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4.xml.rels" ContentType="application/vnd.openxmlformats-package.relationships+xml"/>
  <Override PartName="/xl/worksheets/_rels/sheet7.xml.rels" ContentType="application/vnd.openxmlformats-package.relationships+xml"/>
  <Override PartName="/xl/worksheets/_rels/sheet13.xml.rels" ContentType="application/vnd.openxmlformats-package.relationships+xml"/>
  <Override PartName="/xl/worksheets/_rels/sheet6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worksheets/sheet27.xml" ContentType="application/vnd.openxmlformats-officedocument.spreadsheetml.worksheet+xml"/>
  <Override PartName="/xl/worksheets/sheet1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hecklist" sheetId="1" state="visible" r:id="rId3"/>
    <sheet name="Bid vs. Award" sheetId="2" state="visible" r:id="rId4"/>
    <sheet name="MCP" sheetId="3" state="visible" r:id="rId5"/>
    <sheet name="TotalCalifornia" sheetId="4" state="visible" r:id="rId6"/>
    <sheet name="NP15" sheetId="5" state="visible" r:id="rId7"/>
    <sheet name="NP15_T1_Detail" sheetId="6" state="visible" r:id="rId8"/>
    <sheet name="NP15_All_Detail" sheetId="7" state="visible" r:id="rId9"/>
    <sheet name="ZP26" sheetId="8" state="visible" r:id="rId10"/>
    <sheet name="ZP26_T1_Detail" sheetId="9" state="visible" r:id="rId11"/>
    <sheet name="ZP26_All_Detail" sheetId="10" state="visible" r:id="rId12"/>
    <sheet name="SP15" sheetId="11" state="visible" r:id="rId13"/>
    <sheet name="SP15_T1_Detail" sheetId="12" state="visible" r:id="rId14"/>
    <sheet name="SP15_All_Detail" sheetId="13" state="visible" r:id="rId15"/>
    <sheet name="SupplyBids" sheetId="14" state="visible" r:id="rId16"/>
    <sheet name="DemandBids" sheetId="15" state="visible" r:id="rId17"/>
    <sheet name="EES_Load" sheetId="16" state="visible" r:id="rId18"/>
    <sheet name="MALIN_5_RNDMTN" sheetId="17" state="visible" r:id="rId19"/>
    <sheet name="SYLMAR_2_NOB" sheetId="18" state="visible" r:id="rId20"/>
    <sheet name="MEAD_2_WALC" sheetId="19" state="visible" r:id="rId21"/>
    <sheet name="PVERDE_5_DEVERS" sheetId="20" state="visible" r:id="rId22"/>
    <sheet name="CAPJAK_5_OLINDA" sheetId="21" state="visible" r:id="rId23"/>
    <sheet name="FCORNR_5_PSUEDO" sheetId="22" state="visible" r:id="rId24"/>
    <sheet name="PNM" sheetId="23" state="visible" r:id="rId25"/>
    <sheet name="MEGA" sheetId="24" state="visible" r:id="rId26"/>
    <sheet name="db" sheetId="25" state="hidden" r:id="rId27"/>
    <sheet name="Tie_Point_Template" sheetId="26" state="visible" r:id="rId28"/>
    <sheet name="BalanceWizard" sheetId="27" state="visible" r:id="rId29"/>
  </sheets>
  <definedNames>
    <definedName function="false" hidden="false" localSheetId="1" name="_xlnm.Print_Area" vbProcedure="false">'Bid vs. Award'!$A$1:$AD$136</definedName>
    <definedName function="false" hidden="false" localSheetId="14" name="_xlnm.Print_Area" vbProcedure="false">DemandBids!$A$35:$Q$60</definedName>
    <definedName function="false" hidden="false" localSheetId="15" name="_xlnm.Print_Area" vbProcedure="false">EES_Load!$A$1:$Z$77</definedName>
    <definedName function="false" hidden="false" localSheetId="2" name="_xlnm.Print_Area" vbProcedure="false">MCP!$A$1:$J$41</definedName>
    <definedName function="false" hidden="false" localSheetId="4" name="_xlnm.Print_Area" vbProcedure="false">NP15!$A$1:$Z$21</definedName>
    <definedName function="false" hidden="true" localSheetId="6" name="_xlnm._FilterDatabase" vbProcedure="false">NP15_All_Detail!$3:$647</definedName>
    <definedName function="false" hidden="true" localSheetId="5" name="_xlnm._FilterDatabase" vbProcedure="false">NP15_T1_Detail!$A$3:$AF$106</definedName>
    <definedName function="false" hidden="false" localSheetId="10" name="_xlnm.Print_Area" vbProcedure="false">SP15!$A$1:$Z$21</definedName>
    <definedName function="false" hidden="true" localSheetId="12" name="_xlnm._FilterDatabase" vbProcedure="false">SP15_All_Detail!$A$1:$AF$744</definedName>
    <definedName function="false" hidden="false" localSheetId="13" name="_xlnm.Print_Area" vbProcedure="false">SupplyBids!$A$35:$R$62</definedName>
    <definedName function="false" hidden="false" localSheetId="3" name="_xlnm.Print_Area" vbProcedure="false">TotalCalifornia!$B$116:$AA$157</definedName>
    <definedName function="false" hidden="false" localSheetId="7" name="_xlnm.Print_Area" vbProcedure="false">ZP26!$A$1:$Z$21</definedName>
    <definedName function="false" hidden="false" name="BidCols" vbProcedure="false">SupplyBids!$B$7:$Q$7</definedName>
    <definedName function="false" hidden="false" name="cCode" vbProcedure="false">MCP!$B$8</definedName>
    <definedName function="false" hidden="false" name="CFEQ" vbProcedure="false">Checklist!$L$22</definedName>
    <definedName function="false" hidden="false" name="dDate" vbProcedure="false">MCP!$B$9</definedName>
    <definedName function="false" hidden="false" name="dropdown" vbProcedure="false">'Bid vs. Award'!$A$185:$B$1725</definedName>
    <definedName function="false" hidden="false" name="Excel_BuiltIn_Database" vbProcedure="false">db!$B$3</definedName>
    <definedName function="false" hidden="false" name="Excel_BuiltIn__FilterDatabase" vbProcedure="false">#REF!</definedName>
    <definedName function="false" hidden="false" name="fCopy" vbProcedure="false">MCP!$A$8</definedName>
    <definedName function="false" hidden="false" name="HTML_CodePage" vbProcedure="false">1252</definedName>
    <definedName function="false" hidden="false" name="HTML_Control" vbProcedure="false">{"'MCP'!$A$8:$J$41"}</definedName>
    <definedName function="false" hidden="false" name="HTML_Description" vbProcedure="false">""</definedName>
    <definedName function="false" hidden="false" name="HTML_Email" vbProcedure="false">""</definedName>
    <definedName function="false" hidden="false" name="HTML_Header" vbProcedure="false">"California PX MCP - 01/27/98"</definedName>
    <definedName function="false" hidden="false" name="HTML_LastUpdate" vbProcedure="false">"1/26/99"</definedName>
    <definedName function="false" hidden="false" name="HTML_LineAfter" vbProcedure="false">TRUE()</definedName>
    <definedName function="false" hidden="false" name="HTML_LineBefore" vbProcedure="false">TRUE()</definedName>
    <definedName function="false" hidden="false" name="HTML_Name" vbProcedure="false">"California Desk"</definedName>
    <definedName function="false" hidden="false" name="HTML_OBDlg2" vbProcedure="false">TRUE()</definedName>
    <definedName function="false" hidden="false" name="HTML_OBDlg4" vbProcedure="false">TRUE()</definedName>
    <definedName function="false" hidden="false" name="HTML_OS" vbProcedure="false">0</definedName>
    <definedName function="false" hidden="false" name="HTML_PathFile" vbProcedure="false">"O:\Portland\Fundamentals\html\TomorrowMCP.htm"</definedName>
    <definedName function="false" hidden="false" name="HTML_Title" vbProcedure="false">"PXAPP1217"</definedName>
    <definedName function="false" hidden="false" name="LONGS" vbProcedure="false">'Bid vs. Award'!$E$140</definedName>
    <definedName function="false" hidden="false" name="LONGS02" vbProcedure="false">'Bid vs. Award'!$E$138</definedName>
    <definedName function="false" hidden="false" name="MeadImportExport" vbProcedure="false">MEAD_2_WALC!$D$5:$AC$14</definedName>
    <definedName function="false" hidden="false" name="MeadImportPX" vbProcedure="false">MEAD_2_WALC!$C$5:$AC$14</definedName>
    <definedName function="false" hidden="false" name="NP15ImbalanceStart" vbProcedure="false">TotalCalifornia!$C$116</definedName>
    <definedName function="false" hidden="false" name="NP15LineLosses" vbProcedure="false">NP15!$C$39:$Z$39</definedName>
    <definedName function="false" hidden="false" name="NP15LineLossStart" vbProcedure="false">NP15!$B$39</definedName>
    <definedName function="false" hidden="false" name="NP15_ISO_Trades" vbProcedure="false">TotalCalifornia!$D$121:$AA$122</definedName>
    <definedName function="false" hidden="false" name="NP15_PX_Trades" vbProcedure="false">TotalCalifornia!$D$119:$AA$119</definedName>
    <definedName function="false" hidden="false" name="resourcename" vbProcedure="false">'Bid vs. Award'!$C$58:$AB$91</definedName>
    <definedName function="false" hidden="false" name="rHour" vbProcedure="false">MCP!$A$11:$A$34</definedName>
    <definedName function="false" hidden="false" name="Server" vbProcedure="false">db!$B$2</definedName>
    <definedName function="false" hidden="false" name="SHORTS" vbProcedure="false">'Bid vs. Award'!$E$141</definedName>
    <definedName function="false" hidden="false" name="SP15ImbalanceStart" vbProcedure="false">TotalCalifornia!$C$149</definedName>
    <definedName function="false" hidden="false" name="SP15LineLosses" vbProcedure="false">SP15!$C$39:$Z$39</definedName>
    <definedName function="false" hidden="false" name="SP15LineLossStart" vbProcedure="false">SP15!$B$39</definedName>
    <definedName function="false" hidden="false" name="SP15_ISO_Trades" vbProcedure="false">TotalCalifornia!$D$154:$AA$155</definedName>
    <definedName function="false" hidden="false" name="SP15_PX_Trades" vbProcedure="false">TotalCalifornia!$D$152:$AA$153</definedName>
    <definedName function="false" hidden="false" name="SWSHORTS" vbProcedure="false">'Bid vs. Award'!$E$142</definedName>
    <definedName function="false" hidden="false" name="ZP26ImbalanceStart" vbProcedure="false">TotalCalifornia!$C$130</definedName>
    <definedName function="false" hidden="false" name="ZP26LineLosses" vbProcedure="false">ZP26!$C$39:$Z$39</definedName>
    <definedName function="false" hidden="false" name="ZP26LineLossStart" vbProcedure="false">ZP26!$B$39</definedName>
    <definedName function="false" hidden="false" name="ZP26_ISO_Trades" vbProcedure="false">TotalCalifornia!$D$135:$AA$136</definedName>
    <definedName function="false" hidden="false" name="ZP26_PX_Trades" vbProcedure="false">TotalCalifornia!$D$133:$AA$134</definedName>
    <definedName function="false" hidden="false" localSheetId="1" name="Excel_BuiltIn__FilterDatabase" vbProcedure="false">'Bid vs. Award'!$A$198:$BI$198</definedName>
    <definedName function="false" hidden="false" localSheetId="11" name="Excel_BuiltIn__FilterDatabase" vbProcedure="false">SP15_T1_Detail!$A$1:$AF$1</definedName>
    <definedName function="false" hidden="false" localSheetId="13" name="fAdjStart" vbProcedure="false">SupplyBids!$A$64</definedName>
    <definedName function="false" hidden="false" localSheetId="13" name="fBidStart" vbProcedure="false">SupplyBids!$A$7</definedName>
    <definedName function="false" hidden="false" localSheetId="13" name="fBidType" vbProcedure="false">SupplyBids!$B$4</definedName>
    <definedName function="false" hidden="false" localSheetId="13" name="fMaxPrice" vbProcedure="false">SupplyBids!$B$2</definedName>
    <definedName function="false" hidden="false" localSheetId="13" name="fMinPrice" vbProcedure="false">SupplyBids!$B$1</definedName>
    <definedName function="false" hidden="false" localSheetId="13" name="fOutStart" vbProcedure="false">SupplyBids!$A$36</definedName>
    <definedName function="false" hidden="false" localSheetId="13" name="fPriceOffset" vbProcedure="false">SupplyBids!$B$3</definedName>
    <definedName function="false" hidden="false" localSheetId="14" name="BidCols" vbProcedure="false">DemandBids!$B$7:$Q$7</definedName>
    <definedName function="false" hidden="false" localSheetId="14" name="fAdjStart" vbProcedure="false">DemandBids!$A$64</definedName>
    <definedName function="false" hidden="false" localSheetId="14" name="fBidStart" vbProcedure="false">DemandBids!$A$7</definedName>
    <definedName function="false" hidden="false" localSheetId="14" name="fBidType" vbProcedure="false">DemandBids!$B$4</definedName>
    <definedName function="false" hidden="false" localSheetId="14" name="fMaxPrice" vbProcedure="false">DemandBids!$B$2</definedName>
    <definedName function="false" hidden="false" localSheetId="14" name="fMinPrice" vbProcedure="false">DemandBids!$B$1</definedName>
    <definedName function="false" hidden="false" localSheetId="14" name="fOutStart" vbProcedure="false">DemandBids!$A$36</definedName>
    <definedName function="false" hidden="false" localSheetId="14" name="fPriceOffset" vbProcedure="false">DemandBids!$B$3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<sst xmlns="http://schemas.openxmlformats.org/spreadsheetml/2006/main" count="3617" uniqueCount="560">
  <si>
    <t xml:space="preserve">CHECKLIST</t>
  </si>
  <si>
    <t xml:space="preserve">DONE</t>
  </si>
  <si>
    <t xml:space="preserve">SOURCE</t>
  </si>
  <si>
    <t xml:space="preserve">PX TRADE APP</t>
  </si>
  <si>
    <t xml:space="preserve">X</t>
  </si>
  <si>
    <t xml:space="preserve">CUST LOADS</t>
  </si>
  <si>
    <t xml:space="preserve">O:PORTLAND/WESTDESK/CALIFORNIA SCHEDULING/CUST DAY AHEAD LOADS/</t>
  </si>
  <si>
    <t xml:space="preserve">EES POSITION</t>
  </si>
  <si>
    <t xml:space="preserve">EES BILATS</t>
  </si>
  <si>
    <t xml:space="preserve">x</t>
  </si>
  <si>
    <t xml:space="preserve">PX Blck Fwd Bid</t>
  </si>
  <si>
    <t xml:space="preserve">BFMNP15L</t>
  </si>
  <si>
    <t xml:space="preserve">BFMSP15L</t>
  </si>
  <si>
    <t xml:space="preserve">BFMSP15S</t>
  </si>
  <si>
    <t xml:space="preserve">EPMI SC SERVICE</t>
  </si>
  <si>
    <t xml:space="preserve">CRC</t>
  </si>
  <si>
    <t xml:space="preserve">PNM</t>
  </si>
  <si>
    <t xml:space="preserve">MEGA</t>
  </si>
  <si>
    <t xml:space="preserve">off</t>
  </si>
  <si>
    <t xml:space="preserve">BID SENT (SW SHORTS)</t>
  </si>
  <si>
    <t xml:space="preserve">they do their own now</t>
  </si>
  <si>
    <t xml:space="preserve">WWP(nwlongs)</t>
  </si>
  <si>
    <t xml:space="preserve">PUGET (NP15 LONGS)</t>
  </si>
  <si>
    <t xml:space="preserve">NW IMPORTS</t>
  </si>
  <si>
    <t xml:space="preserve">FTR'S</t>
  </si>
  <si>
    <t xml:space="preserve">SW IMPORTS</t>
  </si>
  <si>
    <t xml:space="preserve">GEN</t>
  </si>
  <si>
    <t xml:space="preserve">DAILY TRADES</t>
  </si>
  <si>
    <t xml:space="preserve">Offsets (Delano,STNW changes)</t>
  </si>
  <si>
    <t xml:space="preserve">Offsets put in Today,  Delano: 20 mw RTC , Tosco: 20 , Arco 29 &amp; Wheelbrator   </t>
  </si>
  <si>
    <t xml:space="preserve">BALANCE TO PX</t>
  </si>
  <si>
    <t xml:space="preserve">BUILD&amp; SEND BIDS</t>
  </si>
  <si>
    <t xml:space="preserve">BUILD &amp; SEND SPEC BIDS</t>
  </si>
  <si>
    <t xml:space="preserve"> </t>
  </si>
  <si>
    <t xml:space="preserve">AUCTION RESULTS</t>
  </si>
  <si>
    <t xml:space="preserve">SEND IPS</t>
  </si>
  <si>
    <t xml:space="preserve">SEND ADJ BIDS</t>
  </si>
  <si>
    <t xml:space="preserve">A/S BIDS ENTERED IN CAPS</t>
  </si>
  <si>
    <t xml:space="preserve">   - GLENDALE</t>
  </si>
  <si>
    <t xml:space="preserve">   - PLAINS</t>
  </si>
  <si>
    <t xml:space="preserve">   - PUGET</t>
  </si>
  <si>
    <t xml:space="preserve">BUILD AND TIE CAPS</t>
  </si>
  <si>
    <t xml:space="preserve">SEND TO ISO</t>
  </si>
  <si>
    <t xml:space="preserve">SUBMIT FTR'S</t>
  </si>
  <si>
    <t xml:space="preserve">MANAGE CONGESTION</t>
  </si>
  <si>
    <t xml:space="preserve">LOAD FINAL SCHEDULES</t>
  </si>
  <si>
    <t xml:space="preserve">SEND A/S SCHEDULES&amp;TAGS</t>
  </si>
  <si>
    <t xml:space="preserve">SEND EPE SCHEDULES</t>
  </si>
  <si>
    <t xml:space="preserve">ENPOWER TO CAPS</t>
  </si>
  <si>
    <t xml:space="preserve">POST PRICES</t>
  </si>
  <si>
    <t xml:space="preserve">RUN ST CAL BOOK</t>
  </si>
  <si>
    <t xml:space="preserve">Initial Bid vs. Award</t>
  </si>
  <si>
    <t xml:space="preserve">Supply Bids</t>
  </si>
  <si>
    <t xml:space="preserve">Initial Bid</t>
  </si>
  <si>
    <t xml:space="preserve">Award</t>
  </si>
  <si>
    <t xml:space="preserve">Difference</t>
  </si>
  <si>
    <t xml:space="preserve">Demand Bids</t>
  </si>
  <si>
    <t xml:space="preserve">WWP</t>
  </si>
  <si>
    <t xml:space="preserve">SUPPLY Bids</t>
  </si>
  <si>
    <t xml:space="preserve">SPEC</t>
  </si>
  <si>
    <t xml:space="preserve">PX Initial Preferred Schedule</t>
  </si>
  <si>
    <t xml:space="preserve">Supply Schedule (Sales to PX)</t>
  </si>
  <si>
    <t xml:space="preserve">IPS ROW NUMBER</t>
  </si>
  <si>
    <t xml:space="preserve">Please DO NOT Delete</t>
  </si>
  <si>
    <t xml:space="preserve">GLOBAL ID</t>
  </si>
  <si>
    <t xml:space="preserve">Customer</t>
  </si>
  <si>
    <t xml:space="preserve">Resource</t>
  </si>
  <si>
    <t xml:space="preserve">Total</t>
  </si>
  <si>
    <t xml:space="preserve">EPMI_PX_2028</t>
  </si>
  <si>
    <t xml:space="preserve">EPE</t>
  </si>
  <si>
    <t xml:space="preserve">EPEPV_S</t>
  </si>
  <si>
    <t xml:space="preserve">EPMI_PX_2047</t>
  </si>
  <si>
    <t xml:space="preserve">EPEDA4C_S</t>
  </si>
  <si>
    <t xml:space="preserve">Wapa Crisp</t>
  </si>
  <si>
    <t xml:space="preserve">F_PALORVD_B</t>
  </si>
  <si>
    <t xml:space="preserve">EPMI_PX_2061</t>
  </si>
  <si>
    <t xml:space="preserve">LVC</t>
  </si>
  <si>
    <t xml:space="preserve">LVCDAMD_S</t>
  </si>
  <si>
    <t xml:space="preserve">EPMI_PX_1030</t>
  </si>
  <si>
    <t xml:space="preserve">SAGUARO</t>
  </si>
  <si>
    <t xml:space="preserve">F_MeadA</t>
  </si>
  <si>
    <t xml:space="preserve">EPMI_PX_1043</t>
  </si>
  <si>
    <t xml:space="preserve">Willamette</t>
  </si>
  <si>
    <t xml:space="preserve">Fmalin_A</t>
  </si>
  <si>
    <t xml:space="preserve">EPMI_PX_1044</t>
  </si>
  <si>
    <t xml:space="preserve">eweb</t>
  </si>
  <si>
    <t xml:space="preserve">Fmalin_B</t>
  </si>
  <si>
    <t xml:space="preserve">Tie Point Trial</t>
  </si>
  <si>
    <t xml:space="preserve">EPMI_PX_2027</t>
  </si>
  <si>
    <t xml:space="preserve">TOMPV</t>
  </si>
  <si>
    <t xml:space="preserve">EPMIDAPV_S</t>
  </si>
  <si>
    <t xml:space="preserve">EPMI_PX_2050</t>
  </si>
  <si>
    <t xml:space="preserve">SEAN NOB</t>
  </si>
  <si>
    <t xml:space="preserve">EPMDANOB_S</t>
  </si>
  <si>
    <t xml:space="preserve">EPMI_PX_2031</t>
  </si>
  <si>
    <t xml:space="preserve">SEAN COB</t>
  </si>
  <si>
    <t xml:space="preserve">ENADAMAL_S</t>
  </si>
  <si>
    <t xml:space="preserve">EPMI-ST-SW</t>
  </si>
  <si>
    <t xml:space="preserve">CRCDAMD_S</t>
  </si>
  <si>
    <t xml:space="preserve">F_4CornerB</t>
  </si>
  <si>
    <t xml:space="preserve">EPMI_PX_2032</t>
  </si>
  <si>
    <t xml:space="preserve">PSPL</t>
  </si>
  <si>
    <t xml:space="preserve">PSEDAMAL_S</t>
  </si>
  <si>
    <t xml:space="preserve">VALLEY</t>
  </si>
  <si>
    <t xml:space="preserve">EPMI_PX_2059</t>
  </si>
  <si>
    <t xml:space="preserve">WWPDAMAL_S</t>
  </si>
  <si>
    <t xml:space="preserve">EPMI_PX_2042</t>
  </si>
  <si>
    <t xml:space="preserve">TOM MEAD</t>
  </si>
  <si>
    <t xml:space="preserve">EPMIDAMD_S</t>
  </si>
  <si>
    <t xml:space="preserve">DO NOT DELETE</t>
  </si>
  <si>
    <t xml:space="preserve">EPMI_PX_2043</t>
  </si>
  <si>
    <t xml:space="preserve">Valley Mead</t>
  </si>
  <si>
    <t xml:space="preserve">VEADAMD_S</t>
  </si>
  <si>
    <t xml:space="preserve">EPMI_PX_2046</t>
  </si>
  <si>
    <t xml:space="preserve">TOM 4C</t>
  </si>
  <si>
    <t xml:space="preserve">EPMIDA4C_S</t>
  </si>
  <si>
    <t xml:space="preserve">NP15 SC Trade</t>
  </si>
  <si>
    <t xml:space="preserve">Spec Award</t>
  </si>
  <si>
    <t xml:space="preserve">PSE</t>
  </si>
  <si>
    <t xml:space="preserve">OTHER</t>
  </si>
  <si>
    <t xml:space="preserve">Block Fwd</t>
  </si>
  <si>
    <t xml:space="preserve">EPMINP15IN</t>
  </si>
  <si>
    <t xml:space="preserve">SP15 SC Trade</t>
  </si>
  <si>
    <t xml:space="preserve">HARBOR</t>
  </si>
  <si>
    <t xml:space="preserve">EPMISP15IN</t>
  </si>
  <si>
    <t xml:space="preserve">Total Sales</t>
  </si>
  <si>
    <t xml:space="preserve">Demand Schedule (Purchases from PX)</t>
  </si>
  <si>
    <t xml:space="preserve">EPMISTSW</t>
  </si>
  <si>
    <t xml:space="preserve">EPMIDAPV_B</t>
  </si>
  <si>
    <t xml:space="preserve">EPMDA4C_B</t>
  </si>
  <si>
    <t xml:space="preserve">PSEATNP15</t>
  </si>
  <si>
    <t xml:space="preserve">EPMINP15OT</t>
  </si>
  <si>
    <t xml:space="preserve">ZP26 SC trade</t>
  </si>
  <si>
    <t xml:space="preserve">PSEATSP15</t>
  </si>
  <si>
    <t xml:space="preserve">EPMISP15OT</t>
  </si>
  <si>
    <t xml:space="preserve">Puget Nob</t>
  </si>
  <si>
    <t xml:space="preserve">PX_EPMI_1055</t>
  </si>
  <si>
    <t xml:space="preserve">PSEDAMAL_B</t>
  </si>
  <si>
    <t xml:space="preserve">PX_EPMI_1049</t>
  </si>
  <si>
    <t xml:space="preserve">epe@pv</t>
  </si>
  <si>
    <t xml:space="preserve">EPEPV_B</t>
  </si>
  <si>
    <t xml:space="preserve">CRCDAMD_B</t>
  </si>
  <si>
    <t xml:space="preserve">VEADAMD_B</t>
  </si>
  <si>
    <t xml:space="preserve">Total Buys</t>
  </si>
  <si>
    <t xml:space="preserve">Paste Awards Here</t>
  </si>
  <si>
    <t xml:space="preserve">Longs Start  Here &gt;</t>
  </si>
  <si>
    <t xml:space="preserve">Portfolio</t>
  </si>
  <si>
    <t xml:space="preserve">Sum</t>
  </si>
  <si>
    <t xml:space="preserve">Hour 1</t>
  </si>
  <si>
    <t xml:space="preserve">Hour 2</t>
  </si>
  <si>
    <t xml:space="preserve">Hour 3</t>
  </si>
  <si>
    <t xml:space="preserve">Hour 4</t>
  </si>
  <si>
    <t xml:space="preserve">Hour 5</t>
  </si>
  <si>
    <t xml:space="preserve">Hour 6</t>
  </si>
  <si>
    <t xml:space="preserve">Hour 7</t>
  </si>
  <si>
    <t xml:space="preserve">Hour 8</t>
  </si>
  <si>
    <t xml:space="preserve">Hour 9</t>
  </si>
  <si>
    <t xml:space="preserve">Hour 10</t>
  </si>
  <si>
    <t xml:space="preserve">Hour 11</t>
  </si>
  <si>
    <t xml:space="preserve">Hour 12</t>
  </si>
  <si>
    <t xml:space="preserve">Hour 13</t>
  </si>
  <si>
    <t xml:space="preserve">Hour 14</t>
  </si>
  <si>
    <t xml:space="preserve">Hour 15</t>
  </si>
  <si>
    <t xml:space="preserve">Hour 16</t>
  </si>
  <si>
    <t xml:space="preserve">Hour 17</t>
  </si>
  <si>
    <t xml:space="preserve">Hour 18</t>
  </si>
  <si>
    <t xml:space="preserve">Hour 19</t>
  </si>
  <si>
    <t xml:space="preserve">Hour 20</t>
  </si>
  <si>
    <t xml:space="preserve">Hour 21</t>
  </si>
  <si>
    <t xml:space="preserve">Hour 22</t>
  </si>
  <si>
    <t xml:space="preserve">Hour 23</t>
  </si>
  <si>
    <t xml:space="preserve">Hour 24</t>
  </si>
  <si>
    <t xml:space="preserve">BFM NP15 L</t>
  </si>
  <si>
    <t xml:space="preserve">BFM SP15 L</t>
  </si>
  <si>
    <t xml:space="preserve">Shorts Start  Here &gt;</t>
  </si>
  <si>
    <t xml:space="preserve">SHORTS</t>
  </si>
  <si>
    <t xml:space="preserve">Resource Name</t>
  </si>
  <si>
    <t xml:space="preserve">Price 1</t>
  </si>
  <si>
    <t xml:space="preserve">f4cb</t>
  </si>
  <si>
    <t xml:space="preserve">Price 2</t>
  </si>
  <si>
    <t xml:space="preserve">Shape Prices</t>
  </si>
  <si>
    <t xml:space="preserve">Hours</t>
  </si>
  <si>
    <t xml:space="preserve">Q1</t>
  </si>
  <si>
    <t xml:space="preserve">Quantity 2</t>
  </si>
  <si>
    <t xml:space="preserve">Price2</t>
  </si>
  <si>
    <t xml:space="preserve">Q2</t>
  </si>
  <si>
    <t xml:space="preserve">Type</t>
  </si>
  <si>
    <t xml:space="preserve">ECON</t>
  </si>
  <si>
    <t xml:space="preserve">ZP26BUY</t>
  </si>
  <si>
    <t xml:space="preserve">California PX  PRICES</t>
  </si>
  <si>
    <t xml:space="preserve">DO NOT DELETE FORMULAS </t>
  </si>
  <si>
    <t xml:space="preserve">Hour</t>
  </si>
  <si>
    <t xml:space="preserve">UMCPDA</t>
  </si>
  <si>
    <t xml:space="preserve">Volume</t>
  </si>
  <si>
    <t xml:space="preserve">POST CONGESTION ZONAL PRICES</t>
  </si>
  <si>
    <t xml:space="preserve">INTERIM</t>
  </si>
  <si>
    <t xml:space="preserve">FINAL</t>
  </si>
  <si>
    <t xml:space="preserve">NP15</t>
  </si>
  <si>
    <t xml:space="preserve">SP15</t>
  </si>
  <si>
    <t xml:space="preserve">ZP26</t>
  </si>
  <si>
    <t xml:space="preserve">AZ3</t>
  </si>
  <si>
    <t xml:space="preserve">AZ2</t>
  </si>
  <si>
    <t xml:space="preserve">LC1</t>
  </si>
  <si>
    <t xml:space="preserve">NW1</t>
  </si>
  <si>
    <t xml:space="preserve">NW3</t>
  </si>
  <si>
    <t xml:space="preserve">NP/ZPsp/np</t>
  </si>
  <si>
    <t xml:space="preserve">path 26</t>
  </si>
  <si>
    <t xml:space="preserve">nob</t>
  </si>
  <si>
    <t xml:space="preserve">MEAD</t>
  </si>
  <si>
    <t xml:space="preserve">COB</t>
  </si>
  <si>
    <t xml:space="preserve">SYLMAR</t>
  </si>
  <si>
    <t xml:space="preserve">CASCADE</t>
  </si>
  <si>
    <t xml:space="preserve">                                                                                                                                                                                                   N/A</t>
  </si>
  <si>
    <t xml:space="preserve">Max Peak</t>
  </si>
  <si>
    <t xml:space="preserve">Peak</t>
  </si>
  <si>
    <t xml:space="preserve">PEAK</t>
  </si>
  <si>
    <t xml:space="preserve">Off-Peak</t>
  </si>
  <si>
    <t xml:space="preserve">OFF-PEAK</t>
  </si>
  <si>
    <t xml:space="preserve">Flat</t>
  </si>
  <si>
    <t xml:space="preserve">SR3</t>
  </si>
  <si>
    <t xml:space="preserve">SR2</t>
  </si>
  <si>
    <t xml:space="preserve">SF</t>
  </si>
  <si>
    <t xml:space="preserve">NW2</t>
  </si>
  <si>
    <t xml:space="preserve">NV4</t>
  </si>
  <si>
    <t xml:space="preserve">NV3</t>
  </si>
  <si>
    <t xml:space="preserve">MX</t>
  </si>
  <si>
    <t xml:space="preserve">LC3</t>
  </si>
  <si>
    <t xml:space="preserve">LC2</t>
  </si>
  <si>
    <t xml:space="preserve">LA4</t>
  </si>
  <si>
    <t xml:space="preserve">LA3</t>
  </si>
  <si>
    <t xml:space="preserve">LA2</t>
  </si>
  <si>
    <t xml:space="preserve">LA1</t>
  </si>
  <si>
    <t xml:space="preserve">II2</t>
  </si>
  <si>
    <t xml:space="preserve">II1</t>
  </si>
  <si>
    <t xml:space="preserve">HUMB</t>
  </si>
  <si>
    <t xml:space="preserve">AZ5</t>
  </si>
  <si>
    <t xml:space="preserve">&lt; Do Not Delete!</t>
  </si>
  <si>
    <t xml:space="preserve">HE1</t>
  </si>
  <si>
    <t xml:space="preserve">HE2</t>
  </si>
  <si>
    <t xml:space="preserve">HE3</t>
  </si>
  <si>
    <t xml:space="preserve">HE4</t>
  </si>
  <si>
    <t xml:space="preserve">HE5</t>
  </si>
  <si>
    <t xml:space="preserve">HE6</t>
  </si>
  <si>
    <t xml:space="preserve">HE7</t>
  </si>
  <si>
    <t xml:space="preserve">HE8</t>
  </si>
  <si>
    <t xml:space="preserve">HE9</t>
  </si>
  <si>
    <t xml:space="preserve">HE10</t>
  </si>
  <si>
    <t xml:space="preserve">HE11</t>
  </si>
  <si>
    <t xml:space="preserve">HE12</t>
  </si>
  <si>
    <t xml:space="preserve">HE13</t>
  </si>
  <si>
    <t xml:space="preserve">HE14</t>
  </si>
  <si>
    <t xml:space="preserve">HE15</t>
  </si>
  <si>
    <t xml:space="preserve">HE16</t>
  </si>
  <si>
    <t xml:space="preserve">HE17</t>
  </si>
  <si>
    <t xml:space="preserve">HE18</t>
  </si>
  <si>
    <t xml:space="preserve">HE19</t>
  </si>
  <si>
    <t xml:space="preserve">HE20</t>
  </si>
  <si>
    <t xml:space="preserve">HE21</t>
  </si>
  <si>
    <t xml:space="preserve">HE22</t>
  </si>
  <si>
    <t xml:space="preserve">HE23</t>
  </si>
  <si>
    <t xml:space="preserve">HE24</t>
  </si>
  <si>
    <t xml:space="preserve">Net</t>
  </si>
  <si>
    <t xml:space="preserve">CALPOOL</t>
  </si>
  <si>
    <t xml:space="preserve">Other Transmission</t>
  </si>
  <si>
    <t xml:space="preserve">PX buy</t>
  </si>
  <si>
    <t xml:space="preserve">PX sell</t>
  </si>
  <si>
    <t xml:space="preserve">COB TOTAL</t>
  </si>
  <si>
    <t xml:space="preserve">SUMMMIT</t>
  </si>
  <si>
    <t xml:space="preserve">SUMMIT TOTAL</t>
  </si>
  <si>
    <t xml:space="preserve">CASCADE TOTAL</t>
  </si>
  <si>
    <t xml:space="preserve">NOB</t>
  </si>
  <si>
    <t xml:space="preserve">NOB TOTAL</t>
  </si>
  <si>
    <t xml:space="preserve">PV</t>
  </si>
  <si>
    <t xml:space="preserve">PV TOTAL</t>
  </si>
  <si>
    <t xml:space="preserve">Mead</t>
  </si>
  <si>
    <t xml:space="preserve">MEAD TOTAL</t>
  </si>
  <si>
    <t xml:space="preserve">Goodrich</t>
  </si>
  <si>
    <t xml:space="preserve">SYLMAR TOTAL</t>
  </si>
  <si>
    <t xml:space="preserve">Victorville</t>
  </si>
  <si>
    <t xml:space="preserve">VICTORVILLE TOTAL</t>
  </si>
  <si>
    <t xml:space="preserve">Mirage</t>
  </si>
  <si>
    <t xml:space="preserve">MIRAGE TOTAL</t>
  </si>
  <si>
    <t xml:space="preserve">Four Corners</t>
  </si>
  <si>
    <t xml:space="preserve">.</t>
  </si>
  <si>
    <t xml:space="preserve">FOUR CORNERS TOTAL</t>
  </si>
  <si>
    <t xml:space="preserve">Tijuana</t>
  </si>
  <si>
    <t xml:space="preserve">TIJUANA TOTAL</t>
  </si>
  <si>
    <t xml:space="preserve">ALL TIES</t>
  </si>
  <si>
    <t xml:space="preserve">NP15 (ALL INPUT)</t>
  </si>
  <si>
    <t xml:space="preserve">IMPORT/EXPORT</t>
  </si>
  <si>
    <t xml:space="preserve">  COB </t>
  </si>
  <si>
    <t xml:space="preserve">  Summit </t>
  </si>
  <si>
    <t xml:space="preserve">  Cascade</t>
  </si>
  <si>
    <t xml:space="preserve">  Net NP15</t>
  </si>
  <si>
    <t xml:space="preserve">NP15 BALANCE</t>
  </si>
  <si>
    <t xml:space="preserve">NP15 Imbalance Area</t>
  </si>
  <si>
    <t xml:space="preserve">  Purchase from EPMI  (+)</t>
  </si>
  <si>
    <t xml:space="preserve">  Sale To EPMI PX  (-)</t>
  </si>
  <si>
    <t xml:space="preserve">  From ECT (Buy from Imb. Mkt (Dec Load))</t>
  </si>
  <si>
    <t xml:space="preserve">  To ECT (Sale to Imb Mkt (Inc Load))</t>
  </si>
  <si>
    <t xml:space="preserve">ZP26 (ALL INPUT)</t>
  </si>
  <si>
    <t xml:space="preserve">VACANT</t>
  </si>
  <si>
    <t xml:space="preserve">  Net ZP26</t>
  </si>
  <si>
    <t xml:space="preserve">ZP26 BALANCE</t>
  </si>
  <si>
    <t xml:space="preserve">ZP26 Imbalance Area</t>
  </si>
  <si>
    <t xml:space="preserve">  Purchase from PX  (+)</t>
  </si>
  <si>
    <t xml:space="preserve">  Sale To PX  (-)</t>
  </si>
  <si>
    <t xml:space="preserve">SP15 (ALL INPUT)</t>
  </si>
  <si>
    <t xml:space="preserve">  NOB </t>
  </si>
  <si>
    <t xml:space="preserve">  PV </t>
  </si>
  <si>
    <t xml:space="preserve">  MEAD </t>
  </si>
  <si>
    <t xml:space="preserve">  Goodrich</t>
  </si>
  <si>
    <t xml:space="preserve"> Victorville</t>
  </si>
  <si>
    <t xml:space="preserve">  Mirage </t>
  </si>
  <si>
    <t xml:space="preserve">  Four Corners </t>
  </si>
  <si>
    <t xml:space="preserve">  Tijuana </t>
  </si>
  <si>
    <t xml:space="preserve">  Net SP15</t>
  </si>
  <si>
    <t xml:space="preserve">SP15 BALANCE</t>
  </si>
  <si>
    <t xml:space="preserve">SP15 Imbalance Area</t>
  </si>
  <si>
    <t xml:space="preserve">GRAND TOTAL</t>
  </si>
  <si>
    <t xml:space="preserve">Initial Bid To PX</t>
  </si>
  <si>
    <t xml:space="preserve">  COB</t>
  </si>
  <si>
    <t xml:space="preserve">  NOB</t>
  </si>
  <si>
    <t xml:space="preserve">  SYLMAR AC</t>
  </si>
  <si>
    <t xml:space="preserve">  FOUR CORNERS</t>
  </si>
  <si>
    <t xml:space="preserve">  MEAD 230</t>
  </si>
  <si>
    <t xml:space="preserve">  PV</t>
  </si>
  <si>
    <t xml:space="preserve">  TIJUANA</t>
  </si>
  <si>
    <t xml:space="preserve">  NP15</t>
  </si>
  <si>
    <t xml:space="preserve">  SP15</t>
  </si>
  <si>
    <t xml:space="preserve">PX Supply Bids</t>
  </si>
  <si>
    <t xml:space="preserve">Peak Price:</t>
  </si>
  <si>
    <t xml:space="preserve">Off Price</t>
  </si>
  <si>
    <t xml:space="preserve">P1</t>
  </si>
  <si>
    <t xml:space="preserve">COB NW</t>
  </si>
  <si>
    <t xml:space="preserve">P2</t>
  </si>
  <si>
    <t xml:space="preserve">PV SW</t>
  </si>
  <si>
    <t xml:space="preserve">P3</t>
  </si>
  <si>
    <t xml:space="preserve">Q3</t>
  </si>
  <si>
    <t xml:space="preserve">P4</t>
  </si>
  <si>
    <t xml:space="preserve">Q4</t>
  </si>
  <si>
    <t xml:space="preserve">P5</t>
  </si>
  <si>
    <t xml:space="preserve">Q5</t>
  </si>
  <si>
    <t xml:space="preserve">P6</t>
  </si>
  <si>
    <t xml:space="preserve">Q6</t>
  </si>
  <si>
    <t xml:space="preserve">P7</t>
  </si>
  <si>
    <t xml:space="preserve">Q7</t>
  </si>
  <si>
    <t xml:space="preserve">Initial Bid From PX</t>
  </si>
  <si>
    <t xml:space="preserve">TIJUANA</t>
  </si>
  <si>
    <t xml:space="preserve">PX Demand Bids</t>
  </si>
  <si>
    <t xml:space="preserve">CounterParty</t>
  </si>
  <si>
    <t xml:space="preserve">PX - Purchase</t>
  </si>
  <si>
    <t xml:space="preserve">PX - Sale</t>
  </si>
  <si>
    <t xml:space="preserve">CA Imbalance - Purchase (Decrease Load)</t>
  </si>
  <si>
    <t xml:space="preserve">CA Imbalance - Sale (Increase Load)</t>
  </si>
  <si>
    <t xml:space="preserve">Generation</t>
  </si>
  <si>
    <t xml:space="preserve">EES</t>
  </si>
  <si>
    <t xml:space="preserve">EES Sell less</t>
  </si>
  <si>
    <t xml:space="preserve">Load3</t>
  </si>
  <si>
    <t xml:space="preserve">Sale to EES at DJ Index</t>
  </si>
  <si>
    <t xml:space="preserve">Sale to ees at Fixed + 10</t>
  </si>
  <si>
    <t xml:space="preserve">Load6</t>
  </si>
  <si>
    <t xml:space="preserve">Load7</t>
  </si>
  <si>
    <t xml:space="preserve">Load8</t>
  </si>
  <si>
    <t xml:space="preserve">Load9</t>
  </si>
  <si>
    <t xml:space="preserve">Load10</t>
  </si>
  <si>
    <t xml:space="preserve">SC Customer3</t>
  </si>
  <si>
    <t xml:space="preserve">SC Customer4</t>
  </si>
  <si>
    <t xml:space="preserve">SC Customer5</t>
  </si>
  <si>
    <t xml:space="preserve">Daily Trades</t>
  </si>
  <si>
    <t xml:space="preserve">Line Losses</t>
  </si>
  <si>
    <t xml:space="preserve">Turlock Offset 3/11 - 3/31</t>
  </si>
  <si>
    <t xml:space="preserve">cdwr offset</t>
  </si>
  <si>
    <t xml:space="preserve">  </t>
  </si>
  <si>
    <t xml:space="preserve">ees</t>
  </si>
  <si>
    <t xml:space="preserve">wesco</t>
  </si>
  <si>
    <t xml:space="preserve">scem</t>
  </si>
  <si>
    <t xml:space="preserve">Other NP15 Trade</t>
  </si>
  <si>
    <t xml:space="preserve">Total NP15</t>
  </si>
  <si>
    <t xml:space="preserve">LastModified</t>
  </si>
  <si>
    <t xml:space="preserve">CalendarDate</t>
  </si>
  <si>
    <t xml:space="preserve">StartDate</t>
  </si>
  <si>
    <t xml:space="preserve">EndDate</t>
  </si>
  <si>
    <t xml:space="preserve">PeerID</t>
  </si>
  <si>
    <t xml:space="preserve">LegID</t>
  </si>
  <si>
    <t xml:space="preserve">StripID</t>
  </si>
  <si>
    <t xml:space="preserve">ALLEGHENEN</t>
  </si>
  <si>
    <t xml:space="preserve">AMERELECPO</t>
  </si>
  <si>
    <t xml:space="preserve">AVISTAENE</t>
  </si>
  <si>
    <t xml:space="preserve">BPENERGYCO</t>
  </si>
  <si>
    <t xml:space="preserve">CALPINEENE</t>
  </si>
  <si>
    <t xml:space="preserve">CORAL</t>
  </si>
  <si>
    <t xml:space="preserve">DUKEENETRA</t>
  </si>
  <si>
    <t xml:space="preserve">DYPMI</t>
  </si>
  <si>
    <t xml:space="preserve">EASTBAYMUN</t>
  </si>
  <si>
    <t xml:space="preserve">EESI</t>
  </si>
  <si>
    <t xml:space="preserve">EPME</t>
  </si>
  <si>
    <t xml:space="preserve">EPMICALPOO</t>
  </si>
  <si>
    <t xml:space="preserve">FPLENEPOW</t>
  </si>
  <si>
    <t xml:space="preserve">IDACORPENE</t>
  </si>
  <si>
    <t xml:space="preserve">MID</t>
  </si>
  <si>
    <t xml:space="preserve">MSCAPGP</t>
  </si>
  <si>
    <t xml:space="preserve">NCPA</t>
  </si>
  <si>
    <t xml:space="preserve">NRGPOWMAR</t>
  </si>
  <si>
    <t xml:space="preserve">PACIFICOPO         </t>
  </si>
  <si>
    <t xml:space="preserve">PGET</t>
  </si>
  <si>
    <t xml:space="preserve">SCEM</t>
  </si>
  <si>
    <t xml:space="preserve">SEMP</t>
  </si>
  <si>
    <t xml:space="preserve">SIERRAPACHOL</t>
  </si>
  <si>
    <t xml:space="preserve">SNCL</t>
  </si>
  <si>
    <t xml:space="preserve">TRANSALT</t>
  </si>
  <si>
    <t xml:space="preserve">UNKNOWN</t>
  </si>
  <si>
    <t xml:space="preserve">WESCO</t>
  </si>
  <si>
    <t xml:space="preserve">AQUILACORP</t>
  </si>
  <si>
    <t xml:space="preserve">AXIAENELP</t>
  </si>
  <si>
    <t xml:space="preserve">AZUSA</t>
  </si>
  <si>
    <t xml:space="preserve">CITYROS</t>
  </si>
  <si>
    <t xml:space="preserve">CITYSHALAK</t>
  </si>
  <si>
    <t xml:space="preserve">CONSTELLPO</t>
  </si>
  <si>
    <t xml:space="preserve">Add </t>
  </si>
  <si>
    <t xml:space="preserve">EDISONMISM</t>
  </si>
  <si>
    <t xml:space="preserve">ENRONENEMA</t>
  </si>
  <si>
    <t xml:space="preserve">HAFSLUNDEN</t>
  </si>
  <si>
    <t xml:space="preserve">MIECO</t>
  </si>
  <si>
    <t xml:space="preserve">Load2</t>
  </si>
  <si>
    <t xml:space="preserve">Load4</t>
  </si>
  <si>
    <t xml:space="preserve">Load5</t>
  </si>
  <si>
    <t xml:space="preserve">SC Customer1</t>
  </si>
  <si>
    <t xml:space="preserve">SC Customer2</t>
  </si>
  <si>
    <t xml:space="preserve">Other ZP26</t>
  </si>
  <si>
    <t xml:space="preserve">Total ZP26</t>
  </si>
  <si>
    <t xml:space="preserve">ZP26 T1 Detail</t>
  </si>
  <si>
    <t xml:space="preserve">&lt; Hour &gt;</t>
  </si>
  <si>
    <t xml:space="preserve">ZP26 All Detail</t>
  </si>
  <si>
    <t xml:space="preserve">EES2 LOAD(SELL MORE TO EES)</t>
  </si>
  <si>
    <t xml:space="preserve">EES2 LOAD(SELL LESS TO EES)</t>
  </si>
  <si>
    <t xml:space="preserve">CALLAWAY(EES TERM DEAL)</t>
  </si>
  <si>
    <t xml:space="preserve">Other SP15 Trade</t>
  </si>
  <si>
    <t xml:space="preserve">Total SP15</t>
  </si>
  <si>
    <t xml:space="preserve">ATLANTICRI</t>
  </si>
  <si>
    <t xml:space="preserve">CERS</t>
  </si>
  <si>
    <t xml:space="preserve">CITYBAN</t>
  </si>
  <si>
    <t xml:space="preserve">CITYRIVERS</t>
  </si>
  <si>
    <t xml:space="preserve">EXELONGENC</t>
  </si>
  <si>
    <t xml:space="preserve">MERCHANTEN</t>
  </si>
  <si>
    <t xml:space="preserve">METROPOLWA</t>
  </si>
  <si>
    <t xml:space="preserve">Min Price</t>
  </si>
  <si>
    <t xml:space="preserve">Max Price</t>
  </si>
  <si>
    <t xml:space="preserve">Price Offset</t>
  </si>
  <si>
    <t xml:space="preserve">Supply</t>
  </si>
  <si>
    <t xml:space="preserve">Bid Input</t>
  </si>
  <si>
    <t xml:space="preserve">P8</t>
  </si>
  <si>
    <t xml:space="preserve">Q8</t>
  </si>
  <si>
    <t xml:space="preserve">Total Q</t>
  </si>
  <si>
    <t xml:space="preserve">HE25</t>
  </si>
  <si>
    <t xml:space="preserve">Generated PX Bids -- SUPPLY</t>
  </si>
  <si>
    <t xml:space="preserve">P9</t>
  </si>
  <si>
    <t xml:space="preserve">Q9</t>
  </si>
  <si>
    <t xml:space="preserve">P10</t>
  </si>
  <si>
    <t xml:space="preserve">Q10</t>
  </si>
  <si>
    <t xml:space="preserve">P11</t>
  </si>
  <si>
    <t xml:space="preserve">Q11</t>
  </si>
  <si>
    <t xml:space="preserve">P12</t>
  </si>
  <si>
    <t xml:space="preserve">Q12</t>
  </si>
  <si>
    <t xml:space="preserve">P13</t>
  </si>
  <si>
    <t xml:space="preserve">Q13</t>
  </si>
  <si>
    <t xml:space="preserve">P14</t>
  </si>
  <si>
    <t xml:space="preserve">Q14</t>
  </si>
  <si>
    <t xml:space="preserve">P15</t>
  </si>
  <si>
    <t xml:space="preserve">Q15</t>
  </si>
  <si>
    <t xml:space="preserve">P16</t>
  </si>
  <si>
    <t xml:space="preserve">Q16</t>
  </si>
  <si>
    <t xml:space="preserve">Accepted Volumes</t>
  </si>
  <si>
    <t xml:space="preserve">MCP</t>
  </si>
  <si>
    <t xml:space="preserve">Demand</t>
  </si>
  <si>
    <t xml:space="preserve">Generated PX Bids -- DEMAND</t>
  </si>
  <si>
    <t xml:space="preserve">Reported Load (-)</t>
  </si>
  <si>
    <t xml:space="preserve">Enpower EESI</t>
  </si>
  <si>
    <t xml:space="preserve">Enpower ENRONENEMA</t>
  </si>
  <si>
    <t xml:space="preserve">SCTrade</t>
  </si>
  <si>
    <t xml:space="preserve">EESI: AUTOMATEPO</t>
  </si>
  <si>
    <t xml:space="preserve">RiverSide Generation</t>
  </si>
  <si>
    <t xml:space="preserve">Enpower PG&amp;EENESER          </t>
  </si>
  <si>
    <t xml:space="preserve">MALIN_5_RNDMTN</t>
  </si>
  <si>
    <t xml:space="preserve">IMPORT - PX</t>
  </si>
  <si>
    <t xml:space="preserve">Market</t>
  </si>
  <si>
    <t xml:space="preserve">TiePoint</t>
  </si>
  <si>
    <t xml:space="preserve">ServiceCounterParty</t>
  </si>
  <si>
    <t xml:space="preserve">Totals</t>
  </si>
  <si>
    <t xml:space="preserve">IMPORT - EPMICALPOOL</t>
  </si>
  <si>
    <t xml:space="preserve">SYLMAR_2_NOB</t>
  </si>
  <si>
    <t xml:space="preserve">MEAD_2_WALC</t>
  </si>
  <si>
    <t xml:space="preserve">CAPJAK_5_OLINDA</t>
  </si>
  <si>
    <t xml:space="preserve">FCORNR_5_PSUEDO</t>
  </si>
  <si>
    <t xml:space="preserve">NP15CounterParty1</t>
  </si>
  <si>
    <t xml:space="preserve">Note</t>
  </si>
  <si>
    <t xml:space="preserve">NP15CounterParty2</t>
  </si>
  <si>
    <t xml:space="preserve">NP15CounterParty3</t>
  </si>
  <si>
    <t xml:space="preserve">NP15CounterParty4</t>
  </si>
  <si>
    <t xml:space="preserve">NP15CounterParty5</t>
  </si>
  <si>
    <t xml:space="preserve">NP15CounterParty6</t>
  </si>
  <si>
    <t xml:space="preserve">NP15CounterParty7</t>
  </si>
  <si>
    <t xml:space="preserve">NP15CounterParty8</t>
  </si>
  <si>
    <t xml:space="preserve">NP15CounterParty9</t>
  </si>
  <si>
    <t xml:space="preserve">NP15CounterParty10</t>
  </si>
  <si>
    <t xml:space="preserve">SP15CounterParty1</t>
  </si>
  <si>
    <t xml:space="preserve">EPMI</t>
  </si>
  <si>
    <t xml:space="preserve">SP15CounterParty2</t>
  </si>
  <si>
    <t xml:space="preserve">SP15CounterParty3</t>
  </si>
  <si>
    <t xml:space="preserve">SP15CounterParty4</t>
  </si>
  <si>
    <t xml:space="preserve">SP15CounterParty5</t>
  </si>
  <si>
    <t xml:space="preserve">SP15CounterParty6</t>
  </si>
  <si>
    <t xml:space="preserve">SP15CounterParty7</t>
  </si>
  <si>
    <t xml:space="preserve">SP15CounterParty8</t>
  </si>
  <si>
    <t xml:space="preserve">SP15CounterParty9</t>
  </si>
  <si>
    <t xml:space="preserve">SP15CounterParty10</t>
  </si>
  <si>
    <t xml:space="preserve">ZP26CounterParty1</t>
  </si>
  <si>
    <t xml:space="preserve">ZP26CounterParty2</t>
  </si>
  <si>
    <t xml:space="preserve">ZP26CounterParty3</t>
  </si>
  <si>
    <t xml:space="preserve">ZP26CounterParty4</t>
  </si>
  <si>
    <t xml:space="preserve">ZP26CounterParty5</t>
  </si>
  <si>
    <t xml:space="preserve">ZP26CounterParty6</t>
  </si>
  <si>
    <t xml:space="preserve">ZP26CounterParty7</t>
  </si>
  <si>
    <t xml:space="preserve">ZP26CounterParty8</t>
  </si>
  <si>
    <t xml:space="preserve">ZP26CounterParty9</t>
  </si>
  <si>
    <t xml:space="preserve">ZP26CounterParty10</t>
  </si>
  <si>
    <t xml:space="preserve">Avista</t>
  </si>
  <si>
    <t xml:space="preserve">Buy</t>
  </si>
  <si>
    <t xml:space="preserve">Sell</t>
  </si>
  <si>
    <t xml:space="preserve">StatOil(CPSC)</t>
  </si>
  <si>
    <t xml:space="preserve">AQUILA</t>
  </si>
  <si>
    <t xml:space="preserve">AVISTA</t>
  </si>
  <si>
    <t xml:space="preserve">DETM</t>
  </si>
  <si>
    <t xml:space="preserve">APS1</t>
  </si>
  <si>
    <t xml:space="preserve">Mieco</t>
  </si>
  <si>
    <t xml:space="preserve">Wesco</t>
  </si>
  <si>
    <t xml:space="preserve">El Paso Merch Ene.</t>
  </si>
  <si>
    <t xml:space="preserve">PGET(PETP)</t>
  </si>
  <si>
    <t xml:space="preserve">Morgan(PPLM)</t>
  </si>
  <si>
    <t xml:space="preserve">Reliant(NES1)</t>
  </si>
  <si>
    <r>
      <rPr>
        <b val="true"/>
        <sz val="10"/>
        <rFont val="Arial"/>
        <family val="2"/>
      </rPr>
      <t xml:space="preserve">Database Settings - Do </t>
    </r>
    <r>
      <rPr>
        <b val="true"/>
        <sz val="10"/>
        <color rgb="FFFF0000"/>
        <rFont val="Arial"/>
        <family val="2"/>
      </rPr>
      <t xml:space="preserve">NOT</t>
    </r>
    <r>
      <rPr>
        <b val="true"/>
        <sz val="10"/>
        <rFont val="Arial"/>
        <family val="2"/>
      </rPr>
      <t xml:space="preserve"> Touch!</t>
    </r>
  </si>
  <si>
    <t xml:space="preserve">Server:</t>
  </si>
  <si>
    <t xml:space="preserve">NAPDX-CALSQL1</t>
  </si>
  <si>
    <t xml:space="preserve">Database:</t>
  </si>
  <si>
    <t xml:space="preserve">SCHEDULING</t>
  </si>
  <si>
    <t xml:space="preserve">TiePoint Template - Do Not Delete!</t>
  </si>
  <si>
    <t xml:space="preserve">Do NOT Touch!</t>
  </si>
  <si>
    <t xml:space="preserve">HE01</t>
  </si>
  <si>
    <t xml:space="preserve">HE02</t>
  </si>
  <si>
    <t xml:space="preserve">HE03</t>
  </si>
  <si>
    <t xml:space="preserve">HE04</t>
  </si>
  <si>
    <t xml:space="preserve">HE05</t>
  </si>
  <si>
    <t xml:space="preserve">HE06</t>
  </si>
  <si>
    <t xml:space="preserve">HE07</t>
  </si>
  <si>
    <t xml:space="preserve">HE08</t>
  </si>
  <si>
    <t xml:space="preserve">HE09</t>
  </si>
  <si>
    <t xml:space="preserve">Use Path15</t>
  </si>
  <si>
    <t xml:space="preserve">Use Path26</t>
  </si>
  <si>
    <t xml:space="preserve">Min Flow</t>
  </si>
  <si>
    <t xml:space="preserve">Max Flow</t>
  </si>
</sst>
</file>

<file path=xl/styles.xml><?xml version="1.0" encoding="utf-8"?>
<styleSheet xmlns="http://schemas.openxmlformats.org/spreadsheetml/2006/main">
  <numFmts count="26">
    <numFmt numFmtId="164" formatCode="General"/>
    <numFmt numFmtId="165" formatCode="[$-409]d\-mmm\-yy"/>
    <numFmt numFmtId="166" formatCode="0.00"/>
    <numFmt numFmtId="167" formatCode="0.00_);[RED]\(0.00\);;"/>
    <numFmt numFmtId="168" formatCode="_(* #,##0.00_);_(* \(#,##0.00\);_(* \-??_);_(@_)"/>
    <numFmt numFmtId="169" formatCode="0"/>
    <numFmt numFmtId="170" formatCode="_(* #,##0.0_);_(* \(#,##0.0\);_(* \-??_);_(@_)"/>
    <numFmt numFmtId="171" formatCode="#,##0.00"/>
    <numFmt numFmtId="172" formatCode="0%"/>
    <numFmt numFmtId="173" formatCode="0.0"/>
    <numFmt numFmtId="174" formatCode="mmmm\ d&quot;, &quot;yyyy"/>
    <numFmt numFmtId="175" formatCode="[$-409]m/d/yyyy"/>
    <numFmt numFmtId="176" formatCode="_(\$* #,##0.00_);_(\$* \(#,##0.00\);_(\$* \-??_);_(@_)"/>
    <numFmt numFmtId="177" formatCode="\$#,##0.00"/>
    <numFmt numFmtId="178" formatCode="#,##0"/>
    <numFmt numFmtId="179" formatCode="0.00_);[RED]\(0.00\)"/>
    <numFmt numFmtId="180" formatCode="[$-409]#,##0.00_);[RED]\(#,##0.00\)"/>
    <numFmt numFmtId="181" formatCode="[$-409]#,##0_);[RED]\(#,##0\)"/>
    <numFmt numFmtId="182" formatCode="#,##0.0"/>
    <numFmt numFmtId="183" formatCode="0_);[RED]\(0\)"/>
    <numFmt numFmtId="184" formatCode="[$-409]m/d/yyyy\ h:mm"/>
    <numFmt numFmtId="185" formatCode="mm/dd/yy"/>
    <numFmt numFmtId="186" formatCode="0.0_);[RED]\(0.0\)"/>
    <numFmt numFmtId="187" formatCode="\$#,##0.00_);&quot;($&quot;#,##0.00\)"/>
    <numFmt numFmtId="188" formatCode="[$-409]#,##0_);\(#,##0\)"/>
    <numFmt numFmtId="189" formatCode="_(* #,##0_);_(* \(#,##0\);_(* \-??_);_(@_)"/>
  </numFmts>
  <fonts count="5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00FF"/>
      <name val="Arial"/>
      <family val="2"/>
    </font>
    <font>
      <b val="true"/>
      <sz val="10"/>
      <name val="Arial"/>
      <family val="2"/>
    </font>
    <font>
      <b val="true"/>
      <sz val="18"/>
      <name val="Arial"/>
      <family val="2"/>
    </font>
    <font>
      <sz val="16"/>
      <name val="Arial"/>
      <family val="2"/>
    </font>
    <font>
      <b val="true"/>
      <sz val="16"/>
      <name val="Arial"/>
      <family val="2"/>
    </font>
    <font>
      <b val="true"/>
      <u val="single"/>
      <sz val="16"/>
      <name val="Arial"/>
      <family val="2"/>
    </font>
    <font>
      <b val="true"/>
      <sz val="12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b val="true"/>
      <sz val="22"/>
      <name val="Arial"/>
      <family val="2"/>
    </font>
    <font>
      <b val="true"/>
      <sz val="14"/>
      <color rgb="FFFF0000"/>
      <name val="Arial"/>
      <family val="2"/>
    </font>
    <font>
      <sz val="11"/>
      <name val="Arial"/>
      <family val="2"/>
    </font>
    <font>
      <b val="true"/>
      <sz val="10"/>
      <color rgb="FF000000"/>
      <name val="Arial"/>
      <family val="2"/>
    </font>
    <font>
      <sz val="10"/>
      <color rgb="FF000000"/>
      <name val="Arial"/>
      <family val="2"/>
    </font>
    <font>
      <b val="true"/>
      <sz val="10"/>
      <name val="Arial"/>
      <family val="0"/>
    </font>
    <font>
      <sz val="10"/>
      <color rgb="FF000000"/>
      <name val="Arial"/>
      <family val="0"/>
    </font>
    <font>
      <sz val="10"/>
      <color rgb="FFFF0000"/>
      <name val="Arial"/>
      <family val="0"/>
    </font>
    <font>
      <sz val="10"/>
      <color rgb="FFFF0000"/>
      <name val="Arial"/>
      <family val="2"/>
    </font>
    <font>
      <b val="true"/>
      <sz val="10"/>
      <color rgb="FFFF0000"/>
      <name val="Arial"/>
      <family val="2"/>
    </font>
    <font>
      <b val="true"/>
      <sz val="10"/>
      <color rgb="FFFF0000"/>
      <name val="Arial"/>
      <family val="0"/>
    </font>
    <font>
      <b val="true"/>
      <sz val="10"/>
      <color rgb="FFFF00FF"/>
      <name val="Arial"/>
      <family val="2"/>
    </font>
    <font>
      <sz val="12"/>
      <name val="MS Sans Serif"/>
      <family val="2"/>
    </font>
    <font>
      <b val="true"/>
      <i val="true"/>
      <sz val="72"/>
      <color rgb="FF0000FF"/>
      <name val="Times New Roman"/>
      <family val="1"/>
    </font>
    <font>
      <b val="true"/>
      <sz val="12"/>
      <color rgb="FF0000FF"/>
      <name val="Arial"/>
      <family val="2"/>
    </font>
    <font>
      <b val="true"/>
      <i val="true"/>
      <u val="single"/>
      <sz val="16"/>
      <color rgb="FF000000"/>
      <name val="Arial"/>
      <family val="2"/>
    </font>
    <font>
      <b val="true"/>
      <i val="true"/>
      <sz val="16"/>
      <color rgb="FF000000"/>
      <name val="Arial"/>
      <family val="2"/>
    </font>
    <font>
      <b val="true"/>
      <sz val="18"/>
      <color rgb="FF000000"/>
      <name val="Arial"/>
      <family val="2"/>
    </font>
    <font>
      <b val="true"/>
      <sz val="14"/>
      <color rgb="FF000000"/>
      <name val="Arial"/>
      <family val="2"/>
    </font>
    <font>
      <b val="true"/>
      <u val="single"/>
      <sz val="10"/>
      <name val="Arial"/>
      <family val="2"/>
    </font>
    <font>
      <sz val="10"/>
      <color rgb="FF0000FF"/>
      <name val="Arial"/>
      <family val="2"/>
    </font>
    <font>
      <b val="true"/>
      <sz val="10"/>
      <color rgb="FF0000FF"/>
      <name val="Arial"/>
      <family val="2"/>
    </font>
    <font>
      <b val="true"/>
      <u val="single"/>
      <sz val="12"/>
      <name val="Arial"/>
      <family val="2"/>
    </font>
    <font>
      <b val="true"/>
      <sz val="12"/>
      <color rgb="FFFFFFFF"/>
      <name val="Arial"/>
      <family val="2"/>
    </font>
    <font>
      <sz val="12"/>
      <color rgb="FFFFFFFF"/>
      <name val="Arial"/>
      <family val="2"/>
    </font>
    <font>
      <b val="true"/>
      <sz val="11"/>
      <color rgb="FFFFFFFF"/>
      <name val="Arial"/>
      <family val="2"/>
    </font>
    <font>
      <sz val="11"/>
      <color rgb="FF0000FF"/>
      <name val="Arial"/>
      <family val="2"/>
    </font>
    <font>
      <b val="true"/>
      <sz val="12"/>
      <color rgb="FFFF0000"/>
      <name val="Arial"/>
      <family val="2"/>
    </font>
    <font>
      <b val="true"/>
      <sz val="10"/>
      <color rgb="FFFFFFFF"/>
      <name val="Arial"/>
      <family val="2"/>
    </font>
    <font>
      <sz val="10"/>
      <color rgb="FFFFFFFF"/>
      <name val="Arial"/>
      <family val="2"/>
    </font>
    <font>
      <b val="true"/>
      <sz val="20"/>
      <color rgb="FFC0C0C0"/>
      <name val="Arial"/>
      <family val="2"/>
    </font>
    <font>
      <sz val="10"/>
      <name val="Times New Roman"/>
      <family val="1"/>
    </font>
    <font>
      <b val="true"/>
      <sz val="10"/>
      <name val="Times New Roman"/>
      <family val="1"/>
    </font>
    <font>
      <sz val="10"/>
      <color rgb="FF0000FF"/>
      <name val="Times New Roman"/>
      <family val="1"/>
    </font>
    <font>
      <b val="true"/>
      <sz val="12"/>
      <color rgb="FF333300"/>
      <name val="Arial"/>
      <family val="2"/>
    </font>
    <font>
      <sz val="12"/>
      <color rgb="FFFF0000"/>
      <name val="Arial"/>
      <family val="0"/>
    </font>
    <font>
      <sz val="18"/>
      <color rgb="FF0000FF"/>
      <name val="Arial"/>
      <family val="2"/>
    </font>
    <font>
      <b val="true"/>
      <i val="true"/>
      <sz val="24"/>
      <color rgb="FFC0C0C0"/>
      <name val="Times New Roman"/>
      <family val="1"/>
    </font>
    <font>
      <b val="true"/>
      <sz val="20"/>
      <name val="Arial"/>
      <family val="2"/>
    </font>
    <font>
      <sz val="14"/>
      <color rgb="FFFF0000"/>
      <name val="Arial"/>
      <family val="0"/>
    </font>
    <font>
      <sz val="14"/>
      <color rgb="FFFF0000"/>
      <name val="Times New Roman"/>
      <family val="1"/>
    </font>
    <font>
      <b val="true"/>
      <sz val="10"/>
      <color rgb="FF0000FF"/>
      <name val="Times New Roman"/>
      <family val="1"/>
    </font>
    <font>
      <b val="true"/>
      <i val="true"/>
      <sz val="8"/>
      <color rgb="FF800080"/>
      <name val="Times New Roman"/>
      <family val="1"/>
    </font>
    <font>
      <u val="single"/>
      <sz val="10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0C0C0"/>
        <bgColor rgb="FFCCCCFF"/>
      </patternFill>
    </fill>
    <fill>
      <patternFill patternType="solid">
        <fgColor rgb="FFFFFFFF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CCFFFF"/>
        <bgColor rgb="FFCCFFFF"/>
      </patternFill>
    </fill>
    <fill>
      <patternFill patternType="solid">
        <fgColor rgb="FF99CC00"/>
        <bgColor rgb="FFFFCC00"/>
      </patternFill>
    </fill>
    <fill>
      <patternFill patternType="solid">
        <fgColor rgb="FF00FFFF"/>
        <bgColor rgb="FF00FFFF"/>
      </patternFill>
    </fill>
    <fill>
      <patternFill patternType="solid">
        <fgColor rgb="FF99CCFF"/>
        <bgColor rgb="FFCCCCFF"/>
      </patternFill>
    </fill>
    <fill>
      <patternFill patternType="solid">
        <fgColor rgb="FFFF9900"/>
        <bgColor rgb="FFFFCC00"/>
      </patternFill>
    </fill>
    <fill>
      <patternFill patternType="solid">
        <fgColor rgb="FFFFCC00"/>
        <bgColor rgb="FFFFFF00"/>
      </patternFill>
    </fill>
    <fill>
      <patternFill patternType="solid">
        <fgColor rgb="FFCC99FF"/>
        <bgColor rgb="FF9999FF"/>
      </patternFill>
    </fill>
    <fill>
      <patternFill patternType="solid">
        <fgColor rgb="FFFFFF99"/>
        <bgColor rgb="FFFFFFCC"/>
      </patternFill>
    </fill>
    <fill>
      <patternFill patternType="solid">
        <fgColor rgb="FFFF0000"/>
        <bgColor rgb="FF993300"/>
      </patternFill>
    </fill>
    <fill>
      <patternFill patternType="solid">
        <fgColor rgb="FF800000"/>
        <bgColor rgb="FF800000"/>
      </patternFill>
    </fill>
    <fill>
      <patternFill patternType="solid">
        <fgColor rgb="FF33CCCC"/>
        <bgColor rgb="FF00CCFF"/>
      </patternFill>
    </fill>
    <fill>
      <patternFill patternType="solid">
        <fgColor rgb="FFCCCCFF"/>
        <bgColor rgb="FFC0C0C0"/>
      </patternFill>
    </fill>
    <fill>
      <patternFill patternType="solid">
        <fgColor rgb="FF969696"/>
        <bgColor rgb="FF808080"/>
      </patternFill>
    </fill>
    <fill>
      <patternFill patternType="solid">
        <fgColor rgb="FF00FF00"/>
        <bgColor rgb="FF33CCCC"/>
      </patternFill>
    </fill>
    <fill>
      <patternFill patternType="solid">
        <fgColor rgb="FF0000FF"/>
        <bgColor rgb="FF0000FF"/>
      </patternFill>
    </fill>
  </fills>
  <borders count="59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hair"/>
      <top style="medium"/>
      <bottom style="medium"/>
      <diagonal/>
    </border>
    <border diagonalUp="false" diagonalDown="false">
      <left style="medium"/>
      <right style="medium"/>
      <top style="medium"/>
      <bottom style="hair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 style="hair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hair"/>
      <top style="hair"/>
      <bottom style="medium"/>
      <diagonal/>
    </border>
    <border diagonalUp="false" diagonalDown="false">
      <left/>
      <right style="hair"/>
      <top style="hair"/>
      <bottom style="medium"/>
      <diagonal/>
    </border>
    <border diagonalUp="false" diagonalDown="false">
      <left/>
      <right style="medium"/>
      <top style="hair"/>
      <bottom style="medium"/>
      <diagonal/>
    </border>
    <border diagonalUp="false" diagonalDown="false">
      <left style="medium"/>
      <right style="hair"/>
      <top style="medium"/>
      <bottom style="hair"/>
      <diagonal/>
    </border>
    <border diagonalUp="false" diagonalDown="false">
      <left/>
      <right style="hair"/>
      <top style="medium"/>
      <bottom style="hair"/>
      <diagonal/>
    </border>
    <border diagonalUp="false" diagonalDown="false">
      <left/>
      <right style="medium"/>
      <top style="medium"/>
      <bottom style="hair"/>
      <diagonal/>
    </border>
    <border diagonalUp="false" diagonalDown="false">
      <left style="medium"/>
      <right style="hair"/>
      <top/>
      <bottom style="hair"/>
      <diagonal/>
    </border>
    <border diagonalUp="false" diagonalDown="false">
      <left/>
      <right style="hair"/>
      <top/>
      <bottom style="hair"/>
      <diagonal/>
    </border>
    <border diagonalUp="false" diagonalDown="false">
      <left/>
      <right style="medium"/>
      <top/>
      <bottom style="hair"/>
      <diagonal/>
    </border>
    <border diagonalUp="false" diagonalDown="false">
      <left style="medium"/>
      <right style="hair"/>
      <top/>
      <bottom style="medium"/>
      <diagonal/>
    </border>
    <border diagonalUp="false" diagonalDown="false">
      <left/>
      <right style="hair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hair"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/>
      <right style="medium"/>
      <top style="hair"/>
      <bottom style="hair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/>
      <bottom style="medium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/>
      <bottom style="hair"/>
      <diagonal/>
    </border>
    <border diagonalUp="false" diagonalDown="false">
      <left style="medium"/>
      <right style="medium"/>
      <top style="hair"/>
      <bottom style="hair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hair"/>
      <top/>
      <bottom/>
      <diagonal/>
    </border>
    <border diagonalUp="false" diagonalDown="false">
      <left style="hair"/>
      <right style="hair"/>
      <top/>
      <bottom style="medium"/>
      <diagonal/>
    </border>
    <border diagonalUp="false" diagonalDown="false">
      <left style="hair"/>
      <right/>
      <top/>
      <bottom style="medium"/>
      <diagonal/>
    </border>
    <border diagonalUp="false" diagonalDown="false">
      <left/>
      <right/>
      <top style="medium"/>
      <bottom style="hair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9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2" borderId="1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2" borderId="18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2" borderId="13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4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7" fillId="4" borderId="0" xfId="21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17" fillId="0" borderId="0" xfId="21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7" fillId="4" borderId="19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0" fillId="5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5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5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5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22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23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24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2" borderId="2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2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2" borderId="2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2" borderId="17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19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5" borderId="2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5" borderId="28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5" borderId="29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2" borderId="2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2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8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9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1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2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3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4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2" borderId="3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2" borderId="31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7" fillId="2" borderId="31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2" borderId="32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34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34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3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6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6" borderId="17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7" fillId="6" borderId="18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6" borderId="13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6" borderId="3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6" borderId="3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6" borderId="3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6" borderId="38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4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34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34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4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" fillId="2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7" borderId="4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7" borderId="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42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0" borderId="43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7" borderId="44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2" borderId="4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6" fillId="7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8" borderId="4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4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4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8" borderId="4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7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35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17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4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3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7" fontId="18" fillId="2" borderId="45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7" borderId="21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2" borderId="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45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8" fillId="8" borderId="45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2" borderId="45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7" borderId="41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8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2" borderId="35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7" borderId="35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8" fillId="0" borderId="17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4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8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7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29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0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1" fillId="2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2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2" borderId="2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2" fillId="2" borderId="5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2" fillId="2" borderId="21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2" borderId="44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5" borderId="2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11" borderId="21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5" borderId="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11" borderId="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46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2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2" fillId="0" borderId="45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2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2" borderId="4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5" borderId="49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11" borderId="5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5" borderId="51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11" borderId="51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6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4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2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5" borderId="4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8" fillId="11" borderId="4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8" fillId="11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2" borderId="4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2" borderId="4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9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9" borderId="4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9" borderId="4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11" borderId="4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8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5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5" borderId="4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11" borderId="4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11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9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2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8" fillId="0" borderId="31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18" fillId="0" borderId="52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7" fontId="18" fillId="0" borderId="7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7" fillId="0" borderId="16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1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1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5" borderId="39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11" borderId="3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8" borderId="13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8" fillId="0" borderId="16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7" fontId="18" fillId="0" borderId="5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8" fillId="5" borderId="1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8" fillId="11" borderId="1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8" fillId="5" borderId="12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8" fillId="11" borderId="42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8" fillId="11" borderId="13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8" borderId="35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8" fillId="5" borderId="1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11" borderId="1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5" borderId="39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8" fillId="5" borderId="39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11" borderId="3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53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8" fillId="0" borderId="45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7" fillId="0" borderId="23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34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18" fillId="0" borderId="1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9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8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48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48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3" fillId="12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1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11" fillId="3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9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4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13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34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4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34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1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37" fillId="1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38" fillId="1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4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4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1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7" fillId="4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8" fillId="4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9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8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9" fontId="17" fillId="8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6" fontId="5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5" fillId="8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0" fontId="17" fillId="8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2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2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2" fillId="1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2" fillId="1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7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9" fontId="17" fillId="0" borderId="0" xfId="21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7" fillId="4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7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6" fontId="43" fillId="1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9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3" borderId="0" xfId="0" applyFont="fals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3" borderId="0" xfId="0" applyFont="fals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" fillId="16" borderId="0" xfId="0" applyFont="true" applyBorder="false" applyAlignment="true" applyProtection="true">
      <alignment horizontal="left" vertical="bottom" textRotation="0" wrapText="false" indent="1" shrinkToFit="false"/>
      <protection locked="false" hidden="false"/>
    </xf>
    <xf numFmtId="167" fontId="0" fillId="16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" fillId="17" borderId="0" xfId="0" applyFont="true" applyBorder="false" applyAlignment="true" applyProtection="true">
      <alignment horizontal="left" vertical="bottom" textRotation="0" wrapText="false" indent="1" shrinkToFit="false"/>
      <protection locked="false" hidden="false"/>
    </xf>
    <xf numFmtId="167" fontId="18" fillId="17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7" fontId="11" fillId="16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9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16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64" fontId="5" fillId="17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66" fontId="17" fillId="4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6" fontId="17" fillId="0" borderId="0" xfId="21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7" fillId="4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3" fontId="46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46" fillId="0" borderId="5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3" fontId="4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4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0" fontId="4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4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1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4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4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6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4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4" fontId="4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46" fillId="1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0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2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5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5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5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21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46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0" xfId="2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3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" fillId="3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45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4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4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9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45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7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2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1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5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3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4" fillId="0" borderId="17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6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7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4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5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5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5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4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4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21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45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19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28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8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4" fillId="0" borderId="28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58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5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4" fillId="0" borderId="5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1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31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4" fillId="0" borderId="31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52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3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4" fillId="0" borderId="3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1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4" fillId="0" borderId="1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5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7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5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6" fillId="0" borderId="5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PXAPP820A" xfId="20"/>
    <cellStyle name="Normal_PXAPP826" xfId="21"/>
  </cellStyles>
  <dxfs count="4">
    <dxf>
      <font>
        <name val="Arial"/>
        <family val="0"/>
        <color rgb="00FFFFFF"/>
      </font>
      <fill>
        <patternFill>
          <bgColor rgb="FFFF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C0C0C0"/>
          <bgColor rgb="FF000000"/>
        </patternFill>
      </fill>
    </dxf>
    <dxf>
      <fill>
        <patternFill patternType="solid">
          <fgColor rgb="FFFFFF00"/>
          <bgColor rgb="FF00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1248120</xdr:colOff>
          <xdr:row>0</xdr:row>
          <xdr:rowOff>0</xdr:rowOff>
        </xdr:from>
        <xdr:to>
          <xdr:col>8</xdr:col>
          <xdr:colOff>369720</xdr:colOff>
          <xdr:row>2</xdr:row>
          <xdr:rowOff>47520</xdr:rowOff>
        </xdr:to>
        <xdr:sp>
          <xdr:nvSpPr>
            <xdr:cNvPr id="1001" name="Button 2" descr="Toolbar!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Toolbar!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1388520</xdr:colOff>
          <xdr:row>147</xdr:row>
          <xdr:rowOff>142920</xdr:rowOff>
        </xdr:from>
        <xdr:to>
          <xdr:col>2</xdr:col>
          <xdr:colOff>806040</xdr:colOff>
          <xdr:row>150</xdr:row>
          <xdr:rowOff>28800</xdr:rowOff>
        </xdr:to>
        <xdr:sp>
          <xdr:nvSpPr>
            <xdr:cNvPr id="0" name="Drop Down 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604080</xdr:colOff>
      <xdr:row>160</xdr:row>
      <xdr:rowOff>0</xdr:rowOff>
    </xdr:from>
    <xdr:to>
      <xdr:col>2</xdr:col>
      <xdr:colOff>725040</xdr:colOff>
      <xdr:row>161</xdr:row>
      <xdr:rowOff>75960</xdr:rowOff>
    </xdr:to>
    <xdr:sp>
      <xdr:nvSpPr>
        <xdr:cNvPr id="0" name="Text 9"/>
        <xdr:cNvSpPr/>
      </xdr:nvSpPr>
      <xdr:spPr>
        <a:xfrm>
          <a:off x="4439520" y="26422200"/>
          <a:ext cx="120960" cy="237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P6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41"/>
    <col collapsed="false" customWidth="true" hidden="false" outlineLevel="0" max="2" min="2" style="0" width="31.85"/>
    <col collapsed="false" customWidth="true" hidden="true" outlineLevel="0" max="3" min="3" style="0" width="9.14"/>
    <col collapsed="false" customWidth="true" hidden="true" outlineLevel="0" max="4" min="4" style="0" width="0.13"/>
    <col collapsed="false" customWidth="true" hidden="false" outlineLevel="0" max="5" min="5" style="0" width="10.71"/>
    <col collapsed="false" customWidth="true" hidden="false" outlineLevel="0" max="6" min="6" style="0" width="15.28"/>
    <col collapsed="false" customWidth="true" hidden="false" outlineLevel="0" max="7" min="7" style="0" width="97.99"/>
  </cols>
  <sheetData>
    <row r="1" customFormat="false" ht="18.75" hidden="false" customHeight="true" outlineLevel="0" collapsed="false">
      <c r="A1" s="1" t="n">
        <f aca="false">TotalCalifornia!A1</f>
        <v>37146</v>
      </c>
    </row>
    <row r="2" customFormat="false" ht="12.75" hidden="false" customHeight="false" outlineLevel="0" collapsed="false">
      <c r="B2" s="2" t="s">
        <v>0</v>
      </c>
      <c r="E2" s="2" t="s">
        <v>1</v>
      </c>
      <c r="G2" s="2" t="s">
        <v>2</v>
      </c>
    </row>
    <row r="3" customFormat="false" ht="12.75" hidden="false" customHeight="false" outlineLevel="0" collapsed="false">
      <c r="B3" s="3" t="s">
        <v>3</v>
      </c>
      <c r="E3" s="4" t="s">
        <v>4</v>
      </c>
    </row>
    <row r="4" customFormat="false" ht="24" hidden="false" customHeight="true" outlineLevel="0" collapsed="false">
      <c r="B4" s="5" t="s">
        <v>5</v>
      </c>
      <c r="E4" s="6"/>
      <c r="G4" s="0" t="s">
        <v>6</v>
      </c>
    </row>
    <row r="5" customFormat="false" ht="12.75" hidden="false" customHeight="false" outlineLevel="0" collapsed="false">
      <c r="B5" s="5"/>
      <c r="E5" s="7"/>
      <c r="G5" s="2"/>
    </row>
    <row r="6" customFormat="false" ht="23.25" hidden="false" customHeight="false" outlineLevel="0" collapsed="false">
      <c r="B6" s="8" t="s">
        <v>7</v>
      </c>
      <c r="C6" s="9"/>
      <c r="D6" s="9"/>
      <c r="E6" s="6"/>
      <c r="G6" s="10"/>
      <c r="H6" s="2"/>
    </row>
    <row r="7" customFormat="false" ht="20.25" hidden="false" customHeight="false" outlineLevel="0" collapsed="false">
      <c r="A7" s="11"/>
      <c r="B7" s="12" t="s">
        <v>8</v>
      </c>
      <c r="C7" s="11"/>
      <c r="D7" s="11"/>
      <c r="E7" s="13" t="s">
        <v>9</v>
      </c>
      <c r="F7" s="11"/>
      <c r="G7" s="11"/>
      <c r="H7" s="14"/>
    </row>
    <row r="8" customFormat="false" ht="20.25" hidden="false" customHeight="false" outlineLevel="0" collapsed="false">
      <c r="A8" s="11"/>
      <c r="B8" s="12" t="s">
        <v>10</v>
      </c>
      <c r="C8" s="11"/>
      <c r="D8" s="11"/>
      <c r="E8" s="13"/>
      <c r="F8" s="11"/>
      <c r="G8" s="11"/>
      <c r="H8" s="14"/>
    </row>
    <row r="9" customFormat="false" ht="20.25" hidden="false" customHeight="false" outlineLevel="0" collapsed="false">
      <c r="A9" s="11"/>
      <c r="B9" s="12" t="s">
        <v>11</v>
      </c>
      <c r="C9" s="11"/>
      <c r="D9" s="11"/>
      <c r="E9" s="13" t="s">
        <v>4</v>
      </c>
      <c r="F9" s="11"/>
      <c r="G9" s="11"/>
      <c r="H9" s="14"/>
    </row>
    <row r="10" customFormat="false" ht="20.25" hidden="false" customHeight="false" outlineLevel="0" collapsed="false">
      <c r="A10" s="11"/>
      <c r="B10" s="12"/>
      <c r="C10" s="11"/>
      <c r="D10" s="11"/>
      <c r="E10" s="13"/>
      <c r="F10" s="11"/>
      <c r="G10" s="11"/>
      <c r="H10" s="14"/>
    </row>
    <row r="11" customFormat="false" ht="20.25" hidden="false" customHeight="false" outlineLevel="0" collapsed="false">
      <c r="A11" s="11"/>
      <c r="B11" s="12" t="s">
        <v>10</v>
      </c>
      <c r="C11" s="11"/>
      <c r="D11" s="11"/>
      <c r="E11" s="13"/>
      <c r="F11" s="11"/>
      <c r="G11" s="11"/>
      <c r="H11" s="14"/>
    </row>
    <row r="12" customFormat="false" ht="20.25" hidden="false" customHeight="false" outlineLevel="0" collapsed="false">
      <c r="A12" s="11"/>
      <c r="B12" s="12" t="s">
        <v>12</v>
      </c>
      <c r="C12" s="11"/>
      <c r="D12" s="11"/>
      <c r="E12" s="13" t="s">
        <v>4</v>
      </c>
      <c r="F12" s="11"/>
      <c r="G12" s="11"/>
      <c r="H12" s="14"/>
    </row>
    <row r="13" customFormat="false" ht="10.5" hidden="false" customHeight="true" outlineLevel="0" collapsed="false">
      <c r="A13" s="11"/>
      <c r="B13" s="12"/>
      <c r="C13" s="11"/>
      <c r="D13" s="11"/>
      <c r="E13" s="13"/>
      <c r="F13" s="11"/>
      <c r="G13" s="11"/>
      <c r="H13" s="14"/>
    </row>
    <row r="14" customFormat="false" ht="20.25" hidden="false" customHeight="false" outlineLevel="0" collapsed="false">
      <c r="A14" s="11"/>
      <c r="B14" s="12" t="s">
        <v>10</v>
      </c>
      <c r="C14" s="11"/>
      <c r="D14" s="11"/>
      <c r="E14" s="13"/>
      <c r="F14" s="11"/>
      <c r="G14" s="11"/>
      <c r="H14" s="14"/>
    </row>
    <row r="15" customFormat="false" ht="21" hidden="false" customHeight="false" outlineLevel="0" collapsed="false">
      <c r="A15" s="11"/>
      <c r="B15" s="15" t="s">
        <v>13</v>
      </c>
      <c r="C15" s="11"/>
      <c r="D15" s="11"/>
      <c r="E15" s="16"/>
      <c r="F15" s="11"/>
      <c r="G15" s="17"/>
      <c r="H15" s="14"/>
    </row>
    <row r="16" customFormat="false" ht="20.25" hidden="false" customHeight="false" outlineLevel="0" collapsed="false">
      <c r="A16" s="11"/>
      <c r="B16" s="18" t="s">
        <v>14</v>
      </c>
      <c r="C16" s="19"/>
      <c r="D16" s="19"/>
      <c r="E16" s="20"/>
      <c r="F16" s="11"/>
      <c r="G16" s="11"/>
      <c r="H16" s="14"/>
    </row>
    <row r="17" customFormat="false" ht="18" hidden="false" customHeight="true" outlineLevel="0" collapsed="false">
      <c r="A17" s="11"/>
      <c r="B17" s="21" t="s">
        <v>15</v>
      </c>
      <c r="C17" s="11"/>
      <c r="D17" s="11"/>
      <c r="E17" s="22" t="s">
        <v>4</v>
      </c>
      <c r="F17" s="11"/>
      <c r="G17" s="23"/>
      <c r="H17" s="14"/>
    </row>
    <row r="18" customFormat="false" ht="20.25" hidden="false" customHeight="false" outlineLevel="0" collapsed="false">
      <c r="B18" s="24" t="s">
        <v>16</v>
      </c>
      <c r="E18" s="22" t="s">
        <v>4</v>
      </c>
      <c r="G18" s="2"/>
      <c r="H18" s="2"/>
      <c r="I18" s="2"/>
      <c r="J18" s="2"/>
      <c r="K18" s="23"/>
      <c r="L18" s="23"/>
      <c r="M18" s="23"/>
    </row>
    <row r="19" customFormat="false" ht="21" hidden="false" customHeight="false" outlineLevel="0" collapsed="false">
      <c r="B19" s="25" t="s">
        <v>17</v>
      </c>
      <c r="C19" s="26"/>
      <c r="D19" s="26"/>
      <c r="E19" s="27" t="s">
        <v>4</v>
      </c>
      <c r="G19" s="11"/>
      <c r="H19" s="23"/>
      <c r="I19" s="28"/>
      <c r="J19" s="28"/>
      <c r="K19" s="28"/>
      <c r="L19" s="28"/>
      <c r="M19" s="28"/>
      <c r="N19" s="28"/>
      <c r="O19" s="28"/>
      <c r="P19" s="28" t="s">
        <v>18</v>
      </c>
    </row>
    <row r="20" customFormat="false" ht="20.25" hidden="false" customHeight="false" outlineLevel="0" collapsed="false">
      <c r="B20" s="5"/>
      <c r="E20" s="13"/>
      <c r="G20" s="2"/>
      <c r="H20" s="23"/>
      <c r="I20" s="23"/>
      <c r="J20" s="23"/>
      <c r="K20" s="23"/>
      <c r="L20" s="23"/>
      <c r="M20" s="23"/>
    </row>
    <row r="21" customFormat="false" ht="20.25" hidden="true" customHeight="false" outlineLevel="0" collapsed="false">
      <c r="B21" s="29" t="s">
        <v>19</v>
      </c>
      <c r="E21" s="13"/>
      <c r="G21" s="2" t="s">
        <v>20</v>
      </c>
      <c r="H21" s="2"/>
      <c r="I21" s="2"/>
      <c r="J21" s="30"/>
      <c r="L21" s="30"/>
      <c r="M21" s="30"/>
      <c r="N21" s="30"/>
    </row>
    <row r="22" customFormat="false" ht="21" hidden="true" customHeight="false" outlineLevel="0" collapsed="false">
      <c r="B22" s="31" t="s">
        <v>21</v>
      </c>
      <c r="C22" s="32"/>
      <c r="D22" s="32"/>
      <c r="E22" s="13"/>
      <c r="G22" s="23"/>
      <c r="I22" s="23"/>
      <c r="J22" s="33"/>
      <c r="K22" s="34"/>
      <c r="L22" s="35"/>
      <c r="M22" s="23"/>
    </row>
    <row r="23" customFormat="false" ht="22.5" hidden="false" customHeight="true" outlineLevel="0" collapsed="false">
      <c r="A23" s="32"/>
      <c r="B23" s="31" t="s">
        <v>22</v>
      </c>
      <c r="C23" s="32"/>
      <c r="D23" s="32"/>
      <c r="E23" s="13"/>
      <c r="F23" s="32"/>
      <c r="G23" s="11"/>
    </row>
    <row r="24" customFormat="false" ht="21.75" hidden="false" customHeight="true" outlineLevel="0" collapsed="false">
      <c r="A24" s="32"/>
      <c r="B24" s="5" t="s">
        <v>23</v>
      </c>
      <c r="C24" s="36"/>
      <c r="D24" s="36"/>
      <c r="E24" s="6" t="s">
        <v>9</v>
      </c>
      <c r="F24" s="32"/>
      <c r="G24" s="37"/>
    </row>
    <row r="25" customFormat="false" ht="23.25" hidden="false" customHeight="false" outlineLevel="0" collapsed="false">
      <c r="B25" s="5" t="s">
        <v>24</v>
      </c>
      <c r="E25" s="6"/>
    </row>
    <row r="26" customFormat="false" ht="23.25" hidden="false" customHeight="false" outlineLevel="0" collapsed="false">
      <c r="B26" s="5" t="s">
        <v>25</v>
      </c>
      <c r="E26" s="6"/>
    </row>
    <row r="27" customFormat="false" ht="24" hidden="false" customHeight="false" outlineLevel="0" collapsed="false">
      <c r="B27" s="38"/>
      <c r="E27" s="39"/>
    </row>
    <row r="28" customFormat="false" ht="27.75" hidden="false" customHeight="false" outlineLevel="0" collapsed="false">
      <c r="B28" s="40" t="s">
        <v>26</v>
      </c>
      <c r="C28" s="41"/>
      <c r="D28" s="41"/>
      <c r="E28" s="42" t="s">
        <v>4</v>
      </c>
    </row>
    <row r="29" customFormat="false" ht="23.25" hidden="false" customHeight="false" outlineLevel="0" collapsed="false">
      <c r="A29" s="43"/>
      <c r="B29" s="44"/>
      <c r="E29" s="6"/>
      <c r="G29" s="45"/>
    </row>
    <row r="30" customFormat="false" ht="23.25" hidden="false" customHeight="false" outlineLevel="0" collapsed="false">
      <c r="B30" s="5" t="s">
        <v>27</v>
      </c>
      <c r="E30" s="6" t="s">
        <v>4</v>
      </c>
    </row>
    <row r="31" customFormat="false" ht="19.5" hidden="false" customHeight="true" outlineLevel="0" collapsed="false">
      <c r="B31" s="46" t="s">
        <v>28</v>
      </c>
      <c r="E31" s="6" t="s">
        <v>4</v>
      </c>
      <c r="G31" s="47" t="s">
        <v>29</v>
      </c>
    </row>
    <row r="32" customFormat="false" ht="18" hidden="false" customHeight="true" outlineLevel="0" collapsed="false">
      <c r="B32" s="5" t="s">
        <v>30</v>
      </c>
      <c r="E32" s="6"/>
    </row>
    <row r="33" customFormat="false" ht="18" hidden="false" customHeight="true" outlineLevel="0" collapsed="false">
      <c r="B33" s="5" t="s">
        <v>31</v>
      </c>
      <c r="E33" s="6" t="s">
        <v>9</v>
      </c>
    </row>
    <row r="34" customFormat="false" ht="20.25" hidden="false" customHeight="false" outlineLevel="0" collapsed="false">
      <c r="B34" s="5"/>
      <c r="E34" s="7"/>
      <c r="G34" s="11"/>
    </row>
    <row r="35" customFormat="false" ht="23.25" hidden="false" customHeight="false" outlineLevel="0" collapsed="false">
      <c r="B35" s="5" t="s">
        <v>32</v>
      </c>
      <c r="E35" s="6" t="s">
        <v>9</v>
      </c>
    </row>
    <row r="36" customFormat="false" ht="12.75" hidden="false" customHeight="false" outlineLevel="0" collapsed="false">
      <c r="B36" s="5"/>
      <c r="E36" s="7"/>
      <c r="G36" s="0" t="s">
        <v>33</v>
      </c>
    </row>
    <row r="37" customFormat="false" ht="20.25" hidden="false" customHeight="false" outlineLevel="0" collapsed="false">
      <c r="B37" s="29"/>
      <c r="C37" s="11"/>
      <c r="D37" s="11"/>
      <c r="E37" s="13"/>
    </row>
    <row r="38" customFormat="false" ht="20.25" hidden="false" customHeight="false" outlineLevel="0" collapsed="false">
      <c r="B38" s="29"/>
      <c r="C38" s="11"/>
      <c r="D38" s="11"/>
      <c r="E38" s="13"/>
    </row>
    <row r="39" customFormat="false" ht="12.75" hidden="false" customHeight="false" outlineLevel="0" collapsed="false">
      <c r="B39" s="5"/>
      <c r="E39" s="7"/>
    </row>
    <row r="40" customFormat="false" ht="12.75" hidden="false" customHeight="false" outlineLevel="0" collapsed="false">
      <c r="B40" s="5"/>
      <c r="E40" s="7"/>
    </row>
    <row r="41" customFormat="false" ht="12.75" hidden="false" customHeight="false" outlineLevel="0" collapsed="false">
      <c r="B41" s="5"/>
      <c r="E41" s="7"/>
    </row>
    <row r="42" customFormat="false" ht="12.75" hidden="false" customHeight="false" outlineLevel="0" collapsed="false">
      <c r="B42" s="5" t="s">
        <v>34</v>
      </c>
      <c r="E42" s="7"/>
    </row>
    <row r="43" customFormat="false" ht="12.75" hidden="false" customHeight="false" outlineLevel="0" collapsed="false">
      <c r="B43" s="5" t="s">
        <v>35</v>
      </c>
      <c r="E43" s="7"/>
    </row>
    <row r="44" customFormat="false" ht="12.75" hidden="false" customHeight="false" outlineLevel="0" collapsed="false">
      <c r="B44" s="5"/>
      <c r="E44" s="7"/>
    </row>
    <row r="45" customFormat="false" ht="12.75" hidden="false" customHeight="false" outlineLevel="0" collapsed="false">
      <c r="B45" s="5" t="s">
        <v>36</v>
      </c>
      <c r="E45" s="7"/>
    </row>
    <row r="46" customFormat="false" ht="12.75" hidden="false" customHeight="false" outlineLevel="0" collapsed="false">
      <c r="B46" s="5" t="s">
        <v>37</v>
      </c>
      <c r="E46" s="7"/>
    </row>
    <row r="47" customFormat="false" ht="12.75" hidden="false" customHeight="false" outlineLevel="0" collapsed="false">
      <c r="B47" s="5"/>
      <c r="E47" s="48"/>
    </row>
    <row r="48" customFormat="false" ht="12.75" hidden="false" customHeight="false" outlineLevel="0" collapsed="false">
      <c r="B48" s="5" t="s">
        <v>38</v>
      </c>
      <c r="E48" s="48"/>
    </row>
    <row r="49" customFormat="false" ht="12.75" hidden="false" customHeight="false" outlineLevel="0" collapsed="false">
      <c r="B49" s="5" t="s">
        <v>39</v>
      </c>
      <c r="E49" s="48"/>
    </row>
    <row r="50" customFormat="false" ht="12.75" hidden="false" customHeight="false" outlineLevel="0" collapsed="false">
      <c r="B50" s="5" t="s">
        <v>40</v>
      </c>
      <c r="E50" s="48"/>
    </row>
    <row r="51" customFormat="false" ht="12.75" hidden="false" customHeight="false" outlineLevel="0" collapsed="false">
      <c r="B51" s="5" t="s">
        <v>41</v>
      </c>
      <c r="E51" s="7"/>
    </row>
    <row r="52" customFormat="false" ht="12.75" hidden="false" customHeight="false" outlineLevel="0" collapsed="false">
      <c r="B52" s="5"/>
      <c r="E52" s="7"/>
    </row>
    <row r="53" customFormat="false" ht="12.75" hidden="false" customHeight="false" outlineLevel="0" collapsed="false">
      <c r="B53" s="5" t="s">
        <v>42</v>
      </c>
      <c r="E53" s="7"/>
    </row>
    <row r="54" customFormat="false" ht="12.75" hidden="false" customHeight="false" outlineLevel="0" collapsed="false">
      <c r="B54" s="5"/>
      <c r="E54" s="7"/>
    </row>
    <row r="55" customFormat="false" ht="12.75" hidden="false" customHeight="false" outlineLevel="0" collapsed="false">
      <c r="B55" s="5" t="s">
        <v>43</v>
      </c>
      <c r="E55" s="7"/>
    </row>
    <row r="56" customFormat="false" ht="12.75" hidden="false" customHeight="false" outlineLevel="0" collapsed="false">
      <c r="B56" s="5"/>
      <c r="E56" s="7"/>
    </row>
    <row r="57" customFormat="false" ht="12.75" hidden="false" customHeight="false" outlineLevel="0" collapsed="false">
      <c r="B57" s="5" t="s">
        <v>44</v>
      </c>
      <c r="E57" s="7"/>
    </row>
    <row r="58" customFormat="false" ht="12.75" hidden="false" customHeight="false" outlineLevel="0" collapsed="false">
      <c r="B58" s="5"/>
      <c r="E58" s="7"/>
    </row>
    <row r="59" customFormat="false" ht="12.75" hidden="false" customHeight="false" outlineLevel="0" collapsed="false">
      <c r="B59" s="5" t="s">
        <v>45</v>
      </c>
      <c r="E59" s="7"/>
    </row>
    <row r="60" customFormat="false" ht="12.75" hidden="false" customHeight="false" outlineLevel="0" collapsed="false">
      <c r="B60" s="5"/>
      <c r="E60" s="7"/>
    </row>
    <row r="61" customFormat="false" ht="12.75" hidden="false" customHeight="false" outlineLevel="0" collapsed="false">
      <c r="B61" s="5" t="s">
        <v>46</v>
      </c>
      <c r="E61" s="7"/>
    </row>
    <row r="62" customFormat="false" ht="12.75" hidden="false" customHeight="false" outlineLevel="0" collapsed="false">
      <c r="B62" s="5" t="s">
        <v>47</v>
      </c>
      <c r="E62" s="7"/>
    </row>
    <row r="63" customFormat="false" ht="12.75" hidden="false" customHeight="false" outlineLevel="0" collapsed="false">
      <c r="B63" s="5"/>
      <c r="E63" s="7"/>
    </row>
    <row r="64" customFormat="false" ht="12.75" hidden="false" customHeight="false" outlineLevel="0" collapsed="false">
      <c r="B64" s="5" t="s">
        <v>48</v>
      </c>
      <c r="E64" s="7"/>
    </row>
    <row r="65" customFormat="false" ht="12.75" hidden="false" customHeight="false" outlineLevel="0" collapsed="false">
      <c r="B65" s="5"/>
      <c r="E65" s="7"/>
    </row>
    <row r="66" customFormat="false" ht="12.75" hidden="false" customHeight="false" outlineLevel="0" collapsed="false">
      <c r="B66" s="5" t="s">
        <v>49</v>
      </c>
      <c r="E66" s="7"/>
    </row>
    <row r="67" customFormat="false" ht="12.75" hidden="false" customHeight="false" outlineLevel="0" collapsed="false">
      <c r="B67" s="0" t="s">
        <v>50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 macro="modUser.CallBuildToolbars">
                <anchor moveWithCells="true" sizeWithCells="false">
                  <from>
                    <xdr:col>6</xdr:col>
                    <xdr:colOff>1248120</xdr:colOff>
                    <xdr:row>0</xdr:row>
                    <xdr:rowOff>0</xdr:rowOff>
                  </from>
                  <to>
                    <xdr:col>8</xdr:col>
                    <xdr:colOff>369720</xdr:colOff>
                    <xdr:row>2</xdr:row>
                    <xdr:rowOff>47520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F4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1" style="0" width="15.7"/>
    <col collapsed="false" customWidth="true" hidden="false" outlineLevel="0" max="5" min="5" style="0" width="16.7"/>
    <col collapsed="false" customWidth="true" hidden="false" outlineLevel="0" max="8" min="6" style="0" width="7.7"/>
    <col collapsed="false" customWidth="true" hidden="false" outlineLevel="0" max="32" min="9" style="0" width="9.7"/>
  </cols>
  <sheetData>
    <row r="1" customFormat="false" ht="26.25" hidden="false" customHeight="false" outlineLevel="0" collapsed="false">
      <c r="A1" s="378" t="s">
        <v>433</v>
      </c>
      <c r="B1" s="378"/>
    </row>
    <row r="2" customFormat="false" ht="12.75" hidden="false" customHeight="false" outlineLevel="0" collapsed="false">
      <c r="I2" s="406" t="s">
        <v>432</v>
      </c>
      <c r="J2" s="379"/>
      <c r="K2" s="380"/>
      <c r="L2" s="381"/>
      <c r="M2" s="380"/>
      <c r="N2" s="380"/>
      <c r="O2" s="380"/>
      <c r="P2" s="380"/>
      <c r="Q2" s="380"/>
      <c r="R2" s="380"/>
      <c r="S2" s="380"/>
      <c r="T2" s="380"/>
      <c r="U2" s="380"/>
      <c r="V2" s="380"/>
      <c r="W2" s="380"/>
      <c r="X2" s="380"/>
      <c r="Y2" s="380"/>
      <c r="Z2" s="380"/>
      <c r="AA2" s="380"/>
      <c r="AB2" s="380"/>
      <c r="AC2" s="380"/>
      <c r="AD2" s="380"/>
      <c r="AE2" s="380"/>
      <c r="AF2" s="380"/>
    </row>
    <row r="3" customFormat="false" ht="12.75" hidden="false" customHeight="false" outlineLevel="0" collapsed="false">
      <c r="A3" s="398" t="s">
        <v>379</v>
      </c>
      <c r="B3" s="398" t="s">
        <v>380</v>
      </c>
      <c r="C3" s="398" t="s">
        <v>381</v>
      </c>
      <c r="D3" s="398" t="s">
        <v>382</v>
      </c>
      <c r="E3" s="387" t="s">
        <v>350</v>
      </c>
      <c r="F3" s="398" t="s">
        <v>383</v>
      </c>
      <c r="G3" s="398" t="s">
        <v>384</v>
      </c>
      <c r="H3" s="398" t="s">
        <v>385</v>
      </c>
      <c r="I3" s="387" t="n">
        <v>100</v>
      </c>
      <c r="J3" s="387" t="n">
        <v>200</v>
      </c>
      <c r="K3" s="387" t="n">
        <v>300</v>
      </c>
      <c r="L3" s="387" t="n">
        <v>400</v>
      </c>
      <c r="M3" s="387" t="n">
        <v>500</v>
      </c>
      <c r="N3" s="387" t="n">
        <v>600</v>
      </c>
      <c r="O3" s="387" t="n">
        <v>700</v>
      </c>
      <c r="P3" s="387" t="n">
        <v>800</v>
      </c>
      <c r="Q3" s="387" t="n">
        <v>900</v>
      </c>
      <c r="R3" s="387" t="n">
        <v>1000</v>
      </c>
      <c r="S3" s="387" t="n">
        <v>1100</v>
      </c>
      <c r="T3" s="387" t="n">
        <v>1200</v>
      </c>
      <c r="U3" s="387" t="n">
        <v>1300</v>
      </c>
      <c r="V3" s="387" t="n">
        <v>1400</v>
      </c>
      <c r="W3" s="387" t="n">
        <v>1500</v>
      </c>
      <c r="X3" s="387" t="n">
        <v>1600</v>
      </c>
      <c r="Y3" s="387" t="n">
        <v>1700</v>
      </c>
      <c r="Z3" s="387" t="n">
        <v>1800</v>
      </c>
      <c r="AA3" s="387" t="n">
        <v>1900</v>
      </c>
      <c r="AB3" s="387" t="n">
        <v>2000</v>
      </c>
      <c r="AC3" s="387" t="n">
        <v>2100</v>
      </c>
      <c r="AD3" s="387" t="n">
        <v>2200</v>
      </c>
      <c r="AE3" s="387" t="n">
        <v>2300</v>
      </c>
      <c r="AF3" s="387" t="n">
        <v>2400</v>
      </c>
    </row>
    <row r="4" customFormat="false" ht="12.75" hidden="false" customHeight="false" outlineLevel="0" collapsed="false">
      <c r="A4" s="399"/>
      <c r="B4" s="400"/>
      <c r="C4" s="400"/>
      <c r="D4" s="400"/>
    </row>
    <row r="5" customFormat="false" ht="12.75" hidden="false" customHeight="false" outlineLevel="0" collapsed="false">
      <c r="A5" s="399"/>
      <c r="B5" s="400"/>
      <c r="C5" s="400"/>
      <c r="D5" s="400"/>
    </row>
    <row r="6" customFormat="false" ht="12.75" hidden="false" customHeight="false" outlineLevel="0" collapsed="false">
      <c r="A6" s="399"/>
      <c r="B6" s="400"/>
      <c r="C6" s="400"/>
      <c r="D6" s="400"/>
    </row>
    <row r="7" customFormat="false" ht="12.75" hidden="false" customHeight="false" outlineLevel="0" collapsed="false">
      <c r="A7" s="399"/>
      <c r="B7" s="400"/>
      <c r="C7" s="400"/>
      <c r="D7" s="400"/>
    </row>
    <row r="8" customFormat="false" ht="12.75" hidden="false" customHeight="false" outlineLevel="0" collapsed="false">
      <c r="A8" s="399"/>
      <c r="B8" s="400"/>
      <c r="C8" s="400"/>
      <c r="D8" s="400"/>
    </row>
    <row r="9" customFormat="false" ht="12.75" hidden="false" customHeight="false" outlineLevel="0" collapsed="false">
      <c r="A9" s="399"/>
      <c r="B9" s="400"/>
      <c r="C9" s="400"/>
      <c r="D9" s="400"/>
    </row>
    <row r="10" customFormat="false" ht="12.75" hidden="false" customHeight="false" outlineLevel="0" collapsed="false">
      <c r="A10" s="399"/>
      <c r="B10" s="400"/>
      <c r="C10" s="400"/>
      <c r="D10" s="400"/>
    </row>
    <row r="11" customFormat="false" ht="12.75" hidden="false" customHeight="false" outlineLevel="0" collapsed="false">
      <c r="A11" s="399"/>
      <c r="B11" s="400"/>
      <c r="C11" s="400"/>
      <c r="D11" s="400"/>
    </row>
    <row r="12" customFormat="false" ht="12.75" hidden="false" customHeight="false" outlineLevel="0" collapsed="false">
      <c r="A12" s="399"/>
      <c r="B12" s="400"/>
      <c r="C12" s="400"/>
      <c r="D12" s="400"/>
    </row>
    <row r="13" customFormat="false" ht="12.75" hidden="false" customHeight="false" outlineLevel="0" collapsed="false">
      <c r="A13" s="399"/>
      <c r="B13" s="400"/>
      <c r="C13" s="400"/>
      <c r="D13" s="400"/>
    </row>
    <row r="14" customFormat="false" ht="12.75" hidden="false" customHeight="false" outlineLevel="0" collapsed="false">
      <c r="A14" s="399"/>
      <c r="B14" s="400"/>
      <c r="C14" s="400"/>
      <c r="D14" s="400"/>
    </row>
    <row r="15" customFormat="false" ht="12.75" hidden="false" customHeight="false" outlineLevel="0" collapsed="false">
      <c r="A15" s="399"/>
      <c r="B15" s="400"/>
      <c r="C15" s="400"/>
      <c r="D15" s="400"/>
    </row>
    <row r="16" customFormat="false" ht="12.75" hidden="false" customHeight="false" outlineLevel="0" collapsed="false">
      <c r="A16" s="399"/>
      <c r="B16" s="400"/>
      <c r="C16" s="400"/>
      <c r="D16" s="400"/>
    </row>
    <row r="17" customFormat="false" ht="12.75" hidden="false" customHeight="false" outlineLevel="0" collapsed="false">
      <c r="A17" s="399"/>
      <c r="B17" s="400"/>
      <c r="C17" s="400"/>
      <c r="D17" s="400"/>
    </row>
    <row r="18" customFormat="false" ht="12.75" hidden="false" customHeight="false" outlineLevel="0" collapsed="false">
      <c r="A18" s="399"/>
      <c r="B18" s="400"/>
      <c r="C18" s="400"/>
      <c r="D18" s="400"/>
    </row>
    <row r="19" customFormat="false" ht="12.75" hidden="false" customHeight="false" outlineLevel="0" collapsed="false">
      <c r="A19" s="399"/>
      <c r="B19" s="400"/>
      <c r="C19" s="400"/>
      <c r="D19" s="400"/>
    </row>
    <row r="20" customFormat="false" ht="12.75" hidden="false" customHeight="false" outlineLevel="0" collapsed="false">
      <c r="A20" s="399"/>
      <c r="B20" s="400"/>
      <c r="C20" s="400"/>
      <c r="D20" s="400"/>
    </row>
    <row r="21" customFormat="false" ht="12.75" hidden="false" customHeight="false" outlineLevel="0" collapsed="false">
      <c r="A21" s="399"/>
      <c r="B21" s="400"/>
      <c r="C21" s="400"/>
      <c r="D21" s="400"/>
    </row>
    <row r="22" customFormat="false" ht="12.75" hidden="false" customHeight="false" outlineLevel="0" collapsed="false">
      <c r="A22" s="399"/>
      <c r="B22" s="400"/>
      <c r="C22" s="400"/>
      <c r="D22" s="400"/>
    </row>
    <row r="23" customFormat="false" ht="12.75" hidden="false" customHeight="false" outlineLevel="0" collapsed="false">
      <c r="A23" s="399"/>
      <c r="B23" s="400"/>
      <c r="C23" s="400"/>
      <c r="D23" s="400"/>
    </row>
    <row r="24" customFormat="false" ht="12.75" hidden="false" customHeight="false" outlineLevel="0" collapsed="false">
      <c r="A24" s="399"/>
      <c r="B24" s="400"/>
      <c r="C24" s="400"/>
      <c r="D24" s="400"/>
    </row>
    <row r="25" customFormat="false" ht="12.75" hidden="false" customHeight="false" outlineLevel="0" collapsed="false">
      <c r="A25" s="399"/>
      <c r="B25" s="400"/>
      <c r="C25" s="400"/>
      <c r="D25" s="400"/>
    </row>
    <row r="26" customFormat="false" ht="12.75" hidden="false" customHeight="false" outlineLevel="0" collapsed="false">
      <c r="A26" s="399"/>
      <c r="B26" s="400"/>
      <c r="C26" s="400"/>
      <c r="D26" s="400"/>
    </row>
    <row r="27" customFormat="false" ht="12.75" hidden="false" customHeight="false" outlineLevel="0" collapsed="false">
      <c r="A27" s="399"/>
      <c r="B27" s="400"/>
      <c r="C27" s="400"/>
      <c r="D27" s="400"/>
    </row>
    <row r="28" customFormat="false" ht="12.75" hidden="false" customHeight="false" outlineLevel="0" collapsed="false">
      <c r="A28" s="399"/>
      <c r="B28" s="400"/>
      <c r="C28" s="400"/>
      <c r="D28" s="400"/>
    </row>
    <row r="29" customFormat="false" ht="12.75" hidden="false" customHeight="false" outlineLevel="0" collapsed="false">
      <c r="A29" s="399"/>
      <c r="B29" s="400"/>
      <c r="C29" s="400"/>
      <c r="D29" s="400"/>
    </row>
    <row r="30" customFormat="false" ht="12.75" hidden="false" customHeight="false" outlineLevel="0" collapsed="false">
      <c r="A30" s="399"/>
      <c r="B30" s="400"/>
      <c r="C30" s="400"/>
      <c r="D30" s="400"/>
    </row>
    <row r="31" customFormat="false" ht="12.75" hidden="false" customHeight="false" outlineLevel="0" collapsed="false">
      <c r="A31" s="399"/>
      <c r="B31" s="400"/>
      <c r="C31" s="400"/>
      <c r="D31" s="400"/>
    </row>
    <row r="32" customFormat="false" ht="12.75" hidden="false" customHeight="false" outlineLevel="0" collapsed="false">
      <c r="A32" s="399"/>
      <c r="B32" s="400"/>
      <c r="C32" s="400"/>
      <c r="D32" s="400"/>
    </row>
    <row r="33" customFormat="false" ht="12.75" hidden="false" customHeight="false" outlineLevel="0" collapsed="false">
      <c r="A33" s="399"/>
      <c r="B33" s="400"/>
      <c r="C33" s="400"/>
      <c r="D33" s="400"/>
    </row>
    <row r="34" customFormat="false" ht="12.75" hidden="false" customHeight="false" outlineLevel="0" collapsed="false">
      <c r="A34" s="399"/>
      <c r="B34" s="400"/>
      <c r="C34" s="400"/>
      <c r="D34" s="400"/>
    </row>
    <row r="35" customFormat="false" ht="12.75" hidden="false" customHeight="false" outlineLevel="0" collapsed="false">
      <c r="A35" s="399"/>
      <c r="B35" s="400"/>
      <c r="C35" s="400"/>
      <c r="D35" s="400"/>
    </row>
    <row r="36" customFormat="false" ht="12.75" hidden="false" customHeight="false" outlineLevel="0" collapsed="false">
      <c r="A36" s="399"/>
      <c r="B36" s="400"/>
      <c r="C36" s="400"/>
      <c r="D36" s="400"/>
    </row>
    <row r="37" customFormat="false" ht="12.75" hidden="false" customHeight="false" outlineLevel="0" collapsed="false">
      <c r="A37" s="399"/>
      <c r="B37" s="400"/>
      <c r="C37" s="400"/>
      <c r="D37" s="400"/>
    </row>
    <row r="38" customFormat="false" ht="12.75" hidden="false" customHeight="false" outlineLevel="0" collapsed="false">
      <c r="A38" s="399"/>
      <c r="B38" s="400"/>
      <c r="C38" s="400"/>
      <c r="D38" s="400"/>
    </row>
    <row r="39" customFormat="false" ht="12.75" hidden="false" customHeight="false" outlineLevel="0" collapsed="false">
      <c r="A39" s="399"/>
      <c r="B39" s="400"/>
      <c r="C39" s="400"/>
      <c r="D39" s="400"/>
    </row>
    <row r="40" customFormat="false" ht="12.75" hidden="false" customHeight="false" outlineLevel="0" collapsed="false">
      <c r="A40" s="399"/>
      <c r="B40" s="400"/>
      <c r="C40" s="400"/>
      <c r="D40" s="400"/>
    </row>
    <row r="41" customFormat="false" ht="12.75" hidden="false" customHeight="false" outlineLevel="0" collapsed="false">
      <c r="A41" s="399"/>
      <c r="B41" s="400"/>
      <c r="C41" s="400"/>
      <c r="D41" s="400"/>
    </row>
    <row r="42" customFormat="false" ht="12.75" hidden="false" customHeight="false" outlineLevel="0" collapsed="false">
      <c r="A42" s="399"/>
      <c r="B42" s="400"/>
      <c r="C42" s="400"/>
      <c r="D42" s="400"/>
    </row>
    <row r="43" customFormat="false" ht="12.75" hidden="false" customHeight="false" outlineLevel="0" collapsed="false">
      <c r="A43" s="399"/>
      <c r="B43" s="400"/>
      <c r="C43" s="400"/>
      <c r="D43" s="400"/>
    </row>
    <row r="44" customFormat="false" ht="12.75" hidden="false" customHeight="false" outlineLevel="0" collapsed="false">
      <c r="A44" s="399"/>
      <c r="B44" s="400"/>
      <c r="C44" s="400"/>
      <c r="D44" s="400"/>
    </row>
    <row r="45" customFormat="false" ht="12.75" hidden="false" customHeight="false" outlineLevel="0" collapsed="false">
      <c r="A45" s="399"/>
      <c r="B45" s="400"/>
      <c r="C45" s="400"/>
      <c r="D45" s="400"/>
    </row>
  </sheetData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G11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0" activeCellId="0" sqref="A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2.7"/>
    <col collapsed="false" customWidth="true" hidden="false" outlineLevel="0" max="2" min="2" style="0" width="11.7"/>
    <col collapsed="false" customWidth="true" hidden="false" outlineLevel="0" max="32" min="3" style="0" width="9.7"/>
  </cols>
  <sheetData>
    <row r="1" customFormat="false" ht="26.25" hidden="false" customHeight="false" outlineLevel="0" collapsed="false">
      <c r="A1" s="378" t="s">
        <v>198</v>
      </c>
      <c r="B1" s="378"/>
    </row>
    <row r="2" customFormat="false" ht="12.75" hidden="false" customHeight="false" outlineLevel="0" collapsed="false">
      <c r="D2" s="379"/>
      <c r="E2" s="380"/>
      <c r="F2" s="381"/>
      <c r="G2" s="380"/>
      <c r="H2" s="380"/>
      <c r="I2" s="380"/>
      <c r="J2" s="380"/>
      <c r="K2" s="380"/>
      <c r="L2" s="380"/>
      <c r="M2" s="380"/>
      <c r="N2" s="380"/>
      <c r="O2" s="380"/>
      <c r="P2" s="380"/>
      <c r="Q2" s="380"/>
      <c r="R2" s="380"/>
      <c r="S2" s="380"/>
      <c r="T2" s="380"/>
      <c r="U2" s="380"/>
      <c r="V2" s="380"/>
      <c r="W2" s="380"/>
      <c r="X2" s="380"/>
      <c r="Y2" s="380"/>
      <c r="Z2" s="380"/>
    </row>
    <row r="3" customFormat="false" ht="12.75" hidden="false" customHeight="false" outlineLevel="0" collapsed="false">
      <c r="A3" s="382" t="s">
        <v>350</v>
      </c>
      <c r="B3" s="383" t="s">
        <v>67</v>
      </c>
      <c r="C3" s="382" t="n">
        <v>100</v>
      </c>
      <c r="D3" s="382" t="n">
        <v>200</v>
      </c>
      <c r="E3" s="382" t="n">
        <v>300</v>
      </c>
      <c r="F3" s="382" t="n">
        <v>400</v>
      </c>
      <c r="G3" s="382" t="n">
        <v>500</v>
      </c>
      <c r="H3" s="382" t="n">
        <v>600</v>
      </c>
      <c r="I3" s="382" t="n">
        <v>700</v>
      </c>
      <c r="J3" s="382" t="n">
        <v>800</v>
      </c>
      <c r="K3" s="382" t="n">
        <v>900</v>
      </c>
      <c r="L3" s="382" t="n">
        <v>1000</v>
      </c>
      <c r="M3" s="382" t="n">
        <v>1100</v>
      </c>
      <c r="N3" s="382" t="n">
        <v>1200</v>
      </c>
      <c r="O3" s="382" t="n">
        <v>1300</v>
      </c>
      <c r="P3" s="382" t="n">
        <v>1400</v>
      </c>
      <c r="Q3" s="382" t="n">
        <v>1500</v>
      </c>
      <c r="R3" s="382" t="n">
        <v>1600</v>
      </c>
      <c r="S3" s="382" t="n">
        <v>1700</v>
      </c>
      <c r="T3" s="382" t="n">
        <v>1800</v>
      </c>
      <c r="U3" s="382" t="n">
        <v>1900</v>
      </c>
      <c r="V3" s="382" t="n">
        <v>2000</v>
      </c>
      <c r="W3" s="382" t="n">
        <v>2100</v>
      </c>
      <c r="X3" s="382" t="n">
        <v>2200</v>
      </c>
      <c r="Y3" s="382" t="n">
        <v>2300</v>
      </c>
      <c r="Z3" s="382" t="n">
        <v>2400</v>
      </c>
    </row>
    <row r="4" customFormat="false" ht="12.75" hidden="false" customHeight="false" outlineLevel="0" collapsed="false">
      <c r="A4" s="384"/>
      <c r="B4" s="385"/>
      <c r="C4" s="386"/>
      <c r="D4" s="386"/>
      <c r="E4" s="386"/>
      <c r="F4" s="386"/>
      <c r="G4" s="386"/>
      <c r="H4" s="386"/>
      <c r="I4" s="386"/>
      <c r="J4" s="386"/>
      <c r="K4" s="386"/>
      <c r="L4" s="386"/>
      <c r="M4" s="386"/>
      <c r="N4" s="386"/>
      <c r="O4" s="386"/>
      <c r="P4" s="386"/>
      <c r="Q4" s="386"/>
      <c r="R4" s="386"/>
      <c r="S4" s="386"/>
      <c r="T4" s="386"/>
      <c r="U4" s="386"/>
      <c r="V4" s="386"/>
      <c r="W4" s="386"/>
      <c r="X4" s="386"/>
      <c r="Y4" s="386"/>
      <c r="Z4" s="386"/>
    </row>
    <row r="5" customFormat="false" ht="12.75" hidden="false" customHeight="false" outlineLevel="0" collapsed="false">
      <c r="A5" s="387" t="s">
        <v>351</v>
      </c>
      <c r="B5" s="388" t="n">
        <f aca="false">SUM(C5:Z5)</f>
        <v>1392</v>
      </c>
      <c r="C5" s="386" t="n">
        <f aca="false">TotalCalifornia!D152</f>
        <v>174</v>
      </c>
      <c r="D5" s="386" t="n">
        <f aca="false">TotalCalifornia!E152</f>
        <v>174</v>
      </c>
      <c r="E5" s="386" t="n">
        <f aca="false">TotalCalifornia!F152</f>
        <v>174</v>
      </c>
      <c r="F5" s="386" t="n">
        <f aca="false">TotalCalifornia!G152</f>
        <v>174</v>
      </c>
      <c r="G5" s="386" t="n">
        <f aca="false">TotalCalifornia!H152</f>
        <v>174</v>
      </c>
      <c r="H5" s="386" t="n">
        <f aca="false">TotalCalifornia!I152</f>
        <v>174</v>
      </c>
      <c r="I5" s="386" t="n">
        <f aca="false">TotalCalifornia!J152</f>
        <v>0</v>
      </c>
      <c r="J5" s="386" t="n">
        <f aca="false">TotalCalifornia!K152</f>
        <v>0</v>
      </c>
      <c r="K5" s="386" t="n">
        <f aca="false">TotalCalifornia!L152</f>
        <v>0</v>
      </c>
      <c r="L5" s="386" t="n">
        <f aca="false">TotalCalifornia!M152</f>
        <v>0</v>
      </c>
      <c r="M5" s="386" t="n">
        <f aca="false">TotalCalifornia!N152</f>
        <v>0</v>
      </c>
      <c r="N5" s="386" t="n">
        <f aca="false">TotalCalifornia!O152</f>
        <v>0</v>
      </c>
      <c r="O5" s="386" t="n">
        <f aca="false">TotalCalifornia!P152</f>
        <v>0</v>
      </c>
      <c r="P5" s="386" t="n">
        <f aca="false">TotalCalifornia!Q152</f>
        <v>0</v>
      </c>
      <c r="Q5" s="386" t="n">
        <f aca="false">TotalCalifornia!R152</f>
        <v>0</v>
      </c>
      <c r="R5" s="386" t="n">
        <f aca="false">TotalCalifornia!S152</f>
        <v>0</v>
      </c>
      <c r="S5" s="386" t="n">
        <f aca="false">TotalCalifornia!T152</f>
        <v>0</v>
      </c>
      <c r="T5" s="386" t="n">
        <f aca="false">TotalCalifornia!U152</f>
        <v>0</v>
      </c>
      <c r="U5" s="386" t="n">
        <f aca="false">TotalCalifornia!V152</f>
        <v>0</v>
      </c>
      <c r="V5" s="386" t="n">
        <f aca="false">TotalCalifornia!W152</f>
        <v>0</v>
      </c>
      <c r="W5" s="386" t="n">
        <f aca="false">TotalCalifornia!X152</f>
        <v>0</v>
      </c>
      <c r="X5" s="386" t="n">
        <f aca="false">TotalCalifornia!Y152</f>
        <v>0</v>
      </c>
      <c r="Y5" s="386" t="n">
        <f aca="false">TotalCalifornia!Z152</f>
        <v>174</v>
      </c>
      <c r="Z5" s="386" t="n">
        <f aca="false">TotalCalifornia!AA152</f>
        <v>174</v>
      </c>
    </row>
    <row r="6" customFormat="false" ht="12.75" hidden="false" customHeight="false" outlineLevel="0" collapsed="false">
      <c r="A6" s="387" t="s">
        <v>352</v>
      </c>
      <c r="B6" s="388" t="n">
        <f aca="false">SUM(C6:Z6)</f>
        <v>-3408</v>
      </c>
      <c r="C6" s="386" t="n">
        <f aca="false">TotalCalifornia!D153</f>
        <v>0</v>
      </c>
      <c r="D6" s="386" t="n">
        <f aca="false">TotalCalifornia!E153</f>
        <v>0</v>
      </c>
      <c r="E6" s="386" t="n">
        <f aca="false">TotalCalifornia!F153</f>
        <v>0</v>
      </c>
      <c r="F6" s="386" t="n">
        <f aca="false">TotalCalifornia!G153</f>
        <v>0</v>
      </c>
      <c r="G6" s="386" t="n">
        <f aca="false">TotalCalifornia!H153</f>
        <v>0</v>
      </c>
      <c r="H6" s="386" t="n">
        <f aca="false">TotalCalifornia!I153</f>
        <v>0</v>
      </c>
      <c r="I6" s="386" t="n">
        <f aca="false">TotalCalifornia!J153</f>
        <v>-213</v>
      </c>
      <c r="J6" s="386" t="n">
        <f aca="false">TotalCalifornia!K153</f>
        <v>-213</v>
      </c>
      <c r="K6" s="386" t="n">
        <f aca="false">TotalCalifornia!L153</f>
        <v>-213</v>
      </c>
      <c r="L6" s="386" t="n">
        <f aca="false">TotalCalifornia!M153</f>
        <v>-213</v>
      </c>
      <c r="M6" s="386" t="n">
        <f aca="false">TotalCalifornia!N153</f>
        <v>-213</v>
      </c>
      <c r="N6" s="386" t="n">
        <f aca="false">TotalCalifornia!O153</f>
        <v>-213</v>
      </c>
      <c r="O6" s="386" t="n">
        <f aca="false">TotalCalifornia!P153</f>
        <v>-213</v>
      </c>
      <c r="P6" s="386" t="n">
        <f aca="false">TotalCalifornia!Q153</f>
        <v>-213</v>
      </c>
      <c r="Q6" s="386" t="n">
        <f aca="false">TotalCalifornia!R153</f>
        <v>-213</v>
      </c>
      <c r="R6" s="386" t="n">
        <f aca="false">TotalCalifornia!S153</f>
        <v>-213</v>
      </c>
      <c r="S6" s="386" t="n">
        <f aca="false">TotalCalifornia!T153</f>
        <v>-213</v>
      </c>
      <c r="T6" s="386" t="n">
        <f aca="false">TotalCalifornia!U153</f>
        <v>-213</v>
      </c>
      <c r="U6" s="386" t="n">
        <f aca="false">TotalCalifornia!V153</f>
        <v>-213</v>
      </c>
      <c r="V6" s="386" t="n">
        <f aca="false">TotalCalifornia!W153</f>
        <v>-213</v>
      </c>
      <c r="W6" s="386" t="n">
        <f aca="false">TotalCalifornia!X153</f>
        <v>-213</v>
      </c>
      <c r="X6" s="386" t="n">
        <f aca="false">TotalCalifornia!Y153</f>
        <v>-213</v>
      </c>
      <c r="Y6" s="386" t="n">
        <f aca="false">TotalCalifornia!Z153</f>
        <v>0</v>
      </c>
      <c r="Z6" s="386" t="n">
        <f aca="false">TotalCalifornia!AA153</f>
        <v>0</v>
      </c>
    </row>
    <row r="7" customFormat="false" ht="12.75" hidden="false" customHeight="false" outlineLevel="0" collapsed="false">
      <c r="A7" s="387" t="s">
        <v>353</v>
      </c>
      <c r="B7" s="388" t="n">
        <f aca="false">SUM(C7:Z7)</f>
        <v>557.12</v>
      </c>
      <c r="C7" s="386" t="n">
        <f aca="false">TotalCalifornia!D154</f>
        <v>0</v>
      </c>
      <c r="D7" s="386" t="n">
        <f aca="false">TotalCalifornia!E154</f>
        <v>0</v>
      </c>
      <c r="E7" s="386" t="n">
        <f aca="false">TotalCalifornia!F154</f>
        <v>0</v>
      </c>
      <c r="F7" s="386" t="n">
        <f aca="false">TotalCalifornia!G154</f>
        <v>0</v>
      </c>
      <c r="G7" s="386" t="n">
        <f aca="false">TotalCalifornia!H154</f>
        <v>0</v>
      </c>
      <c r="H7" s="386" t="n">
        <f aca="false">TotalCalifornia!I154</f>
        <v>28.06</v>
      </c>
      <c r="I7" s="386" t="n">
        <f aca="false">TotalCalifornia!J154</f>
        <v>0</v>
      </c>
      <c r="J7" s="386" t="n">
        <f aca="false">TotalCalifornia!K154</f>
        <v>0</v>
      </c>
      <c r="K7" s="386" t="n">
        <f aca="false">TotalCalifornia!L154</f>
        <v>0</v>
      </c>
      <c r="L7" s="386" t="n">
        <f aca="false">TotalCalifornia!M154</f>
        <v>11.01</v>
      </c>
      <c r="M7" s="386" t="n">
        <f aca="false">TotalCalifornia!N154</f>
        <v>34.58</v>
      </c>
      <c r="N7" s="386" t="n">
        <f aca="false">TotalCalifornia!O154</f>
        <v>60.2600000000001</v>
      </c>
      <c r="O7" s="386" t="n">
        <f aca="false">TotalCalifornia!P154</f>
        <v>84.4600000000001</v>
      </c>
      <c r="P7" s="386" t="n">
        <f aca="false">TotalCalifornia!Q154</f>
        <v>89.4699999999999</v>
      </c>
      <c r="Q7" s="386" t="n">
        <f aca="false">TotalCalifornia!R154</f>
        <v>79.06</v>
      </c>
      <c r="R7" s="386" t="n">
        <f aca="false">TotalCalifornia!S154</f>
        <v>58.9200000000001</v>
      </c>
      <c r="S7" s="386" t="n">
        <f aca="false">TotalCalifornia!T154</f>
        <v>32.64</v>
      </c>
      <c r="T7" s="386" t="n">
        <f aca="false">TotalCalifornia!U154</f>
        <v>0.760000000000048</v>
      </c>
      <c r="U7" s="386" t="n">
        <f aca="false">TotalCalifornia!V154</f>
        <v>0</v>
      </c>
      <c r="V7" s="386" t="n">
        <f aca="false">TotalCalifornia!W154</f>
        <v>0</v>
      </c>
      <c r="W7" s="386" t="n">
        <f aca="false">TotalCalifornia!X154</f>
        <v>0</v>
      </c>
      <c r="X7" s="386" t="n">
        <f aca="false">TotalCalifornia!Y154</f>
        <v>0</v>
      </c>
      <c r="Y7" s="386" t="n">
        <f aca="false">TotalCalifornia!Z154</f>
        <v>75.48</v>
      </c>
      <c r="Z7" s="386" t="n">
        <f aca="false">TotalCalifornia!AA154</f>
        <v>2.42000000000002</v>
      </c>
    </row>
    <row r="8" customFormat="false" ht="12.75" hidden="false" customHeight="false" outlineLevel="0" collapsed="false">
      <c r="A8" s="387" t="s">
        <v>354</v>
      </c>
      <c r="B8" s="388" t="n">
        <f aca="false">SUM(C8:Z8)</f>
        <v>-960.05</v>
      </c>
      <c r="C8" s="386" t="n">
        <f aca="false">TotalCalifornia!D155</f>
        <v>-30.42</v>
      </c>
      <c r="D8" s="386" t="n">
        <f aca="false">TotalCalifornia!E155</f>
        <v>-53.37</v>
      </c>
      <c r="E8" s="386" t="n">
        <f aca="false">TotalCalifornia!F155</f>
        <v>-69.6</v>
      </c>
      <c r="F8" s="386" t="n">
        <f aca="false">TotalCalifornia!G155</f>
        <v>-72.18</v>
      </c>
      <c r="G8" s="386" t="n">
        <f aca="false">TotalCalifornia!H155</f>
        <v>-40.04</v>
      </c>
      <c r="H8" s="386" t="n">
        <f aca="false">TotalCalifornia!I155</f>
        <v>0</v>
      </c>
      <c r="I8" s="386" t="n">
        <f aca="false">TotalCalifornia!J155</f>
        <v>-173.87</v>
      </c>
      <c r="J8" s="386" t="n">
        <f aca="false">TotalCalifornia!K155</f>
        <v>-104.75</v>
      </c>
      <c r="K8" s="386" t="n">
        <f aca="false">TotalCalifornia!L155</f>
        <v>-39.3600000000001</v>
      </c>
      <c r="L8" s="386" t="n">
        <f aca="false">TotalCalifornia!M155</f>
        <v>0</v>
      </c>
      <c r="M8" s="386" t="n">
        <f aca="false">TotalCalifornia!N155</f>
        <v>0</v>
      </c>
      <c r="N8" s="386" t="n">
        <f aca="false">TotalCalifornia!O155</f>
        <v>0</v>
      </c>
      <c r="O8" s="386" t="n">
        <f aca="false">TotalCalifornia!P155</f>
        <v>0</v>
      </c>
      <c r="P8" s="386" t="n">
        <f aca="false">TotalCalifornia!Q155</f>
        <v>0</v>
      </c>
      <c r="Q8" s="386" t="n">
        <f aca="false">TotalCalifornia!R155</f>
        <v>0</v>
      </c>
      <c r="R8" s="386" t="n">
        <f aca="false">TotalCalifornia!S155</f>
        <v>0</v>
      </c>
      <c r="S8" s="386" t="n">
        <f aca="false">TotalCalifornia!T155</f>
        <v>0</v>
      </c>
      <c r="T8" s="386" t="n">
        <f aca="false">TotalCalifornia!U155</f>
        <v>0</v>
      </c>
      <c r="U8" s="386" t="n">
        <f aca="false">TotalCalifornia!V155</f>
        <v>-36.7</v>
      </c>
      <c r="V8" s="386" t="n">
        <f aca="false">TotalCalifornia!W155</f>
        <v>-80.2999999999999</v>
      </c>
      <c r="W8" s="386" t="n">
        <f aca="false">TotalCalifornia!X155</f>
        <v>-105.29</v>
      </c>
      <c r="X8" s="386" t="n">
        <f aca="false">TotalCalifornia!Y155</f>
        <v>-154.17</v>
      </c>
      <c r="Y8" s="386" t="n">
        <f aca="false">TotalCalifornia!Z155</f>
        <v>0</v>
      </c>
      <c r="Z8" s="386" t="n">
        <f aca="false">TotalCalifornia!AA155</f>
        <v>0</v>
      </c>
    </row>
    <row r="9" customFormat="false" ht="12.75" hidden="false" customHeight="false" outlineLevel="0" collapsed="false">
      <c r="A9" s="384"/>
      <c r="B9" s="385"/>
      <c r="C9" s="386"/>
      <c r="D9" s="386"/>
      <c r="E9" s="386"/>
      <c r="F9" s="386"/>
      <c r="G9" s="386"/>
      <c r="H9" s="386"/>
      <c r="I9" s="386"/>
      <c r="J9" s="386"/>
      <c r="K9" s="386"/>
      <c r="L9" s="386"/>
      <c r="M9" s="386"/>
      <c r="N9" s="386"/>
      <c r="O9" s="386"/>
      <c r="P9" s="386"/>
      <c r="Q9" s="386"/>
      <c r="R9" s="386"/>
      <c r="S9" s="386"/>
      <c r="T9" s="386"/>
      <c r="U9" s="386"/>
      <c r="V9" s="386"/>
      <c r="W9" s="386"/>
      <c r="X9" s="386"/>
      <c r="Y9" s="386"/>
      <c r="Z9" s="386"/>
    </row>
    <row r="10" customFormat="false" ht="12.75" hidden="false" customHeight="false" outlineLevel="0" collapsed="false">
      <c r="A10" s="408" t="s">
        <v>355</v>
      </c>
      <c r="B10" s="388" t="n">
        <f aca="false">SUM(C10:Z10)</f>
        <v>0</v>
      </c>
      <c r="C10" s="389"/>
      <c r="D10" s="389"/>
      <c r="E10" s="389"/>
      <c r="F10" s="389"/>
      <c r="G10" s="389"/>
      <c r="H10" s="389"/>
      <c r="I10" s="389"/>
      <c r="J10" s="389"/>
      <c r="K10" s="389"/>
      <c r="L10" s="389"/>
      <c r="M10" s="389"/>
      <c r="N10" s="389"/>
      <c r="O10" s="389"/>
      <c r="P10" s="389"/>
      <c r="Q10" s="389"/>
      <c r="R10" s="389"/>
      <c r="S10" s="389"/>
      <c r="T10" s="389"/>
      <c r="U10" s="389"/>
      <c r="V10" s="389"/>
      <c r="W10" s="389"/>
      <c r="X10" s="389"/>
      <c r="Y10" s="389"/>
      <c r="Z10" s="389"/>
    </row>
    <row r="11" customFormat="false" ht="12.75" hidden="false" customHeight="false" outlineLevel="0" collapsed="false">
      <c r="A11" s="387" t="s">
        <v>355</v>
      </c>
      <c r="B11" s="388" t="n">
        <f aca="false">SUM(C11:Z11)</f>
        <v>0</v>
      </c>
      <c r="C11" s="389"/>
      <c r="D11" s="389"/>
      <c r="E11" s="389"/>
      <c r="F11" s="389"/>
      <c r="G11" s="389"/>
      <c r="H11" s="389"/>
      <c r="I11" s="389"/>
      <c r="J11" s="389"/>
      <c r="K11" s="389"/>
      <c r="L11" s="389"/>
      <c r="M11" s="389"/>
      <c r="N11" s="389"/>
      <c r="O11" s="389"/>
      <c r="P11" s="389"/>
      <c r="Q11" s="389"/>
      <c r="R11" s="389"/>
      <c r="S11" s="389"/>
      <c r="T11" s="389"/>
      <c r="U11" s="389"/>
      <c r="V11" s="389"/>
      <c r="W11" s="389"/>
      <c r="X11" s="389"/>
      <c r="Y11" s="389"/>
      <c r="Z11" s="389"/>
      <c r="AB11" s="386"/>
      <c r="AC11" s="386" t="n">
        <f aca="false">SUM(AC8:AC10)</f>
        <v>0</v>
      </c>
      <c r="AD11" s="386" t="n">
        <f aca="false">SUM(AD8:AD10)</f>
        <v>0</v>
      </c>
      <c r="AE11" s="386" t="n">
        <f aca="false">SUM(AE8:AE10)</f>
        <v>0</v>
      </c>
      <c r="AF11" s="386" t="n">
        <f aca="false">SUM(AF8:AF10)</f>
        <v>0</v>
      </c>
      <c r="AG11" s="386" t="n">
        <f aca="false">SUM(AG8:AG10)</f>
        <v>0</v>
      </c>
    </row>
    <row r="12" customFormat="false" ht="12.75" hidden="false" customHeight="false" outlineLevel="0" collapsed="false">
      <c r="A12" s="387" t="s">
        <v>355</v>
      </c>
      <c r="B12" s="388" t="n">
        <f aca="false">SUM(C12:Z12)</f>
        <v>0</v>
      </c>
    </row>
    <row r="13" customFormat="false" ht="12.75" hidden="false" customHeight="false" outlineLevel="0" collapsed="false">
      <c r="A13" s="387" t="s">
        <v>355</v>
      </c>
      <c r="B13" s="388" t="n">
        <f aca="false">SUM(C13:Z13)</f>
        <v>0</v>
      </c>
      <c r="C13" s="389"/>
      <c r="D13" s="389"/>
      <c r="E13" s="389"/>
      <c r="F13" s="389"/>
      <c r="G13" s="389"/>
      <c r="H13" s="389"/>
      <c r="I13" s="389"/>
      <c r="J13" s="389"/>
      <c r="K13" s="389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89"/>
    </row>
    <row r="14" customFormat="false" ht="12.75" hidden="false" customHeight="false" outlineLevel="0" collapsed="false">
      <c r="A14" s="387" t="s">
        <v>355</v>
      </c>
      <c r="B14" s="388" t="n">
        <f aca="false">SUM(C14:Z14)</f>
        <v>0</v>
      </c>
      <c r="C14" s="389"/>
      <c r="D14" s="389"/>
      <c r="E14" s="389"/>
      <c r="F14" s="389"/>
      <c r="G14" s="389"/>
      <c r="H14" s="389"/>
      <c r="I14" s="389"/>
      <c r="J14" s="389"/>
      <c r="K14" s="389"/>
      <c r="L14" s="389"/>
      <c r="M14" s="389"/>
      <c r="N14" s="389"/>
      <c r="O14" s="389"/>
      <c r="P14" s="389"/>
      <c r="Q14" s="389"/>
      <c r="R14" s="389"/>
      <c r="S14" s="389"/>
      <c r="T14" s="389"/>
      <c r="U14" s="389"/>
      <c r="V14" s="389"/>
      <c r="W14" s="389"/>
      <c r="X14" s="389"/>
      <c r="Y14" s="389"/>
      <c r="Z14" s="389"/>
    </row>
    <row r="15" customFormat="false" ht="12.75" hidden="false" customHeight="false" outlineLevel="0" collapsed="false">
      <c r="A15" s="387" t="s">
        <v>355</v>
      </c>
      <c r="B15" s="388" t="n">
        <f aca="false">SUM(C15:Z15)</f>
        <v>0</v>
      </c>
      <c r="C15" s="389"/>
      <c r="D15" s="389"/>
      <c r="E15" s="389"/>
      <c r="F15" s="389"/>
      <c r="G15" s="389"/>
      <c r="H15" s="389"/>
      <c r="I15" s="389"/>
      <c r="J15" s="389"/>
      <c r="K15" s="389"/>
      <c r="L15" s="389"/>
      <c r="M15" s="389"/>
      <c r="N15" s="389"/>
      <c r="O15" s="389"/>
      <c r="P15" s="389"/>
      <c r="Q15" s="389"/>
      <c r="R15" s="389"/>
      <c r="S15" s="389"/>
      <c r="T15" s="389"/>
      <c r="U15" s="389"/>
      <c r="V15" s="389"/>
      <c r="W15" s="389"/>
      <c r="X15" s="389"/>
      <c r="Y15" s="389"/>
      <c r="Z15" s="389"/>
    </row>
    <row r="16" customFormat="false" ht="12.75" hidden="false" customHeight="false" outlineLevel="0" collapsed="false">
      <c r="A16" s="387" t="s">
        <v>355</v>
      </c>
      <c r="B16" s="388" t="n">
        <f aca="false">SUM(C16:Z16)</f>
        <v>0</v>
      </c>
      <c r="C16" s="389"/>
      <c r="D16" s="389"/>
      <c r="E16" s="389"/>
      <c r="F16" s="389"/>
      <c r="G16" s="389"/>
      <c r="H16" s="389"/>
      <c r="I16" s="389"/>
      <c r="J16" s="389"/>
      <c r="K16" s="389"/>
      <c r="L16" s="389"/>
      <c r="M16" s="389"/>
      <c r="N16" s="389"/>
      <c r="O16" s="389"/>
      <c r="P16" s="389"/>
      <c r="Q16" s="389"/>
      <c r="R16" s="389"/>
      <c r="S16" s="389"/>
      <c r="T16" s="389"/>
      <c r="U16" s="389"/>
      <c r="V16" s="389"/>
      <c r="W16" s="389"/>
      <c r="X16" s="389"/>
      <c r="Y16" s="389"/>
      <c r="Z16" s="389"/>
    </row>
    <row r="17" customFormat="false" ht="12.75" hidden="false" customHeight="false" outlineLevel="0" collapsed="false">
      <c r="A17" s="387" t="s">
        <v>355</v>
      </c>
      <c r="B17" s="388" t="n">
        <f aca="false">SUM(C17:Z17)</f>
        <v>0</v>
      </c>
      <c r="C17" s="389"/>
      <c r="D17" s="389"/>
      <c r="E17" s="389"/>
      <c r="F17" s="389"/>
      <c r="G17" s="389"/>
      <c r="H17" s="389"/>
      <c r="I17" s="389"/>
      <c r="J17" s="389"/>
      <c r="K17" s="389"/>
      <c r="L17" s="389"/>
      <c r="M17" s="389"/>
      <c r="N17" s="389"/>
      <c r="O17" s="389"/>
      <c r="P17" s="389"/>
      <c r="Q17" s="389"/>
      <c r="R17" s="389"/>
      <c r="S17" s="389"/>
      <c r="T17" s="389"/>
      <c r="U17" s="389"/>
      <c r="V17" s="389"/>
      <c r="W17" s="389"/>
      <c r="X17" s="389"/>
      <c r="Y17" s="389"/>
      <c r="Z17" s="389"/>
    </row>
    <row r="18" customFormat="false" ht="12.75" hidden="false" customHeight="false" outlineLevel="0" collapsed="false">
      <c r="A18" s="387" t="s">
        <v>355</v>
      </c>
      <c r="B18" s="388" t="n">
        <f aca="false">SUM(C18:Z18)</f>
        <v>0</v>
      </c>
      <c r="C18" s="389"/>
      <c r="D18" s="389"/>
      <c r="E18" s="389"/>
      <c r="F18" s="389"/>
      <c r="G18" s="389"/>
      <c r="H18" s="389"/>
      <c r="I18" s="389"/>
      <c r="J18" s="389"/>
      <c r="K18" s="389"/>
      <c r="L18" s="389"/>
      <c r="M18" s="389"/>
      <c r="N18" s="389"/>
      <c r="O18" s="389"/>
      <c r="P18" s="389"/>
      <c r="Q18" s="389"/>
      <c r="R18" s="389"/>
      <c r="S18" s="389"/>
      <c r="T18" s="389"/>
      <c r="U18" s="389"/>
      <c r="V18" s="389"/>
      <c r="W18" s="389"/>
      <c r="X18" s="389"/>
      <c r="Y18" s="389"/>
      <c r="Z18" s="389"/>
    </row>
    <row r="19" customFormat="false" ht="12.75" hidden="false" customHeight="false" outlineLevel="0" collapsed="false">
      <c r="A19" s="387" t="s">
        <v>355</v>
      </c>
      <c r="B19" s="388" t="n">
        <f aca="false">SUM(C19:Z19)</f>
        <v>0</v>
      </c>
      <c r="C19" s="389"/>
      <c r="D19" s="389"/>
      <c r="E19" s="389"/>
      <c r="F19" s="389"/>
      <c r="G19" s="389"/>
      <c r="H19" s="389"/>
      <c r="I19" s="389"/>
      <c r="J19" s="389"/>
      <c r="K19" s="389"/>
      <c r="L19" s="389"/>
      <c r="M19" s="389"/>
      <c r="N19" s="389"/>
      <c r="O19" s="389"/>
      <c r="P19" s="389"/>
      <c r="Q19" s="389"/>
      <c r="R19" s="389"/>
      <c r="S19" s="389"/>
      <c r="T19" s="389"/>
      <c r="U19" s="389"/>
      <c r="V19" s="389"/>
      <c r="W19" s="389"/>
      <c r="X19" s="389"/>
      <c r="Y19" s="389"/>
      <c r="Z19" s="389"/>
    </row>
    <row r="20" customFormat="false" ht="12.75" hidden="false" customHeight="false" outlineLevel="0" collapsed="false">
      <c r="A20" s="384"/>
      <c r="B20" s="385"/>
      <c r="C20" s="386"/>
      <c r="D20" s="386"/>
      <c r="E20" s="386"/>
      <c r="F20" s="386"/>
      <c r="G20" s="386"/>
      <c r="H20" s="386"/>
      <c r="I20" s="386"/>
      <c r="J20" s="386"/>
      <c r="K20" s="386"/>
      <c r="L20" s="386"/>
      <c r="M20" s="386"/>
      <c r="N20" s="386"/>
      <c r="O20" s="386"/>
      <c r="P20" s="386"/>
      <c r="Q20" s="386"/>
      <c r="R20" s="386"/>
      <c r="S20" s="386"/>
      <c r="T20" s="386"/>
      <c r="U20" s="386"/>
      <c r="V20" s="386"/>
      <c r="W20" s="386"/>
      <c r="X20" s="386"/>
      <c r="Y20" s="386"/>
      <c r="Z20" s="386"/>
    </row>
    <row r="21" customFormat="false" ht="12.75" hidden="false" customHeight="false" outlineLevel="0" collapsed="false">
      <c r="A21" s="387" t="s">
        <v>356</v>
      </c>
      <c r="B21" s="388" t="n">
        <f aca="false">SUM(C21:Z21)</f>
        <v>3432.07</v>
      </c>
      <c r="C21" s="390" t="n">
        <f aca="false">EES_Load!C49</f>
        <v>-116.67</v>
      </c>
      <c r="D21" s="390" t="n">
        <f aca="false">EES_Load!D49</f>
        <v>-105.7</v>
      </c>
      <c r="E21" s="390" t="n">
        <f aca="false">EES_Load!E49</f>
        <v>-100.53</v>
      </c>
      <c r="F21" s="390" t="n">
        <f aca="false">EES_Load!F49</f>
        <v>-97.39</v>
      </c>
      <c r="G21" s="390" t="n">
        <f aca="false">EES_Load!G49</f>
        <v>-110.43</v>
      </c>
      <c r="H21" s="390" t="n">
        <f aca="false">EES_Load!H49</f>
        <v>-136.38</v>
      </c>
      <c r="I21" s="390" t="n">
        <f aca="false">EES_Load!I49</f>
        <v>343.87</v>
      </c>
      <c r="J21" s="390" t="n">
        <f aca="false">EES_Load!J49</f>
        <v>315.43</v>
      </c>
      <c r="K21" s="390" t="n">
        <f aca="false">EES_Load!K49</f>
        <v>284.17</v>
      </c>
      <c r="L21" s="390" t="n">
        <f aca="false">EES_Load!L49</f>
        <v>266.31</v>
      </c>
      <c r="M21" s="390" t="n">
        <f aca="false">EES_Load!M49</f>
        <v>258.17</v>
      </c>
      <c r="N21" s="390" t="n">
        <f aca="false">EES_Load!N49</f>
        <v>239.54</v>
      </c>
      <c r="O21" s="390" t="n">
        <f aca="false">EES_Load!O49</f>
        <v>232.75</v>
      </c>
      <c r="P21" s="390" t="n">
        <f aca="false">EES_Load!P49</f>
        <v>234.35</v>
      </c>
      <c r="Q21" s="390" t="n">
        <f aca="false">EES_Load!Q49</f>
        <v>236.56</v>
      </c>
      <c r="R21" s="390" t="n">
        <f aca="false">EES_Load!R49</f>
        <v>244.67</v>
      </c>
      <c r="S21" s="390" t="n">
        <f aca="false">EES_Load!S49</f>
        <v>256.32</v>
      </c>
      <c r="T21" s="390" t="n">
        <f aca="false">EES_Load!T49</f>
        <v>266.25</v>
      </c>
      <c r="U21" s="390" t="n">
        <f aca="false">EES_Load!U49</f>
        <v>280.45</v>
      </c>
      <c r="V21" s="390" t="n">
        <f aca="false">EES_Load!V49</f>
        <v>291.2</v>
      </c>
      <c r="W21" s="390" t="n">
        <f aca="false">EES_Load!W49</f>
        <v>307.03</v>
      </c>
      <c r="X21" s="390" t="n">
        <f aca="false">EES_Load!X49</f>
        <v>328</v>
      </c>
      <c r="Y21" s="390" t="n">
        <f aca="false">EES_Load!Y49</f>
        <v>-163.07</v>
      </c>
      <c r="Z21" s="390" t="n">
        <f aca="false">EES_Load!Z49</f>
        <v>-122.83</v>
      </c>
    </row>
    <row r="22" customFormat="false" ht="15.75" hidden="false" customHeight="false" outlineLevel="0" collapsed="false">
      <c r="A22" s="387" t="s">
        <v>434</v>
      </c>
      <c r="B22" s="388" t="n">
        <f aca="false">SUM(C22:Z22)</f>
        <v>0</v>
      </c>
      <c r="C22" s="325"/>
      <c r="D22" s="327"/>
      <c r="E22" s="327"/>
      <c r="F22" s="327"/>
      <c r="G22" s="327"/>
      <c r="H22" s="327"/>
      <c r="I22" s="327"/>
      <c r="J22" s="327"/>
      <c r="K22" s="327"/>
      <c r="L22" s="327"/>
      <c r="M22" s="326"/>
      <c r="N22" s="326"/>
      <c r="O22" s="326"/>
      <c r="P22" s="326"/>
      <c r="Q22" s="326"/>
      <c r="R22" s="325"/>
      <c r="S22" s="325"/>
      <c r="T22" s="325"/>
      <c r="U22" s="325"/>
      <c r="V22" s="325"/>
      <c r="W22" s="325"/>
      <c r="X22" s="325"/>
      <c r="Y22" s="327"/>
      <c r="Z22" s="327"/>
    </row>
    <row r="23" customFormat="false" ht="15" hidden="false" customHeight="false" outlineLevel="0" collapsed="false">
      <c r="A23" s="387" t="s">
        <v>435</v>
      </c>
      <c r="B23" s="388" t="n">
        <f aca="false">SUM(C23:Z23)</f>
        <v>0</v>
      </c>
      <c r="C23" s="409"/>
      <c r="D23" s="409"/>
      <c r="E23" s="409"/>
      <c r="F23" s="409"/>
      <c r="G23" s="409"/>
      <c r="H23" s="409"/>
      <c r="I23" s="409"/>
      <c r="J23" s="409"/>
      <c r="K23" s="409"/>
      <c r="L23" s="409"/>
      <c r="M23" s="409"/>
      <c r="N23" s="409"/>
      <c r="O23" s="409"/>
      <c r="P23" s="409"/>
      <c r="Q23" s="409"/>
      <c r="R23" s="409"/>
      <c r="S23" s="409"/>
      <c r="T23" s="409"/>
      <c r="U23" s="409"/>
      <c r="V23" s="409"/>
      <c r="W23" s="409"/>
      <c r="X23" s="409"/>
      <c r="Y23" s="409"/>
      <c r="Z23" s="409"/>
    </row>
    <row r="24" customFormat="false" ht="12.75" hidden="false" customHeight="false" outlineLevel="0" collapsed="false">
      <c r="A24" s="387"/>
      <c r="B24" s="388" t="n">
        <f aca="false">SUM(C24:Z24)</f>
        <v>0</v>
      </c>
      <c r="C24" s="386"/>
      <c r="D24" s="386"/>
      <c r="E24" s="386"/>
      <c r="F24" s="386"/>
      <c r="G24" s="386"/>
      <c r="H24" s="386"/>
      <c r="I24" s="386"/>
      <c r="J24" s="386"/>
      <c r="K24" s="386"/>
      <c r="L24" s="386"/>
      <c r="M24" s="386"/>
      <c r="N24" s="386"/>
      <c r="O24" s="386"/>
      <c r="P24" s="386"/>
      <c r="Q24" s="386"/>
      <c r="R24" s="386"/>
      <c r="S24" s="386"/>
      <c r="T24" s="386"/>
      <c r="U24" s="386"/>
      <c r="V24" s="386"/>
      <c r="W24" s="386"/>
      <c r="X24" s="386"/>
      <c r="Y24" s="386"/>
      <c r="Z24" s="386"/>
    </row>
    <row r="25" customFormat="false" ht="12.75" hidden="false" customHeight="false" outlineLevel="0" collapsed="false">
      <c r="A25" s="387" t="s">
        <v>426</v>
      </c>
      <c r="B25" s="388" t="n">
        <f aca="false">SUM(C25:Z25)</f>
        <v>0</v>
      </c>
      <c r="C25" s="386"/>
      <c r="D25" s="386"/>
      <c r="E25" s="386"/>
      <c r="F25" s="386"/>
      <c r="G25" s="386"/>
      <c r="H25" s="386"/>
      <c r="I25" s="386"/>
      <c r="J25" s="386"/>
      <c r="K25" s="386"/>
      <c r="L25" s="386"/>
      <c r="M25" s="386"/>
      <c r="N25" s="386"/>
      <c r="O25" s="386"/>
      <c r="P25" s="386"/>
      <c r="Q25" s="386"/>
      <c r="R25" s="386"/>
      <c r="S25" s="386"/>
      <c r="T25" s="386"/>
      <c r="U25" s="386"/>
      <c r="V25" s="386"/>
      <c r="W25" s="386"/>
      <c r="X25" s="386"/>
      <c r="Y25" s="386"/>
      <c r="Z25" s="386"/>
    </row>
    <row r="26" customFormat="false" ht="12.75" hidden="false" customHeight="false" outlineLevel="0" collapsed="false">
      <c r="A26" s="387" t="s">
        <v>361</v>
      </c>
      <c r="B26" s="388" t="n">
        <f aca="false">SUM(C26:Z26)</f>
        <v>0</v>
      </c>
      <c r="C26" s="386"/>
      <c r="D26" s="386"/>
      <c r="E26" s="386"/>
      <c r="F26" s="386"/>
      <c r="G26" s="386"/>
      <c r="H26" s="386"/>
      <c r="I26" s="386"/>
      <c r="J26" s="386"/>
      <c r="K26" s="386"/>
      <c r="L26" s="386"/>
      <c r="M26" s="386"/>
      <c r="N26" s="386"/>
      <c r="O26" s="386"/>
      <c r="P26" s="386"/>
      <c r="Q26" s="386"/>
      <c r="R26" s="386"/>
      <c r="S26" s="386"/>
      <c r="T26" s="386"/>
      <c r="U26" s="386"/>
      <c r="V26" s="386"/>
      <c r="W26" s="386"/>
      <c r="X26" s="386"/>
      <c r="Y26" s="386"/>
      <c r="Z26" s="386"/>
    </row>
    <row r="27" customFormat="false" ht="12.75" hidden="false" customHeight="false" outlineLevel="0" collapsed="false">
      <c r="A27" s="387" t="s">
        <v>362</v>
      </c>
      <c r="B27" s="388" t="n">
        <f aca="false">SUM(C27:Z27)</f>
        <v>0</v>
      </c>
      <c r="C27" s="386"/>
      <c r="D27" s="386"/>
      <c r="E27" s="386"/>
      <c r="F27" s="386"/>
      <c r="G27" s="386"/>
      <c r="H27" s="386"/>
      <c r="I27" s="386"/>
      <c r="J27" s="386"/>
      <c r="K27" s="386"/>
      <c r="L27" s="386"/>
      <c r="M27" s="386"/>
      <c r="N27" s="386"/>
      <c r="O27" s="386"/>
      <c r="P27" s="386"/>
      <c r="Q27" s="386"/>
      <c r="R27" s="386"/>
      <c r="S27" s="386"/>
      <c r="T27" s="386"/>
      <c r="U27" s="386"/>
      <c r="V27" s="386"/>
      <c r="W27" s="386"/>
      <c r="X27" s="386"/>
      <c r="Y27" s="386"/>
      <c r="Z27" s="386"/>
    </row>
    <row r="28" customFormat="false" ht="12.75" hidden="false" customHeight="false" outlineLevel="0" collapsed="false">
      <c r="A28" s="387" t="s">
        <v>363</v>
      </c>
      <c r="B28" s="388" t="n">
        <f aca="false">SUM(C28:Z28)</f>
        <v>0</v>
      </c>
      <c r="C28" s="386"/>
      <c r="D28" s="386"/>
      <c r="E28" s="386"/>
      <c r="F28" s="386"/>
      <c r="G28" s="386"/>
      <c r="H28" s="386"/>
      <c r="I28" s="386"/>
      <c r="J28" s="386"/>
      <c r="K28" s="386"/>
      <c r="L28" s="386"/>
      <c r="M28" s="386"/>
      <c r="N28" s="386"/>
      <c r="O28" s="386"/>
      <c r="P28" s="386"/>
      <c r="Q28" s="386"/>
      <c r="R28" s="386"/>
      <c r="S28" s="386"/>
      <c r="T28" s="386"/>
      <c r="U28" s="386"/>
      <c r="V28" s="386"/>
      <c r="W28" s="386"/>
      <c r="X28" s="386"/>
      <c r="Y28" s="386"/>
      <c r="Z28" s="386"/>
    </row>
    <row r="29" customFormat="false" ht="12.75" hidden="false" customHeight="false" outlineLevel="0" collapsed="false">
      <c r="A29" s="387" t="s">
        <v>364</v>
      </c>
      <c r="B29" s="388" t="n">
        <f aca="false">SUM(C29:Z29)</f>
        <v>0</v>
      </c>
      <c r="C29" s="386"/>
      <c r="D29" s="386"/>
      <c r="E29" s="386"/>
      <c r="F29" s="386"/>
      <c r="G29" s="386"/>
      <c r="H29" s="386"/>
      <c r="I29" s="386"/>
      <c r="J29" s="386"/>
      <c r="K29" s="386"/>
      <c r="L29" s="386"/>
      <c r="M29" s="386"/>
      <c r="N29" s="386"/>
      <c r="O29" s="386"/>
      <c r="P29" s="386"/>
      <c r="Q29" s="386"/>
      <c r="R29" s="386"/>
      <c r="S29" s="386"/>
      <c r="T29" s="386"/>
      <c r="U29" s="386"/>
      <c r="V29" s="386"/>
      <c r="W29" s="386"/>
      <c r="X29" s="386"/>
      <c r="Y29" s="386"/>
      <c r="Z29" s="386"/>
    </row>
    <row r="30" customFormat="false" ht="12.75" hidden="false" customHeight="false" outlineLevel="0" collapsed="false">
      <c r="A30" s="387" t="s">
        <v>365</v>
      </c>
      <c r="B30" s="388" t="n">
        <f aca="false">SUM(C30:Z30)</f>
        <v>0</v>
      </c>
      <c r="C30" s="386"/>
      <c r="D30" s="386"/>
      <c r="E30" s="386"/>
      <c r="F30" s="386"/>
      <c r="G30" s="386"/>
      <c r="H30" s="386"/>
      <c r="I30" s="386"/>
      <c r="J30" s="386"/>
      <c r="K30" s="386"/>
      <c r="L30" s="386"/>
      <c r="M30" s="386"/>
      <c r="N30" s="386"/>
      <c r="O30" s="386"/>
      <c r="P30" s="386"/>
      <c r="Q30" s="386"/>
      <c r="R30" s="386"/>
      <c r="S30" s="386"/>
      <c r="T30" s="386"/>
      <c r="U30" s="386"/>
      <c r="V30" s="386"/>
      <c r="W30" s="386"/>
      <c r="X30" s="386"/>
      <c r="Y30" s="386"/>
      <c r="Z30" s="386"/>
    </row>
    <row r="31" customFormat="false" ht="12.75" hidden="false" customHeight="false" outlineLevel="0" collapsed="false">
      <c r="A31" s="384"/>
      <c r="B31" s="385"/>
      <c r="C31" s="386"/>
      <c r="D31" s="386"/>
      <c r="E31" s="386"/>
      <c r="F31" s="386"/>
      <c r="G31" s="386"/>
      <c r="H31" s="386"/>
      <c r="I31" s="386"/>
      <c r="J31" s="386"/>
      <c r="K31" s="386"/>
      <c r="L31" s="386"/>
      <c r="M31" s="386"/>
      <c r="N31" s="386"/>
      <c r="O31" s="386"/>
      <c r="P31" s="386"/>
      <c r="Q31" s="386"/>
      <c r="R31" s="386"/>
      <c r="S31" s="386"/>
      <c r="T31" s="386"/>
      <c r="U31" s="386"/>
      <c r="V31" s="386"/>
      <c r="W31" s="386"/>
      <c r="X31" s="386"/>
      <c r="Y31" s="386"/>
      <c r="Z31" s="386"/>
    </row>
    <row r="32" customFormat="false" ht="12.75" hidden="false" customHeight="false" outlineLevel="0" collapsed="false">
      <c r="A32" s="387" t="s">
        <v>17</v>
      </c>
      <c r="B32" s="388" t="n">
        <f aca="false">SUM(C32:Z32)</f>
        <v>0</v>
      </c>
      <c r="C32" s="386" t="n">
        <f aca="false">MEGA!B271</f>
        <v>0</v>
      </c>
      <c r="D32" s="386" t="n">
        <f aca="false">MEGA!C271</f>
        <v>0</v>
      </c>
      <c r="E32" s="386" t="n">
        <f aca="false">MEGA!D271</f>
        <v>0</v>
      </c>
      <c r="F32" s="386" t="n">
        <f aca="false">MEGA!E271</f>
        <v>0</v>
      </c>
      <c r="G32" s="386" t="n">
        <f aca="false">MEGA!F271</f>
        <v>0</v>
      </c>
      <c r="H32" s="386" t="n">
        <f aca="false">MEGA!G271</f>
        <v>0</v>
      </c>
      <c r="I32" s="386" t="n">
        <f aca="false">MEGA!H271</f>
        <v>0</v>
      </c>
      <c r="J32" s="386" t="n">
        <f aca="false">MEGA!I271</f>
        <v>0</v>
      </c>
      <c r="K32" s="386" t="n">
        <f aca="false">MEGA!J271</f>
        <v>0</v>
      </c>
      <c r="L32" s="386" t="n">
        <f aca="false">MEGA!K271</f>
        <v>0</v>
      </c>
      <c r="M32" s="386" t="n">
        <f aca="false">MEGA!L271</f>
        <v>0</v>
      </c>
      <c r="N32" s="386" t="n">
        <f aca="false">MEGA!M271</f>
        <v>0</v>
      </c>
      <c r="O32" s="386" t="n">
        <f aca="false">MEGA!N271</f>
        <v>0</v>
      </c>
      <c r="P32" s="386" t="n">
        <f aca="false">MEGA!O271</f>
        <v>0</v>
      </c>
      <c r="Q32" s="386" t="n">
        <f aca="false">MEGA!P271</f>
        <v>0</v>
      </c>
      <c r="R32" s="386" t="n">
        <f aca="false">MEGA!Q271</f>
        <v>0</v>
      </c>
      <c r="S32" s="386" t="n">
        <f aca="false">MEGA!R271</f>
        <v>0</v>
      </c>
      <c r="T32" s="386" t="n">
        <f aca="false">MEGA!S271</f>
        <v>0</v>
      </c>
      <c r="U32" s="386" t="n">
        <f aca="false">MEGA!T271</f>
        <v>0</v>
      </c>
      <c r="V32" s="386" t="n">
        <f aca="false">MEGA!U271</f>
        <v>0</v>
      </c>
      <c r="W32" s="386" t="n">
        <f aca="false">MEGA!V271</f>
        <v>0</v>
      </c>
      <c r="X32" s="386" t="n">
        <f aca="false">MEGA!W271</f>
        <v>0</v>
      </c>
      <c r="Y32" s="386" t="n">
        <f aca="false">MEGA!X271</f>
        <v>0</v>
      </c>
      <c r="Z32" s="386" t="n">
        <f aca="false">MEGA!Y271</f>
        <v>0</v>
      </c>
    </row>
    <row r="33" customFormat="false" ht="12.75" hidden="false" customHeight="false" outlineLevel="0" collapsed="false">
      <c r="A33" s="387" t="s">
        <v>16</v>
      </c>
      <c r="B33" s="388" t="n">
        <f aca="false">SUM(C33:Z33)</f>
        <v>0</v>
      </c>
      <c r="C33" s="386" t="n">
        <f aca="false">PNM!B271</f>
        <v>0</v>
      </c>
      <c r="D33" s="386" t="n">
        <f aca="false">PNM!C271</f>
        <v>0</v>
      </c>
      <c r="E33" s="386" t="n">
        <f aca="false">PNM!D271</f>
        <v>0</v>
      </c>
      <c r="F33" s="386" t="n">
        <f aca="false">PNM!E271</f>
        <v>0</v>
      </c>
      <c r="G33" s="386" t="n">
        <f aca="false">PNM!F271</f>
        <v>0</v>
      </c>
      <c r="H33" s="386" t="n">
        <f aca="false">PNM!G271</f>
        <v>0</v>
      </c>
      <c r="I33" s="386" t="n">
        <f aca="false">PNM!H271</f>
        <v>0</v>
      </c>
      <c r="J33" s="386" t="n">
        <f aca="false">PNM!I271</f>
        <v>0</v>
      </c>
      <c r="K33" s="386" t="n">
        <f aca="false">PNM!J271</f>
        <v>0</v>
      </c>
      <c r="L33" s="386" t="n">
        <f aca="false">PNM!K271</f>
        <v>0</v>
      </c>
      <c r="M33" s="386" t="n">
        <f aca="false">PNM!L271</f>
        <v>0</v>
      </c>
      <c r="N33" s="386" t="n">
        <f aca="false">PNM!M271</f>
        <v>0</v>
      </c>
      <c r="O33" s="386" t="n">
        <f aca="false">PNM!N271</f>
        <v>0</v>
      </c>
      <c r="P33" s="386" t="n">
        <f aca="false">PNM!O271</f>
        <v>0</v>
      </c>
      <c r="Q33" s="386" t="n">
        <f aca="false">PNM!P271</f>
        <v>0</v>
      </c>
      <c r="R33" s="386" t="n">
        <f aca="false">PNM!Q271</f>
        <v>0</v>
      </c>
      <c r="S33" s="386" t="n">
        <f aca="false">PNM!R271</f>
        <v>0</v>
      </c>
      <c r="T33" s="386" t="n">
        <f aca="false">PNM!S271</f>
        <v>0</v>
      </c>
      <c r="U33" s="386" t="n">
        <f aca="false">PNM!T271</f>
        <v>0</v>
      </c>
      <c r="V33" s="386" t="n">
        <f aca="false">PNM!U271</f>
        <v>0</v>
      </c>
      <c r="W33" s="386" t="n">
        <f aca="false">PNM!V271</f>
        <v>0</v>
      </c>
      <c r="X33" s="386" t="n">
        <f aca="false">PNM!W271</f>
        <v>0</v>
      </c>
      <c r="Y33" s="386" t="n">
        <f aca="false">PNM!X271</f>
        <v>0</v>
      </c>
      <c r="Z33" s="386" t="n">
        <f aca="false">PNM!Y271</f>
        <v>0</v>
      </c>
    </row>
    <row r="34" customFormat="false" ht="12.75" hidden="false" customHeight="false" outlineLevel="0" collapsed="false">
      <c r="A34" s="387" t="s">
        <v>366</v>
      </c>
      <c r="B34" s="388" t="n">
        <f aca="false">SUM(C34:Z34)</f>
        <v>0</v>
      </c>
      <c r="C34" s="386"/>
      <c r="D34" s="386"/>
      <c r="E34" s="386"/>
      <c r="F34" s="386"/>
      <c r="G34" s="386"/>
      <c r="H34" s="386"/>
      <c r="I34" s="386"/>
      <c r="J34" s="386"/>
      <c r="K34" s="386"/>
      <c r="L34" s="386"/>
      <c r="M34" s="386"/>
      <c r="N34" s="386"/>
      <c r="O34" s="386"/>
      <c r="P34" s="386"/>
      <c r="Q34" s="386"/>
      <c r="R34" s="386"/>
      <c r="S34" s="386"/>
      <c r="T34" s="386"/>
      <c r="U34" s="386"/>
      <c r="V34" s="386"/>
      <c r="W34" s="386"/>
      <c r="X34" s="386"/>
      <c r="Y34" s="386"/>
      <c r="Z34" s="386"/>
    </row>
    <row r="35" customFormat="false" ht="12.75" hidden="false" customHeight="false" outlineLevel="0" collapsed="false">
      <c r="A35" s="387" t="s">
        <v>367</v>
      </c>
      <c r="B35" s="388" t="n">
        <f aca="false">SUM(C35:Z35)</f>
        <v>0</v>
      </c>
      <c r="C35" s="386"/>
      <c r="D35" s="386"/>
      <c r="E35" s="386"/>
      <c r="F35" s="386"/>
      <c r="G35" s="386"/>
      <c r="H35" s="386"/>
      <c r="I35" s="386"/>
      <c r="J35" s="386"/>
      <c r="K35" s="386"/>
      <c r="L35" s="386"/>
      <c r="M35" s="386"/>
      <c r="N35" s="386"/>
      <c r="O35" s="386"/>
      <c r="P35" s="386"/>
      <c r="Q35" s="386"/>
      <c r="R35" s="386"/>
      <c r="S35" s="386"/>
      <c r="T35" s="386"/>
      <c r="U35" s="386"/>
      <c r="V35" s="386"/>
      <c r="W35" s="386"/>
      <c r="X35" s="386"/>
      <c r="Y35" s="386"/>
      <c r="Z35" s="386"/>
    </row>
    <row r="36" customFormat="false" ht="12.75" hidden="false" customHeight="false" outlineLevel="0" collapsed="false">
      <c r="A36" s="387" t="s">
        <v>368</v>
      </c>
      <c r="B36" s="388" t="n">
        <f aca="false">SUM(C36:Z36)</f>
        <v>0</v>
      </c>
      <c r="C36" s="386"/>
      <c r="D36" s="386"/>
      <c r="E36" s="386"/>
      <c r="F36" s="386"/>
      <c r="G36" s="386"/>
      <c r="H36" s="386"/>
      <c r="I36" s="386"/>
      <c r="J36" s="386"/>
      <c r="K36" s="386"/>
      <c r="L36" s="386"/>
      <c r="M36" s="386"/>
      <c r="N36" s="386"/>
      <c r="O36" s="386"/>
      <c r="P36" s="386"/>
      <c r="Q36" s="386"/>
      <c r="R36" s="386"/>
      <c r="S36" s="386"/>
      <c r="T36" s="386"/>
      <c r="U36" s="386"/>
      <c r="V36" s="386"/>
      <c r="W36" s="386"/>
      <c r="X36" s="386"/>
      <c r="Y36" s="386"/>
      <c r="Z36" s="386"/>
    </row>
    <row r="37" customFormat="false" ht="12.75" hidden="false" customHeight="false" outlineLevel="0" collapsed="false">
      <c r="A37" s="384"/>
      <c r="B37" s="388"/>
      <c r="C37" s="386"/>
      <c r="D37" s="386"/>
      <c r="E37" s="386"/>
      <c r="F37" s="386"/>
      <c r="G37" s="386"/>
      <c r="H37" s="386"/>
      <c r="I37" s="386"/>
      <c r="J37" s="386"/>
      <c r="K37" s="386"/>
      <c r="L37" s="386"/>
      <c r="M37" s="386"/>
      <c r="N37" s="386"/>
      <c r="O37" s="386"/>
      <c r="P37" s="386"/>
      <c r="Q37" s="386"/>
      <c r="R37" s="386"/>
      <c r="S37" s="386"/>
      <c r="T37" s="386"/>
      <c r="U37" s="386"/>
      <c r="V37" s="386"/>
      <c r="W37" s="386"/>
      <c r="X37" s="386"/>
      <c r="Y37" s="386"/>
      <c r="Z37" s="386"/>
    </row>
    <row r="38" customFormat="false" ht="12.75" hidden="false" customHeight="false" outlineLevel="0" collapsed="false">
      <c r="A38" s="387" t="s">
        <v>369</v>
      </c>
      <c r="B38" s="388" t="n">
        <f aca="false">SUM(C38:Z38)</f>
        <v>0</v>
      </c>
      <c r="C38" s="386"/>
      <c r="D38" s="386"/>
      <c r="E38" s="386"/>
      <c r="F38" s="386"/>
      <c r="G38" s="386"/>
      <c r="H38" s="386"/>
      <c r="I38" s="386"/>
      <c r="J38" s="386"/>
      <c r="K38" s="386"/>
      <c r="L38" s="386"/>
      <c r="M38" s="386"/>
      <c r="N38" s="386"/>
      <c r="O38" s="386"/>
      <c r="P38" s="386"/>
      <c r="Q38" s="386"/>
      <c r="R38" s="386"/>
      <c r="S38" s="386"/>
      <c r="T38" s="386"/>
      <c r="U38" s="386"/>
      <c r="V38" s="386"/>
      <c r="W38" s="386"/>
      <c r="X38" s="386"/>
      <c r="Y38" s="386"/>
      <c r="Z38" s="386"/>
    </row>
    <row r="39" customFormat="false" ht="12.75" hidden="false" customHeight="false" outlineLevel="0" collapsed="false">
      <c r="A39" s="387" t="s">
        <v>370</v>
      </c>
      <c r="B39" s="388" t="n">
        <f aca="false">SUM(C39:Z39)</f>
        <v>0</v>
      </c>
      <c r="C39" s="386"/>
      <c r="D39" s="386"/>
      <c r="E39" s="386"/>
      <c r="F39" s="386"/>
      <c r="G39" s="386"/>
      <c r="H39" s="386"/>
      <c r="I39" s="386"/>
      <c r="J39" s="386"/>
      <c r="K39" s="386"/>
      <c r="L39" s="386"/>
      <c r="M39" s="386"/>
      <c r="N39" s="386"/>
      <c r="O39" s="386"/>
      <c r="P39" s="386"/>
      <c r="Q39" s="386"/>
      <c r="R39" s="386"/>
      <c r="S39" s="386"/>
      <c r="T39" s="386"/>
      <c r="U39" s="386"/>
      <c r="V39" s="386"/>
      <c r="W39" s="386"/>
      <c r="X39" s="386"/>
      <c r="Y39" s="386"/>
      <c r="Z39" s="386"/>
    </row>
    <row r="40" customFormat="false" ht="12.75" hidden="false" customHeight="false" outlineLevel="0" collapsed="false">
      <c r="A40" s="384"/>
      <c r="B40" s="385"/>
      <c r="C40" s="386"/>
      <c r="D40" s="386"/>
      <c r="E40" s="386"/>
      <c r="F40" s="386"/>
      <c r="G40" s="386"/>
      <c r="H40" s="386"/>
      <c r="I40" s="386"/>
      <c r="J40" s="386"/>
      <c r="K40" s="386"/>
      <c r="L40" s="386"/>
      <c r="M40" s="386"/>
      <c r="N40" s="386"/>
      <c r="O40" s="386"/>
      <c r="P40" s="386"/>
      <c r="Q40" s="386"/>
      <c r="R40" s="386"/>
      <c r="S40" s="386"/>
      <c r="T40" s="386"/>
      <c r="U40" s="386"/>
      <c r="V40" s="386"/>
      <c r="W40" s="386"/>
      <c r="X40" s="386"/>
      <c r="Y40" s="386"/>
      <c r="Z40" s="386"/>
    </row>
    <row r="41" customFormat="false" ht="12.75" hidden="false" customHeight="false" outlineLevel="0" collapsed="false">
      <c r="A41" s="9"/>
      <c r="B41" s="394" t="n">
        <f aca="false">SUM(C41:Z41)</f>
        <v>0</v>
      </c>
      <c r="C41" s="394"/>
      <c r="D41" s="394"/>
      <c r="E41" s="394"/>
      <c r="F41" s="394"/>
      <c r="G41" s="394"/>
      <c r="H41" s="394"/>
      <c r="I41" s="394"/>
      <c r="J41" s="394"/>
      <c r="K41" s="394"/>
      <c r="L41" s="394"/>
      <c r="M41" s="394"/>
      <c r="N41" s="394"/>
      <c r="O41" s="394"/>
      <c r="P41" s="394"/>
      <c r="Q41" s="394"/>
      <c r="R41" s="394"/>
      <c r="S41" s="394"/>
      <c r="T41" s="394"/>
      <c r="U41" s="394"/>
      <c r="V41" s="394"/>
      <c r="W41" s="394"/>
      <c r="X41" s="394"/>
      <c r="Y41" s="394"/>
      <c r="Z41" s="394"/>
    </row>
    <row r="42" customFormat="false" ht="12.75" hidden="false" customHeight="false" outlineLevel="0" collapsed="false">
      <c r="A42" s="9"/>
      <c r="B42" s="394" t="n">
        <f aca="false">SUM(C42:Z42)</f>
        <v>0</v>
      </c>
      <c r="C42" s="394"/>
      <c r="D42" s="394"/>
      <c r="E42" s="394"/>
      <c r="F42" s="394"/>
      <c r="G42" s="394"/>
      <c r="H42" s="394"/>
      <c r="I42" s="394"/>
      <c r="J42" s="394"/>
      <c r="K42" s="394"/>
      <c r="L42" s="394"/>
      <c r="M42" s="394"/>
      <c r="N42" s="394"/>
      <c r="O42" s="394"/>
      <c r="P42" s="394"/>
      <c r="Q42" s="394"/>
      <c r="R42" s="394"/>
      <c r="S42" s="394"/>
      <c r="T42" s="394"/>
      <c r="U42" s="394"/>
      <c r="V42" s="394"/>
      <c r="W42" s="394"/>
      <c r="X42" s="394"/>
      <c r="Y42" s="394"/>
      <c r="Z42" s="394"/>
    </row>
    <row r="43" customFormat="false" ht="12.75" hidden="false" customHeight="false" outlineLevel="0" collapsed="false">
      <c r="A43" s="407"/>
      <c r="B43" s="394" t="n">
        <f aca="false">SUM(C43:Z43)</f>
        <v>0</v>
      </c>
      <c r="C43" s="394"/>
      <c r="D43" s="394"/>
      <c r="E43" s="394"/>
      <c r="F43" s="394"/>
      <c r="G43" s="394"/>
      <c r="H43" s="394"/>
      <c r="I43" s="394"/>
      <c r="J43" s="394"/>
      <c r="K43" s="394"/>
      <c r="L43" s="394"/>
      <c r="M43" s="394"/>
      <c r="N43" s="394"/>
      <c r="O43" s="394"/>
      <c r="P43" s="394"/>
      <c r="Q43" s="394"/>
      <c r="R43" s="394"/>
      <c r="S43" s="394"/>
      <c r="T43" s="394"/>
      <c r="U43" s="394"/>
      <c r="V43" s="394"/>
      <c r="W43" s="394"/>
      <c r="X43" s="394"/>
      <c r="Y43" s="394"/>
      <c r="Z43" s="394"/>
    </row>
    <row r="44" customFormat="false" ht="12.75" hidden="false" customHeight="false" outlineLevel="0" collapsed="false">
      <c r="A44" s="9"/>
      <c r="B44" s="394" t="n">
        <f aca="false">SUM(C44:Z44)</f>
        <v>0</v>
      </c>
      <c r="C44" s="394"/>
      <c r="D44" s="394"/>
      <c r="E44" s="394"/>
      <c r="F44" s="394"/>
      <c r="G44" s="394"/>
      <c r="H44" s="394"/>
      <c r="I44" s="394"/>
      <c r="J44" s="394"/>
      <c r="K44" s="394"/>
      <c r="L44" s="394"/>
      <c r="M44" s="394"/>
      <c r="N44" s="394"/>
      <c r="O44" s="394"/>
      <c r="P44" s="394"/>
      <c r="Q44" s="394"/>
      <c r="R44" s="394"/>
      <c r="S44" s="394"/>
      <c r="T44" s="394"/>
      <c r="U44" s="394"/>
      <c r="V44" s="394"/>
      <c r="W44" s="394"/>
      <c r="X44" s="394"/>
      <c r="Y44" s="394"/>
      <c r="Z44" s="394"/>
    </row>
    <row r="45" customFormat="false" ht="12.75" hidden="false" customHeight="false" outlineLevel="0" collapsed="false">
      <c r="A45" s="9"/>
      <c r="B45" s="394" t="n">
        <f aca="false">SUM(C45:Z45)</f>
        <v>0</v>
      </c>
      <c r="C45" s="394"/>
      <c r="D45" s="394"/>
      <c r="E45" s="394"/>
      <c r="F45" s="394"/>
      <c r="G45" s="394"/>
      <c r="H45" s="394"/>
      <c r="I45" s="394"/>
      <c r="J45" s="394"/>
      <c r="K45" s="394"/>
      <c r="L45" s="394"/>
      <c r="M45" s="394"/>
      <c r="N45" s="394"/>
      <c r="O45" s="394"/>
      <c r="P45" s="394"/>
      <c r="Q45" s="394"/>
      <c r="R45" s="394"/>
      <c r="S45" s="394"/>
      <c r="T45" s="394"/>
      <c r="U45" s="394"/>
      <c r="V45" s="394"/>
      <c r="W45" s="394"/>
      <c r="X45" s="394"/>
      <c r="Y45" s="394"/>
      <c r="Z45" s="394"/>
    </row>
    <row r="46" customFormat="false" ht="12.75" hidden="false" customHeight="false" outlineLevel="0" collapsed="false">
      <c r="A46" s="407"/>
      <c r="B46" s="394" t="n">
        <f aca="false">SUM(C46:Z46)</f>
        <v>0</v>
      </c>
      <c r="C46" s="394"/>
      <c r="D46" s="394"/>
      <c r="E46" s="394"/>
      <c r="F46" s="394"/>
      <c r="G46" s="394"/>
      <c r="H46" s="394"/>
      <c r="I46" s="394"/>
      <c r="J46" s="394"/>
      <c r="K46" s="394"/>
      <c r="L46" s="394"/>
      <c r="M46" s="394"/>
      <c r="N46" s="394"/>
      <c r="O46" s="394"/>
      <c r="P46" s="394"/>
      <c r="Q46" s="394"/>
      <c r="R46" s="394"/>
      <c r="S46" s="394"/>
      <c r="T46" s="394"/>
      <c r="U46" s="394"/>
      <c r="V46" s="394"/>
      <c r="W46" s="394"/>
      <c r="X46" s="394"/>
      <c r="Y46" s="394"/>
      <c r="Z46" s="394"/>
    </row>
    <row r="47" customFormat="false" ht="12.75" hidden="false" customHeight="false" outlineLevel="0" collapsed="false">
      <c r="A47" s="407"/>
      <c r="B47" s="394" t="n">
        <f aca="false">SUM(C47:Z47)</f>
        <v>0</v>
      </c>
      <c r="C47" s="394"/>
      <c r="D47" s="394"/>
      <c r="E47" s="394"/>
      <c r="F47" s="394"/>
      <c r="G47" s="394"/>
      <c r="H47" s="394"/>
      <c r="I47" s="394"/>
      <c r="J47" s="394"/>
      <c r="K47" s="394"/>
      <c r="L47" s="394"/>
      <c r="M47" s="394"/>
      <c r="N47" s="394"/>
      <c r="O47" s="394"/>
      <c r="P47" s="394"/>
      <c r="Q47" s="394"/>
      <c r="R47" s="394"/>
      <c r="S47" s="394"/>
      <c r="T47" s="394"/>
      <c r="U47" s="394"/>
      <c r="V47" s="394"/>
      <c r="W47" s="394"/>
      <c r="X47" s="394"/>
      <c r="Y47" s="394"/>
      <c r="Z47" s="394"/>
    </row>
    <row r="48" customFormat="false" ht="12.75" hidden="false" customHeight="false" outlineLevel="0" collapsed="false">
      <c r="A48" s="9"/>
      <c r="B48" s="394" t="n">
        <f aca="false">SUM(C48:Z48)</f>
        <v>0</v>
      </c>
      <c r="C48" s="394"/>
      <c r="D48" s="394"/>
      <c r="E48" s="394"/>
      <c r="F48" s="394"/>
      <c r="G48" s="394"/>
      <c r="H48" s="394"/>
      <c r="I48" s="394"/>
      <c r="J48" s="394"/>
      <c r="K48" s="394"/>
      <c r="L48" s="394"/>
      <c r="M48" s="394"/>
      <c r="N48" s="394"/>
      <c r="O48" s="394"/>
      <c r="P48" s="394"/>
      <c r="Q48" s="394"/>
      <c r="R48" s="394"/>
      <c r="S48" s="394"/>
      <c r="T48" s="394"/>
      <c r="U48" s="394"/>
      <c r="V48" s="394"/>
      <c r="W48" s="394"/>
      <c r="X48" s="394"/>
      <c r="Y48" s="394"/>
      <c r="Z48" s="394"/>
    </row>
    <row r="49" customFormat="false" ht="12.75" hidden="false" customHeight="false" outlineLevel="0" collapsed="false">
      <c r="A49" s="9"/>
      <c r="B49" s="394" t="n">
        <f aca="false">SUM(C49:Z49)</f>
        <v>0</v>
      </c>
      <c r="C49" s="394"/>
      <c r="D49" s="394"/>
      <c r="E49" s="394"/>
      <c r="F49" s="394"/>
      <c r="G49" s="394"/>
      <c r="H49" s="394"/>
      <c r="I49" s="394"/>
      <c r="J49" s="394"/>
      <c r="K49" s="394"/>
      <c r="L49" s="394"/>
      <c r="M49" s="394"/>
      <c r="N49" s="394"/>
      <c r="O49" s="394"/>
      <c r="P49" s="394"/>
      <c r="Q49" s="394"/>
      <c r="R49" s="394"/>
      <c r="S49" s="394"/>
      <c r="T49" s="394"/>
      <c r="U49" s="394"/>
      <c r="V49" s="394"/>
      <c r="W49" s="394"/>
      <c r="X49" s="394"/>
      <c r="Y49" s="394"/>
      <c r="Z49" s="394"/>
    </row>
    <row r="50" customFormat="false" ht="12.75" hidden="false" customHeight="false" outlineLevel="0" collapsed="false">
      <c r="A50" s="9"/>
      <c r="B50" s="394" t="n">
        <f aca="false">SUM(C50:Z50)</f>
        <v>0</v>
      </c>
      <c r="C50" s="394"/>
      <c r="D50" s="394"/>
      <c r="E50" s="394"/>
      <c r="F50" s="394"/>
      <c r="G50" s="394"/>
      <c r="H50" s="394"/>
      <c r="I50" s="394"/>
      <c r="J50" s="394"/>
      <c r="K50" s="394"/>
      <c r="L50" s="394"/>
      <c r="M50" s="394"/>
      <c r="N50" s="394"/>
      <c r="O50" s="394"/>
      <c r="P50" s="394"/>
      <c r="Q50" s="394"/>
      <c r="R50" s="394"/>
      <c r="S50" s="394"/>
      <c r="T50" s="394"/>
      <c r="U50" s="394"/>
      <c r="V50" s="394"/>
      <c r="W50" s="394"/>
      <c r="X50" s="394"/>
      <c r="Y50" s="394"/>
      <c r="Z50" s="394"/>
    </row>
    <row r="51" customFormat="false" ht="12.75" hidden="false" customHeight="false" outlineLevel="0" collapsed="false">
      <c r="A51" s="407"/>
      <c r="B51" s="394" t="n">
        <f aca="false">SUM(C51:Z51)</f>
        <v>0</v>
      </c>
      <c r="C51" s="394"/>
      <c r="D51" s="394"/>
      <c r="E51" s="394"/>
      <c r="F51" s="394"/>
      <c r="G51" s="394"/>
      <c r="H51" s="394"/>
      <c r="I51" s="394"/>
      <c r="J51" s="394"/>
      <c r="K51" s="394"/>
      <c r="L51" s="394"/>
      <c r="M51" s="394"/>
      <c r="N51" s="394"/>
      <c r="O51" s="394"/>
      <c r="P51" s="394"/>
      <c r="Q51" s="394"/>
      <c r="R51" s="394"/>
      <c r="S51" s="394"/>
      <c r="T51" s="394"/>
      <c r="U51" s="394"/>
      <c r="V51" s="394"/>
      <c r="W51" s="394"/>
      <c r="X51" s="394"/>
      <c r="Y51" s="394"/>
      <c r="Z51" s="394"/>
    </row>
    <row r="52" customFormat="false" ht="12.75" hidden="false" customHeight="false" outlineLevel="0" collapsed="false">
      <c r="A52" s="407"/>
      <c r="B52" s="394" t="n">
        <f aca="false">SUM(C52:Z52)</f>
        <v>0</v>
      </c>
      <c r="C52" s="394"/>
      <c r="D52" s="394"/>
      <c r="E52" s="394"/>
      <c r="F52" s="394"/>
      <c r="G52" s="394"/>
      <c r="H52" s="394"/>
      <c r="I52" s="394"/>
      <c r="J52" s="394"/>
      <c r="K52" s="394"/>
      <c r="L52" s="394"/>
      <c r="M52" s="394"/>
      <c r="N52" s="394"/>
      <c r="O52" s="394"/>
      <c r="P52" s="394"/>
      <c r="Q52" s="394"/>
      <c r="R52" s="394"/>
      <c r="S52" s="394"/>
      <c r="T52" s="394"/>
      <c r="U52" s="394"/>
      <c r="V52" s="394"/>
      <c r="W52" s="394"/>
      <c r="X52" s="394"/>
      <c r="Y52" s="394"/>
      <c r="Z52" s="394"/>
    </row>
    <row r="53" customFormat="false" ht="12.75" hidden="false" customHeight="false" outlineLevel="0" collapsed="false">
      <c r="A53" s="9"/>
      <c r="B53" s="394" t="n">
        <f aca="false">SUM(C53:Z53)</f>
        <v>0</v>
      </c>
      <c r="C53" s="394"/>
      <c r="D53" s="394"/>
      <c r="E53" s="394"/>
      <c r="F53" s="394"/>
      <c r="G53" s="394"/>
      <c r="H53" s="394"/>
      <c r="I53" s="394"/>
      <c r="J53" s="394"/>
      <c r="K53" s="394"/>
      <c r="L53" s="394"/>
      <c r="M53" s="394"/>
      <c r="N53" s="394"/>
      <c r="O53" s="394"/>
      <c r="P53" s="394"/>
      <c r="Q53" s="394"/>
      <c r="R53" s="394"/>
      <c r="S53" s="394"/>
      <c r="T53" s="394"/>
      <c r="U53" s="394"/>
      <c r="V53" s="394"/>
      <c r="W53" s="394"/>
      <c r="X53" s="394"/>
      <c r="Y53" s="394"/>
      <c r="Z53" s="394"/>
    </row>
    <row r="54" customFormat="false" ht="12.75" hidden="false" customHeight="false" outlineLevel="0" collapsed="false">
      <c r="A54" s="9"/>
      <c r="B54" s="394" t="n">
        <f aca="false">SUM(C54:Z54)</f>
        <v>0</v>
      </c>
      <c r="C54" s="394"/>
      <c r="D54" s="394"/>
      <c r="E54" s="394"/>
      <c r="F54" s="394"/>
      <c r="G54" s="394"/>
      <c r="H54" s="394"/>
      <c r="I54" s="394"/>
      <c r="J54" s="394"/>
      <c r="K54" s="394"/>
      <c r="L54" s="394"/>
      <c r="M54" s="394"/>
      <c r="N54" s="394"/>
      <c r="O54" s="394"/>
      <c r="P54" s="394"/>
      <c r="Q54" s="394"/>
      <c r="R54" s="394"/>
      <c r="S54" s="394"/>
      <c r="T54" s="394"/>
      <c r="U54" s="394"/>
      <c r="V54" s="394"/>
      <c r="W54" s="394"/>
      <c r="X54" s="394"/>
      <c r="Y54" s="394"/>
      <c r="Z54" s="394"/>
    </row>
    <row r="55" customFormat="false" ht="12.75" hidden="false" customHeight="false" outlineLevel="0" collapsed="false">
      <c r="A55" s="9"/>
      <c r="B55" s="394" t="n">
        <f aca="false">SUM(C55:Z55)</f>
        <v>0</v>
      </c>
      <c r="C55" s="394"/>
      <c r="D55" s="394"/>
      <c r="E55" s="394"/>
      <c r="F55" s="394"/>
      <c r="G55" s="394"/>
      <c r="H55" s="394"/>
      <c r="I55" s="394"/>
      <c r="J55" s="394"/>
      <c r="K55" s="394"/>
      <c r="L55" s="394"/>
      <c r="M55" s="394"/>
      <c r="N55" s="394"/>
      <c r="O55" s="394"/>
      <c r="P55" s="394"/>
      <c r="Q55" s="394"/>
      <c r="R55" s="394"/>
      <c r="S55" s="394"/>
      <c r="T55" s="394"/>
      <c r="U55" s="394"/>
      <c r="V55" s="394"/>
      <c r="W55" s="394"/>
      <c r="X55" s="394"/>
      <c r="Y55" s="394"/>
      <c r="Z55" s="394"/>
    </row>
    <row r="56" customFormat="false" ht="12.75" hidden="false" customHeight="false" outlineLevel="0" collapsed="false">
      <c r="A56" s="407"/>
      <c r="B56" s="394" t="n">
        <f aca="false">SUM(C56:Z56)</f>
        <v>0</v>
      </c>
      <c r="C56" s="394"/>
      <c r="D56" s="394"/>
      <c r="E56" s="394"/>
      <c r="F56" s="394"/>
      <c r="G56" s="394"/>
      <c r="H56" s="394"/>
      <c r="I56" s="394"/>
      <c r="J56" s="394"/>
      <c r="K56" s="394"/>
      <c r="L56" s="394"/>
      <c r="M56" s="394"/>
      <c r="N56" s="394"/>
      <c r="O56" s="394"/>
      <c r="P56" s="394"/>
      <c r="Q56" s="394"/>
      <c r="R56" s="394"/>
      <c r="S56" s="394"/>
      <c r="T56" s="394"/>
      <c r="U56" s="394"/>
      <c r="V56" s="394"/>
      <c r="W56" s="394"/>
      <c r="X56" s="394"/>
      <c r="Y56" s="394"/>
      <c r="Z56" s="394"/>
    </row>
    <row r="57" customFormat="false" ht="12.75" hidden="false" customHeight="false" outlineLevel="0" collapsed="false">
      <c r="A57" s="9"/>
      <c r="B57" s="394" t="n">
        <f aca="false">SUM(C57:Z57)</f>
        <v>0</v>
      </c>
      <c r="C57" s="394"/>
      <c r="D57" s="394"/>
      <c r="E57" s="394"/>
      <c r="F57" s="394"/>
      <c r="G57" s="394"/>
      <c r="H57" s="394"/>
      <c r="I57" s="394"/>
      <c r="J57" s="394"/>
      <c r="K57" s="394"/>
      <c r="L57" s="394"/>
      <c r="M57" s="394"/>
      <c r="N57" s="394"/>
      <c r="O57" s="394"/>
      <c r="P57" s="394"/>
      <c r="Q57" s="394"/>
      <c r="R57" s="394"/>
      <c r="S57" s="394"/>
      <c r="T57" s="394"/>
      <c r="U57" s="394"/>
      <c r="V57" s="394"/>
      <c r="W57" s="394"/>
      <c r="X57" s="394"/>
      <c r="Y57" s="394"/>
      <c r="Z57" s="394"/>
    </row>
    <row r="58" customFormat="false" ht="12.75" hidden="false" customHeight="false" outlineLevel="0" collapsed="false">
      <c r="A58" s="407"/>
      <c r="B58" s="394" t="n">
        <f aca="false">SUM(C58:Z58)</f>
        <v>0</v>
      </c>
      <c r="C58" s="394"/>
      <c r="D58" s="394"/>
      <c r="E58" s="394"/>
      <c r="F58" s="394"/>
      <c r="G58" s="394"/>
      <c r="H58" s="394"/>
      <c r="I58" s="394"/>
      <c r="J58" s="394"/>
      <c r="K58" s="394"/>
      <c r="L58" s="394"/>
      <c r="M58" s="394"/>
      <c r="N58" s="394"/>
      <c r="O58" s="394"/>
      <c r="P58" s="394"/>
      <c r="Q58" s="394"/>
      <c r="R58" s="394"/>
      <c r="S58" s="394"/>
      <c r="T58" s="394"/>
      <c r="U58" s="394"/>
      <c r="V58" s="394"/>
      <c r="W58" s="394"/>
      <c r="X58" s="394"/>
      <c r="Y58" s="394"/>
      <c r="Z58" s="394"/>
    </row>
    <row r="59" customFormat="false" ht="12.75" hidden="false" customHeight="false" outlineLevel="0" collapsed="false">
      <c r="A59" s="407"/>
      <c r="B59" s="394" t="n">
        <f aca="false">SUM(C59:Z59)</f>
        <v>0</v>
      </c>
      <c r="C59" s="394"/>
      <c r="D59" s="394"/>
      <c r="E59" s="394"/>
      <c r="F59" s="394"/>
      <c r="G59" s="394"/>
      <c r="H59" s="394"/>
      <c r="I59" s="394"/>
      <c r="J59" s="394"/>
      <c r="K59" s="394"/>
      <c r="L59" s="394"/>
      <c r="M59" s="394"/>
      <c r="N59" s="394"/>
      <c r="O59" s="394"/>
      <c r="P59" s="394"/>
      <c r="Q59" s="394"/>
      <c r="R59" s="394"/>
      <c r="S59" s="394"/>
      <c r="T59" s="394"/>
      <c r="U59" s="394"/>
      <c r="V59" s="394"/>
      <c r="W59" s="394"/>
      <c r="X59" s="394"/>
      <c r="Y59" s="394"/>
      <c r="Z59" s="394"/>
    </row>
    <row r="60" customFormat="false" ht="12.75" hidden="false" customHeight="false" outlineLevel="0" collapsed="false">
      <c r="A60" s="9"/>
      <c r="B60" s="394" t="n">
        <f aca="false">SUM(C60:Z60)</f>
        <v>0</v>
      </c>
      <c r="C60" s="394"/>
      <c r="D60" s="394"/>
      <c r="E60" s="394"/>
      <c r="F60" s="394"/>
      <c r="G60" s="394"/>
      <c r="H60" s="394"/>
      <c r="I60" s="394"/>
      <c r="J60" s="394"/>
      <c r="K60" s="394"/>
      <c r="L60" s="394"/>
      <c r="M60" s="394"/>
      <c r="N60" s="394"/>
      <c r="O60" s="394"/>
      <c r="P60" s="394"/>
      <c r="Q60" s="394"/>
      <c r="R60" s="394"/>
      <c r="S60" s="394"/>
      <c r="T60" s="394"/>
      <c r="U60" s="394"/>
      <c r="V60" s="394"/>
      <c r="W60" s="394"/>
      <c r="X60" s="394"/>
      <c r="Y60" s="394"/>
      <c r="Z60" s="394"/>
    </row>
    <row r="61" customFormat="false" ht="12.75" hidden="false" customHeight="false" outlineLevel="0" collapsed="false">
      <c r="A61" s="9"/>
      <c r="B61" s="394" t="n">
        <f aca="false">SUM(C61:Z61)</f>
        <v>0</v>
      </c>
      <c r="C61" s="394"/>
      <c r="D61" s="394"/>
      <c r="E61" s="394"/>
      <c r="F61" s="394"/>
      <c r="G61" s="394"/>
      <c r="H61" s="394"/>
      <c r="I61" s="394"/>
      <c r="J61" s="394"/>
      <c r="K61" s="394"/>
      <c r="L61" s="394"/>
      <c r="M61" s="394"/>
      <c r="N61" s="394"/>
      <c r="O61" s="394"/>
      <c r="P61" s="394"/>
      <c r="Q61" s="394"/>
      <c r="R61" s="394"/>
      <c r="S61" s="394"/>
      <c r="T61" s="394"/>
      <c r="U61" s="394"/>
      <c r="V61" s="394"/>
      <c r="W61" s="394"/>
      <c r="X61" s="394"/>
      <c r="Y61" s="394"/>
      <c r="Z61" s="394"/>
    </row>
    <row r="62" customFormat="false" ht="12.75" hidden="false" customHeight="false" outlineLevel="0" collapsed="false">
      <c r="A62" s="407"/>
      <c r="B62" s="394" t="n">
        <f aca="false">SUM(C62:Z62)</f>
        <v>0</v>
      </c>
      <c r="C62" s="394"/>
      <c r="D62" s="394"/>
      <c r="E62" s="394"/>
      <c r="F62" s="394"/>
      <c r="G62" s="394"/>
      <c r="H62" s="394"/>
      <c r="I62" s="394"/>
      <c r="J62" s="394"/>
      <c r="K62" s="394"/>
      <c r="L62" s="394"/>
      <c r="M62" s="394"/>
      <c r="N62" s="394"/>
      <c r="O62" s="394"/>
      <c r="P62" s="394"/>
      <c r="Q62" s="394"/>
      <c r="R62" s="394"/>
      <c r="S62" s="394"/>
      <c r="T62" s="394"/>
      <c r="U62" s="394"/>
      <c r="V62" s="394"/>
      <c r="W62" s="394"/>
      <c r="X62" s="394"/>
      <c r="Y62" s="394"/>
      <c r="Z62" s="394"/>
    </row>
    <row r="63" customFormat="false" ht="12.75" hidden="false" customHeight="false" outlineLevel="0" collapsed="false">
      <c r="A63" s="407"/>
      <c r="B63" s="394" t="n">
        <f aca="false">SUM(C63:Z63)</f>
        <v>0</v>
      </c>
      <c r="C63" s="394"/>
      <c r="D63" s="394"/>
      <c r="E63" s="394"/>
      <c r="F63" s="394"/>
      <c r="G63" s="394"/>
      <c r="H63" s="394"/>
      <c r="I63" s="394"/>
      <c r="J63" s="394"/>
      <c r="K63" s="394"/>
      <c r="L63" s="394"/>
      <c r="M63" s="394"/>
      <c r="N63" s="394"/>
      <c r="O63" s="394"/>
      <c r="P63" s="394"/>
      <c r="Q63" s="394"/>
      <c r="R63" s="394"/>
      <c r="S63" s="394"/>
      <c r="T63" s="394"/>
      <c r="U63" s="394"/>
      <c r="V63" s="394"/>
      <c r="W63" s="394"/>
      <c r="X63" s="394"/>
      <c r="Y63" s="394"/>
      <c r="Z63" s="394"/>
    </row>
    <row r="64" customFormat="false" ht="12.75" hidden="false" customHeight="false" outlineLevel="0" collapsed="false">
      <c r="A64" s="9"/>
      <c r="B64" s="394" t="n">
        <f aca="false">SUM(C64:Z64)</f>
        <v>0</v>
      </c>
      <c r="C64" s="394"/>
      <c r="D64" s="394"/>
      <c r="E64" s="394"/>
      <c r="F64" s="394"/>
      <c r="G64" s="394"/>
      <c r="H64" s="394"/>
      <c r="I64" s="394"/>
      <c r="J64" s="394"/>
      <c r="K64" s="394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4"/>
    </row>
    <row r="65" customFormat="false" ht="12.75" hidden="false" customHeight="false" outlineLevel="0" collapsed="false">
      <c r="A65" s="407"/>
      <c r="B65" s="394" t="n">
        <f aca="false">SUM(C65:Z65)</f>
        <v>0</v>
      </c>
      <c r="C65" s="394"/>
      <c r="D65" s="394"/>
      <c r="E65" s="394"/>
      <c r="F65" s="394"/>
      <c r="G65" s="394"/>
      <c r="H65" s="394"/>
      <c r="I65" s="394"/>
      <c r="J65" s="394"/>
      <c r="K65" s="394"/>
      <c r="L65" s="394"/>
      <c r="M65" s="394"/>
      <c r="N65" s="394"/>
      <c r="O65" s="394"/>
      <c r="P65" s="394"/>
      <c r="Q65" s="394"/>
      <c r="R65" s="394"/>
      <c r="S65" s="394"/>
      <c r="T65" s="394"/>
      <c r="U65" s="394"/>
      <c r="V65" s="394"/>
      <c r="W65" s="394"/>
      <c r="X65" s="394"/>
      <c r="Y65" s="394"/>
      <c r="Z65" s="394"/>
    </row>
    <row r="66" customFormat="false" ht="12.75" hidden="false" customHeight="false" outlineLevel="0" collapsed="false">
      <c r="A66" s="9"/>
      <c r="B66" s="394" t="n">
        <f aca="false">SUM(C66:Z66)</f>
        <v>0</v>
      </c>
      <c r="C66" s="394"/>
      <c r="D66" s="394"/>
      <c r="E66" s="394"/>
      <c r="F66" s="394"/>
      <c r="G66" s="394"/>
      <c r="H66" s="394"/>
      <c r="I66" s="394"/>
      <c r="J66" s="394"/>
      <c r="K66" s="394"/>
      <c r="L66" s="394"/>
      <c r="M66" s="394"/>
      <c r="N66" s="394"/>
      <c r="O66" s="394"/>
      <c r="P66" s="394"/>
      <c r="Q66" s="394"/>
      <c r="R66" s="394"/>
      <c r="S66" s="394"/>
      <c r="T66" s="394"/>
      <c r="U66" s="394"/>
      <c r="V66" s="394"/>
      <c r="W66" s="394"/>
      <c r="X66" s="394"/>
      <c r="Y66" s="394"/>
      <c r="Z66" s="394"/>
    </row>
    <row r="67" customFormat="false" ht="12.75" hidden="false" customHeight="false" outlineLevel="0" collapsed="false">
      <c r="A67" s="9"/>
      <c r="B67" s="394" t="n">
        <f aca="false">SUM(C67:Z67)</f>
        <v>0</v>
      </c>
      <c r="C67" s="394"/>
      <c r="D67" s="394"/>
      <c r="E67" s="394"/>
      <c r="F67" s="394"/>
      <c r="G67" s="394"/>
      <c r="H67" s="394"/>
      <c r="I67" s="394"/>
      <c r="J67" s="394"/>
      <c r="K67" s="394"/>
      <c r="L67" s="394"/>
      <c r="M67" s="394"/>
      <c r="N67" s="394"/>
      <c r="O67" s="394"/>
      <c r="P67" s="394"/>
      <c r="Q67" s="394"/>
      <c r="R67" s="394"/>
      <c r="S67" s="394"/>
      <c r="T67" s="394"/>
      <c r="U67" s="394"/>
      <c r="V67" s="394"/>
      <c r="W67" s="394"/>
      <c r="X67" s="394"/>
      <c r="Y67" s="394"/>
      <c r="Z67" s="394"/>
    </row>
    <row r="68" customFormat="false" ht="12.75" hidden="false" customHeight="false" outlineLevel="0" collapsed="false">
      <c r="A68" s="407"/>
      <c r="B68" s="394" t="n">
        <f aca="false">SUM(C68:Z68)</f>
        <v>0</v>
      </c>
      <c r="C68" s="394"/>
      <c r="D68" s="394"/>
      <c r="E68" s="394"/>
      <c r="F68" s="394"/>
      <c r="G68" s="394"/>
      <c r="H68" s="394"/>
      <c r="I68" s="394"/>
      <c r="J68" s="394"/>
      <c r="K68" s="394"/>
      <c r="L68" s="394"/>
      <c r="M68" s="394"/>
      <c r="N68" s="394"/>
      <c r="O68" s="394"/>
      <c r="P68" s="394"/>
      <c r="Q68" s="394"/>
      <c r="R68" s="394"/>
      <c r="S68" s="394"/>
      <c r="T68" s="394"/>
      <c r="U68" s="394"/>
      <c r="V68" s="394"/>
      <c r="W68" s="394"/>
      <c r="X68" s="394"/>
      <c r="Y68" s="394"/>
      <c r="Z68" s="394"/>
    </row>
    <row r="69" customFormat="false" ht="12.75" hidden="false" customHeight="false" outlineLevel="0" collapsed="false">
      <c r="A69" s="407"/>
      <c r="B69" s="394" t="n">
        <f aca="false">SUM(C69:Z69)</f>
        <v>0</v>
      </c>
      <c r="C69" s="394"/>
      <c r="D69" s="394"/>
      <c r="E69" s="394"/>
      <c r="F69" s="394"/>
      <c r="G69" s="394"/>
      <c r="H69" s="394"/>
      <c r="I69" s="394"/>
      <c r="J69" s="394"/>
      <c r="K69" s="394"/>
      <c r="L69" s="394"/>
      <c r="M69" s="394"/>
      <c r="N69" s="394"/>
      <c r="O69" s="394"/>
      <c r="P69" s="394"/>
      <c r="Q69" s="394"/>
      <c r="R69" s="394"/>
      <c r="S69" s="394"/>
      <c r="T69" s="394"/>
      <c r="U69" s="394"/>
      <c r="V69" s="394"/>
      <c r="W69" s="394"/>
      <c r="X69" s="394"/>
      <c r="Y69" s="394"/>
      <c r="Z69" s="394"/>
    </row>
    <row r="70" customFormat="false" ht="12.75" hidden="false" customHeight="false" outlineLevel="0" collapsed="false">
      <c r="A70" s="9"/>
      <c r="B70" s="394" t="n">
        <f aca="false">SUM(C70:Z70)</f>
        <v>0</v>
      </c>
      <c r="C70" s="394"/>
      <c r="D70" s="394"/>
      <c r="E70" s="394"/>
      <c r="F70" s="394"/>
      <c r="G70" s="394"/>
      <c r="H70" s="394"/>
      <c r="I70" s="394"/>
      <c r="J70" s="394"/>
      <c r="K70" s="394"/>
      <c r="L70" s="394"/>
      <c r="M70" s="394"/>
      <c r="N70" s="394"/>
      <c r="O70" s="394"/>
      <c r="P70" s="394"/>
      <c r="Q70" s="394"/>
      <c r="R70" s="394"/>
      <c r="S70" s="394"/>
      <c r="T70" s="394"/>
      <c r="U70" s="394"/>
      <c r="V70" s="394"/>
      <c r="W70" s="394"/>
      <c r="X70" s="394"/>
      <c r="Y70" s="394"/>
      <c r="Z70" s="394"/>
    </row>
    <row r="71" customFormat="false" ht="12.75" hidden="false" customHeight="false" outlineLevel="0" collapsed="false">
      <c r="A71" s="9"/>
      <c r="B71" s="394" t="n">
        <f aca="false">SUM(C71:Z71)</f>
        <v>0</v>
      </c>
      <c r="C71" s="394"/>
      <c r="D71" s="394"/>
      <c r="E71" s="394"/>
      <c r="F71" s="394"/>
      <c r="G71" s="394"/>
      <c r="H71" s="394"/>
      <c r="I71" s="394"/>
      <c r="J71" s="394"/>
      <c r="K71" s="394"/>
      <c r="L71" s="394"/>
      <c r="M71" s="394"/>
      <c r="N71" s="394"/>
      <c r="O71" s="394"/>
      <c r="P71" s="394"/>
      <c r="Q71" s="394"/>
      <c r="R71" s="394"/>
      <c r="S71" s="394"/>
      <c r="T71" s="394"/>
      <c r="U71" s="394"/>
      <c r="V71" s="394"/>
      <c r="W71" s="394"/>
      <c r="X71" s="394"/>
      <c r="Y71" s="394"/>
      <c r="Z71" s="394"/>
    </row>
    <row r="72" customFormat="false" ht="12.75" hidden="false" customHeight="false" outlineLevel="0" collapsed="false">
      <c r="A72" s="9"/>
      <c r="B72" s="394" t="n">
        <f aca="false">SUM(C72:Z72)</f>
        <v>0</v>
      </c>
      <c r="C72" s="394"/>
      <c r="D72" s="394"/>
      <c r="E72" s="394"/>
      <c r="F72" s="394"/>
      <c r="G72" s="394"/>
      <c r="H72" s="394"/>
      <c r="I72" s="394"/>
      <c r="J72" s="394"/>
      <c r="K72" s="394"/>
      <c r="L72" s="394"/>
      <c r="M72" s="394"/>
      <c r="N72" s="394"/>
      <c r="O72" s="394"/>
      <c r="P72" s="394"/>
      <c r="Q72" s="394"/>
      <c r="R72" s="394"/>
      <c r="S72" s="394"/>
      <c r="T72" s="394"/>
      <c r="U72" s="394"/>
      <c r="V72" s="394"/>
      <c r="W72" s="394"/>
      <c r="X72" s="394"/>
      <c r="Y72" s="394"/>
      <c r="Z72" s="394"/>
    </row>
    <row r="73" customFormat="false" ht="12.75" hidden="false" customHeight="false" outlineLevel="0" collapsed="false">
      <c r="A73" s="9"/>
      <c r="B73" s="394" t="n">
        <f aca="false">SUM(C73:Z73)</f>
        <v>0</v>
      </c>
      <c r="C73" s="394"/>
      <c r="D73" s="394"/>
      <c r="E73" s="394"/>
      <c r="F73" s="394"/>
      <c r="G73" s="394"/>
      <c r="H73" s="394"/>
      <c r="I73" s="394"/>
      <c r="J73" s="394"/>
      <c r="K73" s="394"/>
      <c r="L73" s="394"/>
      <c r="M73" s="394"/>
      <c r="N73" s="394"/>
      <c r="O73" s="394"/>
      <c r="P73" s="394"/>
      <c r="Q73" s="394"/>
      <c r="R73" s="394"/>
      <c r="S73" s="394"/>
      <c r="T73" s="394"/>
      <c r="U73" s="394"/>
      <c r="V73" s="394"/>
      <c r="W73" s="394"/>
      <c r="X73" s="394"/>
      <c r="Y73" s="394"/>
      <c r="Z73" s="394"/>
    </row>
    <row r="74" customFormat="false" ht="12.75" hidden="false" customHeight="false" outlineLevel="0" collapsed="false">
      <c r="A74" s="9"/>
      <c r="B74" s="394" t="n">
        <f aca="false">SUM(C74:Z74)</f>
        <v>0</v>
      </c>
      <c r="C74" s="394"/>
      <c r="D74" s="394"/>
      <c r="E74" s="394"/>
      <c r="F74" s="394"/>
      <c r="G74" s="394"/>
      <c r="H74" s="394"/>
      <c r="I74" s="394"/>
      <c r="J74" s="394"/>
      <c r="K74" s="394"/>
      <c r="L74" s="394"/>
      <c r="M74" s="394"/>
      <c r="N74" s="394"/>
      <c r="O74" s="394"/>
      <c r="P74" s="394"/>
      <c r="Q74" s="394"/>
      <c r="R74" s="394"/>
      <c r="S74" s="394"/>
      <c r="T74" s="394"/>
      <c r="U74" s="394"/>
      <c r="V74" s="394"/>
      <c r="W74" s="394"/>
      <c r="X74" s="394"/>
      <c r="Y74" s="394"/>
      <c r="Z74" s="394"/>
    </row>
    <row r="75" customFormat="false" ht="12.75" hidden="false" customHeight="false" outlineLevel="0" collapsed="false">
      <c r="A75" s="9"/>
      <c r="B75" s="394" t="n">
        <f aca="false">SUM(C75:Z75)</f>
        <v>0</v>
      </c>
      <c r="C75" s="394"/>
      <c r="D75" s="394"/>
      <c r="E75" s="394"/>
      <c r="F75" s="394"/>
      <c r="G75" s="394"/>
      <c r="H75" s="394"/>
      <c r="I75" s="394"/>
      <c r="J75" s="394"/>
      <c r="K75" s="394"/>
      <c r="L75" s="394"/>
      <c r="M75" s="394"/>
      <c r="N75" s="394"/>
      <c r="O75" s="394"/>
      <c r="P75" s="394"/>
      <c r="Q75" s="394"/>
      <c r="R75" s="394"/>
      <c r="S75" s="394"/>
      <c r="T75" s="394"/>
      <c r="U75" s="394"/>
      <c r="V75" s="394"/>
      <c r="W75" s="394"/>
      <c r="X75" s="394"/>
      <c r="Y75" s="394"/>
      <c r="Z75" s="394"/>
    </row>
    <row r="76" customFormat="false" ht="12.75" hidden="false" customHeight="false" outlineLevel="0" collapsed="false">
      <c r="A76" s="9"/>
      <c r="B76" s="394" t="n">
        <f aca="false">SUM(C76:Z76)</f>
        <v>0</v>
      </c>
      <c r="C76" s="394"/>
      <c r="D76" s="394"/>
      <c r="E76" s="394"/>
      <c r="F76" s="394"/>
      <c r="G76" s="394"/>
      <c r="H76" s="394"/>
      <c r="I76" s="394"/>
      <c r="J76" s="394"/>
      <c r="K76" s="394"/>
      <c r="L76" s="394"/>
      <c r="M76" s="394"/>
      <c r="N76" s="394"/>
      <c r="O76" s="394"/>
      <c r="P76" s="394"/>
      <c r="Q76" s="394"/>
      <c r="R76" s="394"/>
      <c r="S76" s="394"/>
      <c r="T76" s="394"/>
      <c r="U76" s="394"/>
      <c r="V76" s="394"/>
      <c r="W76" s="394"/>
      <c r="X76" s="394"/>
      <c r="Y76" s="394"/>
      <c r="Z76" s="394"/>
    </row>
    <row r="77" customFormat="false" ht="12.75" hidden="false" customHeight="false" outlineLevel="0" collapsed="false">
      <c r="A77" s="9"/>
      <c r="B77" s="394" t="n">
        <f aca="false">SUM(C77:Z77)</f>
        <v>0</v>
      </c>
      <c r="C77" s="393"/>
      <c r="D77" s="394"/>
      <c r="E77" s="394"/>
      <c r="F77" s="394"/>
      <c r="G77" s="394"/>
      <c r="H77" s="394"/>
      <c r="I77" s="394"/>
      <c r="J77" s="394"/>
      <c r="K77" s="394"/>
      <c r="L77" s="394"/>
      <c r="M77" s="394"/>
      <c r="N77" s="394"/>
      <c r="O77" s="394"/>
      <c r="P77" s="394"/>
      <c r="Q77" s="394"/>
      <c r="R77" s="394"/>
      <c r="S77" s="394"/>
      <c r="T77" s="394"/>
      <c r="U77" s="394"/>
      <c r="V77" s="394"/>
      <c r="W77" s="394"/>
      <c r="X77" s="394"/>
      <c r="Y77" s="394"/>
      <c r="Z77" s="394"/>
    </row>
    <row r="78" customFormat="false" ht="12.75" hidden="false" customHeight="false" outlineLevel="0" collapsed="false">
      <c r="A78" s="407"/>
      <c r="B78" s="394" t="n">
        <f aca="false">SUM(C78:Z78)</f>
        <v>0</v>
      </c>
      <c r="C78" s="394"/>
      <c r="D78" s="394"/>
      <c r="E78" s="394"/>
      <c r="F78" s="394"/>
      <c r="G78" s="394"/>
      <c r="H78" s="394"/>
      <c r="I78" s="394"/>
      <c r="J78" s="394"/>
      <c r="K78" s="394"/>
      <c r="L78" s="394"/>
      <c r="M78" s="394"/>
      <c r="N78" s="394"/>
      <c r="O78" s="394"/>
      <c r="P78" s="394"/>
      <c r="Q78" s="394"/>
      <c r="R78" s="394"/>
      <c r="S78" s="394"/>
      <c r="T78" s="394"/>
      <c r="U78" s="394"/>
      <c r="V78" s="394"/>
      <c r="W78" s="394"/>
      <c r="X78" s="394"/>
      <c r="Y78" s="394"/>
      <c r="Z78" s="394"/>
    </row>
    <row r="79" customFormat="false" ht="12.75" hidden="false" customHeight="false" outlineLevel="0" collapsed="false">
      <c r="A79" s="407"/>
      <c r="B79" s="394" t="n">
        <f aca="false">SUM(C79:Z79)</f>
        <v>0</v>
      </c>
      <c r="C79" s="394"/>
      <c r="D79" s="394"/>
      <c r="E79" s="394"/>
      <c r="F79" s="394"/>
      <c r="G79" s="394"/>
      <c r="H79" s="394"/>
      <c r="I79" s="394"/>
      <c r="J79" s="394"/>
      <c r="K79" s="394"/>
      <c r="L79" s="394"/>
      <c r="M79" s="394"/>
      <c r="N79" s="394"/>
      <c r="O79" s="394"/>
      <c r="P79" s="394"/>
      <c r="Q79" s="394"/>
      <c r="R79" s="394"/>
      <c r="S79" s="394"/>
      <c r="T79" s="394"/>
      <c r="U79" s="394"/>
      <c r="V79" s="394"/>
      <c r="W79" s="394"/>
      <c r="X79" s="394"/>
      <c r="Y79" s="394"/>
      <c r="Z79" s="394"/>
    </row>
    <row r="80" customFormat="false" ht="12.75" hidden="false" customHeight="false" outlineLevel="0" collapsed="false">
      <c r="A80" s="407"/>
      <c r="B80" s="394" t="n">
        <f aca="false">SUM(C80:Z80)</f>
        <v>0</v>
      </c>
      <c r="C80" s="394"/>
      <c r="D80" s="394"/>
      <c r="E80" s="394"/>
      <c r="F80" s="394"/>
      <c r="G80" s="394"/>
      <c r="H80" s="394"/>
      <c r="I80" s="394"/>
      <c r="J80" s="394"/>
      <c r="K80" s="394"/>
      <c r="L80" s="394"/>
      <c r="M80" s="394"/>
      <c r="N80" s="394"/>
      <c r="O80" s="394"/>
      <c r="P80" s="394"/>
      <c r="Q80" s="394"/>
      <c r="R80" s="394"/>
      <c r="S80" s="394"/>
      <c r="T80" s="394"/>
      <c r="U80" s="394"/>
      <c r="V80" s="394"/>
      <c r="W80" s="394"/>
      <c r="X80" s="394"/>
      <c r="Y80" s="394"/>
      <c r="Z80" s="394"/>
    </row>
    <row r="81" customFormat="false" ht="12.75" hidden="false" customHeight="false" outlineLevel="0" collapsed="false">
      <c r="A81" s="407"/>
      <c r="B81" s="394" t="n">
        <f aca="false">SUM(C81:Z81)</f>
        <v>0</v>
      </c>
      <c r="C81" s="394"/>
      <c r="D81" s="394"/>
      <c r="E81" s="394"/>
      <c r="F81" s="394"/>
      <c r="G81" s="394"/>
      <c r="H81" s="394"/>
      <c r="I81" s="394"/>
      <c r="J81" s="394"/>
      <c r="K81" s="394"/>
      <c r="L81" s="394"/>
      <c r="M81" s="394"/>
      <c r="N81" s="394"/>
      <c r="O81" s="394"/>
      <c r="P81" s="394"/>
      <c r="Q81" s="394"/>
      <c r="R81" s="394"/>
      <c r="S81" s="394"/>
      <c r="T81" s="394"/>
      <c r="U81" s="394"/>
      <c r="V81" s="394"/>
      <c r="W81" s="394"/>
      <c r="X81" s="394"/>
      <c r="Y81" s="394"/>
      <c r="Z81" s="394"/>
    </row>
    <row r="82" customFormat="false" ht="12.75" hidden="false" customHeight="false" outlineLevel="0" collapsed="false">
      <c r="A82" s="407"/>
      <c r="B82" s="394" t="n">
        <f aca="false">SUM(C82:Z82)</f>
        <v>0</v>
      </c>
      <c r="C82" s="394"/>
      <c r="D82" s="394"/>
      <c r="E82" s="394"/>
      <c r="F82" s="394"/>
      <c r="G82" s="394"/>
      <c r="H82" s="394"/>
      <c r="I82" s="394"/>
      <c r="J82" s="394"/>
      <c r="K82" s="394"/>
      <c r="L82" s="394"/>
      <c r="M82" s="394"/>
      <c r="N82" s="394"/>
      <c r="O82" s="394"/>
      <c r="P82" s="394"/>
      <c r="Q82" s="394"/>
      <c r="R82" s="394"/>
      <c r="S82" s="394"/>
      <c r="T82" s="394"/>
      <c r="U82" s="394"/>
      <c r="V82" s="394"/>
      <c r="W82" s="394"/>
      <c r="X82" s="394"/>
      <c r="Y82" s="394"/>
      <c r="Z82" s="394"/>
    </row>
    <row r="83" customFormat="false" ht="12.75" hidden="false" customHeight="false" outlineLevel="0" collapsed="false">
      <c r="A83" s="407"/>
      <c r="B83" s="394" t="n">
        <f aca="false">SUM(C83:Z83)</f>
        <v>0</v>
      </c>
      <c r="C83" s="394"/>
      <c r="D83" s="394"/>
      <c r="E83" s="394"/>
      <c r="F83" s="394"/>
      <c r="G83" s="394"/>
      <c r="H83" s="394"/>
      <c r="I83" s="394"/>
      <c r="J83" s="394"/>
      <c r="K83" s="394"/>
      <c r="L83" s="394"/>
      <c r="M83" s="394"/>
      <c r="N83" s="394"/>
      <c r="O83" s="394"/>
      <c r="P83" s="394"/>
      <c r="Q83" s="394"/>
      <c r="R83" s="394"/>
      <c r="S83" s="394"/>
      <c r="T83" s="394"/>
      <c r="U83" s="394"/>
      <c r="V83" s="394"/>
      <c r="W83" s="394"/>
      <c r="X83" s="394"/>
      <c r="Y83" s="394"/>
      <c r="Z83" s="394"/>
    </row>
    <row r="84" customFormat="false" ht="12.75" hidden="false" customHeight="false" outlineLevel="0" collapsed="false">
      <c r="A84" s="407"/>
      <c r="B84" s="394" t="n">
        <f aca="false">SUM(C84:Z84)</f>
        <v>0</v>
      </c>
      <c r="C84" s="394"/>
      <c r="D84" s="394"/>
      <c r="E84" s="394"/>
      <c r="F84" s="394"/>
      <c r="G84" s="394"/>
      <c r="H84" s="394"/>
      <c r="I84" s="394"/>
      <c r="J84" s="394"/>
      <c r="K84" s="394"/>
      <c r="L84" s="394"/>
      <c r="M84" s="394"/>
      <c r="N84" s="394"/>
      <c r="O84" s="394"/>
      <c r="P84" s="394"/>
      <c r="Q84" s="394"/>
      <c r="R84" s="394"/>
      <c r="S84" s="394"/>
      <c r="T84" s="394"/>
      <c r="U84" s="394"/>
      <c r="V84" s="394"/>
      <c r="W84" s="394"/>
      <c r="X84" s="394"/>
      <c r="Y84" s="394"/>
      <c r="Z84" s="394"/>
    </row>
    <row r="85" customFormat="false" ht="12.75" hidden="false" customHeight="false" outlineLevel="0" collapsed="false">
      <c r="A85" s="407"/>
      <c r="B85" s="394" t="n">
        <f aca="false">SUM(C85:Z85)</f>
        <v>0</v>
      </c>
      <c r="C85" s="394"/>
      <c r="D85" s="394"/>
      <c r="E85" s="394"/>
      <c r="F85" s="394"/>
      <c r="G85" s="394"/>
      <c r="H85" s="394"/>
      <c r="I85" s="394"/>
      <c r="J85" s="394"/>
      <c r="K85" s="394"/>
      <c r="L85" s="394"/>
      <c r="M85" s="394"/>
      <c r="N85" s="394"/>
      <c r="O85" s="394"/>
      <c r="P85" s="394"/>
      <c r="Q85" s="394"/>
      <c r="R85" s="394"/>
      <c r="S85" s="394"/>
      <c r="T85" s="394"/>
      <c r="U85" s="394"/>
      <c r="V85" s="394"/>
      <c r="W85" s="394"/>
      <c r="X85" s="394"/>
      <c r="Y85" s="394"/>
      <c r="Z85" s="394"/>
    </row>
    <row r="86" customFormat="false" ht="12.75" hidden="false" customHeight="false" outlineLevel="0" collapsed="false">
      <c r="A86" s="407"/>
      <c r="B86" s="394" t="n">
        <f aca="false">SUM(C86:Z86)</f>
        <v>0</v>
      </c>
      <c r="C86" s="394"/>
      <c r="D86" s="394"/>
      <c r="E86" s="394"/>
      <c r="F86" s="394"/>
      <c r="G86" s="394"/>
      <c r="H86" s="394"/>
      <c r="I86" s="394"/>
      <c r="J86" s="394"/>
      <c r="K86" s="394"/>
      <c r="L86" s="394"/>
      <c r="M86" s="394"/>
      <c r="N86" s="394"/>
      <c r="O86" s="394"/>
      <c r="P86" s="394"/>
      <c r="Q86" s="394"/>
      <c r="R86" s="394"/>
      <c r="S86" s="394"/>
      <c r="T86" s="394"/>
      <c r="U86" s="394"/>
      <c r="V86" s="394"/>
      <c r="W86" s="394"/>
      <c r="X86" s="394"/>
      <c r="Y86" s="394"/>
      <c r="Z86" s="394"/>
    </row>
    <row r="87" customFormat="false" ht="12.75" hidden="false" customHeight="false" outlineLevel="0" collapsed="false">
      <c r="A87" s="407"/>
      <c r="B87" s="394" t="n">
        <f aca="false">SUM(C87:Z87)</f>
        <v>0</v>
      </c>
      <c r="C87" s="394"/>
      <c r="D87" s="394"/>
      <c r="E87" s="394"/>
      <c r="F87" s="394"/>
      <c r="G87" s="394"/>
      <c r="H87" s="394"/>
      <c r="I87" s="394"/>
      <c r="J87" s="394"/>
      <c r="K87" s="394"/>
      <c r="L87" s="394"/>
      <c r="M87" s="394"/>
      <c r="N87" s="394"/>
      <c r="O87" s="394"/>
      <c r="P87" s="394"/>
      <c r="Q87" s="394"/>
      <c r="R87" s="394"/>
      <c r="S87" s="394"/>
      <c r="T87" s="394"/>
      <c r="U87" s="394"/>
      <c r="V87" s="394"/>
      <c r="W87" s="394"/>
      <c r="X87" s="394"/>
      <c r="Y87" s="394"/>
      <c r="Z87" s="394"/>
    </row>
    <row r="88" customFormat="false" ht="12.75" hidden="false" customHeight="false" outlineLevel="0" collapsed="false">
      <c r="A88" s="407"/>
      <c r="B88" s="394" t="n">
        <f aca="false">SUM(C88:Z88)</f>
        <v>0</v>
      </c>
      <c r="C88" s="394"/>
      <c r="D88" s="394"/>
      <c r="E88" s="394"/>
      <c r="F88" s="394"/>
      <c r="G88" s="394"/>
      <c r="H88" s="394"/>
      <c r="I88" s="394"/>
      <c r="J88" s="394"/>
      <c r="K88" s="394"/>
      <c r="L88" s="394"/>
      <c r="M88" s="394"/>
      <c r="N88" s="394"/>
      <c r="O88" s="394"/>
      <c r="P88" s="394"/>
      <c r="Q88" s="394"/>
      <c r="R88" s="394"/>
      <c r="S88" s="394"/>
      <c r="T88" s="394"/>
      <c r="U88" s="394"/>
      <c r="V88" s="394"/>
      <c r="W88" s="394"/>
      <c r="X88" s="394"/>
      <c r="Y88" s="394"/>
      <c r="Z88" s="394"/>
    </row>
    <row r="89" customFormat="false" ht="12.75" hidden="false" customHeight="false" outlineLevel="0" collapsed="false">
      <c r="A89" s="407"/>
      <c r="B89" s="394" t="n">
        <f aca="false">SUM(C89:Z89)</f>
        <v>0</v>
      </c>
      <c r="C89" s="394"/>
      <c r="D89" s="394"/>
      <c r="E89" s="394"/>
      <c r="F89" s="394"/>
      <c r="G89" s="394"/>
      <c r="H89" s="394"/>
      <c r="I89" s="394"/>
      <c r="J89" s="394"/>
      <c r="K89" s="394"/>
      <c r="L89" s="394"/>
      <c r="M89" s="394"/>
      <c r="N89" s="394"/>
      <c r="O89" s="394"/>
      <c r="P89" s="394"/>
      <c r="Q89" s="394"/>
      <c r="R89" s="394"/>
      <c r="S89" s="394"/>
      <c r="T89" s="394"/>
      <c r="U89" s="394"/>
      <c r="V89" s="394"/>
      <c r="W89" s="394"/>
      <c r="X89" s="394"/>
      <c r="Y89" s="394"/>
      <c r="Z89" s="394"/>
    </row>
    <row r="90" customFormat="false" ht="12.75" hidden="false" customHeight="false" outlineLevel="0" collapsed="false">
      <c r="A90" s="407"/>
      <c r="B90" s="394" t="n">
        <f aca="false">SUM(C90:Z90)</f>
        <v>0</v>
      </c>
      <c r="C90" s="394"/>
      <c r="D90" s="394"/>
      <c r="E90" s="394"/>
      <c r="F90" s="394"/>
      <c r="G90" s="394"/>
      <c r="H90" s="394"/>
      <c r="I90" s="394"/>
      <c r="J90" s="394"/>
      <c r="K90" s="394"/>
      <c r="L90" s="394"/>
      <c r="M90" s="394"/>
      <c r="N90" s="394"/>
      <c r="O90" s="394"/>
      <c r="P90" s="394"/>
      <c r="Q90" s="394"/>
      <c r="R90" s="394"/>
      <c r="S90" s="394"/>
      <c r="T90" s="394"/>
      <c r="U90" s="394"/>
      <c r="V90" s="394"/>
      <c r="W90" s="394"/>
      <c r="X90" s="394"/>
      <c r="Y90" s="394"/>
      <c r="Z90" s="394"/>
    </row>
    <row r="91" customFormat="false" ht="12.75" hidden="false" customHeight="false" outlineLevel="0" collapsed="false">
      <c r="A91" s="407"/>
      <c r="B91" s="394" t="n">
        <f aca="false">SUM(C91:Z91)</f>
        <v>0</v>
      </c>
      <c r="C91" s="394"/>
      <c r="D91" s="394"/>
      <c r="E91" s="394"/>
      <c r="F91" s="394"/>
      <c r="G91" s="394"/>
      <c r="H91" s="394"/>
      <c r="I91" s="394"/>
      <c r="J91" s="394"/>
      <c r="K91" s="394"/>
      <c r="L91" s="394"/>
      <c r="M91" s="394"/>
      <c r="N91" s="394"/>
      <c r="O91" s="394"/>
      <c r="P91" s="394"/>
      <c r="Q91" s="394"/>
      <c r="R91" s="394"/>
      <c r="S91" s="394"/>
      <c r="T91" s="394"/>
      <c r="U91" s="394"/>
      <c r="V91" s="394"/>
      <c r="W91" s="394"/>
      <c r="X91" s="394"/>
      <c r="Y91" s="394"/>
      <c r="Z91" s="394"/>
    </row>
    <row r="92" customFormat="false" ht="12.75" hidden="false" customHeight="false" outlineLevel="0" collapsed="false">
      <c r="A92" s="407"/>
      <c r="B92" s="394" t="n">
        <f aca="false">SUM(C92:Z92)</f>
        <v>0</v>
      </c>
      <c r="C92" s="394"/>
      <c r="D92" s="394"/>
      <c r="E92" s="394"/>
      <c r="F92" s="394"/>
      <c r="G92" s="394"/>
      <c r="H92" s="394"/>
      <c r="I92" s="394"/>
      <c r="J92" s="394"/>
      <c r="K92" s="394"/>
      <c r="L92" s="394"/>
      <c r="M92" s="394"/>
      <c r="N92" s="394"/>
      <c r="O92" s="394"/>
      <c r="P92" s="394"/>
      <c r="Q92" s="394"/>
      <c r="R92" s="394"/>
      <c r="S92" s="394"/>
      <c r="T92" s="394"/>
      <c r="U92" s="394"/>
      <c r="V92" s="394"/>
      <c r="W92" s="394"/>
      <c r="X92" s="394"/>
      <c r="Y92" s="394"/>
      <c r="Z92" s="394"/>
    </row>
    <row r="93" customFormat="false" ht="12.75" hidden="false" customHeight="false" outlineLevel="0" collapsed="false">
      <c r="A93" s="407"/>
      <c r="B93" s="394" t="n">
        <f aca="false">SUM(C93:Z93)</f>
        <v>0</v>
      </c>
      <c r="C93" s="394"/>
      <c r="D93" s="394"/>
      <c r="E93" s="394"/>
      <c r="F93" s="394"/>
      <c r="G93" s="394"/>
      <c r="H93" s="394"/>
      <c r="I93" s="394"/>
      <c r="J93" s="394"/>
      <c r="K93" s="394"/>
      <c r="L93" s="394"/>
      <c r="M93" s="394"/>
      <c r="N93" s="394"/>
      <c r="O93" s="394"/>
      <c r="P93" s="394"/>
      <c r="Q93" s="394"/>
      <c r="R93" s="394"/>
      <c r="S93" s="394"/>
      <c r="T93" s="394"/>
      <c r="U93" s="394"/>
      <c r="V93" s="394"/>
      <c r="W93" s="394"/>
      <c r="X93" s="394"/>
      <c r="Y93" s="394"/>
      <c r="Z93" s="394"/>
    </row>
    <row r="94" customFormat="false" ht="12.75" hidden="false" customHeight="false" outlineLevel="0" collapsed="false">
      <c r="A94" s="407"/>
      <c r="B94" s="394" t="n">
        <f aca="false">SUM(C94:Z94)</f>
        <v>0</v>
      </c>
      <c r="C94" s="394"/>
      <c r="D94" s="394"/>
      <c r="E94" s="394"/>
      <c r="F94" s="394"/>
      <c r="G94" s="394"/>
      <c r="H94" s="394"/>
      <c r="I94" s="394"/>
      <c r="J94" s="394"/>
      <c r="K94" s="394"/>
      <c r="L94" s="394"/>
      <c r="M94" s="394"/>
      <c r="N94" s="394"/>
      <c r="O94" s="394"/>
      <c r="P94" s="394"/>
      <c r="Q94" s="394"/>
      <c r="R94" s="394"/>
      <c r="S94" s="394"/>
      <c r="T94" s="394"/>
      <c r="U94" s="394"/>
      <c r="V94" s="394"/>
      <c r="W94" s="394"/>
      <c r="X94" s="394"/>
      <c r="Y94" s="394"/>
      <c r="Z94" s="394"/>
    </row>
    <row r="95" customFormat="false" ht="12.75" hidden="false" customHeight="false" outlineLevel="0" collapsed="false">
      <c r="A95" s="407"/>
      <c r="B95" s="394" t="n">
        <f aca="false">SUM(C95:Z95)</f>
        <v>0</v>
      </c>
      <c r="C95" s="394"/>
      <c r="D95" s="394"/>
      <c r="E95" s="394"/>
      <c r="F95" s="394"/>
      <c r="G95" s="394"/>
      <c r="H95" s="394"/>
      <c r="I95" s="394"/>
      <c r="J95" s="394"/>
      <c r="K95" s="394"/>
      <c r="L95" s="394"/>
      <c r="M95" s="394"/>
      <c r="N95" s="394"/>
      <c r="O95" s="394"/>
      <c r="P95" s="394"/>
      <c r="Q95" s="394"/>
      <c r="R95" s="394"/>
      <c r="S95" s="394"/>
      <c r="T95" s="394"/>
      <c r="U95" s="394"/>
      <c r="V95" s="394"/>
      <c r="W95" s="394"/>
      <c r="X95" s="394"/>
      <c r="Y95" s="394"/>
      <c r="Z95" s="394"/>
    </row>
    <row r="96" customFormat="false" ht="12.75" hidden="false" customHeight="false" outlineLevel="0" collapsed="false">
      <c r="A96" s="407"/>
      <c r="B96" s="394" t="n">
        <f aca="false">SUM(C96:Z96)</f>
        <v>0</v>
      </c>
      <c r="C96" s="394"/>
      <c r="D96" s="394"/>
      <c r="E96" s="394"/>
      <c r="F96" s="394"/>
      <c r="G96" s="394"/>
      <c r="H96" s="394"/>
      <c r="I96" s="394"/>
      <c r="J96" s="394"/>
      <c r="K96" s="394"/>
      <c r="L96" s="394"/>
      <c r="M96" s="394"/>
      <c r="N96" s="394"/>
      <c r="O96" s="394"/>
      <c r="P96" s="394"/>
      <c r="Q96" s="394"/>
      <c r="R96" s="394"/>
      <c r="S96" s="394"/>
      <c r="T96" s="394"/>
      <c r="U96" s="394"/>
      <c r="V96" s="394"/>
      <c r="W96" s="394"/>
      <c r="X96" s="394"/>
      <c r="Y96" s="394"/>
      <c r="Z96" s="394"/>
    </row>
    <row r="97" customFormat="false" ht="12.75" hidden="false" customHeight="false" outlineLevel="0" collapsed="false">
      <c r="A97" s="407"/>
      <c r="B97" s="394" t="n">
        <f aca="false">SUM(C97:Z97)</f>
        <v>0</v>
      </c>
      <c r="C97" s="394"/>
      <c r="D97" s="394"/>
      <c r="E97" s="394"/>
      <c r="F97" s="394"/>
      <c r="G97" s="394"/>
      <c r="H97" s="394"/>
      <c r="I97" s="394"/>
      <c r="J97" s="394"/>
      <c r="K97" s="394"/>
      <c r="L97" s="394"/>
      <c r="M97" s="394"/>
      <c r="N97" s="394"/>
      <c r="O97" s="394"/>
      <c r="P97" s="394"/>
      <c r="Q97" s="394"/>
      <c r="R97" s="394"/>
      <c r="S97" s="394"/>
      <c r="T97" s="394"/>
      <c r="U97" s="394"/>
      <c r="V97" s="394"/>
      <c r="W97" s="394"/>
      <c r="X97" s="394"/>
      <c r="Y97" s="394"/>
      <c r="Z97" s="394"/>
    </row>
    <row r="98" customFormat="false" ht="12.75" hidden="false" customHeight="false" outlineLevel="0" collapsed="false">
      <c r="A98" s="407"/>
      <c r="B98" s="394" t="n">
        <f aca="false">SUM(C98:Z98)</f>
        <v>0</v>
      </c>
      <c r="C98" s="394"/>
      <c r="D98" s="394"/>
      <c r="E98" s="394"/>
      <c r="F98" s="394"/>
      <c r="G98" s="394"/>
      <c r="H98" s="394"/>
      <c r="I98" s="394"/>
      <c r="J98" s="394"/>
      <c r="K98" s="394"/>
      <c r="L98" s="394"/>
      <c r="M98" s="394"/>
      <c r="N98" s="394"/>
      <c r="O98" s="394"/>
      <c r="P98" s="394"/>
      <c r="Q98" s="394"/>
      <c r="R98" s="394"/>
      <c r="S98" s="394"/>
      <c r="T98" s="394"/>
      <c r="U98" s="394"/>
      <c r="V98" s="394"/>
      <c r="W98" s="394"/>
      <c r="X98" s="394"/>
      <c r="Y98" s="394"/>
      <c r="Z98" s="394"/>
    </row>
    <row r="99" customFormat="false" ht="12.75" hidden="false" customHeight="false" outlineLevel="0" collapsed="false">
      <c r="A99" s="407"/>
      <c r="B99" s="394" t="n">
        <f aca="false">SUM(C99:Z99)</f>
        <v>0</v>
      </c>
      <c r="C99" s="394"/>
      <c r="D99" s="394"/>
      <c r="E99" s="394"/>
      <c r="F99" s="394"/>
      <c r="G99" s="394"/>
      <c r="H99" s="394"/>
      <c r="I99" s="394"/>
      <c r="J99" s="394"/>
      <c r="K99" s="394"/>
      <c r="L99" s="394"/>
      <c r="M99" s="394"/>
      <c r="N99" s="394"/>
      <c r="O99" s="394"/>
      <c r="P99" s="394"/>
      <c r="Q99" s="394"/>
      <c r="R99" s="394"/>
      <c r="S99" s="394"/>
      <c r="T99" s="394"/>
      <c r="U99" s="394"/>
      <c r="V99" s="394"/>
      <c r="W99" s="394"/>
      <c r="X99" s="394"/>
      <c r="Y99" s="394"/>
      <c r="Z99" s="394"/>
    </row>
    <row r="100" customFormat="false" ht="12.75" hidden="false" customHeight="false" outlineLevel="0" collapsed="false">
      <c r="A100" s="407"/>
      <c r="B100" s="394" t="n">
        <f aca="false">SUM(C100:Z100)</f>
        <v>0</v>
      </c>
      <c r="C100" s="394"/>
      <c r="D100" s="394"/>
      <c r="E100" s="394"/>
      <c r="F100" s="394"/>
      <c r="G100" s="394"/>
      <c r="H100" s="394"/>
      <c r="I100" s="394"/>
      <c r="J100" s="394"/>
      <c r="K100" s="394"/>
      <c r="L100" s="394"/>
      <c r="M100" s="394"/>
      <c r="N100" s="394"/>
      <c r="O100" s="394"/>
      <c r="P100" s="394"/>
      <c r="Q100" s="394"/>
      <c r="R100" s="394"/>
      <c r="S100" s="394"/>
      <c r="T100" s="394"/>
      <c r="U100" s="394"/>
      <c r="V100" s="394"/>
      <c r="W100" s="394"/>
      <c r="X100" s="394"/>
      <c r="Y100" s="394"/>
      <c r="Z100" s="394"/>
    </row>
    <row r="101" customFormat="false" ht="12.75" hidden="false" customHeight="false" outlineLevel="0" collapsed="false">
      <c r="A101" s="0" t="s">
        <v>436</v>
      </c>
      <c r="B101" s="388" t="n">
        <f aca="false">SUM(C101:Z101)</f>
        <v>0</v>
      </c>
      <c r="C101" s="301"/>
      <c r="D101" s="301"/>
      <c r="E101" s="301"/>
      <c r="F101" s="301"/>
      <c r="G101" s="301"/>
      <c r="H101" s="301"/>
      <c r="I101" s="301"/>
      <c r="J101" s="301"/>
      <c r="K101" s="301"/>
      <c r="L101" s="301"/>
      <c r="M101" s="301"/>
      <c r="N101" s="301"/>
      <c r="O101" s="301"/>
      <c r="P101" s="301"/>
      <c r="Q101" s="301"/>
      <c r="R101" s="301"/>
      <c r="S101" s="301"/>
      <c r="T101" s="301"/>
      <c r="U101" s="301"/>
      <c r="V101" s="301"/>
      <c r="W101" s="301"/>
      <c r="X101" s="301"/>
      <c r="Y101" s="301"/>
      <c r="Z101" s="301"/>
    </row>
    <row r="102" customFormat="false" ht="12.75" hidden="false" customHeight="false" outlineLevel="0" collapsed="false">
      <c r="A102" s="0" t="s">
        <v>436</v>
      </c>
      <c r="B102" s="388" t="n">
        <f aca="false">SUM(C102:Z102)</f>
        <v>-216</v>
      </c>
      <c r="C102" s="301" t="n">
        <v>-9</v>
      </c>
      <c r="D102" s="301" t="n">
        <v>-9</v>
      </c>
      <c r="E102" s="301" t="n">
        <v>-9</v>
      </c>
      <c r="F102" s="301" t="n">
        <v>-9</v>
      </c>
      <c r="G102" s="301" t="n">
        <v>-9</v>
      </c>
      <c r="H102" s="301" t="n">
        <v>-9</v>
      </c>
      <c r="I102" s="301" t="n">
        <v>-9</v>
      </c>
      <c r="J102" s="301" t="n">
        <v>-9</v>
      </c>
      <c r="K102" s="301" t="n">
        <v>-9</v>
      </c>
      <c r="L102" s="301" t="n">
        <v>-9</v>
      </c>
      <c r="M102" s="301" t="n">
        <v>-9</v>
      </c>
      <c r="N102" s="301" t="n">
        <v>-9</v>
      </c>
      <c r="O102" s="301" t="n">
        <v>-9</v>
      </c>
      <c r="P102" s="301" t="n">
        <v>-9</v>
      </c>
      <c r="Q102" s="301" t="n">
        <v>-9</v>
      </c>
      <c r="R102" s="301" t="n">
        <v>-9</v>
      </c>
      <c r="S102" s="301" t="n">
        <v>-9</v>
      </c>
      <c r="T102" s="301" t="n">
        <v>-9</v>
      </c>
      <c r="U102" s="301" t="n">
        <v>-9</v>
      </c>
      <c r="V102" s="301" t="n">
        <v>-9</v>
      </c>
      <c r="W102" s="301" t="n">
        <v>-9</v>
      </c>
      <c r="X102" s="301" t="n">
        <v>-9</v>
      </c>
      <c r="Y102" s="301" t="n">
        <v>-9</v>
      </c>
      <c r="Z102" s="301" t="n">
        <v>-9</v>
      </c>
    </row>
    <row r="103" customFormat="false" ht="12.75" hidden="false" customHeight="false" outlineLevel="0" collapsed="false">
      <c r="A103" s="0" t="s">
        <v>437</v>
      </c>
      <c r="B103" s="388" t="n">
        <f aca="false">SUM(C103:Z103)</f>
        <v>0</v>
      </c>
      <c r="C103" s="301" t="n">
        <v>0</v>
      </c>
      <c r="D103" s="301" t="n">
        <v>0</v>
      </c>
      <c r="E103" s="301" t="n">
        <v>0</v>
      </c>
      <c r="F103" s="301" t="n">
        <v>0</v>
      </c>
      <c r="G103" s="301" t="n">
        <v>0</v>
      </c>
      <c r="H103" s="301" t="n">
        <v>0</v>
      </c>
      <c r="I103" s="301"/>
      <c r="J103" s="301"/>
      <c r="K103" s="301"/>
      <c r="L103" s="301"/>
      <c r="M103" s="301"/>
      <c r="N103" s="301"/>
      <c r="O103" s="301"/>
      <c r="P103" s="301"/>
      <c r="Q103" s="301"/>
      <c r="R103" s="301"/>
      <c r="S103" s="301"/>
      <c r="T103" s="301"/>
      <c r="U103" s="301"/>
      <c r="V103" s="301"/>
      <c r="W103" s="301"/>
      <c r="X103" s="301"/>
      <c r="Y103" s="301" t="n">
        <v>0</v>
      </c>
      <c r="Z103" s="301" t="n">
        <v>0</v>
      </c>
    </row>
    <row r="104" customFormat="false" ht="12.75" hidden="false" customHeight="false" outlineLevel="0" collapsed="false">
      <c r="A104" s="0" t="s">
        <v>437</v>
      </c>
      <c r="B104" s="388" t="n">
        <f aca="false">SUM(C104:Z104)</f>
        <v>0</v>
      </c>
      <c r="C104" s="301" t="n">
        <v>0</v>
      </c>
      <c r="D104" s="301" t="n">
        <v>0</v>
      </c>
      <c r="E104" s="301" t="n">
        <v>0</v>
      </c>
      <c r="F104" s="301" t="n">
        <v>0</v>
      </c>
      <c r="G104" s="301" t="n">
        <v>0</v>
      </c>
      <c r="H104" s="301" t="n">
        <v>0</v>
      </c>
      <c r="I104" s="301" t="n">
        <v>0</v>
      </c>
      <c r="J104" s="301" t="n">
        <v>0</v>
      </c>
      <c r="K104" s="301" t="n">
        <v>0</v>
      </c>
      <c r="L104" s="301" t="n">
        <v>0</v>
      </c>
      <c r="M104" s="301" t="n">
        <v>0</v>
      </c>
      <c r="N104" s="301" t="n">
        <v>0</v>
      </c>
      <c r="O104" s="301" t="n">
        <v>0</v>
      </c>
      <c r="P104" s="301" t="n">
        <v>0</v>
      </c>
      <c r="Q104" s="301" t="n">
        <v>0</v>
      </c>
      <c r="R104" s="301" t="n">
        <v>0</v>
      </c>
      <c r="S104" s="301" t="n">
        <v>0</v>
      </c>
      <c r="T104" s="301" t="n">
        <v>0</v>
      </c>
      <c r="U104" s="301" t="n">
        <v>0</v>
      </c>
      <c r="V104" s="301" t="n">
        <v>0</v>
      </c>
      <c r="W104" s="301" t="n">
        <v>0</v>
      </c>
      <c r="X104" s="301" t="n">
        <v>0</v>
      </c>
      <c r="Y104" s="301" t="n">
        <v>0</v>
      </c>
      <c r="Z104" s="301" t="n">
        <v>0</v>
      </c>
    </row>
    <row r="105" customFormat="false" ht="12.75" hidden="false" customHeight="false" outlineLevel="0" collapsed="false">
      <c r="A105" s="0" t="s">
        <v>437</v>
      </c>
      <c r="B105" s="388" t="n">
        <f aca="false">SUM(C105:Z105)</f>
        <v>0</v>
      </c>
      <c r="C105" s="301" t="n">
        <v>0</v>
      </c>
      <c r="D105" s="301" t="n">
        <v>0</v>
      </c>
      <c r="E105" s="301" t="n">
        <v>0</v>
      </c>
      <c r="F105" s="301" t="n">
        <v>0</v>
      </c>
      <c r="G105" s="301" t="n">
        <v>0</v>
      </c>
      <c r="H105" s="301" t="n">
        <v>0</v>
      </c>
      <c r="I105" s="301" t="n">
        <v>0</v>
      </c>
      <c r="J105" s="301" t="n">
        <v>0</v>
      </c>
      <c r="K105" s="301" t="n">
        <v>0</v>
      </c>
      <c r="L105" s="301" t="n">
        <v>0</v>
      </c>
      <c r="M105" s="301" t="n">
        <v>0</v>
      </c>
      <c r="N105" s="301" t="n">
        <v>0</v>
      </c>
      <c r="O105" s="301" t="n">
        <v>0</v>
      </c>
      <c r="P105" s="301" t="n">
        <v>0</v>
      </c>
      <c r="Q105" s="301" t="n">
        <v>0</v>
      </c>
      <c r="R105" s="301" t="n">
        <v>0</v>
      </c>
      <c r="S105" s="301" t="n">
        <v>0</v>
      </c>
      <c r="T105" s="301" t="n">
        <v>0</v>
      </c>
      <c r="U105" s="301" t="n">
        <v>0</v>
      </c>
      <c r="V105" s="301" t="n">
        <v>0</v>
      </c>
      <c r="W105" s="301" t="n">
        <v>0</v>
      </c>
      <c r="X105" s="301" t="n">
        <v>0</v>
      </c>
      <c r="Y105" s="301" t="n">
        <v>0</v>
      </c>
      <c r="Z105" s="301" t="n">
        <v>0</v>
      </c>
    </row>
    <row r="106" customFormat="false" ht="12.75" hidden="false" customHeight="false" outlineLevel="0" collapsed="false">
      <c r="A106" s="0" t="s">
        <v>437</v>
      </c>
      <c r="B106" s="388" t="n">
        <f aca="false">SUM(C106:Z106)</f>
        <v>0</v>
      </c>
      <c r="C106" s="301" t="n">
        <v>0</v>
      </c>
      <c r="D106" s="301" t="n">
        <v>0</v>
      </c>
      <c r="E106" s="301" t="n">
        <v>0</v>
      </c>
      <c r="F106" s="301" t="n">
        <v>0</v>
      </c>
      <c r="G106" s="301" t="n">
        <v>0</v>
      </c>
      <c r="H106" s="301" t="n">
        <v>0</v>
      </c>
      <c r="I106" s="301" t="n">
        <v>0</v>
      </c>
      <c r="J106" s="301" t="n">
        <v>0</v>
      </c>
      <c r="K106" s="301" t="n">
        <v>0</v>
      </c>
      <c r="L106" s="301" t="n">
        <v>0</v>
      </c>
      <c r="M106" s="301" t="n">
        <v>0</v>
      </c>
      <c r="N106" s="301" t="n">
        <v>0</v>
      </c>
      <c r="O106" s="301" t="n">
        <v>0</v>
      </c>
      <c r="P106" s="301" t="n">
        <v>0</v>
      </c>
      <c r="Q106" s="301" t="n">
        <v>0</v>
      </c>
      <c r="R106" s="301" t="n">
        <v>0</v>
      </c>
      <c r="S106" s="301" t="n">
        <v>0</v>
      </c>
      <c r="T106" s="301" t="n">
        <v>0</v>
      </c>
      <c r="U106" s="301" t="n">
        <v>0</v>
      </c>
      <c r="V106" s="301" t="n">
        <v>0</v>
      </c>
      <c r="W106" s="301" t="n">
        <v>0</v>
      </c>
      <c r="X106" s="301" t="n">
        <v>0</v>
      </c>
      <c r="Y106" s="301" t="n">
        <v>0</v>
      </c>
      <c r="Z106" s="301" t="n">
        <v>0</v>
      </c>
    </row>
    <row r="107" customFormat="false" ht="12.75" hidden="false" customHeight="false" outlineLevel="0" collapsed="false">
      <c r="A107" s="0" t="s">
        <v>437</v>
      </c>
      <c r="B107" s="388" t="n">
        <f aca="false">SUM(C107:Z107)</f>
        <v>0</v>
      </c>
      <c r="C107" s="301" t="n">
        <v>0</v>
      </c>
      <c r="D107" s="301" t="n">
        <v>0</v>
      </c>
      <c r="E107" s="301" t="n">
        <v>0</v>
      </c>
      <c r="F107" s="301" t="n">
        <v>0</v>
      </c>
      <c r="G107" s="301" t="n">
        <v>0</v>
      </c>
      <c r="H107" s="301" t="n">
        <v>0</v>
      </c>
      <c r="I107" s="301" t="n">
        <v>0</v>
      </c>
      <c r="J107" s="301" t="n">
        <v>0</v>
      </c>
      <c r="K107" s="301" t="n">
        <v>0</v>
      </c>
      <c r="L107" s="301" t="n">
        <v>0</v>
      </c>
      <c r="M107" s="301" t="n">
        <v>0</v>
      </c>
      <c r="N107" s="301" t="n">
        <v>0</v>
      </c>
      <c r="O107" s="301" t="n">
        <v>0</v>
      </c>
      <c r="P107" s="301" t="n">
        <v>0</v>
      </c>
      <c r="Q107" s="301" t="n">
        <v>0</v>
      </c>
      <c r="R107" s="301" t="n">
        <v>0</v>
      </c>
      <c r="S107" s="301" t="n">
        <v>0</v>
      </c>
      <c r="T107" s="301" t="n">
        <v>0</v>
      </c>
      <c r="U107" s="301" t="n">
        <v>0</v>
      </c>
      <c r="V107" s="301" t="n">
        <v>0</v>
      </c>
      <c r="W107" s="301" t="n">
        <v>0</v>
      </c>
      <c r="X107" s="301" t="n">
        <v>0</v>
      </c>
      <c r="Y107" s="301" t="n">
        <v>0</v>
      </c>
      <c r="Z107" s="301" t="n">
        <v>0</v>
      </c>
    </row>
    <row r="108" customFormat="false" ht="12.75" hidden="false" customHeight="false" outlineLevel="0" collapsed="false">
      <c r="A108" s="0" t="s">
        <v>437</v>
      </c>
      <c r="B108" s="388" t="n">
        <f aca="false">SUM(C108:Z108)</f>
        <v>0</v>
      </c>
      <c r="C108" s="301" t="n">
        <v>0</v>
      </c>
      <c r="D108" s="301" t="n">
        <v>0</v>
      </c>
      <c r="E108" s="301" t="n">
        <v>0</v>
      </c>
      <c r="F108" s="301" t="n">
        <v>0</v>
      </c>
      <c r="G108" s="301" t="n">
        <v>0</v>
      </c>
      <c r="H108" s="301" t="n">
        <v>0</v>
      </c>
      <c r="I108" s="301" t="n">
        <v>0</v>
      </c>
      <c r="J108" s="301" t="n">
        <v>0</v>
      </c>
      <c r="K108" s="301" t="n">
        <v>0</v>
      </c>
      <c r="L108" s="301" t="n">
        <v>0</v>
      </c>
      <c r="M108" s="301" t="n">
        <v>0</v>
      </c>
      <c r="N108" s="301" t="n">
        <v>0</v>
      </c>
      <c r="O108" s="301" t="n">
        <v>0</v>
      </c>
      <c r="P108" s="301" t="n">
        <v>0</v>
      </c>
      <c r="Q108" s="301" t="n">
        <v>0</v>
      </c>
      <c r="R108" s="301" t="n">
        <v>0</v>
      </c>
      <c r="S108" s="301" t="n">
        <v>0</v>
      </c>
      <c r="T108" s="301" t="n">
        <v>0</v>
      </c>
      <c r="U108" s="301" t="n">
        <v>0</v>
      </c>
      <c r="V108" s="301" t="n">
        <v>0</v>
      </c>
      <c r="W108" s="301" t="n">
        <v>0</v>
      </c>
      <c r="X108" s="301" t="n">
        <v>0</v>
      </c>
      <c r="Y108" s="301" t="n">
        <v>0</v>
      </c>
      <c r="Z108" s="301" t="n">
        <v>0</v>
      </c>
    </row>
    <row r="109" customFormat="false" ht="12.75" hidden="false" customHeight="false" outlineLevel="0" collapsed="false">
      <c r="B109" s="388"/>
      <c r="C109" s="388"/>
      <c r="D109" s="388"/>
      <c r="E109" s="388"/>
      <c r="F109" s="388"/>
      <c r="G109" s="388"/>
      <c r="H109" s="388"/>
      <c r="I109" s="388"/>
      <c r="J109" s="388"/>
      <c r="K109" s="388"/>
      <c r="L109" s="388"/>
      <c r="M109" s="388"/>
      <c r="N109" s="388"/>
      <c r="O109" s="388"/>
      <c r="P109" s="388"/>
      <c r="Q109" s="388"/>
      <c r="R109" s="388"/>
      <c r="S109" s="388"/>
      <c r="T109" s="388"/>
      <c r="U109" s="388"/>
      <c r="V109" s="388"/>
      <c r="W109" s="388"/>
      <c r="X109" s="388"/>
      <c r="Y109" s="388"/>
      <c r="Z109" s="388"/>
    </row>
    <row r="110" customFormat="false" ht="12.75" hidden="false" customHeight="false" outlineLevel="0" collapsed="false">
      <c r="A110" s="2" t="s">
        <v>438</v>
      </c>
      <c r="B110" s="397" t="n">
        <f aca="false">SUM(B4:B88)</f>
        <v>1013.14</v>
      </c>
      <c r="C110" s="397" t="n">
        <f aca="false">SUM(C4:C109)</f>
        <v>17.91</v>
      </c>
      <c r="D110" s="397" t="n">
        <f aca="false">SUM(D4:D109)</f>
        <v>5.93000000000001</v>
      </c>
      <c r="E110" s="397" t="n">
        <f aca="false">SUM(E4:E109)</f>
        <v>-5.12999999999997</v>
      </c>
      <c r="F110" s="397" t="n">
        <f aca="false">SUM(F4:F109)</f>
        <v>-4.56999999999999</v>
      </c>
      <c r="G110" s="397" t="n">
        <f aca="false">SUM(G4:G109)</f>
        <v>14.53</v>
      </c>
      <c r="H110" s="397" t="n">
        <f aca="false">SUM(H4:H109)</f>
        <v>56.68</v>
      </c>
      <c r="I110" s="397" t="n">
        <f aca="false">SUM(I4:I109)</f>
        <v>-52</v>
      </c>
      <c r="J110" s="397" t="n">
        <f aca="false">SUM(J4:J109)</f>
        <v>-11.32</v>
      </c>
      <c r="K110" s="397" t="n">
        <f aca="false">SUM(K4:K109)</f>
        <v>22.8099999999999</v>
      </c>
      <c r="L110" s="397" t="n">
        <f aca="false">SUM(L4:L109)</f>
        <v>55.32</v>
      </c>
      <c r="M110" s="397" t="n">
        <f aca="false">SUM(M4:M109)</f>
        <v>70.75</v>
      </c>
      <c r="N110" s="397" t="n">
        <f aca="false">SUM(N4:N109)</f>
        <v>77.8</v>
      </c>
      <c r="O110" s="397" t="n">
        <f aca="false">SUM(O4:O109)</f>
        <v>95.2100000000001</v>
      </c>
      <c r="P110" s="397" t="n">
        <f aca="false">SUM(P4:P109)</f>
        <v>101.82</v>
      </c>
      <c r="Q110" s="397" t="n">
        <f aca="false">SUM(Q4:Q109)</f>
        <v>93.62</v>
      </c>
      <c r="R110" s="397" t="n">
        <f aca="false">SUM(R4:R109)</f>
        <v>81.5900000000001</v>
      </c>
      <c r="S110" s="397" t="n">
        <f aca="false">SUM(S4:S109)</f>
        <v>66.96</v>
      </c>
      <c r="T110" s="397" t="n">
        <f aca="false">SUM(T4:T109)</f>
        <v>45.0100000000001</v>
      </c>
      <c r="U110" s="397" t="n">
        <f aca="false">SUM(U4:U109)</f>
        <v>21.75</v>
      </c>
      <c r="V110" s="397" t="n">
        <f aca="false">SUM(V4:V109)</f>
        <v>-11.0999999999999</v>
      </c>
      <c r="W110" s="397" t="n">
        <f aca="false">SUM(W4:W109)</f>
        <v>-20.26</v>
      </c>
      <c r="X110" s="397" t="n">
        <f aca="false">SUM(X4:X109)</f>
        <v>-48.17</v>
      </c>
      <c r="Y110" s="397" t="n">
        <f aca="false">SUM(Y4:Y109)</f>
        <v>77.41</v>
      </c>
      <c r="Z110" s="397" t="n">
        <f aca="false">SUM(Z4:Z109)</f>
        <v>44.59</v>
      </c>
    </row>
    <row r="112" customFormat="false" ht="12.75" hidden="false" customHeight="false" outlineLevel="0" collapsed="false">
      <c r="B112" s="2"/>
    </row>
    <row r="113" customFormat="false" ht="12.75" hidden="false" customHeight="false" outlineLevel="0" collapsed="false">
      <c r="C113" s="410" t="n">
        <v>1</v>
      </c>
      <c r="D113" s="410" t="n">
        <v>2</v>
      </c>
      <c r="E113" s="410" t="n">
        <v>3</v>
      </c>
      <c r="F113" s="410" t="n">
        <v>4</v>
      </c>
      <c r="G113" s="410" t="n">
        <v>5</v>
      </c>
      <c r="H113" s="410" t="n">
        <v>6</v>
      </c>
      <c r="I113" s="410" t="n">
        <v>7</v>
      </c>
      <c r="J113" s="410" t="n">
        <v>8</v>
      </c>
      <c r="K113" s="410" t="n">
        <v>9</v>
      </c>
      <c r="L113" s="410" t="n">
        <v>10</v>
      </c>
      <c r="M113" s="410" t="n">
        <v>11</v>
      </c>
      <c r="N113" s="410" t="n">
        <v>12</v>
      </c>
      <c r="O113" s="410" t="n">
        <v>13</v>
      </c>
      <c r="P113" s="410" t="n">
        <v>14</v>
      </c>
      <c r="Q113" s="410" t="n">
        <v>15</v>
      </c>
      <c r="R113" s="410" t="n">
        <v>16</v>
      </c>
      <c r="S113" s="410" t="n">
        <v>17</v>
      </c>
      <c r="T113" s="410" t="n">
        <v>18</v>
      </c>
      <c r="U113" s="410" t="n">
        <v>19</v>
      </c>
      <c r="V113" s="410" t="n">
        <v>20</v>
      </c>
      <c r="W113" s="410" t="n">
        <v>21</v>
      </c>
      <c r="X113" s="410" t="n">
        <v>22</v>
      </c>
      <c r="Y113" s="410" t="n">
        <v>23</v>
      </c>
      <c r="Z113" s="410"/>
    </row>
  </sheetData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F20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1" style="0" width="15.7"/>
    <col collapsed="false" customWidth="true" hidden="false" outlineLevel="0" max="5" min="5" style="0" width="16.7"/>
    <col collapsed="false" customWidth="true" hidden="false" outlineLevel="0" max="8" min="6" style="0" width="7.7"/>
    <col collapsed="false" customWidth="true" hidden="false" outlineLevel="0" max="32" min="9" style="0" width="9.7"/>
  </cols>
  <sheetData>
    <row r="1" customFormat="false" ht="13.5" hidden="false" customHeight="true" outlineLevel="0" collapsed="false">
      <c r="A1" s="398" t="s">
        <v>379</v>
      </c>
      <c r="B1" s="398" t="s">
        <v>380</v>
      </c>
      <c r="C1" s="398" t="s">
        <v>381</v>
      </c>
      <c r="D1" s="398" t="s">
        <v>382</v>
      </c>
      <c r="E1" s="387" t="s">
        <v>350</v>
      </c>
      <c r="F1" s="398" t="s">
        <v>383</v>
      </c>
      <c r="G1" s="398" t="s">
        <v>384</v>
      </c>
      <c r="H1" s="398" t="s">
        <v>385</v>
      </c>
      <c r="I1" s="387" t="n">
        <v>100</v>
      </c>
      <c r="J1" s="387" t="n">
        <v>200</v>
      </c>
      <c r="K1" s="387" t="n">
        <v>300</v>
      </c>
      <c r="L1" s="387" t="n">
        <v>400</v>
      </c>
      <c r="M1" s="387" t="n">
        <v>500</v>
      </c>
      <c r="N1" s="387" t="n">
        <v>600</v>
      </c>
      <c r="O1" s="387" t="n">
        <v>700</v>
      </c>
      <c r="P1" s="387" t="n">
        <v>800</v>
      </c>
      <c r="Q1" s="387" t="n">
        <v>900</v>
      </c>
      <c r="R1" s="387" t="n">
        <v>1000</v>
      </c>
      <c r="S1" s="387" t="n">
        <v>1100</v>
      </c>
      <c r="T1" s="387" t="n">
        <v>1200</v>
      </c>
      <c r="U1" s="387" t="n">
        <v>1300</v>
      </c>
      <c r="V1" s="387" t="n">
        <v>1400</v>
      </c>
      <c r="W1" s="387" t="n">
        <v>1500</v>
      </c>
      <c r="X1" s="387" t="n">
        <v>1600</v>
      </c>
      <c r="Y1" s="387" t="n">
        <v>1700</v>
      </c>
      <c r="Z1" s="387" t="n">
        <v>1800</v>
      </c>
      <c r="AA1" s="387" t="n">
        <v>1900</v>
      </c>
      <c r="AB1" s="387" t="n">
        <v>2000</v>
      </c>
      <c r="AC1" s="387" t="n">
        <v>2100</v>
      </c>
      <c r="AD1" s="387" t="n">
        <v>2200</v>
      </c>
      <c r="AE1" s="387" t="n">
        <v>2300</v>
      </c>
      <c r="AF1" s="387" t="n">
        <v>2400</v>
      </c>
    </row>
    <row r="2" customFormat="false" ht="12.75" hidden="false" customHeight="false" outlineLevel="0" collapsed="false">
      <c r="A2" s="399"/>
      <c r="B2" s="400"/>
      <c r="C2" s="400"/>
      <c r="D2" s="400"/>
    </row>
    <row r="3" customFormat="false" ht="12.75" hidden="false" customHeight="false" outlineLevel="0" collapsed="false">
      <c r="A3" s="399"/>
      <c r="B3" s="400"/>
      <c r="C3" s="400"/>
      <c r="D3" s="400"/>
    </row>
    <row r="4" customFormat="false" ht="12.75" hidden="false" customHeight="false" outlineLevel="0" collapsed="false">
      <c r="A4" s="399"/>
      <c r="B4" s="400"/>
      <c r="C4" s="400"/>
      <c r="D4" s="400"/>
    </row>
    <row r="5" customFormat="false" ht="12.75" hidden="false" customHeight="false" outlineLevel="0" collapsed="false">
      <c r="A5" s="399"/>
      <c r="B5" s="400"/>
      <c r="C5" s="400"/>
      <c r="D5" s="400"/>
    </row>
    <row r="6" customFormat="false" ht="12.75" hidden="false" customHeight="false" outlineLevel="0" collapsed="false">
      <c r="A6" s="399"/>
      <c r="B6" s="400"/>
      <c r="C6" s="400"/>
      <c r="D6" s="400"/>
    </row>
    <row r="7" customFormat="false" ht="12.75" hidden="false" customHeight="false" outlineLevel="0" collapsed="false">
      <c r="A7" s="399"/>
      <c r="B7" s="400"/>
      <c r="C7" s="400"/>
      <c r="D7" s="400"/>
    </row>
    <row r="8" customFormat="false" ht="12.75" hidden="false" customHeight="false" outlineLevel="0" collapsed="false">
      <c r="A8" s="399"/>
      <c r="B8" s="400"/>
      <c r="C8" s="400"/>
      <c r="D8" s="400"/>
    </row>
    <row r="9" customFormat="false" ht="12.75" hidden="false" customHeight="false" outlineLevel="0" collapsed="false">
      <c r="A9" s="399"/>
      <c r="B9" s="400"/>
      <c r="C9" s="400"/>
      <c r="D9" s="400"/>
    </row>
    <row r="10" customFormat="false" ht="12.75" hidden="false" customHeight="false" outlineLevel="0" collapsed="false">
      <c r="A10" s="399"/>
      <c r="B10" s="400"/>
      <c r="C10" s="400"/>
      <c r="D10" s="400"/>
    </row>
    <row r="11" customFormat="false" ht="12.75" hidden="false" customHeight="false" outlineLevel="0" collapsed="false">
      <c r="A11" s="399"/>
      <c r="B11" s="400"/>
      <c r="C11" s="400"/>
      <c r="D11" s="400"/>
    </row>
    <row r="12" customFormat="false" ht="12.75" hidden="false" customHeight="false" outlineLevel="0" collapsed="false">
      <c r="A12" s="399"/>
      <c r="B12" s="400"/>
      <c r="C12" s="400"/>
      <c r="D12" s="400"/>
    </row>
    <row r="13" customFormat="false" ht="12.75" hidden="false" customHeight="false" outlineLevel="0" collapsed="false">
      <c r="A13" s="399"/>
      <c r="B13" s="400"/>
      <c r="C13" s="400"/>
      <c r="D13" s="400"/>
    </row>
    <row r="14" customFormat="false" ht="12.75" hidden="false" customHeight="false" outlineLevel="0" collapsed="false">
      <c r="A14" s="399"/>
      <c r="B14" s="400"/>
      <c r="C14" s="400"/>
      <c r="D14" s="400"/>
    </row>
    <row r="15" customFormat="false" ht="12.75" hidden="false" customHeight="false" outlineLevel="0" collapsed="false">
      <c r="A15" s="399"/>
      <c r="B15" s="400"/>
      <c r="C15" s="400"/>
      <c r="D15" s="400"/>
    </row>
    <row r="16" customFormat="false" ht="12.75" hidden="false" customHeight="false" outlineLevel="0" collapsed="false">
      <c r="A16" s="399"/>
      <c r="B16" s="400"/>
      <c r="C16" s="400"/>
      <c r="D16" s="400"/>
    </row>
    <row r="17" customFormat="false" ht="12.75" hidden="false" customHeight="false" outlineLevel="0" collapsed="false">
      <c r="A17" s="399"/>
      <c r="B17" s="400"/>
      <c r="C17" s="400"/>
      <c r="D17" s="400"/>
    </row>
    <row r="18" customFormat="false" ht="12.75" hidden="false" customHeight="false" outlineLevel="0" collapsed="false">
      <c r="A18" s="399"/>
      <c r="B18" s="400"/>
      <c r="C18" s="400"/>
      <c r="D18" s="400"/>
    </row>
    <row r="19" customFormat="false" ht="12.75" hidden="false" customHeight="false" outlineLevel="0" collapsed="false">
      <c r="A19" s="399"/>
      <c r="B19" s="400"/>
      <c r="C19" s="400"/>
      <c r="D19" s="400"/>
    </row>
    <row r="20" customFormat="false" ht="12.75" hidden="false" customHeight="false" outlineLevel="0" collapsed="false">
      <c r="A20" s="399"/>
      <c r="B20" s="400"/>
      <c r="C20" s="400"/>
      <c r="D20" s="400"/>
    </row>
    <row r="21" customFormat="false" ht="12.75" hidden="false" customHeight="false" outlineLevel="0" collapsed="false">
      <c r="A21" s="399"/>
      <c r="B21" s="400"/>
      <c r="C21" s="400"/>
      <c r="D21" s="400"/>
    </row>
    <row r="22" customFormat="false" ht="12.75" hidden="false" customHeight="false" outlineLevel="0" collapsed="false">
      <c r="A22" s="399"/>
      <c r="B22" s="400"/>
      <c r="C22" s="400"/>
      <c r="D22" s="400"/>
    </row>
    <row r="23" customFormat="false" ht="12.75" hidden="false" customHeight="false" outlineLevel="0" collapsed="false">
      <c r="A23" s="399"/>
      <c r="B23" s="400"/>
      <c r="C23" s="400"/>
      <c r="D23" s="400"/>
    </row>
    <row r="24" customFormat="false" ht="12.75" hidden="false" customHeight="false" outlineLevel="0" collapsed="false">
      <c r="A24" s="399"/>
      <c r="B24" s="400"/>
      <c r="C24" s="400"/>
      <c r="D24" s="400"/>
    </row>
    <row r="25" customFormat="false" ht="12.75" hidden="false" customHeight="false" outlineLevel="0" collapsed="false">
      <c r="A25" s="399"/>
      <c r="B25" s="400"/>
      <c r="C25" s="400"/>
      <c r="D25" s="400"/>
    </row>
    <row r="26" customFormat="false" ht="12.75" hidden="false" customHeight="false" outlineLevel="0" collapsed="false">
      <c r="A26" s="399"/>
      <c r="B26" s="400"/>
      <c r="C26" s="400"/>
      <c r="D26" s="400"/>
    </row>
    <row r="27" customFormat="false" ht="12.75" hidden="false" customHeight="false" outlineLevel="0" collapsed="false">
      <c r="A27" s="399"/>
      <c r="B27" s="400"/>
      <c r="C27" s="400"/>
      <c r="D27" s="400"/>
    </row>
    <row r="28" customFormat="false" ht="12.75" hidden="false" customHeight="false" outlineLevel="0" collapsed="false">
      <c r="A28" s="399"/>
      <c r="B28" s="400"/>
      <c r="C28" s="400"/>
      <c r="D28" s="400"/>
    </row>
    <row r="29" customFormat="false" ht="12.75" hidden="false" customHeight="false" outlineLevel="0" collapsed="false">
      <c r="A29" s="399"/>
      <c r="B29" s="400"/>
      <c r="C29" s="400"/>
      <c r="D29" s="400"/>
    </row>
    <row r="30" customFormat="false" ht="12.75" hidden="false" customHeight="false" outlineLevel="0" collapsed="false">
      <c r="A30" s="399"/>
      <c r="B30" s="400"/>
      <c r="C30" s="400"/>
      <c r="D30" s="400"/>
    </row>
    <row r="31" customFormat="false" ht="12.75" hidden="false" customHeight="false" outlineLevel="0" collapsed="false">
      <c r="A31" s="399"/>
      <c r="B31" s="400"/>
      <c r="C31" s="400"/>
      <c r="D31" s="400"/>
    </row>
    <row r="32" customFormat="false" ht="12.75" hidden="false" customHeight="false" outlineLevel="0" collapsed="false">
      <c r="A32" s="399"/>
      <c r="B32" s="400"/>
      <c r="C32" s="400"/>
      <c r="D32" s="400"/>
    </row>
    <row r="33" customFormat="false" ht="12.75" hidden="false" customHeight="false" outlineLevel="0" collapsed="false">
      <c r="A33" s="399"/>
      <c r="B33" s="400"/>
      <c r="C33" s="400"/>
      <c r="D33" s="400"/>
    </row>
    <row r="34" customFormat="false" ht="12.75" hidden="false" customHeight="false" outlineLevel="0" collapsed="false">
      <c r="A34" s="399"/>
      <c r="B34" s="400"/>
      <c r="C34" s="400"/>
      <c r="D34" s="400"/>
    </row>
    <row r="35" customFormat="false" ht="12.75" hidden="false" customHeight="false" outlineLevel="0" collapsed="false">
      <c r="A35" s="399"/>
      <c r="B35" s="400"/>
      <c r="C35" s="400"/>
      <c r="D35" s="400"/>
    </row>
    <row r="36" customFormat="false" ht="12.75" hidden="false" customHeight="false" outlineLevel="0" collapsed="false">
      <c r="A36" s="399"/>
      <c r="B36" s="400"/>
      <c r="C36" s="400"/>
      <c r="D36" s="400"/>
    </row>
    <row r="37" customFormat="false" ht="12.75" hidden="false" customHeight="false" outlineLevel="0" collapsed="false">
      <c r="A37" s="399"/>
      <c r="B37" s="400"/>
      <c r="C37" s="400"/>
      <c r="D37" s="400"/>
    </row>
    <row r="38" customFormat="false" ht="12.75" hidden="false" customHeight="false" outlineLevel="0" collapsed="false">
      <c r="A38" s="399"/>
      <c r="B38" s="400"/>
      <c r="C38" s="400"/>
      <c r="D38" s="400"/>
    </row>
    <row r="39" customFormat="false" ht="12.75" hidden="false" customHeight="false" outlineLevel="0" collapsed="false">
      <c r="A39" s="399"/>
      <c r="B39" s="400"/>
      <c r="C39" s="400"/>
      <c r="D39" s="400"/>
    </row>
    <row r="40" customFormat="false" ht="12.75" hidden="false" customHeight="false" outlineLevel="0" collapsed="false">
      <c r="A40" s="399"/>
      <c r="B40" s="400"/>
      <c r="C40" s="400"/>
      <c r="D40" s="400"/>
    </row>
    <row r="41" customFormat="false" ht="12.75" hidden="false" customHeight="false" outlineLevel="0" collapsed="false">
      <c r="A41" s="399"/>
      <c r="B41" s="400"/>
      <c r="C41" s="400"/>
      <c r="D41" s="400"/>
    </row>
    <row r="42" customFormat="false" ht="12.75" hidden="false" customHeight="false" outlineLevel="0" collapsed="false">
      <c r="A42" s="399"/>
      <c r="B42" s="400"/>
      <c r="C42" s="400"/>
      <c r="D42" s="400"/>
    </row>
    <row r="43" customFormat="false" ht="12.75" hidden="false" customHeight="false" outlineLevel="0" collapsed="false">
      <c r="A43" s="399"/>
      <c r="B43" s="400"/>
      <c r="C43" s="400"/>
      <c r="D43" s="400"/>
    </row>
    <row r="44" customFormat="false" ht="12.75" hidden="false" customHeight="false" outlineLevel="0" collapsed="false">
      <c r="A44" s="399"/>
      <c r="B44" s="400"/>
      <c r="C44" s="400"/>
      <c r="D44" s="400"/>
    </row>
    <row r="45" customFormat="false" ht="12.75" hidden="false" customHeight="false" outlineLevel="0" collapsed="false">
      <c r="A45" s="399"/>
      <c r="B45" s="400"/>
      <c r="C45" s="400"/>
      <c r="D45" s="400"/>
    </row>
    <row r="46" customFormat="false" ht="12.75" hidden="false" customHeight="false" outlineLevel="0" collapsed="false">
      <c r="A46" s="399"/>
      <c r="B46" s="400"/>
      <c r="C46" s="400"/>
      <c r="D46" s="400"/>
    </row>
    <row r="47" customFormat="false" ht="12.75" hidden="false" customHeight="false" outlineLevel="0" collapsed="false">
      <c r="A47" s="399"/>
      <c r="B47" s="400"/>
      <c r="C47" s="400"/>
      <c r="D47" s="400"/>
    </row>
    <row r="48" customFormat="false" ht="12.75" hidden="false" customHeight="false" outlineLevel="0" collapsed="false">
      <c r="A48" s="399"/>
      <c r="B48" s="400"/>
      <c r="C48" s="400"/>
      <c r="D48" s="400"/>
    </row>
    <row r="49" customFormat="false" ht="12.75" hidden="false" customHeight="false" outlineLevel="0" collapsed="false">
      <c r="A49" s="399"/>
      <c r="B49" s="400"/>
      <c r="C49" s="400"/>
      <c r="D49" s="400"/>
    </row>
    <row r="50" customFormat="false" ht="12.75" hidden="false" customHeight="false" outlineLevel="0" collapsed="false">
      <c r="A50" s="399"/>
      <c r="B50" s="400"/>
      <c r="C50" s="400"/>
      <c r="D50" s="400"/>
    </row>
    <row r="51" customFormat="false" ht="12.75" hidden="false" customHeight="false" outlineLevel="0" collapsed="false">
      <c r="A51" s="399"/>
      <c r="B51" s="400"/>
      <c r="C51" s="400"/>
      <c r="D51" s="400"/>
    </row>
    <row r="52" customFormat="false" ht="12.75" hidden="false" customHeight="false" outlineLevel="0" collapsed="false">
      <c r="A52" s="399"/>
      <c r="B52" s="400"/>
      <c r="C52" s="400"/>
      <c r="D52" s="400"/>
    </row>
    <row r="53" customFormat="false" ht="12.75" hidden="false" customHeight="false" outlineLevel="0" collapsed="false">
      <c r="A53" s="399"/>
      <c r="B53" s="400"/>
      <c r="C53" s="400"/>
      <c r="D53" s="400"/>
    </row>
    <row r="54" customFormat="false" ht="12.75" hidden="false" customHeight="false" outlineLevel="0" collapsed="false">
      <c r="A54" s="399"/>
      <c r="B54" s="400"/>
      <c r="C54" s="400"/>
      <c r="D54" s="400"/>
    </row>
    <row r="55" customFormat="false" ht="12.75" hidden="false" customHeight="false" outlineLevel="0" collapsed="false">
      <c r="A55" s="399"/>
      <c r="B55" s="400"/>
      <c r="C55" s="400"/>
      <c r="D55" s="400"/>
    </row>
    <row r="56" customFormat="false" ht="12.75" hidden="false" customHeight="false" outlineLevel="0" collapsed="false">
      <c r="A56" s="399"/>
      <c r="B56" s="400"/>
      <c r="C56" s="400"/>
      <c r="D56" s="400"/>
    </row>
    <row r="57" customFormat="false" ht="12.75" hidden="false" customHeight="false" outlineLevel="0" collapsed="false">
      <c r="A57" s="399"/>
      <c r="B57" s="400"/>
      <c r="C57" s="400"/>
      <c r="D57" s="400"/>
    </row>
    <row r="58" customFormat="false" ht="12.75" hidden="false" customHeight="false" outlineLevel="0" collapsed="false">
      <c r="A58" s="399"/>
      <c r="B58" s="400"/>
      <c r="C58" s="400"/>
      <c r="D58" s="400"/>
    </row>
    <row r="59" customFormat="false" ht="12.75" hidden="false" customHeight="false" outlineLevel="0" collapsed="false">
      <c r="A59" s="399"/>
      <c r="B59" s="400"/>
      <c r="C59" s="400"/>
      <c r="D59" s="400"/>
    </row>
    <row r="60" customFormat="false" ht="12.75" hidden="false" customHeight="false" outlineLevel="0" collapsed="false">
      <c r="A60" s="399"/>
      <c r="B60" s="400"/>
      <c r="C60" s="400"/>
      <c r="D60" s="400"/>
    </row>
    <row r="61" customFormat="false" ht="12.75" hidden="false" customHeight="false" outlineLevel="0" collapsed="false">
      <c r="A61" s="399"/>
      <c r="B61" s="400"/>
      <c r="C61" s="400"/>
      <c r="D61" s="400"/>
    </row>
    <row r="62" customFormat="false" ht="12.75" hidden="false" customHeight="false" outlineLevel="0" collapsed="false">
      <c r="A62" s="399"/>
      <c r="B62" s="400"/>
      <c r="C62" s="400"/>
      <c r="D62" s="400"/>
    </row>
    <row r="63" customFormat="false" ht="12.75" hidden="false" customHeight="false" outlineLevel="0" collapsed="false">
      <c r="A63" s="399"/>
      <c r="B63" s="400"/>
      <c r="C63" s="400"/>
      <c r="D63" s="400"/>
    </row>
    <row r="64" customFormat="false" ht="12.75" hidden="false" customHeight="false" outlineLevel="0" collapsed="false">
      <c r="A64" s="399"/>
      <c r="B64" s="400"/>
      <c r="C64" s="400"/>
      <c r="D64" s="400"/>
    </row>
    <row r="65" customFormat="false" ht="12.75" hidden="false" customHeight="false" outlineLevel="0" collapsed="false">
      <c r="A65" s="399"/>
      <c r="B65" s="400"/>
      <c r="C65" s="400"/>
      <c r="D65" s="400"/>
    </row>
    <row r="66" customFormat="false" ht="12.75" hidden="false" customHeight="false" outlineLevel="0" collapsed="false">
      <c r="A66" s="399"/>
      <c r="B66" s="400"/>
      <c r="C66" s="400"/>
      <c r="D66" s="400"/>
    </row>
    <row r="67" customFormat="false" ht="12.75" hidden="false" customHeight="false" outlineLevel="0" collapsed="false">
      <c r="A67" s="399"/>
      <c r="B67" s="400"/>
      <c r="C67" s="400"/>
      <c r="D67" s="400"/>
    </row>
    <row r="68" customFormat="false" ht="12.75" hidden="false" customHeight="false" outlineLevel="0" collapsed="false">
      <c r="A68" s="399"/>
      <c r="B68" s="400"/>
      <c r="C68" s="400"/>
      <c r="D68" s="400"/>
    </row>
    <row r="69" customFormat="false" ht="12.75" hidden="false" customHeight="false" outlineLevel="0" collapsed="false">
      <c r="A69" s="399"/>
      <c r="B69" s="400"/>
      <c r="C69" s="400"/>
      <c r="D69" s="400"/>
    </row>
    <row r="70" customFormat="false" ht="12.75" hidden="false" customHeight="false" outlineLevel="0" collapsed="false">
      <c r="A70" s="399"/>
      <c r="B70" s="400"/>
      <c r="C70" s="400"/>
      <c r="D70" s="400"/>
    </row>
    <row r="71" customFormat="false" ht="12.75" hidden="false" customHeight="false" outlineLevel="0" collapsed="false">
      <c r="A71" s="399"/>
      <c r="B71" s="400"/>
      <c r="C71" s="400"/>
      <c r="D71" s="400"/>
    </row>
    <row r="72" customFormat="false" ht="12.75" hidden="false" customHeight="false" outlineLevel="0" collapsed="false">
      <c r="A72" s="399"/>
      <c r="B72" s="400"/>
      <c r="C72" s="400"/>
      <c r="D72" s="400"/>
    </row>
    <row r="73" customFormat="false" ht="12.75" hidden="false" customHeight="false" outlineLevel="0" collapsed="false">
      <c r="A73" s="399"/>
      <c r="B73" s="400"/>
      <c r="C73" s="400"/>
      <c r="D73" s="400"/>
    </row>
    <row r="74" customFormat="false" ht="12.75" hidden="false" customHeight="false" outlineLevel="0" collapsed="false">
      <c r="A74" s="399"/>
      <c r="B74" s="400"/>
      <c r="C74" s="400"/>
      <c r="D74" s="400"/>
    </row>
    <row r="75" customFormat="false" ht="12.75" hidden="false" customHeight="false" outlineLevel="0" collapsed="false">
      <c r="A75" s="399"/>
      <c r="B75" s="400"/>
      <c r="C75" s="400"/>
      <c r="D75" s="400"/>
    </row>
    <row r="76" customFormat="false" ht="12.75" hidden="false" customHeight="false" outlineLevel="0" collapsed="false">
      <c r="A76" s="399"/>
      <c r="B76" s="400"/>
      <c r="C76" s="400"/>
      <c r="D76" s="400"/>
    </row>
    <row r="77" customFormat="false" ht="12.75" hidden="false" customHeight="false" outlineLevel="0" collapsed="false">
      <c r="A77" s="399"/>
      <c r="B77" s="400"/>
      <c r="C77" s="400"/>
      <c r="D77" s="400"/>
    </row>
    <row r="78" customFormat="false" ht="12.75" hidden="false" customHeight="false" outlineLevel="0" collapsed="false">
      <c r="A78" s="399"/>
      <c r="B78" s="400"/>
      <c r="C78" s="400"/>
      <c r="D78" s="400"/>
    </row>
    <row r="79" customFormat="false" ht="12.75" hidden="false" customHeight="false" outlineLevel="0" collapsed="false">
      <c r="A79" s="399"/>
      <c r="B79" s="400"/>
      <c r="C79" s="400"/>
      <c r="D79" s="400"/>
    </row>
    <row r="80" customFormat="false" ht="12.75" hidden="false" customHeight="false" outlineLevel="0" collapsed="false">
      <c r="A80" s="399"/>
      <c r="B80" s="400"/>
      <c r="C80" s="400"/>
      <c r="D80" s="400"/>
    </row>
    <row r="81" customFormat="false" ht="12.75" hidden="false" customHeight="false" outlineLevel="0" collapsed="false">
      <c r="A81" s="399"/>
      <c r="B81" s="400"/>
      <c r="C81" s="400"/>
      <c r="D81" s="400"/>
    </row>
    <row r="82" customFormat="false" ht="12.75" hidden="false" customHeight="false" outlineLevel="0" collapsed="false">
      <c r="A82" s="399"/>
      <c r="B82" s="400"/>
      <c r="C82" s="400"/>
      <c r="D82" s="400"/>
    </row>
    <row r="83" customFormat="false" ht="12.75" hidden="false" customHeight="false" outlineLevel="0" collapsed="false">
      <c r="A83" s="399"/>
      <c r="B83" s="400"/>
      <c r="C83" s="400"/>
      <c r="D83" s="400"/>
    </row>
    <row r="84" customFormat="false" ht="12.75" hidden="false" customHeight="false" outlineLevel="0" collapsed="false">
      <c r="A84" s="399"/>
      <c r="B84" s="400"/>
      <c r="C84" s="400"/>
      <c r="D84" s="400"/>
    </row>
    <row r="85" customFormat="false" ht="12.75" hidden="false" customHeight="false" outlineLevel="0" collapsed="false">
      <c r="A85" s="399"/>
      <c r="B85" s="400"/>
      <c r="C85" s="400"/>
      <c r="D85" s="400"/>
    </row>
    <row r="86" customFormat="false" ht="12.75" hidden="false" customHeight="false" outlineLevel="0" collapsed="false">
      <c r="A86" s="399"/>
      <c r="B86" s="400"/>
      <c r="C86" s="400"/>
      <c r="D86" s="400"/>
    </row>
    <row r="87" customFormat="false" ht="12.75" hidden="false" customHeight="false" outlineLevel="0" collapsed="false">
      <c r="A87" s="399"/>
      <c r="B87" s="400"/>
      <c r="C87" s="400"/>
      <c r="D87" s="400"/>
    </row>
    <row r="88" customFormat="false" ht="12.75" hidden="false" customHeight="false" outlineLevel="0" collapsed="false">
      <c r="A88" s="399"/>
      <c r="B88" s="400"/>
      <c r="C88" s="400"/>
      <c r="D88" s="400"/>
    </row>
    <row r="89" customFormat="false" ht="12.75" hidden="false" customHeight="false" outlineLevel="0" collapsed="false">
      <c r="A89" s="399"/>
      <c r="B89" s="400"/>
      <c r="C89" s="400"/>
      <c r="D89" s="400"/>
    </row>
    <row r="90" customFormat="false" ht="12.75" hidden="false" customHeight="false" outlineLevel="0" collapsed="false">
      <c r="A90" s="399"/>
      <c r="B90" s="400"/>
      <c r="C90" s="400"/>
      <c r="D90" s="400"/>
    </row>
    <row r="91" customFormat="false" ht="12.75" hidden="false" customHeight="false" outlineLevel="0" collapsed="false">
      <c r="A91" s="399"/>
      <c r="B91" s="400"/>
      <c r="C91" s="400"/>
      <c r="D91" s="400"/>
    </row>
    <row r="92" customFormat="false" ht="12.75" hidden="false" customHeight="false" outlineLevel="0" collapsed="false">
      <c r="A92" s="399"/>
      <c r="B92" s="400"/>
      <c r="C92" s="400"/>
      <c r="D92" s="400"/>
    </row>
    <row r="93" customFormat="false" ht="12.75" hidden="false" customHeight="false" outlineLevel="0" collapsed="false">
      <c r="A93" s="399"/>
      <c r="B93" s="400"/>
      <c r="C93" s="400"/>
      <c r="D93" s="400"/>
    </row>
    <row r="94" customFormat="false" ht="12.75" hidden="false" customHeight="false" outlineLevel="0" collapsed="false">
      <c r="A94" s="399"/>
      <c r="B94" s="400"/>
      <c r="C94" s="400"/>
      <c r="D94" s="400"/>
    </row>
    <row r="95" customFormat="false" ht="12.75" hidden="false" customHeight="false" outlineLevel="0" collapsed="false">
      <c r="A95" s="399"/>
      <c r="B95" s="400"/>
      <c r="C95" s="400"/>
      <c r="D95" s="400"/>
    </row>
    <row r="96" customFormat="false" ht="12.75" hidden="false" customHeight="false" outlineLevel="0" collapsed="false">
      <c r="A96" s="399"/>
      <c r="B96" s="400"/>
      <c r="C96" s="400"/>
      <c r="D96" s="400"/>
    </row>
    <row r="97" customFormat="false" ht="12.75" hidden="false" customHeight="false" outlineLevel="0" collapsed="false">
      <c r="A97" s="399"/>
      <c r="B97" s="400"/>
      <c r="C97" s="400"/>
      <c r="D97" s="400"/>
    </row>
    <row r="98" customFormat="false" ht="12.75" hidden="false" customHeight="false" outlineLevel="0" collapsed="false">
      <c r="A98" s="399"/>
      <c r="B98" s="400"/>
      <c r="C98" s="400"/>
      <c r="D98" s="400"/>
    </row>
    <row r="99" customFormat="false" ht="12.75" hidden="false" customHeight="false" outlineLevel="0" collapsed="false">
      <c r="A99" s="399"/>
      <c r="B99" s="400"/>
      <c r="C99" s="400"/>
      <c r="D99" s="400"/>
    </row>
    <row r="100" customFormat="false" ht="12.75" hidden="false" customHeight="false" outlineLevel="0" collapsed="false">
      <c r="A100" s="399"/>
      <c r="B100" s="400"/>
      <c r="C100" s="400"/>
      <c r="D100" s="400"/>
    </row>
    <row r="101" customFormat="false" ht="12.75" hidden="false" customHeight="false" outlineLevel="0" collapsed="false">
      <c r="A101" s="399"/>
      <c r="B101" s="400"/>
      <c r="C101" s="400"/>
      <c r="D101" s="400"/>
    </row>
    <row r="102" customFormat="false" ht="12.75" hidden="false" customHeight="false" outlineLevel="0" collapsed="false">
      <c r="A102" s="399"/>
      <c r="B102" s="400"/>
      <c r="C102" s="400"/>
      <c r="D102" s="400"/>
    </row>
    <row r="103" customFormat="false" ht="12.75" hidden="false" customHeight="false" outlineLevel="0" collapsed="false">
      <c r="A103" s="399"/>
      <c r="B103" s="400"/>
      <c r="C103" s="400"/>
      <c r="D103" s="400"/>
    </row>
    <row r="104" customFormat="false" ht="12.75" hidden="false" customHeight="false" outlineLevel="0" collapsed="false">
      <c r="A104" s="399"/>
      <c r="B104" s="400"/>
      <c r="C104" s="400"/>
      <c r="D104" s="400"/>
    </row>
    <row r="105" customFormat="false" ht="12.75" hidden="false" customHeight="false" outlineLevel="0" collapsed="false">
      <c r="A105" s="399"/>
      <c r="B105" s="400"/>
      <c r="C105" s="400"/>
      <c r="D105" s="400"/>
    </row>
    <row r="106" customFormat="false" ht="12.75" hidden="false" customHeight="false" outlineLevel="0" collapsed="false">
      <c r="A106" s="399"/>
      <c r="B106" s="400"/>
      <c r="C106" s="400"/>
      <c r="D106" s="400"/>
    </row>
    <row r="107" customFormat="false" ht="12.75" hidden="false" customHeight="false" outlineLevel="0" collapsed="false">
      <c r="A107" s="399"/>
      <c r="B107" s="400"/>
      <c r="C107" s="400"/>
      <c r="D107" s="400"/>
    </row>
    <row r="108" customFormat="false" ht="12.75" hidden="false" customHeight="false" outlineLevel="0" collapsed="false">
      <c r="A108" s="399"/>
      <c r="B108" s="400"/>
      <c r="C108" s="400"/>
      <c r="D108" s="400"/>
    </row>
    <row r="109" customFormat="false" ht="12.75" hidden="false" customHeight="false" outlineLevel="0" collapsed="false">
      <c r="A109" s="399"/>
      <c r="B109" s="400"/>
      <c r="C109" s="400"/>
      <c r="D109" s="400"/>
    </row>
    <row r="110" customFormat="false" ht="12.75" hidden="false" customHeight="false" outlineLevel="0" collapsed="false">
      <c r="A110" s="399"/>
      <c r="B110" s="400"/>
      <c r="C110" s="400"/>
      <c r="D110" s="400"/>
    </row>
    <row r="111" customFormat="false" ht="12.75" hidden="false" customHeight="false" outlineLevel="0" collapsed="false">
      <c r="A111" s="399"/>
      <c r="B111" s="400"/>
      <c r="C111" s="400"/>
      <c r="D111" s="400"/>
    </row>
    <row r="112" customFormat="false" ht="12.75" hidden="false" customHeight="false" outlineLevel="0" collapsed="false">
      <c r="A112" s="399"/>
      <c r="B112" s="400"/>
      <c r="C112" s="400"/>
      <c r="D112" s="400"/>
    </row>
    <row r="113" customFormat="false" ht="12.75" hidden="false" customHeight="false" outlineLevel="0" collapsed="false">
      <c r="A113" s="399"/>
      <c r="B113" s="400"/>
      <c r="C113" s="400"/>
      <c r="D113" s="400"/>
    </row>
    <row r="114" customFormat="false" ht="12.75" hidden="false" customHeight="false" outlineLevel="0" collapsed="false">
      <c r="A114" s="399"/>
      <c r="B114" s="400"/>
      <c r="C114" s="400"/>
      <c r="D114" s="400"/>
    </row>
    <row r="115" customFormat="false" ht="12.75" hidden="false" customHeight="false" outlineLevel="0" collapsed="false">
      <c r="A115" s="399"/>
      <c r="B115" s="400"/>
      <c r="C115" s="400"/>
      <c r="D115" s="400"/>
    </row>
    <row r="116" customFormat="false" ht="12.75" hidden="false" customHeight="false" outlineLevel="0" collapsed="false">
      <c r="A116" s="399"/>
      <c r="B116" s="400"/>
      <c r="C116" s="400"/>
      <c r="D116" s="400"/>
    </row>
    <row r="117" customFormat="false" ht="12.75" hidden="false" customHeight="false" outlineLevel="0" collapsed="false">
      <c r="A117" s="399"/>
      <c r="B117" s="400"/>
      <c r="C117" s="400"/>
      <c r="D117" s="400"/>
    </row>
    <row r="118" customFormat="false" ht="12.75" hidden="false" customHeight="false" outlineLevel="0" collapsed="false">
      <c r="A118" s="399"/>
      <c r="B118" s="400"/>
      <c r="C118" s="400"/>
      <c r="D118" s="400"/>
    </row>
    <row r="119" customFormat="false" ht="12.75" hidden="false" customHeight="false" outlineLevel="0" collapsed="false">
      <c r="A119" s="399"/>
      <c r="B119" s="400"/>
      <c r="C119" s="400"/>
      <c r="D119" s="400"/>
    </row>
    <row r="120" customFormat="false" ht="12.75" hidden="false" customHeight="false" outlineLevel="0" collapsed="false">
      <c r="A120" s="399"/>
      <c r="B120" s="400"/>
      <c r="C120" s="400"/>
      <c r="D120" s="400"/>
    </row>
    <row r="121" customFormat="false" ht="12.75" hidden="false" customHeight="false" outlineLevel="0" collapsed="false">
      <c r="A121" s="399"/>
      <c r="B121" s="400"/>
      <c r="C121" s="400"/>
      <c r="D121" s="400"/>
    </row>
    <row r="122" customFormat="false" ht="12.75" hidden="false" customHeight="false" outlineLevel="0" collapsed="false">
      <c r="A122" s="399"/>
      <c r="B122" s="400"/>
      <c r="C122" s="400"/>
      <c r="D122" s="400"/>
    </row>
    <row r="123" customFormat="false" ht="12.75" hidden="false" customHeight="false" outlineLevel="0" collapsed="false">
      <c r="A123" s="399"/>
      <c r="B123" s="400"/>
      <c r="C123" s="400"/>
      <c r="D123" s="400"/>
    </row>
    <row r="124" customFormat="false" ht="12.75" hidden="false" customHeight="false" outlineLevel="0" collapsed="false">
      <c r="A124" s="399"/>
      <c r="B124" s="400"/>
      <c r="C124" s="400"/>
      <c r="D124" s="400"/>
    </row>
    <row r="125" customFormat="false" ht="12.75" hidden="false" customHeight="false" outlineLevel="0" collapsed="false">
      <c r="A125" s="399"/>
      <c r="B125" s="400"/>
      <c r="C125" s="400"/>
      <c r="D125" s="400"/>
    </row>
    <row r="126" customFormat="false" ht="12.75" hidden="false" customHeight="false" outlineLevel="0" collapsed="false">
      <c r="A126" s="399"/>
      <c r="B126" s="400"/>
      <c r="C126" s="400"/>
      <c r="D126" s="400"/>
    </row>
    <row r="127" customFormat="false" ht="12.75" hidden="false" customHeight="false" outlineLevel="0" collapsed="false">
      <c r="A127" s="399"/>
      <c r="B127" s="400"/>
      <c r="C127" s="400"/>
      <c r="D127" s="400"/>
    </row>
    <row r="128" customFormat="false" ht="12.75" hidden="false" customHeight="false" outlineLevel="0" collapsed="false">
      <c r="A128" s="399"/>
      <c r="B128" s="400"/>
      <c r="C128" s="400"/>
      <c r="D128" s="400"/>
    </row>
    <row r="129" customFormat="false" ht="12.75" hidden="false" customHeight="false" outlineLevel="0" collapsed="false">
      <c r="A129" s="399"/>
      <c r="B129" s="400"/>
      <c r="C129" s="400"/>
      <c r="D129" s="400"/>
    </row>
    <row r="130" customFormat="false" ht="12.75" hidden="false" customHeight="false" outlineLevel="0" collapsed="false">
      <c r="A130" s="399"/>
      <c r="B130" s="400"/>
      <c r="C130" s="400"/>
      <c r="D130" s="400"/>
    </row>
    <row r="131" customFormat="false" ht="12.75" hidden="false" customHeight="false" outlineLevel="0" collapsed="false">
      <c r="A131" s="399"/>
      <c r="B131" s="400"/>
      <c r="C131" s="400"/>
      <c r="D131" s="400"/>
    </row>
    <row r="132" customFormat="false" ht="12.75" hidden="false" customHeight="false" outlineLevel="0" collapsed="false">
      <c r="A132" s="399"/>
      <c r="B132" s="400"/>
      <c r="C132" s="400"/>
      <c r="D132" s="400"/>
    </row>
    <row r="133" customFormat="false" ht="12.75" hidden="false" customHeight="false" outlineLevel="0" collapsed="false">
      <c r="A133" s="399"/>
      <c r="B133" s="400"/>
      <c r="C133" s="400"/>
      <c r="D133" s="400"/>
    </row>
    <row r="134" customFormat="false" ht="12.75" hidden="false" customHeight="false" outlineLevel="0" collapsed="false">
      <c r="A134" s="399"/>
      <c r="B134" s="400"/>
      <c r="C134" s="400"/>
      <c r="D134" s="400"/>
    </row>
    <row r="135" customFormat="false" ht="12.75" hidden="false" customHeight="false" outlineLevel="0" collapsed="false">
      <c r="A135" s="399"/>
      <c r="B135" s="400"/>
      <c r="C135" s="400"/>
      <c r="D135" s="400"/>
    </row>
    <row r="136" customFormat="false" ht="12.75" hidden="false" customHeight="false" outlineLevel="0" collapsed="false">
      <c r="A136" s="399"/>
      <c r="B136" s="400"/>
      <c r="C136" s="400"/>
      <c r="D136" s="400"/>
    </row>
    <row r="137" customFormat="false" ht="12.75" hidden="false" customHeight="false" outlineLevel="0" collapsed="false">
      <c r="A137" s="399"/>
      <c r="B137" s="400"/>
      <c r="C137" s="400"/>
      <c r="D137" s="400"/>
    </row>
    <row r="138" customFormat="false" ht="12.75" hidden="false" customHeight="false" outlineLevel="0" collapsed="false">
      <c r="A138" s="399"/>
      <c r="B138" s="400"/>
      <c r="C138" s="400"/>
      <c r="D138" s="400"/>
    </row>
    <row r="139" customFormat="false" ht="12.75" hidden="false" customHeight="false" outlineLevel="0" collapsed="false">
      <c r="A139" s="399"/>
      <c r="B139" s="400"/>
      <c r="C139" s="400"/>
      <c r="D139" s="400"/>
    </row>
    <row r="140" customFormat="false" ht="12.75" hidden="false" customHeight="false" outlineLevel="0" collapsed="false">
      <c r="A140" s="399"/>
      <c r="B140" s="400"/>
      <c r="C140" s="400"/>
      <c r="D140" s="400"/>
    </row>
    <row r="141" customFormat="false" ht="12.75" hidden="false" customHeight="false" outlineLevel="0" collapsed="false">
      <c r="A141" s="399"/>
      <c r="B141" s="400"/>
      <c r="C141" s="400"/>
      <c r="D141" s="400"/>
    </row>
    <row r="142" customFormat="false" ht="12.75" hidden="false" customHeight="false" outlineLevel="0" collapsed="false">
      <c r="A142" s="399"/>
      <c r="B142" s="400"/>
      <c r="C142" s="400"/>
      <c r="D142" s="400"/>
    </row>
    <row r="143" customFormat="false" ht="12.75" hidden="false" customHeight="false" outlineLevel="0" collapsed="false">
      <c r="A143" s="399"/>
      <c r="B143" s="400"/>
      <c r="C143" s="400"/>
      <c r="D143" s="400"/>
    </row>
    <row r="144" customFormat="false" ht="12.75" hidden="false" customHeight="false" outlineLevel="0" collapsed="false">
      <c r="A144" s="399"/>
      <c r="B144" s="400"/>
      <c r="C144" s="400"/>
      <c r="D144" s="400"/>
    </row>
    <row r="145" customFormat="false" ht="12.75" hidden="false" customHeight="false" outlineLevel="0" collapsed="false">
      <c r="A145" s="399"/>
      <c r="B145" s="400"/>
      <c r="C145" s="400"/>
      <c r="D145" s="400"/>
    </row>
    <row r="146" customFormat="false" ht="12.75" hidden="false" customHeight="false" outlineLevel="0" collapsed="false">
      <c r="A146" s="399"/>
      <c r="B146" s="400"/>
      <c r="C146" s="400"/>
      <c r="D146" s="400"/>
    </row>
    <row r="147" customFormat="false" ht="12.75" hidden="false" customHeight="false" outlineLevel="0" collapsed="false">
      <c r="A147" s="399"/>
      <c r="B147" s="400"/>
      <c r="C147" s="400"/>
      <c r="D147" s="400"/>
    </row>
    <row r="148" customFormat="false" ht="12.75" hidden="false" customHeight="false" outlineLevel="0" collapsed="false">
      <c r="A148" s="399"/>
      <c r="B148" s="400"/>
      <c r="C148" s="400"/>
      <c r="D148" s="400"/>
    </row>
    <row r="149" customFormat="false" ht="12.75" hidden="false" customHeight="false" outlineLevel="0" collapsed="false">
      <c r="A149" s="399"/>
      <c r="B149" s="400"/>
      <c r="C149" s="400"/>
      <c r="D149" s="400"/>
    </row>
    <row r="150" customFormat="false" ht="12.75" hidden="false" customHeight="false" outlineLevel="0" collapsed="false">
      <c r="A150" s="399"/>
      <c r="B150" s="400"/>
      <c r="C150" s="400"/>
      <c r="D150" s="400"/>
    </row>
    <row r="151" customFormat="false" ht="12.75" hidden="false" customHeight="false" outlineLevel="0" collapsed="false">
      <c r="A151" s="399"/>
      <c r="B151" s="400"/>
      <c r="C151" s="400"/>
      <c r="D151" s="400"/>
    </row>
    <row r="152" customFormat="false" ht="12.75" hidden="false" customHeight="false" outlineLevel="0" collapsed="false">
      <c r="A152" s="399"/>
      <c r="B152" s="400"/>
      <c r="C152" s="400"/>
      <c r="D152" s="400"/>
    </row>
    <row r="153" customFormat="false" ht="12.75" hidden="false" customHeight="false" outlineLevel="0" collapsed="false">
      <c r="A153" s="399"/>
      <c r="B153" s="400"/>
      <c r="C153" s="400"/>
      <c r="D153" s="400"/>
    </row>
    <row r="154" customFormat="false" ht="12.75" hidden="false" customHeight="false" outlineLevel="0" collapsed="false">
      <c r="A154" s="399"/>
      <c r="B154" s="400"/>
      <c r="C154" s="400"/>
      <c r="D154" s="400"/>
    </row>
    <row r="155" customFormat="false" ht="12.75" hidden="false" customHeight="false" outlineLevel="0" collapsed="false">
      <c r="A155" s="399"/>
      <c r="B155" s="400"/>
      <c r="C155" s="400"/>
      <c r="D155" s="400"/>
    </row>
    <row r="156" customFormat="false" ht="12.75" hidden="false" customHeight="false" outlineLevel="0" collapsed="false">
      <c r="A156" s="399"/>
      <c r="B156" s="400"/>
      <c r="C156" s="400"/>
      <c r="D156" s="400"/>
    </row>
    <row r="157" customFormat="false" ht="12.75" hidden="false" customHeight="false" outlineLevel="0" collapsed="false">
      <c r="A157" s="399"/>
      <c r="B157" s="400"/>
      <c r="C157" s="400"/>
      <c r="D157" s="400"/>
    </row>
    <row r="158" customFormat="false" ht="12.75" hidden="false" customHeight="false" outlineLevel="0" collapsed="false">
      <c r="A158" s="399"/>
      <c r="B158" s="400"/>
      <c r="C158" s="400"/>
      <c r="D158" s="400"/>
    </row>
    <row r="159" customFormat="false" ht="12.75" hidden="false" customHeight="false" outlineLevel="0" collapsed="false">
      <c r="A159" s="399"/>
      <c r="B159" s="400"/>
      <c r="C159" s="400"/>
      <c r="D159" s="400"/>
    </row>
    <row r="160" customFormat="false" ht="12.75" hidden="false" customHeight="false" outlineLevel="0" collapsed="false">
      <c r="A160" s="399"/>
      <c r="B160" s="400"/>
      <c r="C160" s="400"/>
      <c r="D160" s="400"/>
    </row>
    <row r="161" customFormat="false" ht="12.75" hidden="false" customHeight="false" outlineLevel="0" collapsed="false">
      <c r="A161" s="399"/>
      <c r="B161" s="400"/>
      <c r="C161" s="400"/>
      <c r="D161" s="400"/>
    </row>
    <row r="162" customFormat="false" ht="12.75" hidden="false" customHeight="false" outlineLevel="0" collapsed="false">
      <c r="A162" s="399"/>
      <c r="B162" s="400"/>
      <c r="C162" s="400"/>
      <c r="D162" s="400"/>
    </row>
    <row r="163" customFormat="false" ht="12.75" hidden="false" customHeight="false" outlineLevel="0" collapsed="false">
      <c r="A163" s="399"/>
      <c r="B163" s="400"/>
      <c r="C163" s="400"/>
      <c r="D163" s="400"/>
    </row>
    <row r="164" customFormat="false" ht="12.75" hidden="false" customHeight="false" outlineLevel="0" collapsed="false">
      <c r="A164" s="399"/>
      <c r="B164" s="400"/>
      <c r="C164" s="400"/>
      <c r="D164" s="400"/>
    </row>
    <row r="165" customFormat="false" ht="12.75" hidden="false" customHeight="false" outlineLevel="0" collapsed="false">
      <c r="A165" s="399"/>
      <c r="B165" s="400"/>
      <c r="C165" s="400"/>
      <c r="D165" s="400"/>
    </row>
    <row r="166" customFormat="false" ht="12.75" hidden="false" customHeight="false" outlineLevel="0" collapsed="false">
      <c r="A166" s="399"/>
      <c r="B166" s="400"/>
      <c r="C166" s="400"/>
      <c r="D166" s="400"/>
    </row>
    <row r="167" customFormat="false" ht="12.75" hidden="false" customHeight="false" outlineLevel="0" collapsed="false">
      <c r="A167" s="399"/>
      <c r="B167" s="400"/>
      <c r="C167" s="400"/>
      <c r="D167" s="400"/>
    </row>
    <row r="168" customFormat="false" ht="12.75" hidden="false" customHeight="false" outlineLevel="0" collapsed="false">
      <c r="A168" s="399"/>
      <c r="B168" s="400"/>
      <c r="C168" s="400"/>
      <c r="D168" s="400"/>
    </row>
    <row r="169" customFormat="false" ht="12.75" hidden="false" customHeight="false" outlineLevel="0" collapsed="false">
      <c r="A169" s="399"/>
      <c r="B169" s="400"/>
      <c r="C169" s="400"/>
      <c r="D169" s="400"/>
    </row>
    <row r="170" customFormat="false" ht="12.75" hidden="false" customHeight="false" outlineLevel="0" collapsed="false">
      <c r="A170" s="399"/>
      <c r="B170" s="400"/>
      <c r="C170" s="400"/>
      <c r="D170" s="400"/>
    </row>
    <row r="171" customFormat="false" ht="12.75" hidden="false" customHeight="false" outlineLevel="0" collapsed="false">
      <c r="A171" s="399"/>
      <c r="B171" s="400"/>
      <c r="C171" s="400"/>
      <c r="D171" s="400"/>
    </row>
    <row r="172" customFormat="false" ht="12.75" hidden="false" customHeight="false" outlineLevel="0" collapsed="false">
      <c r="A172" s="399"/>
      <c r="B172" s="400"/>
      <c r="C172" s="400"/>
      <c r="D172" s="400"/>
    </row>
    <row r="173" customFormat="false" ht="12.75" hidden="false" customHeight="false" outlineLevel="0" collapsed="false">
      <c r="A173" s="399"/>
      <c r="B173" s="400"/>
      <c r="C173" s="400"/>
      <c r="D173" s="400"/>
    </row>
    <row r="174" customFormat="false" ht="12.75" hidden="false" customHeight="false" outlineLevel="0" collapsed="false">
      <c r="A174" s="399"/>
      <c r="B174" s="400"/>
      <c r="C174" s="400"/>
      <c r="D174" s="400"/>
    </row>
    <row r="175" customFormat="false" ht="12.75" hidden="false" customHeight="false" outlineLevel="0" collapsed="false">
      <c r="A175" s="399"/>
      <c r="B175" s="400"/>
      <c r="C175" s="400"/>
      <c r="D175" s="400"/>
    </row>
    <row r="176" customFormat="false" ht="12.75" hidden="false" customHeight="false" outlineLevel="0" collapsed="false">
      <c r="A176" s="399"/>
      <c r="B176" s="400"/>
      <c r="C176" s="400"/>
      <c r="D176" s="400"/>
    </row>
    <row r="177" customFormat="false" ht="12.75" hidden="false" customHeight="false" outlineLevel="0" collapsed="false">
      <c r="A177" s="399"/>
      <c r="B177" s="400"/>
      <c r="C177" s="400"/>
      <c r="D177" s="400"/>
    </row>
    <row r="178" customFormat="false" ht="12.75" hidden="false" customHeight="false" outlineLevel="0" collapsed="false">
      <c r="A178" s="399"/>
      <c r="B178" s="400"/>
      <c r="C178" s="400"/>
      <c r="D178" s="400"/>
    </row>
    <row r="179" customFormat="false" ht="12.75" hidden="false" customHeight="false" outlineLevel="0" collapsed="false">
      <c r="A179" s="399"/>
      <c r="B179" s="400"/>
      <c r="C179" s="400"/>
      <c r="D179" s="400"/>
    </row>
    <row r="180" customFormat="false" ht="12.75" hidden="false" customHeight="false" outlineLevel="0" collapsed="false">
      <c r="A180" s="399"/>
      <c r="B180" s="400"/>
      <c r="C180" s="400"/>
      <c r="D180" s="400"/>
    </row>
    <row r="181" customFormat="false" ht="12.75" hidden="false" customHeight="false" outlineLevel="0" collapsed="false">
      <c r="A181" s="399"/>
      <c r="B181" s="400"/>
      <c r="C181" s="400"/>
      <c r="D181" s="400"/>
    </row>
    <row r="182" customFormat="false" ht="12.75" hidden="false" customHeight="false" outlineLevel="0" collapsed="false">
      <c r="A182" s="399"/>
      <c r="B182" s="400"/>
      <c r="C182" s="400"/>
      <c r="D182" s="400"/>
    </row>
    <row r="183" customFormat="false" ht="12.75" hidden="false" customHeight="false" outlineLevel="0" collapsed="false">
      <c r="A183" s="399"/>
      <c r="B183" s="400"/>
      <c r="C183" s="400"/>
      <c r="D183" s="400"/>
    </row>
    <row r="184" customFormat="false" ht="12.75" hidden="false" customHeight="false" outlineLevel="0" collapsed="false">
      <c r="A184" s="399"/>
      <c r="B184" s="400"/>
      <c r="C184" s="400"/>
      <c r="D184" s="400"/>
    </row>
    <row r="185" customFormat="false" ht="12.75" hidden="false" customHeight="false" outlineLevel="0" collapsed="false">
      <c r="A185" s="399"/>
      <c r="B185" s="400"/>
      <c r="C185" s="400"/>
      <c r="D185" s="400"/>
    </row>
    <row r="186" customFormat="false" ht="12.75" hidden="false" customHeight="false" outlineLevel="0" collapsed="false">
      <c r="A186" s="399"/>
      <c r="B186" s="400"/>
      <c r="C186" s="400"/>
      <c r="D186" s="400"/>
    </row>
    <row r="187" customFormat="false" ht="12.75" hidden="false" customHeight="false" outlineLevel="0" collapsed="false">
      <c r="A187" s="399"/>
      <c r="B187" s="400"/>
      <c r="C187" s="400"/>
      <c r="D187" s="400"/>
    </row>
    <row r="188" customFormat="false" ht="12.75" hidden="false" customHeight="false" outlineLevel="0" collapsed="false">
      <c r="A188" s="399"/>
      <c r="B188" s="400"/>
      <c r="C188" s="400"/>
      <c r="D188" s="400"/>
    </row>
    <row r="189" customFormat="false" ht="12.75" hidden="false" customHeight="false" outlineLevel="0" collapsed="false">
      <c r="A189" s="399"/>
      <c r="B189" s="400"/>
      <c r="C189" s="400"/>
      <c r="D189" s="400"/>
    </row>
    <row r="190" customFormat="false" ht="12.75" hidden="false" customHeight="false" outlineLevel="0" collapsed="false">
      <c r="A190" s="399"/>
      <c r="B190" s="400"/>
      <c r="C190" s="400"/>
      <c r="D190" s="400"/>
    </row>
    <row r="191" customFormat="false" ht="12.75" hidden="false" customHeight="false" outlineLevel="0" collapsed="false">
      <c r="A191" s="399"/>
      <c r="B191" s="400"/>
      <c r="C191" s="400"/>
      <c r="D191" s="400"/>
    </row>
    <row r="192" customFormat="false" ht="12.75" hidden="false" customHeight="false" outlineLevel="0" collapsed="false">
      <c r="A192" s="399"/>
      <c r="B192" s="400"/>
      <c r="C192" s="400"/>
      <c r="D192" s="400"/>
    </row>
    <row r="193" customFormat="false" ht="12.75" hidden="false" customHeight="false" outlineLevel="0" collapsed="false">
      <c r="A193" s="399"/>
      <c r="B193" s="400"/>
      <c r="C193" s="400"/>
      <c r="D193" s="400"/>
    </row>
    <row r="194" customFormat="false" ht="12.75" hidden="false" customHeight="false" outlineLevel="0" collapsed="false">
      <c r="A194" s="399"/>
      <c r="B194" s="400"/>
      <c r="C194" s="400"/>
      <c r="D194" s="400"/>
    </row>
    <row r="195" customFormat="false" ht="12.75" hidden="false" customHeight="false" outlineLevel="0" collapsed="false">
      <c r="A195" s="399"/>
      <c r="B195" s="400"/>
      <c r="C195" s="400"/>
      <c r="D195" s="400"/>
    </row>
    <row r="196" customFormat="false" ht="12.75" hidden="false" customHeight="false" outlineLevel="0" collapsed="false">
      <c r="A196" s="399"/>
      <c r="B196" s="400"/>
      <c r="C196" s="400"/>
      <c r="D196" s="400"/>
    </row>
    <row r="197" customFormat="false" ht="12.75" hidden="false" customHeight="false" outlineLevel="0" collapsed="false">
      <c r="A197" s="399"/>
      <c r="B197" s="400"/>
      <c r="C197" s="400"/>
      <c r="D197" s="400"/>
    </row>
    <row r="198" customFormat="false" ht="12.75" hidden="false" customHeight="false" outlineLevel="0" collapsed="false">
      <c r="A198" s="399"/>
      <c r="B198" s="400"/>
      <c r="C198" s="400"/>
      <c r="D198" s="400"/>
    </row>
    <row r="199" customFormat="false" ht="12.75" hidden="false" customHeight="false" outlineLevel="0" collapsed="false">
      <c r="A199" s="399"/>
      <c r="B199" s="400"/>
      <c r="C199" s="400"/>
      <c r="D199" s="400"/>
    </row>
    <row r="200" customFormat="false" ht="12.75" hidden="false" customHeight="false" outlineLevel="0" collapsed="false">
      <c r="A200" s="399"/>
      <c r="B200" s="400"/>
      <c r="C200" s="400"/>
      <c r="D200" s="400"/>
    </row>
    <row r="201" customFormat="false" ht="12.75" hidden="false" customHeight="false" outlineLevel="0" collapsed="false">
      <c r="A201" s="399"/>
      <c r="B201" s="400"/>
      <c r="C201" s="400"/>
      <c r="D201" s="400"/>
    </row>
    <row r="202" customFormat="false" ht="12.75" hidden="false" customHeight="false" outlineLevel="0" collapsed="false">
      <c r="A202" s="399"/>
      <c r="B202" s="400"/>
      <c r="C202" s="400"/>
      <c r="D202" s="400"/>
    </row>
    <row r="203" customFormat="false" ht="12.75" hidden="false" customHeight="false" outlineLevel="0" collapsed="false">
      <c r="A203" s="399"/>
      <c r="B203" s="400"/>
      <c r="C203" s="400"/>
      <c r="D203" s="400"/>
    </row>
    <row r="204" customFormat="false" ht="12.75" hidden="false" customHeight="false" outlineLevel="0" collapsed="false">
      <c r="A204" s="399"/>
      <c r="B204" s="400"/>
      <c r="C204" s="400"/>
      <c r="D204" s="400"/>
    </row>
    <row r="205" customFormat="false" ht="12.75" hidden="false" customHeight="false" outlineLevel="0" collapsed="false">
      <c r="A205" s="399"/>
      <c r="B205" s="400"/>
      <c r="C205" s="400"/>
      <c r="D205" s="400"/>
    </row>
    <row r="206" customFormat="false" ht="12.75" hidden="false" customHeight="false" outlineLevel="0" collapsed="false">
      <c r="A206" s="399"/>
      <c r="B206" s="400"/>
      <c r="C206" s="400"/>
      <c r="D206" s="400"/>
    </row>
    <row r="207" customFormat="false" ht="12.75" hidden="false" customHeight="false" outlineLevel="0" collapsed="false">
      <c r="A207" s="399"/>
      <c r="B207" s="400"/>
      <c r="C207" s="400"/>
      <c r="D207" s="400"/>
    </row>
  </sheetData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F122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6" activeCellId="0" sqref="B6:C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401" width="15.7"/>
    <col collapsed="false" customWidth="true" hidden="false" outlineLevel="0" max="4" min="2" style="0" width="15.7"/>
    <col collapsed="false" customWidth="true" hidden="false" outlineLevel="0" max="5" min="5" style="0" width="16.7"/>
    <col collapsed="false" customWidth="true" hidden="false" outlineLevel="0" max="8" min="6" style="0" width="7.7"/>
    <col collapsed="false" customWidth="true" hidden="false" outlineLevel="0" max="32" min="9" style="0" width="9.7"/>
  </cols>
  <sheetData>
    <row r="1" customFormat="false" ht="12.75" hidden="false" customHeight="false" outlineLevel="0" collapsed="false">
      <c r="A1" s="402" t="s">
        <v>379</v>
      </c>
      <c r="B1" s="398" t="s">
        <v>380</v>
      </c>
      <c r="C1" s="398" t="s">
        <v>381</v>
      </c>
      <c r="D1" s="398" t="s">
        <v>382</v>
      </c>
      <c r="E1" s="387" t="s">
        <v>350</v>
      </c>
      <c r="F1" s="398" t="s">
        <v>383</v>
      </c>
      <c r="G1" s="398" t="s">
        <v>384</v>
      </c>
      <c r="H1" s="398" t="s">
        <v>385</v>
      </c>
      <c r="I1" s="387" t="n">
        <v>100</v>
      </c>
      <c r="J1" s="387" t="n">
        <v>200</v>
      </c>
      <c r="K1" s="387" t="n">
        <v>300</v>
      </c>
      <c r="L1" s="387" t="n">
        <v>400</v>
      </c>
      <c r="M1" s="387" t="n">
        <v>500</v>
      </c>
      <c r="N1" s="387" t="n">
        <v>600</v>
      </c>
      <c r="O1" s="387" t="n">
        <v>700</v>
      </c>
      <c r="P1" s="387" t="n">
        <v>800</v>
      </c>
      <c r="Q1" s="387" t="n">
        <v>900</v>
      </c>
      <c r="R1" s="387" t="n">
        <v>1000</v>
      </c>
      <c r="S1" s="387" t="n">
        <v>1100</v>
      </c>
      <c r="T1" s="387" t="n">
        <v>1200</v>
      </c>
      <c r="U1" s="387" t="n">
        <v>1300</v>
      </c>
      <c r="V1" s="387" t="n">
        <v>1400</v>
      </c>
      <c r="W1" s="387" t="n">
        <v>1500</v>
      </c>
      <c r="X1" s="387" t="n">
        <v>1600</v>
      </c>
      <c r="Y1" s="387" t="n">
        <v>1700</v>
      </c>
      <c r="Z1" s="387" t="n">
        <v>1800</v>
      </c>
      <c r="AA1" s="387" t="n">
        <v>1900</v>
      </c>
      <c r="AB1" s="387" t="n">
        <v>2000</v>
      </c>
      <c r="AC1" s="387" t="n">
        <v>2100</v>
      </c>
      <c r="AD1" s="387" t="n">
        <v>2200</v>
      </c>
      <c r="AE1" s="387" t="n">
        <v>2300</v>
      </c>
      <c r="AF1" s="387" t="n">
        <v>2400</v>
      </c>
    </row>
    <row r="2" customFormat="false" ht="12.75" hidden="false" customHeight="false" outlineLevel="0" collapsed="false">
      <c r="B2" s="400"/>
      <c r="C2" s="400"/>
      <c r="D2" s="400"/>
      <c r="E2" s="400"/>
    </row>
    <row r="3" customFormat="false" ht="12.75" hidden="false" customHeight="false" outlineLevel="0" collapsed="false">
      <c r="B3" s="400"/>
      <c r="C3" s="400"/>
      <c r="D3" s="400"/>
      <c r="E3" s="400"/>
    </row>
    <row r="4" customFormat="false" ht="12.75" hidden="false" customHeight="false" outlineLevel="0" collapsed="false">
      <c r="A4" s="401" t="n">
        <v>37033.6736111111</v>
      </c>
      <c r="B4" s="400" t="n">
        <v>37124</v>
      </c>
      <c r="C4" s="400" t="n">
        <v>37073</v>
      </c>
      <c r="D4" s="400" t="n">
        <v>37164</v>
      </c>
      <c r="E4" s="400" t="s">
        <v>386</v>
      </c>
      <c r="F4" s="0" t="n">
        <v>617021</v>
      </c>
      <c r="G4" s="0" t="n">
        <v>1</v>
      </c>
      <c r="H4" s="0" t="n">
        <v>3374516</v>
      </c>
      <c r="I4" s="0" t="n">
        <v>0</v>
      </c>
      <c r="J4" s="0" t="n">
        <v>0</v>
      </c>
      <c r="K4" s="0" t="n">
        <v>0</v>
      </c>
      <c r="L4" s="0" t="n">
        <v>0</v>
      </c>
      <c r="M4" s="0" t="n">
        <v>0</v>
      </c>
      <c r="N4" s="0" t="n">
        <v>0</v>
      </c>
      <c r="O4" s="0" t="n">
        <v>50</v>
      </c>
      <c r="P4" s="0" t="n">
        <v>50</v>
      </c>
      <c r="Q4" s="0" t="n">
        <v>50</v>
      </c>
      <c r="R4" s="0" t="n">
        <v>50</v>
      </c>
      <c r="S4" s="0" t="n">
        <v>50</v>
      </c>
      <c r="T4" s="0" t="n">
        <v>50</v>
      </c>
      <c r="U4" s="0" t="n">
        <v>50</v>
      </c>
      <c r="V4" s="0" t="n">
        <v>50</v>
      </c>
      <c r="W4" s="0" t="n">
        <v>50</v>
      </c>
      <c r="X4" s="0" t="n">
        <v>50</v>
      </c>
      <c r="Y4" s="0" t="n">
        <v>50</v>
      </c>
      <c r="Z4" s="0" t="n">
        <v>50</v>
      </c>
      <c r="AA4" s="0" t="n">
        <v>50</v>
      </c>
      <c r="AB4" s="0" t="n">
        <v>50</v>
      </c>
      <c r="AC4" s="0" t="n">
        <v>50</v>
      </c>
      <c r="AD4" s="0" t="n">
        <v>50</v>
      </c>
      <c r="AE4" s="0" t="n">
        <v>0</v>
      </c>
      <c r="AF4" s="0" t="n">
        <v>0</v>
      </c>
    </row>
    <row r="5" customFormat="false" ht="12.75" hidden="false" customHeight="false" outlineLevel="0" collapsed="false">
      <c r="A5" s="401" t="n">
        <v>36987.4076388889</v>
      </c>
      <c r="B5" s="400" t="n">
        <v>37124</v>
      </c>
      <c r="C5" s="400" t="n">
        <v>37073</v>
      </c>
      <c r="D5" s="400" t="n">
        <v>37164</v>
      </c>
      <c r="E5" s="400" t="s">
        <v>386</v>
      </c>
      <c r="F5" s="0" t="n">
        <v>571935</v>
      </c>
      <c r="G5" s="0" t="n">
        <v>1</v>
      </c>
      <c r="H5" s="0" t="n">
        <v>3061449</v>
      </c>
      <c r="I5" s="0" t="n">
        <v>0</v>
      </c>
      <c r="J5" s="0" t="n">
        <v>0</v>
      </c>
      <c r="K5" s="0" t="n">
        <v>0</v>
      </c>
      <c r="L5" s="0" t="n">
        <v>0</v>
      </c>
      <c r="M5" s="0" t="n">
        <v>0</v>
      </c>
      <c r="N5" s="0" t="n">
        <v>0</v>
      </c>
      <c r="O5" s="0" t="n">
        <v>0</v>
      </c>
      <c r="P5" s="0" t="n">
        <v>0</v>
      </c>
      <c r="Q5" s="0" t="n">
        <v>0</v>
      </c>
      <c r="R5" s="0" t="n">
        <v>0</v>
      </c>
      <c r="S5" s="0" t="n">
        <v>0</v>
      </c>
      <c r="T5" s="0" t="n">
        <v>0</v>
      </c>
      <c r="U5" s="0" t="n">
        <v>0</v>
      </c>
      <c r="V5" s="0" t="n">
        <v>0</v>
      </c>
      <c r="W5" s="0" t="n">
        <v>0</v>
      </c>
      <c r="X5" s="0" t="n">
        <v>0</v>
      </c>
      <c r="Y5" s="0" t="n">
        <v>0</v>
      </c>
      <c r="Z5" s="0" t="n">
        <v>0</v>
      </c>
      <c r="AA5" s="0" t="n">
        <v>0</v>
      </c>
      <c r="AB5" s="0" t="n">
        <v>0</v>
      </c>
      <c r="AC5" s="0" t="n">
        <v>0</v>
      </c>
      <c r="AD5" s="0" t="n">
        <v>0</v>
      </c>
      <c r="AE5" s="0" t="n">
        <v>50</v>
      </c>
      <c r="AF5" s="0" t="n">
        <v>50</v>
      </c>
    </row>
    <row r="6" customFormat="false" ht="12.75" hidden="false" customHeight="false" outlineLevel="0" collapsed="false">
      <c r="A6" s="401" t="n">
        <v>36993.4590277778</v>
      </c>
      <c r="B6" s="400" t="n">
        <v>37124</v>
      </c>
      <c r="C6" s="400" t="n">
        <v>37073</v>
      </c>
      <c r="D6" s="400" t="n">
        <v>37164</v>
      </c>
      <c r="E6" s="400" t="s">
        <v>386</v>
      </c>
      <c r="F6" s="0" t="n">
        <v>579000</v>
      </c>
      <c r="G6" s="0" t="n">
        <v>1</v>
      </c>
      <c r="H6" s="0" t="n">
        <v>3080698</v>
      </c>
      <c r="I6" s="0" t="n">
        <v>0</v>
      </c>
      <c r="J6" s="0" t="n">
        <v>0</v>
      </c>
      <c r="K6" s="0" t="n">
        <v>0</v>
      </c>
      <c r="L6" s="0" t="n">
        <v>0</v>
      </c>
      <c r="M6" s="0" t="n">
        <v>0</v>
      </c>
      <c r="N6" s="0" t="n">
        <v>0</v>
      </c>
      <c r="O6" s="0" t="n">
        <v>0</v>
      </c>
      <c r="P6" s="0" t="n">
        <v>0</v>
      </c>
      <c r="Q6" s="0" t="n">
        <v>0</v>
      </c>
      <c r="R6" s="0" t="n">
        <v>0</v>
      </c>
      <c r="S6" s="0" t="n">
        <v>0</v>
      </c>
      <c r="T6" s="0" t="n">
        <v>0</v>
      </c>
      <c r="U6" s="0" t="n">
        <v>0</v>
      </c>
      <c r="V6" s="0" t="n">
        <v>0</v>
      </c>
      <c r="W6" s="0" t="n">
        <v>0</v>
      </c>
      <c r="X6" s="0" t="n">
        <v>0</v>
      </c>
      <c r="Y6" s="0" t="n">
        <v>0</v>
      </c>
      <c r="Z6" s="0" t="n">
        <v>0</v>
      </c>
      <c r="AA6" s="0" t="n">
        <v>0</v>
      </c>
      <c r="AB6" s="0" t="n">
        <v>0</v>
      </c>
      <c r="AC6" s="0" t="n">
        <v>0</v>
      </c>
      <c r="AD6" s="0" t="n">
        <v>0</v>
      </c>
      <c r="AE6" s="0" t="n">
        <v>-25</v>
      </c>
      <c r="AF6" s="0" t="n">
        <v>-25</v>
      </c>
    </row>
    <row r="7" customFormat="false" ht="12.75" hidden="false" customHeight="false" outlineLevel="0" collapsed="false">
      <c r="A7" s="401" t="n">
        <v>37027.5375</v>
      </c>
      <c r="B7" s="400" t="n">
        <v>37124</v>
      </c>
      <c r="C7" s="400" t="n">
        <v>37104</v>
      </c>
      <c r="D7" s="400" t="n">
        <v>37134</v>
      </c>
      <c r="E7" s="400" t="s">
        <v>386</v>
      </c>
      <c r="F7" s="0" t="n">
        <v>606274</v>
      </c>
      <c r="G7" s="0" t="n">
        <v>1</v>
      </c>
      <c r="H7" s="0" t="n">
        <v>3261843</v>
      </c>
      <c r="I7" s="0" t="n">
        <v>-25</v>
      </c>
      <c r="J7" s="0" t="n">
        <v>-25</v>
      </c>
      <c r="K7" s="0" t="n">
        <v>-25</v>
      </c>
      <c r="L7" s="0" t="n">
        <v>-25</v>
      </c>
      <c r="M7" s="0" t="n">
        <v>-25</v>
      </c>
      <c r="N7" s="0" t="n">
        <v>-25</v>
      </c>
      <c r="O7" s="0" t="n">
        <v>0</v>
      </c>
      <c r="P7" s="0" t="n">
        <v>0</v>
      </c>
      <c r="Q7" s="0" t="n">
        <v>0</v>
      </c>
      <c r="R7" s="0" t="n">
        <v>0</v>
      </c>
      <c r="S7" s="0" t="n">
        <v>0</v>
      </c>
      <c r="T7" s="0" t="n">
        <v>0</v>
      </c>
      <c r="U7" s="0" t="n">
        <v>0</v>
      </c>
      <c r="V7" s="0" t="n">
        <v>0</v>
      </c>
      <c r="W7" s="0" t="n">
        <v>0</v>
      </c>
      <c r="X7" s="0" t="n">
        <v>0</v>
      </c>
      <c r="Y7" s="0" t="n">
        <v>0</v>
      </c>
      <c r="Z7" s="0" t="n">
        <v>0</v>
      </c>
      <c r="AA7" s="0" t="n">
        <v>0</v>
      </c>
      <c r="AB7" s="0" t="n">
        <v>0</v>
      </c>
      <c r="AC7" s="0" t="n">
        <v>0</v>
      </c>
      <c r="AD7" s="0" t="n">
        <v>0</v>
      </c>
      <c r="AE7" s="0" t="n">
        <v>0</v>
      </c>
      <c r="AF7" s="0" t="n">
        <v>0</v>
      </c>
    </row>
    <row r="8" customFormat="false" ht="12.75" hidden="false" customHeight="false" outlineLevel="0" collapsed="false">
      <c r="A8" s="401" t="n">
        <v>37049.6875</v>
      </c>
      <c r="B8" s="400" t="n">
        <v>37124</v>
      </c>
      <c r="C8" s="400" t="n">
        <v>37104</v>
      </c>
      <c r="D8" s="400" t="n">
        <v>37134</v>
      </c>
      <c r="E8" s="400" t="s">
        <v>386</v>
      </c>
      <c r="F8" s="0" t="n">
        <v>637101</v>
      </c>
      <c r="G8" s="0" t="n">
        <v>1</v>
      </c>
      <c r="H8" s="0" t="n">
        <v>3437452</v>
      </c>
      <c r="I8" s="0" t="n">
        <v>25</v>
      </c>
      <c r="J8" s="0" t="n">
        <v>25</v>
      </c>
      <c r="K8" s="0" t="n">
        <v>25</v>
      </c>
      <c r="L8" s="0" t="n">
        <v>25</v>
      </c>
      <c r="M8" s="0" t="n">
        <v>25</v>
      </c>
      <c r="N8" s="0" t="n">
        <v>25</v>
      </c>
      <c r="O8" s="0" t="n">
        <v>0</v>
      </c>
      <c r="P8" s="0" t="n">
        <v>0</v>
      </c>
      <c r="Q8" s="0" t="n">
        <v>0</v>
      </c>
      <c r="R8" s="0" t="n">
        <v>0</v>
      </c>
      <c r="S8" s="0" t="n">
        <v>0</v>
      </c>
      <c r="T8" s="0" t="n">
        <v>0</v>
      </c>
      <c r="U8" s="0" t="n">
        <v>0</v>
      </c>
      <c r="V8" s="0" t="n">
        <v>0</v>
      </c>
      <c r="W8" s="0" t="n">
        <v>0</v>
      </c>
      <c r="X8" s="0" t="n">
        <v>0</v>
      </c>
      <c r="Y8" s="0" t="n">
        <v>0</v>
      </c>
      <c r="Z8" s="0" t="n">
        <v>0</v>
      </c>
      <c r="AA8" s="0" t="n">
        <v>0</v>
      </c>
      <c r="AB8" s="0" t="n">
        <v>0</v>
      </c>
      <c r="AC8" s="0" t="n">
        <v>0</v>
      </c>
      <c r="AD8" s="0" t="n">
        <v>0</v>
      </c>
      <c r="AE8" s="0" t="n">
        <v>0</v>
      </c>
      <c r="AF8" s="0" t="n">
        <v>0</v>
      </c>
    </row>
    <row r="9" customFormat="false" ht="12.75" hidden="false" customHeight="false" outlineLevel="0" collapsed="false">
      <c r="A9" s="401" t="n">
        <v>37071.4173611111</v>
      </c>
      <c r="B9" s="400" t="n">
        <v>37124</v>
      </c>
      <c r="C9" s="400" t="n">
        <v>37104</v>
      </c>
      <c r="D9" s="400" t="n">
        <v>37134</v>
      </c>
      <c r="E9" s="400" t="s">
        <v>386</v>
      </c>
      <c r="F9" s="0" t="n">
        <v>668105</v>
      </c>
      <c r="G9" s="0" t="n">
        <v>1</v>
      </c>
      <c r="H9" s="0" t="n">
        <v>3527681</v>
      </c>
      <c r="I9" s="0" t="n">
        <v>25</v>
      </c>
      <c r="J9" s="0" t="n">
        <v>25</v>
      </c>
      <c r="K9" s="0" t="n">
        <v>25</v>
      </c>
      <c r="L9" s="0" t="n">
        <v>25</v>
      </c>
      <c r="M9" s="0" t="n">
        <v>25</v>
      </c>
      <c r="N9" s="0" t="n">
        <v>25</v>
      </c>
      <c r="O9" s="0" t="n">
        <v>0</v>
      </c>
      <c r="P9" s="0" t="n">
        <v>0</v>
      </c>
      <c r="Q9" s="0" t="n">
        <v>0</v>
      </c>
      <c r="R9" s="0" t="n">
        <v>0</v>
      </c>
      <c r="S9" s="0" t="n">
        <v>0</v>
      </c>
      <c r="T9" s="0" t="n">
        <v>0</v>
      </c>
      <c r="U9" s="0" t="n">
        <v>0</v>
      </c>
      <c r="V9" s="0" t="n">
        <v>0</v>
      </c>
      <c r="W9" s="0" t="n">
        <v>0</v>
      </c>
      <c r="X9" s="0" t="n">
        <v>0</v>
      </c>
      <c r="Y9" s="0" t="n">
        <v>0</v>
      </c>
      <c r="Z9" s="0" t="n">
        <v>0</v>
      </c>
      <c r="AA9" s="0" t="n">
        <v>0</v>
      </c>
      <c r="AB9" s="0" t="n">
        <v>0</v>
      </c>
      <c r="AC9" s="0" t="n">
        <v>0</v>
      </c>
      <c r="AD9" s="0" t="n">
        <v>0</v>
      </c>
      <c r="AE9" s="0" t="n">
        <v>0</v>
      </c>
      <c r="AF9" s="0" t="n">
        <v>0</v>
      </c>
    </row>
    <row r="10" customFormat="false" ht="12.75" hidden="false" customHeight="false" outlineLevel="0" collapsed="false">
      <c r="A10" s="401" t="n">
        <v>37085.4958333333</v>
      </c>
      <c r="B10" s="400" t="n">
        <v>37124</v>
      </c>
      <c r="C10" s="400" t="n">
        <v>37104</v>
      </c>
      <c r="D10" s="400" t="n">
        <v>37134</v>
      </c>
      <c r="E10" s="400" t="s">
        <v>386</v>
      </c>
      <c r="F10" s="0" t="n">
        <v>683416</v>
      </c>
      <c r="G10" s="0" t="n">
        <v>1</v>
      </c>
      <c r="H10" s="0" t="n">
        <v>3581150</v>
      </c>
      <c r="I10" s="0" t="n">
        <v>25</v>
      </c>
      <c r="J10" s="0" t="n">
        <v>25</v>
      </c>
      <c r="K10" s="0" t="n">
        <v>25</v>
      </c>
      <c r="L10" s="0" t="n">
        <v>25</v>
      </c>
      <c r="M10" s="0" t="n">
        <v>25</v>
      </c>
      <c r="N10" s="0" t="n">
        <v>25</v>
      </c>
      <c r="O10" s="0" t="n">
        <v>0</v>
      </c>
      <c r="P10" s="0" t="n">
        <v>0</v>
      </c>
      <c r="Q10" s="0" t="n">
        <v>0</v>
      </c>
      <c r="R10" s="0" t="n">
        <v>0</v>
      </c>
      <c r="S10" s="0" t="n">
        <v>0</v>
      </c>
      <c r="T10" s="0" t="n">
        <v>0</v>
      </c>
      <c r="U10" s="0" t="n">
        <v>0</v>
      </c>
      <c r="V10" s="0" t="n">
        <v>0</v>
      </c>
      <c r="W10" s="0" t="n">
        <v>0</v>
      </c>
      <c r="X10" s="0" t="n">
        <v>0</v>
      </c>
      <c r="Y10" s="0" t="n">
        <v>0</v>
      </c>
      <c r="Z10" s="0" t="n">
        <v>0</v>
      </c>
      <c r="AA10" s="0" t="n">
        <v>0</v>
      </c>
      <c r="AB10" s="0" t="n">
        <v>0</v>
      </c>
      <c r="AC10" s="0" t="n">
        <v>0</v>
      </c>
      <c r="AD10" s="0" t="n">
        <v>0</v>
      </c>
      <c r="AE10" s="0" t="n">
        <v>0</v>
      </c>
      <c r="AF10" s="0" t="n">
        <v>0</v>
      </c>
    </row>
    <row r="11" customFormat="false" ht="12.75" hidden="false" customHeight="false" outlineLevel="0" collapsed="false">
      <c r="A11" s="401" t="n">
        <v>37098.43125</v>
      </c>
      <c r="B11" s="400" t="n">
        <v>37124</v>
      </c>
      <c r="C11" s="400" t="n">
        <v>37104</v>
      </c>
      <c r="D11" s="400" t="n">
        <v>37134</v>
      </c>
      <c r="E11" s="400" t="s">
        <v>386</v>
      </c>
      <c r="F11" s="0" t="n">
        <v>702923</v>
      </c>
      <c r="G11" s="0" t="n">
        <v>1</v>
      </c>
      <c r="H11" s="0" t="n">
        <v>3637538</v>
      </c>
      <c r="I11" s="0" t="n">
        <v>50</v>
      </c>
      <c r="J11" s="0" t="n">
        <v>50</v>
      </c>
      <c r="K11" s="0" t="n">
        <v>50</v>
      </c>
      <c r="L11" s="0" t="n">
        <v>50</v>
      </c>
      <c r="M11" s="0" t="n">
        <v>50</v>
      </c>
      <c r="N11" s="0" t="n">
        <v>50</v>
      </c>
      <c r="O11" s="0" t="n">
        <v>0</v>
      </c>
      <c r="P11" s="0" t="n">
        <v>0</v>
      </c>
      <c r="Q11" s="0" t="n">
        <v>0</v>
      </c>
      <c r="R11" s="0" t="n">
        <v>0</v>
      </c>
      <c r="S11" s="0" t="n">
        <v>0</v>
      </c>
      <c r="T11" s="0" t="n">
        <v>0</v>
      </c>
      <c r="U11" s="0" t="n">
        <v>0</v>
      </c>
      <c r="V11" s="0" t="n">
        <v>0</v>
      </c>
      <c r="W11" s="0" t="n">
        <v>0</v>
      </c>
      <c r="X11" s="0" t="n">
        <v>0</v>
      </c>
      <c r="Y11" s="0" t="n">
        <v>0</v>
      </c>
      <c r="Z11" s="0" t="n">
        <v>0</v>
      </c>
      <c r="AA11" s="0" t="n">
        <v>0</v>
      </c>
      <c r="AB11" s="0" t="n">
        <v>0</v>
      </c>
      <c r="AC11" s="0" t="n">
        <v>0</v>
      </c>
      <c r="AD11" s="0" t="n">
        <v>0</v>
      </c>
      <c r="AE11" s="0" t="n">
        <v>0</v>
      </c>
      <c r="AF11" s="0" t="n">
        <v>0</v>
      </c>
    </row>
    <row r="12" customFormat="false" ht="12.75" hidden="false" customHeight="false" outlineLevel="0" collapsed="false">
      <c r="A12" s="401" t="n">
        <v>37102.4666666667</v>
      </c>
      <c r="B12" s="400" t="n">
        <v>37124</v>
      </c>
      <c r="C12" s="400" t="n">
        <v>37104</v>
      </c>
      <c r="D12" s="400" t="n">
        <v>37134</v>
      </c>
      <c r="E12" s="400" t="s">
        <v>386</v>
      </c>
      <c r="F12" s="0" t="n">
        <v>707477</v>
      </c>
      <c r="G12" s="0" t="n">
        <v>1</v>
      </c>
      <c r="H12" s="0" t="n">
        <v>3683782</v>
      </c>
      <c r="I12" s="0" t="n">
        <v>25</v>
      </c>
      <c r="J12" s="0" t="n">
        <v>25</v>
      </c>
      <c r="K12" s="0" t="n">
        <v>25</v>
      </c>
      <c r="L12" s="0" t="n">
        <v>25</v>
      </c>
      <c r="M12" s="0" t="n">
        <v>25</v>
      </c>
      <c r="N12" s="0" t="n">
        <v>25</v>
      </c>
      <c r="O12" s="0" t="n">
        <v>0</v>
      </c>
      <c r="P12" s="0" t="n">
        <v>0</v>
      </c>
      <c r="Q12" s="0" t="n">
        <v>0</v>
      </c>
      <c r="R12" s="0" t="n">
        <v>0</v>
      </c>
      <c r="S12" s="0" t="n">
        <v>0</v>
      </c>
      <c r="T12" s="0" t="n">
        <v>0</v>
      </c>
      <c r="U12" s="0" t="n">
        <v>0</v>
      </c>
      <c r="V12" s="0" t="n">
        <v>0</v>
      </c>
      <c r="W12" s="0" t="n">
        <v>0</v>
      </c>
      <c r="X12" s="0" t="n">
        <v>0</v>
      </c>
      <c r="Y12" s="0" t="n">
        <v>0</v>
      </c>
      <c r="Z12" s="0" t="n">
        <v>0</v>
      </c>
      <c r="AA12" s="0" t="n">
        <v>0</v>
      </c>
      <c r="AB12" s="0" t="n">
        <v>0</v>
      </c>
      <c r="AC12" s="0" t="n">
        <v>0</v>
      </c>
      <c r="AD12" s="0" t="n">
        <v>0</v>
      </c>
      <c r="AE12" s="0" t="n">
        <v>0</v>
      </c>
      <c r="AF12" s="0" t="n">
        <v>0</v>
      </c>
    </row>
    <row r="13" customFormat="false" ht="12.75" hidden="false" customHeight="false" outlineLevel="0" collapsed="false">
      <c r="A13" s="401" t="n">
        <v>37053.5652777778</v>
      </c>
      <c r="B13" s="400" t="n">
        <v>37124</v>
      </c>
      <c r="C13" s="400" t="n">
        <v>37104</v>
      </c>
      <c r="D13" s="400" t="n">
        <v>37134</v>
      </c>
      <c r="E13" s="400" t="s">
        <v>386</v>
      </c>
      <c r="F13" s="0" t="n">
        <v>638940</v>
      </c>
      <c r="G13" s="0" t="n">
        <v>1</v>
      </c>
      <c r="H13" s="0" t="n">
        <v>3441346</v>
      </c>
      <c r="I13" s="0" t="n">
        <v>0</v>
      </c>
      <c r="J13" s="0" t="n">
        <v>0</v>
      </c>
      <c r="K13" s="0" t="n">
        <v>0</v>
      </c>
      <c r="L13" s="0" t="n">
        <v>0</v>
      </c>
      <c r="M13" s="0" t="n">
        <v>0</v>
      </c>
      <c r="N13" s="0" t="n">
        <v>0</v>
      </c>
      <c r="O13" s="0" t="n">
        <v>-25</v>
      </c>
      <c r="P13" s="0" t="n">
        <v>-25</v>
      </c>
      <c r="Q13" s="0" t="n">
        <v>-25</v>
      </c>
      <c r="R13" s="0" t="n">
        <v>-25</v>
      </c>
      <c r="S13" s="0" t="n">
        <v>-25</v>
      </c>
      <c r="T13" s="0" t="n">
        <v>-25</v>
      </c>
      <c r="U13" s="0" t="n">
        <v>-25</v>
      </c>
      <c r="V13" s="0" t="n">
        <v>-25</v>
      </c>
      <c r="W13" s="0" t="n">
        <v>-25</v>
      </c>
      <c r="X13" s="0" t="n">
        <v>-25</v>
      </c>
      <c r="Y13" s="0" t="n">
        <v>-25</v>
      </c>
      <c r="Z13" s="0" t="n">
        <v>-25</v>
      </c>
      <c r="AA13" s="0" t="n">
        <v>-25</v>
      </c>
      <c r="AB13" s="0" t="n">
        <v>-25</v>
      </c>
      <c r="AC13" s="0" t="n">
        <v>-25</v>
      </c>
      <c r="AD13" s="0" t="n">
        <v>-25</v>
      </c>
      <c r="AE13" s="0" t="n">
        <v>0</v>
      </c>
      <c r="AF13" s="0" t="n">
        <v>0</v>
      </c>
    </row>
    <row r="14" customFormat="false" ht="12.75" hidden="false" customHeight="false" outlineLevel="0" collapsed="false">
      <c r="A14" s="401" t="n">
        <v>37097.4326388889</v>
      </c>
      <c r="B14" s="400" t="n">
        <v>37124</v>
      </c>
      <c r="C14" s="400" t="n">
        <v>37104</v>
      </c>
      <c r="D14" s="400" t="n">
        <v>37134</v>
      </c>
      <c r="E14" s="400" t="s">
        <v>386</v>
      </c>
      <c r="F14" s="0" t="n">
        <v>700581</v>
      </c>
      <c r="G14" s="0" t="n">
        <v>1</v>
      </c>
      <c r="H14" s="0" t="n">
        <v>3631453</v>
      </c>
      <c r="I14" s="0" t="n">
        <v>0</v>
      </c>
      <c r="J14" s="0" t="n">
        <v>0</v>
      </c>
      <c r="K14" s="0" t="n">
        <v>0</v>
      </c>
      <c r="L14" s="0" t="n">
        <v>0</v>
      </c>
      <c r="M14" s="0" t="n">
        <v>0</v>
      </c>
      <c r="N14" s="0" t="n">
        <v>0</v>
      </c>
      <c r="O14" s="0" t="n">
        <v>-25</v>
      </c>
      <c r="P14" s="0" t="n">
        <v>-25</v>
      </c>
      <c r="Q14" s="0" t="n">
        <v>-25</v>
      </c>
      <c r="R14" s="0" t="n">
        <v>-25</v>
      </c>
      <c r="S14" s="0" t="n">
        <v>-25</v>
      </c>
      <c r="T14" s="0" t="n">
        <v>-25</v>
      </c>
      <c r="U14" s="0" t="n">
        <v>-25</v>
      </c>
      <c r="V14" s="0" t="n">
        <v>-25</v>
      </c>
      <c r="W14" s="0" t="n">
        <v>-25</v>
      </c>
      <c r="X14" s="0" t="n">
        <v>-25</v>
      </c>
      <c r="Y14" s="0" t="n">
        <v>-25</v>
      </c>
      <c r="Z14" s="0" t="n">
        <v>-25</v>
      </c>
      <c r="AA14" s="0" t="n">
        <v>-25</v>
      </c>
      <c r="AB14" s="0" t="n">
        <v>-25</v>
      </c>
      <c r="AC14" s="0" t="n">
        <v>-25</v>
      </c>
      <c r="AD14" s="0" t="n">
        <v>-25</v>
      </c>
      <c r="AE14" s="0" t="n">
        <v>0</v>
      </c>
      <c r="AF14" s="0" t="n">
        <v>0</v>
      </c>
    </row>
    <row r="15" customFormat="false" ht="12.75" hidden="false" customHeight="false" outlineLevel="0" collapsed="false">
      <c r="A15" s="401" t="n">
        <v>37025.7166666667</v>
      </c>
      <c r="B15" s="400" t="n">
        <v>37124</v>
      </c>
      <c r="C15" s="400" t="n">
        <v>36983</v>
      </c>
      <c r="D15" s="400" t="n">
        <v>37191</v>
      </c>
      <c r="E15" s="400" t="s">
        <v>386</v>
      </c>
      <c r="F15" s="0" t="n">
        <v>413147</v>
      </c>
      <c r="G15" s="0" t="n">
        <v>1</v>
      </c>
      <c r="H15" s="0" t="n">
        <v>2276593</v>
      </c>
      <c r="I15" s="0" t="n">
        <v>0</v>
      </c>
      <c r="J15" s="0" t="n">
        <v>0</v>
      </c>
      <c r="K15" s="0" t="n">
        <v>0</v>
      </c>
      <c r="L15" s="0" t="n">
        <v>0</v>
      </c>
      <c r="M15" s="0" t="n">
        <v>0</v>
      </c>
      <c r="N15" s="0" t="n">
        <v>0</v>
      </c>
      <c r="O15" s="0" t="n">
        <v>0</v>
      </c>
      <c r="P15" s="0" t="n">
        <v>0</v>
      </c>
      <c r="Q15" s="0" t="n">
        <v>0</v>
      </c>
      <c r="R15" s="0" t="n">
        <v>0</v>
      </c>
      <c r="S15" s="0" t="n">
        <v>0</v>
      </c>
      <c r="T15" s="0" t="n">
        <v>0</v>
      </c>
      <c r="U15" s="0" t="n">
        <v>0</v>
      </c>
      <c r="V15" s="0" t="n">
        <v>0</v>
      </c>
      <c r="W15" s="0" t="n">
        <v>0</v>
      </c>
      <c r="X15" s="0" t="n">
        <v>0</v>
      </c>
      <c r="Y15" s="0" t="n">
        <v>0</v>
      </c>
      <c r="Z15" s="0" t="n">
        <v>0</v>
      </c>
      <c r="AA15" s="0" t="n">
        <v>0</v>
      </c>
      <c r="AB15" s="0" t="n">
        <v>0</v>
      </c>
      <c r="AC15" s="0" t="n">
        <v>0</v>
      </c>
      <c r="AD15" s="0" t="n">
        <v>0</v>
      </c>
      <c r="AE15" s="0" t="n">
        <v>-25</v>
      </c>
      <c r="AF15" s="0" t="n">
        <v>-25</v>
      </c>
    </row>
    <row r="16" customFormat="false" ht="12.75" hidden="false" customHeight="false" outlineLevel="0" collapsed="false">
      <c r="A16" s="401" t="n">
        <v>37025.7166666667</v>
      </c>
      <c r="B16" s="400" t="n">
        <v>37124</v>
      </c>
      <c r="C16" s="400" t="n">
        <v>36983</v>
      </c>
      <c r="D16" s="400" t="n">
        <v>37191</v>
      </c>
      <c r="E16" s="400" t="s">
        <v>386</v>
      </c>
      <c r="F16" s="0" t="n">
        <v>413150</v>
      </c>
      <c r="G16" s="0" t="n">
        <v>1</v>
      </c>
      <c r="H16" s="0" t="n">
        <v>2276610</v>
      </c>
      <c r="I16" s="0" t="n">
        <v>0</v>
      </c>
      <c r="J16" s="0" t="n">
        <v>0</v>
      </c>
      <c r="K16" s="0" t="n">
        <v>0</v>
      </c>
      <c r="L16" s="0" t="n">
        <v>0</v>
      </c>
      <c r="M16" s="0" t="n">
        <v>0</v>
      </c>
      <c r="N16" s="0" t="n">
        <v>0</v>
      </c>
      <c r="O16" s="0" t="n">
        <v>0</v>
      </c>
      <c r="P16" s="0" t="n">
        <v>0</v>
      </c>
      <c r="Q16" s="0" t="n">
        <v>0</v>
      </c>
      <c r="R16" s="0" t="n">
        <v>0</v>
      </c>
      <c r="S16" s="0" t="n">
        <v>0</v>
      </c>
      <c r="T16" s="0" t="n">
        <v>0</v>
      </c>
      <c r="U16" s="0" t="n">
        <v>0</v>
      </c>
      <c r="V16" s="0" t="n">
        <v>0</v>
      </c>
      <c r="W16" s="0" t="n">
        <v>0</v>
      </c>
      <c r="X16" s="0" t="n">
        <v>0</v>
      </c>
      <c r="Y16" s="0" t="n">
        <v>0</v>
      </c>
      <c r="Z16" s="0" t="n">
        <v>0</v>
      </c>
      <c r="AA16" s="0" t="n">
        <v>0</v>
      </c>
      <c r="AB16" s="0" t="n">
        <v>0</v>
      </c>
      <c r="AC16" s="0" t="n">
        <v>0</v>
      </c>
      <c r="AD16" s="0" t="n">
        <v>0</v>
      </c>
      <c r="AE16" s="0" t="n">
        <v>25</v>
      </c>
      <c r="AF16" s="0" t="n">
        <v>25</v>
      </c>
    </row>
    <row r="17" customFormat="false" ht="12.75" hidden="false" customHeight="false" outlineLevel="0" collapsed="false">
      <c r="A17" s="401" t="n">
        <v>37027.5375</v>
      </c>
      <c r="B17" s="400" t="n">
        <v>37124</v>
      </c>
      <c r="C17" s="400" t="n">
        <v>37104</v>
      </c>
      <c r="D17" s="400" t="n">
        <v>37134</v>
      </c>
      <c r="E17" s="400" t="s">
        <v>386</v>
      </c>
      <c r="F17" s="0" t="n">
        <v>606274</v>
      </c>
      <c r="G17" s="0" t="n">
        <v>1</v>
      </c>
      <c r="H17" s="0" t="n">
        <v>3261844</v>
      </c>
      <c r="I17" s="0" t="n">
        <v>0</v>
      </c>
      <c r="J17" s="0" t="n">
        <v>0</v>
      </c>
      <c r="K17" s="0" t="n">
        <v>0</v>
      </c>
      <c r="L17" s="0" t="n">
        <v>0</v>
      </c>
      <c r="M17" s="0" t="n">
        <v>0</v>
      </c>
      <c r="N17" s="0" t="n">
        <v>0</v>
      </c>
      <c r="O17" s="0" t="n">
        <v>0</v>
      </c>
      <c r="P17" s="0" t="n">
        <v>0</v>
      </c>
      <c r="Q17" s="0" t="n">
        <v>0</v>
      </c>
      <c r="R17" s="0" t="n">
        <v>0</v>
      </c>
      <c r="S17" s="0" t="n">
        <v>0</v>
      </c>
      <c r="T17" s="0" t="n">
        <v>0</v>
      </c>
      <c r="U17" s="0" t="n">
        <v>0</v>
      </c>
      <c r="V17" s="0" t="n">
        <v>0</v>
      </c>
      <c r="W17" s="0" t="n">
        <v>0</v>
      </c>
      <c r="X17" s="0" t="n">
        <v>0</v>
      </c>
      <c r="Y17" s="0" t="n">
        <v>0</v>
      </c>
      <c r="Z17" s="0" t="n">
        <v>0</v>
      </c>
      <c r="AA17" s="0" t="n">
        <v>0</v>
      </c>
      <c r="AB17" s="0" t="n">
        <v>0</v>
      </c>
      <c r="AC17" s="0" t="n">
        <v>0</v>
      </c>
      <c r="AD17" s="0" t="n">
        <v>0</v>
      </c>
      <c r="AE17" s="0" t="n">
        <v>-25</v>
      </c>
      <c r="AF17" s="0" t="n">
        <v>-25</v>
      </c>
    </row>
    <row r="18" customFormat="false" ht="12.75" hidden="false" customHeight="false" outlineLevel="0" collapsed="false">
      <c r="A18" s="401" t="n">
        <v>37069.5263888889</v>
      </c>
      <c r="B18" s="400" t="n">
        <v>37124</v>
      </c>
      <c r="C18" s="400" t="n">
        <v>37104</v>
      </c>
      <c r="D18" s="400" t="n">
        <v>37134</v>
      </c>
      <c r="E18" s="400" t="s">
        <v>386</v>
      </c>
      <c r="F18" s="0" t="n">
        <v>663604</v>
      </c>
      <c r="G18" s="0" t="n">
        <v>1</v>
      </c>
      <c r="H18" s="0" t="n">
        <v>3514867</v>
      </c>
      <c r="I18" s="0" t="n">
        <v>0</v>
      </c>
      <c r="J18" s="0" t="n">
        <v>0</v>
      </c>
      <c r="K18" s="0" t="n">
        <v>0</v>
      </c>
      <c r="L18" s="0" t="n">
        <v>0</v>
      </c>
      <c r="M18" s="0" t="n">
        <v>0</v>
      </c>
      <c r="N18" s="0" t="n">
        <v>0</v>
      </c>
      <c r="O18" s="0" t="n">
        <v>0</v>
      </c>
      <c r="P18" s="0" t="n">
        <v>0</v>
      </c>
      <c r="Q18" s="0" t="n">
        <v>0</v>
      </c>
      <c r="R18" s="0" t="n">
        <v>0</v>
      </c>
      <c r="S18" s="0" t="n">
        <v>0</v>
      </c>
      <c r="T18" s="0" t="n">
        <v>0</v>
      </c>
      <c r="U18" s="0" t="n">
        <v>0</v>
      </c>
      <c r="V18" s="0" t="n">
        <v>0</v>
      </c>
      <c r="W18" s="0" t="n">
        <v>0</v>
      </c>
      <c r="X18" s="0" t="n">
        <v>0</v>
      </c>
      <c r="Y18" s="0" t="n">
        <v>0</v>
      </c>
      <c r="Z18" s="0" t="n">
        <v>0</v>
      </c>
      <c r="AA18" s="0" t="n">
        <v>0</v>
      </c>
      <c r="AB18" s="0" t="n">
        <v>0</v>
      </c>
      <c r="AC18" s="0" t="n">
        <v>0</v>
      </c>
      <c r="AD18" s="0" t="n">
        <v>0</v>
      </c>
      <c r="AE18" s="0" t="n">
        <v>25</v>
      </c>
      <c r="AF18" s="0" t="n">
        <v>25</v>
      </c>
    </row>
    <row r="19" customFormat="false" ht="12.75" hidden="false" customHeight="false" outlineLevel="0" collapsed="false">
      <c r="A19" s="401" t="n">
        <v>37071.4173611111</v>
      </c>
      <c r="B19" s="400" t="n">
        <v>37124</v>
      </c>
      <c r="C19" s="400" t="n">
        <v>37104</v>
      </c>
      <c r="D19" s="400" t="n">
        <v>37134</v>
      </c>
      <c r="E19" s="400" t="s">
        <v>386</v>
      </c>
      <c r="F19" s="0" t="n">
        <v>668105</v>
      </c>
      <c r="G19" s="0" t="n">
        <v>1</v>
      </c>
      <c r="H19" s="0" t="n">
        <v>3527682</v>
      </c>
      <c r="I19" s="0" t="n">
        <v>0</v>
      </c>
      <c r="J19" s="0" t="n">
        <v>0</v>
      </c>
      <c r="K19" s="0" t="n">
        <v>0</v>
      </c>
      <c r="L19" s="0" t="n">
        <v>0</v>
      </c>
      <c r="M19" s="0" t="n">
        <v>0</v>
      </c>
      <c r="N19" s="0" t="n">
        <v>0</v>
      </c>
      <c r="O19" s="0" t="n">
        <v>0</v>
      </c>
      <c r="P19" s="0" t="n">
        <v>0</v>
      </c>
      <c r="Q19" s="0" t="n">
        <v>0</v>
      </c>
      <c r="R19" s="0" t="n">
        <v>0</v>
      </c>
      <c r="S19" s="0" t="n">
        <v>0</v>
      </c>
      <c r="T19" s="0" t="n">
        <v>0</v>
      </c>
      <c r="U19" s="0" t="n">
        <v>0</v>
      </c>
      <c r="V19" s="0" t="n">
        <v>0</v>
      </c>
      <c r="W19" s="0" t="n">
        <v>0</v>
      </c>
      <c r="X19" s="0" t="n">
        <v>0</v>
      </c>
      <c r="Y19" s="0" t="n">
        <v>0</v>
      </c>
      <c r="Z19" s="0" t="n">
        <v>0</v>
      </c>
      <c r="AA19" s="0" t="n">
        <v>0</v>
      </c>
      <c r="AB19" s="0" t="n">
        <v>0</v>
      </c>
      <c r="AC19" s="0" t="n">
        <v>0</v>
      </c>
      <c r="AD19" s="0" t="n">
        <v>0</v>
      </c>
      <c r="AE19" s="0" t="n">
        <v>25</v>
      </c>
      <c r="AF19" s="0" t="n">
        <v>25</v>
      </c>
    </row>
    <row r="20" customFormat="false" ht="12.75" hidden="false" customHeight="false" outlineLevel="0" collapsed="false">
      <c r="A20" s="401" t="n">
        <v>37098.43125</v>
      </c>
      <c r="B20" s="400" t="n">
        <v>37124</v>
      </c>
      <c r="C20" s="400" t="n">
        <v>37104</v>
      </c>
      <c r="D20" s="400" t="n">
        <v>37134</v>
      </c>
      <c r="E20" s="400" t="s">
        <v>386</v>
      </c>
      <c r="F20" s="0" t="n">
        <v>702923</v>
      </c>
      <c r="G20" s="0" t="n">
        <v>1</v>
      </c>
      <c r="H20" s="0" t="n">
        <v>3637539</v>
      </c>
      <c r="I20" s="0" t="n">
        <v>0</v>
      </c>
      <c r="J20" s="0" t="n">
        <v>0</v>
      </c>
      <c r="K20" s="0" t="n">
        <v>0</v>
      </c>
      <c r="L20" s="0" t="n">
        <v>0</v>
      </c>
      <c r="M20" s="0" t="n">
        <v>0</v>
      </c>
      <c r="N20" s="0" t="n">
        <v>0</v>
      </c>
      <c r="O20" s="0" t="n">
        <v>0</v>
      </c>
      <c r="P20" s="0" t="n">
        <v>0</v>
      </c>
      <c r="Q20" s="0" t="n">
        <v>0</v>
      </c>
      <c r="R20" s="0" t="n">
        <v>0</v>
      </c>
      <c r="S20" s="0" t="n">
        <v>0</v>
      </c>
      <c r="T20" s="0" t="n">
        <v>0</v>
      </c>
      <c r="U20" s="0" t="n">
        <v>0</v>
      </c>
      <c r="V20" s="0" t="n">
        <v>0</v>
      </c>
      <c r="W20" s="0" t="n">
        <v>0</v>
      </c>
      <c r="X20" s="0" t="n">
        <v>0</v>
      </c>
      <c r="Y20" s="0" t="n">
        <v>0</v>
      </c>
      <c r="Z20" s="0" t="n">
        <v>0</v>
      </c>
      <c r="AA20" s="0" t="n">
        <v>0</v>
      </c>
      <c r="AB20" s="0" t="n">
        <v>0</v>
      </c>
      <c r="AC20" s="0" t="n">
        <v>0</v>
      </c>
      <c r="AD20" s="0" t="n">
        <v>0</v>
      </c>
      <c r="AE20" s="0" t="n">
        <v>50</v>
      </c>
      <c r="AF20" s="0" t="n">
        <v>50</v>
      </c>
    </row>
    <row r="21" customFormat="false" ht="12.75" hidden="false" customHeight="false" outlineLevel="0" collapsed="false">
      <c r="A21" s="401" t="n">
        <v>36971.7340277778</v>
      </c>
      <c r="B21" s="400" t="n">
        <v>37124</v>
      </c>
      <c r="C21" s="400" t="n">
        <v>37073</v>
      </c>
      <c r="D21" s="400" t="n">
        <v>37164</v>
      </c>
      <c r="E21" s="400" t="s">
        <v>386</v>
      </c>
      <c r="F21" s="0" t="n">
        <v>502372</v>
      </c>
      <c r="G21" s="0" t="n">
        <v>1</v>
      </c>
      <c r="H21" s="0" t="n">
        <v>2590499</v>
      </c>
      <c r="I21" s="0" t="n">
        <v>-25</v>
      </c>
      <c r="J21" s="0" t="n">
        <v>-25</v>
      </c>
      <c r="K21" s="0" t="n">
        <v>-25</v>
      </c>
      <c r="L21" s="0" t="n">
        <v>-25</v>
      </c>
      <c r="M21" s="0" t="n">
        <v>-25</v>
      </c>
      <c r="N21" s="0" t="n">
        <v>-25</v>
      </c>
      <c r="O21" s="0" t="n">
        <v>0</v>
      </c>
      <c r="P21" s="0" t="n">
        <v>0</v>
      </c>
      <c r="Q21" s="0" t="n">
        <v>0</v>
      </c>
      <c r="R21" s="0" t="n">
        <v>0</v>
      </c>
      <c r="S21" s="0" t="n">
        <v>0</v>
      </c>
      <c r="T21" s="0" t="n">
        <v>0</v>
      </c>
      <c r="U21" s="0" t="n">
        <v>0</v>
      </c>
      <c r="V21" s="0" t="n">
        <v>0</v>
      </c>
      <c r="W21" s="0" t="n">
        <v>0</v>
      </c>
      <c r="X21" s="0" t="n">
        <v>0</v>
      </c>
      <c r="Y21" s="0" t="n">
        <v>0</v>
      </c>
      <c r="Z21" s="0" t="n">
        <v>0</v>
      </c>
      <c r="AA21" s="0" t="n">
        <v>0</v>
      </c>
      <c r="AB21" s="0" t="n">
        <v>0</v>
      </c>
      <c r="AC21" s="0" t="n">
        <v>0</v>
      </c>
      <c r="AD21" s="0" t="n">
        <v>0</v>
      </c>
      <c r="AE21" s="0" t="n">
        <v>0</v>
      </c>
      <c r="AF21" s="0" t="n">
        <v>0</v>
      </c>
    </row>
    <row r="22" customFormat="false" ht="12.75" hidden="false" customHeight="false" outlineLevel="0" collapsed="false">
      <c r="A22" s="401" t="n">
        <v>36971.7340277778</v>
      </c>
      <c r="B22" s="400" t="n">
        <v>37124</v>
      </c>
      <c r="C22" s="400" t="n">
        <v>37073</v>
      </c>
      <c r="D22" s="400" t="n">
        <v>37164</v>
      </c>
      <c r="E22" s="400" t="s">
        <v>386</v>
      </c>
      <c r="F22" s="0" t="n">
        <v>502394</v>
      </c>
      <c r="G22" s="0" t="n">
        <v>1</v>
      </c>
      <c r="H22" s="0" t="n">
        <v>2590581</v>
      </c>
      <c r="I22" s="0" t="n">
        <v>-25</v>
      </c>
      <c r="J22" s="0" t="n">
        <v>-25</v>
      </c>
      <c r="K22" s="0" t="n">
        <v>-25</v>
      </c>
      <c r="L22" s="0" t="n">
        <v>-25</v>
      </c>
      <c r="M22" s="0" t="n">
        <v>-25</v>
      </c>
      <c r="N22" s="0" t="n">
        <v>-25</v>
      </c>
      <c r="O22" s="0" t="n">
        <v>0</v>
      </c>
      <c r="P22" s="0" t="n">
        <v>0</v>
      </c>
      <c r="Q22" s="0" t="n">
        <v>0</v>
      </c>
      <c r="R22" s="0" t="n">
        <v>0</v>
      </c>
      <c r="S22" s="0" t="n">
        <v>0</v>
      </c>
      <c r="T22" s="0" t="n">
        <v>0</v>
      </c>
      <c r="U22" s="0" t="n">
        <v>0</v>
      </c>
      <c r="V22" s="0" t="n">
        <v>0</v>
      </c>
      <c r="W22" s="0" t="n">
        <v>0</v>
      </c>
      <c r="X22" s="0" t="n">
        <v>0</v>
      </c>
      <c r="Y22" s="0" t="n">
        <v>0</v>
      </c>
      <c r="Z22" s="0" t="n">
        <v>0</v>
      </c>
      <c r="AA22" s="0" t="n">
        <v>0</v>
      </c>
      <c r="AB22" s="0" t="n">
        <v>0</v>
      </c>
      <c r="AC22" s="0" t="n">
        <v>0</v>
      </c>
      <c r="AD22" s="0" t="n">
        <v>0</v>
      </c>
      <c r="AE22" s="0" t="n">
        <v>0</v>
      </c>
      <c r="AF22" s="0" t="n">
        <v>0</v>
      </c>
    </row>
    <row r="23" customFormat="false" ht="12.75" hidden="false" customHeight="false" outlineLevel="0" collapsed="false">
      <c r="A23" s="401" t="n">
        <v>36971.7340277778</v>
      </c>
      <c r="B23" s="400" t="n">
        <v>37124</v>
      </c>
      <c r="C23" s="400" t="n">
        <v>37073</v>
      </c>
      <c r="D23" s="400" t="n">
        <v>37164</v>
      </c>
      <c r="E23" s="400" t="s">
        <v>386</v>
      </c>
      <c r="F23" s="0" t="n">
        <v>502932</v>
      </c>
      <c r="G23" s="0" t="n">
        <v>1</v>
      </c>
      <c r="H23" s="0" t="n">
        <v>2591716</v>
      </c>
      <c r="I23" s="0" t="n">
        <v>-25</v>
      </c>
      <c r="J23" s="0" t="n">
        <v>-25</v>
      </c>
      <c r="K23" s="0" t="n">
        <v>-25</v>
      </c>
      <c r="L23" s="0" t="n">
        <v>-25</v>
      </c>
      <c r="M23" s="0" t="n">
        <v>-25</v>
      </c>
      <c r="N23" s="0" t="n">
        <v>-25</v>
      </c>
      <c r="O23" s="0" t="n">
        <v>0</v>
      </c>
      <c r="P23" s="0" t="n">
        <v>0</v>
      </c>
      <c r="Q23" s="0" t="n">
        <v>0</v>
      </c>
      <c r="R23" s="0" t="n">
        <v>0</v>
      </c>
      <c r="S23" s="0" t="n">
        <v>0</v>
      </c>
      <c r="T23" s="0" t="n">
        <v>0</v>
      </c>
      <c r="U23" s="0" t="n">
        <v>0</v>
      </c>
      <c r="V23" s="0" t="n">
        <v>0</v>
      </c>
      <c r="W23" s="0" t="n">
        <v>0</v>
      </c>
      <c r="X23" s="0" t="n">
        <v>0</v>
      </c>
      <c r="Y23" s="0" t="n">
        <v>0</v>
      </c>
      <c r="Z23" s="0" t="n">
        <v>0</v>
      </c>
      <c r="AA23" s="0" t="n">
        <v>0</v>
      </c>
      <c r="AB23" s="0" t="n">
        <v>0</v>
      </c>
      <c r="AC23" s="0" t="n">
        <v>0</v>
      </c>
      <c r="AD23" s="0" t="n">
        <v>0</v>
      </c>
      <c r="AE23" s="0" t="n">
        <v>0</v>
      </c>
      <c r="AF23" s="0" t="n">
        <v>0</v>
      </c>
    </row>
    <row r="24" customFormat="false" ht="12.75" hidden="false" customHeight="false" outlineLevel="0" collapsed="false">
      <c r="A24" s="401" t="n">
        <v>36993.4590277778</v>
      </c>
      <c r="B24" s="400" t="n">
        <v>37124</v>
      </c>
      <c r="C24" s="400" t="n">
        <v>37073</v>
      </c>
      <c r="D24" s="400" t="n">
        <v>37164</v>
      </c>
      <c r="E24" s="400" t="s">
        <v>386</v>
      </c>
      <c r="F24" s="0" t="n">
        <v>579000</v>
      </c>
      <c r="G24" s="0" t="n">
        <v>1</v>
      </c>
      <c r="H24" s="0" t="n">
        <v>3080697</v>
      </c>
      <c r="I24" s="0" t="n">
        <v>-25</v>
      </c>
      <c r="J24" s="0" t="n">
        <v>-25</v>
      </c>
      <c r="K24" s="0" t="n">
        <v>-25</v>
      </c>
      <c r="L24" s="0" t="n">
        <v>-25</v>
      </c>
      <c r="M24" s="0" t="n">
        <v>-25</v>
      </c>
      <c r="N24" s="0" t="n">
        <v>-25</v>
      </c>
      <c r="O24" s="0" t="n">
        <v>0</v>
      </c>
      <c r="P24" s="0" t="n">
        <v>0</v>
      </c>
      <c r="Q24" s="0" t="n">
        <v>0</v>
      </c>
      <c r="R24" s="0" t="n">
        <v>0</v>
      </c>
      <c r="S24" s="0" t="n">
        <v>0</v>
      </c>
      <c r="T24" s="0" t="n">
        <v>0</v>
      </c>
      <c r="U24" s="0" t="n">
        <v>0</v>
      </c>
      <c r="V24" s="0" t="n">
        <v>0</v>
      </c>
      <c r="W24" s="0" t="n">
        <v>0</v>
      </c>
      <c r="X24" s="0" t="n">
        <v>0</v>
      </c>
      <c r="Y24" s="0" t="n">
        <v>0</v>
      </c>
      <c r="Z24" s="0" t="n">
        <v>0</v>
      </c>
      <c r="AA24" s="0" t="n">
        <v>0</v>
      </c>
      <c r="AB24" s="0" t="n">
        <v>0</v>
      </c>
      <c r="AC24" s="0" t="n">
        <v>0</v>
      </c>
      <c r="AD24" s="0" t="n">
        <v>0</v>
      </c>
      <c r="AE24" s="0" t="n">
        <v>0</v>
      </c>
      <c r="AF24" s="0" t="n">
        <v>0</v>
      </c>
    </row>
    <row r="25" customFormat="false" ht="12.75" hidden="false" customHeight="false" outlineLevel="0" collapsed="false">
      <c r="A25" s="401" t="n">
        <v>36971.7340277778</v>
      </c>
      <c r="B25" s="400" t="n">
        <v>37124</v>
      </c>
      <c r="C25" s="400" t="n">
        <v>37073</v>
      </c>
      <c r="D25" s="400" t="n">
        <v>37164</v>
      </c>
      <c r="E25" s="400" t="s">
        <v>386</v>
      </c>
      <c r="F25" s="0" t="n">
        <v>337722</v>
      </c>
      <c r="G25" s="0" t="n">
        <v>1</v>
      </c>
      <c r="H25" s="0" t="n">
        <v>2004650</v>
      </c>
      <c r="I25" s="0" t="n">
        <v>0</v>
      </c>
      <c r="J25" s="0" t="n">
        <v>0</v>
      </c>
      <c r="K25" s="0" t="n">
        <v>0</v>
      </c>
      <c r="L25" s="0" t="n">
        <v>0</v>
      </c>
      <c r="M25" s="0" t="n">
        <v>0</v>
      </c>
      <c r="N25" s="0" t="n">
        <v>0</v>
      </c>
      <c r="O25" s="0" t="n">
        <v>25</v>
      </c>
      <c r="P25" s="0" t="n">
        <v>25</v>
      </c>
      <c r="Q25" s="0" t="n">
        <v>25</v>
      </c>
      <c r="R25" s="0" t="n">
        <v>25</v>
      </c>
      <c r="S25" s="0" t="n">
        <v>25</v>
      </c>
      <c r="T25" s="0" t="n">
        <v>25</v>
      </c>
      <c r="U25" s="0" t="n">
        <v>25</v>
      </c>
      <c r="V25" s="0" t="n">
        <v>25</v>
      </c>
      <c r="W25" s="0" t="n">
        <v>25</v>
      </c>
      <c r="X25" s="0" t="n">
        <v>25</v>
      </c>
      <c r="Y25" s="0" t="n">
        <v>25</v>
      </c>
      <c r="Z25" s="0" t="n">
        <v>25</v>
      </c>
      <c r="AA25" s="0" t="n">
        <v>25</v>
      </c>
      <c r="AB25" s="0" t="n">
        <v>25</v>
      </c>
      <c r="AC25" s="0" t="n">
        <v>25</v>
      </c>
      <c r="AD25" s="0" t="n">
        <v>25</v>
      </c>
      <c r="AE25" s="0" t="n">
        <v>0</v>
      </c>
      <c r="AF25" s="0" t="n">
        <v>0</v>
      </c>
    </row>
    <row r="26" customFormat="false" ht="12.75" hidden="false" customHeight="false" outlineLevel="0" collapsed="false">
      <c r="A26" s="401" t="n">
        <v>36971.7340277778</v>
      </c>
      <c r="B26" s="400" t="n">
        <v>37124</v>
      </c>
      <c r="C26" s="400" t="n">
        <v>37073</v>
      </c>
      <c r="D26" s="400" t="n">
        <v>37164</v>
      </c>
      <c r="E26" s="400" t="s">
        <v>386</v>
      </c>
      <c r="F26" s="0" t="n">
        <v>346903</v>
      </c>
      <c r="G26" s="0" t="n">
        <v>1</v>
      </c>
      <c r="H26" s="0" t="n">
        <v>2067958</v>
      </c>
      <c r="I26" s="0" t="n">
        <v>0</v>
      </c>
      <c r="J26" s="0" t="n">
        <v>0</v>
      </c>
      <c r="K26" s="0" t="n">
        <v>0</v>
      </c>
      <c r="L26" s="0" t="n">
        <v>0</v>
      </c>
      <c r="M26" s="0" t="n">
        <v>0</v>
      </c>
      <c r="N26" s="0" t="n">
        <v>0</v>
      </c>
      <c r="O26" s="0" t="n">
        <v>25</v>
      </c>
      <c r="P26" s="0" t="n">
        <v>25</v>
      </c>
      <c r="Q26" s="0" t="n">
        <v>25</v>
      </c>
      <c r="R26" s="0" t="n">
        <v>25</v>
      </c>
      <c r="S26" s="0" t="n">
        <v>25</v>
      </c>
      <c r="T26" s="0" t="n">
        <v>25</v>
      </c>
      <c r="U26" s="0" t="n">
        <v>25</v>
      </c>
      <c r="V26" s="0" t="n">
        <v>25</v>
      </c>
      <c r="W26" s="0" t="n">
        <v>25</v>
      </c>
      <c r="X26" s="0" t="n">
        <v>25</v>
      </c>
      <c r="Y26" s="0" t="n">
        <v>25</v>
      </c>
      <c r="Z26" s="0" t="n">
        <v>25</v>
      </c>
      <c r="AA26" s="0" t="n">
        <v>25</v>
      </c>
      <c r="AB26" s="0" t="n">
        <v>25</v>
      </c>
      <c r="AC26" s="0" t="n">
        <v>25</v>
      </c>
      <c r="AD26" s="0" t="n">
        <v>25</v>
      </c>
      <c r="AE26" s="0" t="n">
        <v>0</v>
      </c>
      <c r="AF26" s="0" t="n">
        <v>0</v>
      </c>
    </row>
    <row r="27" customFormat="false" ht="12.75" hidden="false" customHeight="false" outlineLevel="0" collapsed="false">
      <c r="A27" s="401" t="n">
        <v>36971.7340277778</v>
      </c>
      <c r="B27" s="400" t="n">
        <v>37124</v>
      </c>
      <c r="C27" s="400" t="n">
        <v>37073</v>
      </c>
      <c r="D27" s="400" t="n">
        <v>37164</v>
      </c>
      <c r="E27" s="400" t="s">
        <v>386</v>
      </c>
      <c r="F27" s="0" t="n">
        <v>388086</v>
      </c>
      <c r="G27" s="0" t="n">
        <v>1</v>
      </c>
      <c r="H27" s="0" t="n">
        <v>2191712</v>
      </c>
      <c r="I27" s="0" t="n">
        <v>0</v>
      </c>
      <c r="J27" s="0" t="n">
        <v>0</v>
      </c>
      <c r="K27" s="0" t="n">
        <v>0</v>
      </c>
      <c r="L27" s="0" t="n">
        <v>0</v>
      </c>
      <c r="M27" s="0" t="n">
        <v>0</v>
      </c>
      <c r="N27" s="0" t="n">
        <v>0</v>
      </c>
      <c r="O27" s="0" t="n">
        <v>25</v>
      </c>
      <c r="P27" s="0" t="n">
        <v>25</v>
      </c>
      <c r="Q27" s="0" t="n">
        <v>25</v>
      </c>
      <c r="R27" s="0" t="n">
        <v>25</v>
      </c>
      <c r="S27" s="0" t="n">
        <v>25</v>
      </c>
      <c r="T27" s="0" t="n">
        <v>25</v>
      </c>
      <c r="U27" s="0" t="n">
        <v>25</v>
      </c>
      <c r="V27" s="0" t="n">
        <v>25</v>
      </c>
      <c r="W27" s="0" t="n">
        <v>25</v>
      </c>
      <c r="X27" s="0" t="n">
        <v>25</v>
      </c>
      <c r="Y27" s="0" t="n">
        <v>25</v>
      </c>
      <c r="Z27" s="0" t="n">
        <v>25</v>
      </c>
      <c r="AA27" s="0" t="n">
        <v>25</v>
      </c>
      <c r="AB27" s="0" t="n">
        <v>25</v>
      </c>
      <c r="AC27" s="0" t="n">
        <v>25</v>
      </c>
      <c r="AD27" s="0" t="n">
        <v>25</v>
      </c>
      <c r="AE27" s="0" t="n">
        <v>0</v>
      </c>
      <c r="AF27" s="0" t="n">
        <v>0</v>
      </c>
    </row>
    <row r="28" customFormat="false" ht="12.75" hidden="false" customHeight="false" outlineLevel="0" collapsed="false">
      <c r="A28" s="401" t="n">
        <v>36971.7340277778</v>
      </c>
      <c r="B28" s="400" t="n">
        <v>37124</v>
      </c>
      <c r="C28" s="400" t="n">
        <v>37073</v>
      </c>
      <c r="D28" s="400" t="n">
        <v>37164</v>
      </c>
      <c r="E28" s="400" t="s">
        <v>386</v>
      </c>
      <c r="F28" s="0" t="n">
        <v>388151</v>
      </c>
      <c r="G28" s="0" t="n">
        <v>1</v>
      </c>
      <c r="H28" s="0" t="n">
        <v>2191921</v>
      </c>
      <c r="I28" s="0" t="n">
        <v>0</v>
      </c>
      <c r="J28" s="0" t="n">
        <v>0</v>
      </c>
      <c r="K28" s="0" t="n">
        <v>0</v>
      </c>
      <c r="L28" s="0" t="n">
        <v>0</v>
      </c>
      <c r="M28" s="0" t="n">
        <v>0</v>
      </c>
      <c r="N28" s="0" t="n">
        <v>0</v>
      </c>
      <c r="O28" s="0" t="n">
        <v>-25</v>
      </c>
      <c r="P28" s="0" t="n">
        <v>-25</v>
      </c>
      <c r="Q28" s="0" t="n">
        <v>-25</v>
      </c>
      <c r="R28" s="0" t="n">
        <v>-25</v>
      </c>
      <c r="S28" s="0" t="n">
        <v>-25</v>
      </c>
      <c r="T28" s="0" t="n">
        <v>-25</v>
      </c>
      <c r="U28" s="0" t="n">
        <v>-25</v>
      </c>
      <c r="V28" s="0" t="n">
        <v>-25</v>
      </c>
      <c r="W28" s="0" t="n">
        <v>-25</v>
      </c>
      <c r="X28" s="0" t="n">
        <v>-25</v>
      </c>
      <c r="Y28" s="0" t="n">
        <v>-25</v>
      </c>
      <c r="Z28" s="0" t="n">
        <v>-25</v>
      </c>
      <c r="AA28" s="0" t="n">
        <v>-25</v>
      </c>
      <c r="AB28" s="0" t="n">
        <v>-25</v>
      </c>
      <c r="AC28" s="0" t="n">
        <v>-25</v>
      </c>
      <c r="AD28" s="0" t="n">
        <v>-25</v>
      </c>
      <c r="AE28" s="0" t="n">
        <v>0</v>
      </c>
      <c r="AF28" s="0" t="n">
        <v>0</v>
      </c>
    </row>
    <row r="29" customFormat="false" ht="12.75" hidden="false" customHeight="false" outlineLevel="0" collapsed="false">
      <c r="A29" s="401" t="n">
        <v>37110.6645833333</v>
      </c>
      <c r="B29" s="400" t="n">
        <v>37124</v>
      </c>
      <c r="C29" s="400" t="n">
        <v>37111</v>
      </c>
      <c r="D29" s="400" t="n">
        <v>37134</v>
      </c>
      <c r="E29" s="400" t="s">
        <v>386</v>
      </c>
      <c r="F29" s="0" t="n">
        <v>720302</v>
      </c>
      <c r="G29" s="0" t="n">
        <v>1</v>
      </c>
      <c r="H29" s="0" t="n">
        <v>3742000</v>
      </c>
      <c r="I29" s="0" t="n">
        <v>25</v>
      </c>
      <c r="J29" s="0" t="n">
        <v>25</v>
      </c>
      <c r="K29" s="0" t="n">
        <v>25</v>
      </c>
      <c r="L29" s="0" t="n">
        <v>25</v>
      </c>
      <c r="M29" s="0" t="n">
        <v>25</v>
      </c>
      <c r="N29" s="0" t="n">
        <v>25</v>
      </c>
      <c r="O29" s="0" t="n">
        <v>0</v>
      </c>
      <c r="P29" s="0" t="n">
        <v>0</v>
      </c>
      <c r="Q29" s="0" t="n">
        <v>0</v>
      </c>
      <c r="R29" s="0" t="n">
        <v>0</v>
      </c>
      <c r="S29" s="0" t="n">
        <v>0</v>
      </c>
      <c r="T29" s="0" t="n">
        <v>0</v>
      </c>
      <c r="U29" s="0" t="n">
        <v>0</v>
      </c>
      <c r="V29" s="0" t="n">
        <v>0</v>
      </c>
      <c r="W29" s="0" t="n">
        <v>0</v>
      </c>
      <c r="X29" s="0" t="n">
        <v>0</v>
      </c>
      <c r="Y29" s="0" t="n">
        <v>0</v>
      </c>
      <c r="Z29" s="0" t="n">
        <v>0</v>
      </c>
      <c r="AA29" s="0" t="n">
        <v>0</v>
      </c>
      <c r="AB29" s="0" t="n">
        <v>0</v>
      </c>
      <c r="AC29" s="0" t="n">
        <v>0</v>
      </c>
      <c r="AD29" s="0" t="n">
        <v>0</v>
      </c>
      <c r="AE29" s="0" t="n">
        <v>0</v>
      </c>
      <c r="AF29" s="0" t="n">
        <v>0</v>
      </c>
    </row>
    <row r="30" customFormat="false" ht="12.75" hidden="false" customHeight="false" outlineLevel="0" collapsed="false">
      <c r="A30" s="401" t="n">
        <v>37112.6958333333</v>
      </c>
      <c r="B30" s="400" t="n">
        <v>37124</v>
      </c>
      <c r="C30" s="400" t="n">
        <v>37116</v>
      </c>
      <c r="D30" s="400" t="n">
        <v>37134</v>
      </c>
      <c r="E30" s="400" t="s">
        <v>386</v>
      </c>
      <c r="F30" s="0" t="n">
        <v>725556</v>
      </c>
      <c r="G30" s="0" t="n">
        <v>1</v>
      </c>
      <c r="H30" s="0" t="n">
        <v>3757952</v>
      </c>
      <c r="I30" s="0" t="n">
        <v>0</v>
      </c>
      <c r="J30" s="0" t="n">
        <v>0</v>
      </c>
      <c r="K30" s="0" t="n">
        <v>0</v>
      </c>
      <c r="L30" s="0" t="n">
        <v>0</v>
      </c>
      <c r="M30" s="0" t="n">
        <v>0</v>
      </c>
      <c r="N30" s="0" t="n">
        <v>0</v>
      </c>
      <c r="O30" s="0" t="n">
        <v>-25</v>
      </c>
      <c r="P30" s="0" t="n">
        <v>-25</v>
      </c>
      <c r="Q30" s="0" t="n">
        <v>-25</v>
      </c>
      <c r="R30" s="0" t="n">
        <v>-25</v>
      </c>
      <c r="S30" s="0" t="n">
        <v>-25</v>
      </c>
      <c r="T30" s="0" t="n">
        <v>-25</v>
      </c>
      <c r="U30" s="0" t="n">
        <v>-25</v>
      </c>
      <c r="V30" s="0" t="n">
        <v>-25</v>
      </c>
      <c r="W30" s="0" t="n">
        <v>-25</v>
      </c>
      <c r="X30" s="0" t="n">
        <v>-25</v>
      </c>
      <c r="Y30" s="0" t="n">
        <v>-25</v>
      </c>
      <c r="Z30" s="0" t="n">
        <v>-25</v>
      </c>
      <c r="AA30" s="0" t="n">
        <v>-25</v>
      </c>
      <c r="AB30" s="0" t="n">
        <v>-25</v>
      </c>
      <c r="AC30" s="0" t="n">
        <v>-25</v>
      </c>
      <c r="AD30" s="0" t="n">
        <v>-25</v>
      </c>
      <c r="AE30" s="0" t="n">
        <v>0</v>
      </c>
      <c r="AF30" s="0" t="n">
        <v>0</v>
      </c>
    </row>
    <row r="31" customFormat="false" ht="12.75" hidden="false" customHeight="false" outlineLevel="0" collapsed="false">
      <c r="A31" s="401" t="n">
        <v>36971.7340277778</v>
      </c>
      <c r="B31" s="400" t="n">
        <v>37124</v>
      </c>
      <c r="C31" s="400" t="n">
        <v>37073</v>
      </c>
      <c r="D31" s="400" t="n">
        <v>37164</v>
      </c>
      <c r="E31" s="400" t="s">
        <v>386</v>
      </c>
      <c r="F31" s="0" t="n">
        <v>428845</v>
      </c>
      <c r="G31" s="0" t="n">
        <v>1</v>
      </c>
      <c r="H31" s="0" t="n">
        <v>2328367</v>
      </c>
      <c r="I31" s="0" t="n">
        <v>0</v>
      </c>
      <c r="J31" s="0" t="n">
        <v>0</v>
      </c>
      <c r="K31" s="0" t="n">
        <v>0</v>
      </c>
      <c r="L31" s="0" t="n">
        <v>0</v>
      </c>
      <c r="M31" s="0" t="n">
        <v>0</v>
      </c>
      <c r="N31" s="0" t="n">
        <v>0</v>
      </c>
      <c r="O31" s="0" t="n">
        <v>25</v>
      </c>
      <c r="P31" s="0" t="n">
        <v>25</v>
      </c>
      <c r="Q31" s="0" t="n">
        <v>25</v>
      </c>
      <c r="R31" s="0" t="n">
        <v>25</v>
      </c>
      <c r="S31" s="0" t="n">
        <v>25</v>
      </c>
      <c r="T31" s="0" t="n">
        <v>25</v>
      </c>
      <c r="U31" s="0" t="n">
        <v>25</v>
      </c>
      <c r="V31" s="0" t="n">
        <v>25</v>
      </c>
      <c r="W31" s="0" t="n">
        <v>25</v>
      </c>
      <c r="X31" s="0" t="n">
        <v>25</v>
      </c>
      <c r="Y31" s="0" t="n">
        <v>25</v>
      </c>
      <c r="Z31" s="0" t="n">
        <v>25</v>
      </c>
      <c r="AA31" s="0" t="n">
        <v>25</v>
      </c>
      <c r="AB31" s="0" t="n">
        <v>25</v>
      </c>
      <c r="AC31" s="0" t="n">
        <v>25</v>
      </c>
      <c r="AD31" s="0" t="n">
        <v>25</v>
      </c>
      <c r="AE31" s="0" t="n">
        <v>0</v>
      </c>
      <c r="AF31" s="0" t="n">
        <v>0</v>
      </c>
    </row>
    <row r="32" customFormat="false" ht="12.75" hidden="false" customHeight="false" outlineLevel="0" collapsed="false">
      <c r="A32" s="401" t="n">
        <v>36971.7340277778</v>
      </c>
      <c r="B32" s="400" t="n">
        <v>37124</v>
      </c>
      <c r="C32" s="400" t="n">
        <v>37073</v>
      </c>
      <c r="D32" s="400" t="n">
        <v>37164</v>
      </c>
      <c r="E32" s="400" t="s">
        <v>386</v>
      </c>
      <c r="F32" s="0" t="n">
        <v>529247</v>
      </c>
      <c r="G32" s="0" t="n">
        <v>1</v>
      </c>
      <c r="H32" s="0" t="n">
        <v>2717888</v>
      </c>
      <c r="I32" s="0" t="n">
        <v>0</v>
      </c>
      <c r="J32" s="0" t="n">
        <v>0</v>
      </c>
      <c r="K32" s="0" t="n">
        <v>0</v>
      </c>
      <c r="L32" s="0" t="n">
        <v>0</v>
      </c>
      <c r="M32" s="0" t="n">
        <v>0</v>
      </c>
      <c r="N32" s="0" t="n">
        <v>0</v>
      </c>
      <c r="O32" s="0" t="n">
        <v>25</v>
      </c>
      <c r="P32" s="0" t="n">
        <v>25</v>
      </c>
      <c r="Q32" s="0" t="n">
        <v>25</v>
      </c>
      <c r="R32" s="0" t="n">
        <v>25</v>
      </c>
      <c r="S32" s="0" t="n">
        <v>25</v>
      </c>
      <c r="T32" s="0" t="n">
        <v>25</v>
      </c>
      <c r="U32" s="0" t="n">
        <v>25</v>
      </c>
      <c r="V32" s="0" t="n">
        <v>25</v>
      </c>
      <c r="W32" s="0" t="n">
        <v>25</v>
      </c>
      <c r="X32" s="0" t="n">
        <v>25</v>
      </c>
      <c r="Y32" s="0" t="n">
        <v>25</v>
      </c>
      <c r="Z32" s="0" t="n">
        <v>25</v>
      </c>
      <c r="AA32" s="0" t="n">
        <v>25</v>
      </c>
      <c r="AB32" s="0" t="n">
        <v>25</v>
      </c>
      <c r="AC32" s="0" t="n">
        <v>25</v>
      </c>
      <c r="AD32" s="0" t="n">
        <v>25</v>
      </c>
      <c r="AE32" s="0" t="n">
        <v>0</v>
      </c>
      <c r="AF32" s="0" t="n">
        <v>0</v>
      </c>
    </row>
    <row r="33" customFormat="false" ht="12.75" hidden="false" customHeight="false" outlineLevel="0" collapsed="false">
      <c r="A33" s="401" t="n">
        <v>37025.7166666667</v>
      </c>
      <c r="B33" s="400" t="n">
        <v>37124</v>
      </c>
      <c r="C33" s="400" t="n">
        <v>36983</v>
      </c>
      <c r="D33" s="400" t="n">
        <v>37191</v>
      </c>
      <c r="E33" s="400" t="s">
        <v>386</v>
      </c>
      <c r="F33" s="0" t="n">
        <v>375065</v>
      </c>
      <c r="G33" s="0" t="n">
        <v>1</v>
      </c>
      <c r="H33" s="0" t="n">
        <v>2152122</v>
      </c>
      <c r="I33" s="0" t="n">
        <v>25</v>
      </c>
      <c r="J33" s="0" t="n">
        <v>25</v>
      </c>
      <c r="K33" s="0" t="n">
        <v>25</v>
      </c>
      <c r="L33" s="0" t="n">
        <v>25</v>
      </c>
      <c r="M33" s="0" t="n">
        <v>25</v>
      </c>
      <c r="N33" s="0" t="n">
        <v>25</v>
      </c>
      <c r="O33" s="0" t="n">
        <v>0</v>
      </c>
      <c r="P33" s="0" t="n">
        <v>0</v>
      </c>
      <c r="Q33" s="0" t="n">
        <v>0</v>
      </c>
      <c r="R33" s="0" t="n">
        <v>0</v>
      </c>
      <c r="S33" s="0" t="n">
        <v>0</v>
      </c>
      <c r="T33" s="0" t="n">
        <v>0</v>
      </c>
      <c r="U33" s="0" t="n">
        <v>0</v>
      </c>
      <c r="V33" s="0" t="n">
        <v>0</v>
      </c>
      <c r="W33" s="0" t="n">
        <v>0</v>
      </c>
      <c r="X33" s="0" t="n">
        <v>0</v>
      </c>
      <c r="Y33" s="0" t="n">
        <v>0</v>
      </c>
      <c r="Z33" s="0" t="n">
        <v>0</v>
      </c>
      <c r="AA33" s="0" t="n">
        <v>0</v>
      </c>
      <c r="AB33" s="0" t="n">
        <v>0</v>
      </c>
      <c r="AC33" s="0" t="n">
        <v>0</v>
      </c>
      <c r="AD33" s="0" t="n">
        <v>0</v>
      </c>
      <c r="AE33" s="0" t="n">
        <v>0</v>
      </c>
      <c r="AF33" s="0" t="n">
        <v>0</v>
      </c>
    </row>
    <row r="34" customFormat="false" ht="12.75" hidden="false" customHeight="false" outlineLevel="0" collapsed="false">
      <c r="A34" s="401" t="n">
        <v>37042.4090277778</v>
      </c>
      <c r="B34" s="400" t="n">
        <v>37124</v>
      </c>
      <c r="C34" s="400" t="n">
        <v>37073</v>
      </c>
      <c r="D34" s="400" t="n">
        <v>37164</v>
      </c>
      <c r="E34" s="400" t="s">
        <v>386</v>
      </c>
      <c r="F34" s="0" t="n">
        <v>626426</v>
      </c>
      <c r="G34" s="0" t="n">
        <v>1</v>
      </c>
      <c r="H34" s="0" t="n">
        <v>3401433</v>
      </c>
      <c r="I34" s="0" t="n">
        <v>0</v>
      </c>
      <c r="J34" s="0" t="n">
        <v>0</v>
      </c>
      <c r="K34" s="0" t="n">
        <v>0</v>
      </c>
      <c r="L34" s="0" t="n">
        <v>0</v>
      </c>
      <c r="M34" s="0" t="n">
        <v>0</v>
      </c>
      <c r="N34" s="0" t="n">
        <v>0</v>
      </c>
      <c r="O34" s="0" t="n">
        <v>25</v>
      </c>
      <c r="P34" s="0" t="n">
        <v>25</v>
      </c>
      <c r="Q34" s="0" t="n">
        <v>25</v>
      </c>
      <c r="R34" s="0" t="n">
        <v>25</v>
      </c>
      <c r="S34" s="0" t="n">
        <v>25</v>
      </c>
      <c r="T34" s="0" t="n">
        <v>25</v>
      </c>
      <c r="U34" s="0" t="n">
        <v>25</v>
      </c>
      <c r="V34" s="0" t="n">
        <v>25</v>
      </c>
      <c r="W34" s="0" t="n">
        <v>25</v>
      </c>
      <c r="X34" s="0" t="n">
        <v>25</v>
      </c>
      <c r="Y34" s="0" t="n">
        <v>25</v>
      </c>
      <c r="Z34" s="0" t="n">
        <v>25</v>
      </c>
      <c r="AA34" s="0" t="n">
        <v>25</v>
      </c>
      <c r="AB34" s="0" t="n">
        <v>25</v>
      </c>
      <c r="AC34" s="0" t="n">
        <v>25</v>
      </c>
      <c r="AD34" s="0" t="n">
        <v>25</v>
      </c>
      <c r="AE34" s="0" t="n">
        <v>0</v>
      </c>
      <c r="AF34" s="0" t="n">
        <v>0</v>
      </c>
    </row>
    <row r="35" customFormat="false" ht="12.75" hidden="false" customHeight="false" outlineLevel="0" collapsed="false">
      <c r="A35" s="401" t="n">
        <v>36971.7340277778</v>
      </c>
      <c r="B35" s="400" t="n">
        <v>37124</v>
      </c>
      <c r="C35" s="400" t="n">
        <v>37073</v>
      </c>
      <c r="D35" s="400" t="n">
        <v>37164</v>
      </c>
      <c r="E35" s="400" t="s">
        <v>386</v>
      </c>
      <c r="F35" s="0" t="n">
        <v>502372</v>
      </c>
      <c r="G35" s="0" t="n">
        <v>1</v>
      </c>
      <c r="H35" s="0" t="n">
        <v>2590500</v>
      </c>
      <c r="I35" s="0" t="n">
        <v>0</v>
      </c>
      <c r="J35" s="0" t="n">
        <v>0</v>
      </c>
      <c r="K35" s="0" t="n">
        <v>0</v>
      </c>
      <c r="L35" s="0" t="n">
        <v>0</v>
      </c>
      <c r="M35" s="0" t="n">
        <v>0</v>
      </c>
      <c r="N35" s="0" t="n">
        <v>0</v>
      </c>
      <c r="O35" s="0" t="n">
        <v>0</v>
      </c>
      <c r="P35" s="0" t="n">
        <v>0</v>
      </c>
      <c r="Q35" s="0" t="n">
        <v>0</v>
      </c>
      <c r="R35" s="0" t="n">
        <v>0</v>
      </c>
      <c r="S35" s="0" t="n">
        <v>0</v>
      </c>
      <c r="T35" s="0" t="n">
        <v>0</v>
      </c>
      <c r="U35" s="0" t="n">
        <v>0</v>
      </c>
      <c r="V35" s="0" t="n">
        <v>0</v>
      </c>
      <c r="W35" s="0" t="n">
        <v>0</v>
      </c>
      <c r="X35" s="0" t="n">
        <v>0</v>
      </c>
      <c r="Y35" s="0" t="n">
        <v>0</v>
      </c>
      <c r="Z35" s="0" t="n">
        <v>0</v>
      </c>
      <c r="AA35" s="0" t="n">
        <v>0</v>
      </c>
      <c r="AB35" s="0" t="n">
        <v>0</v>
      </c>
      <c r="AC35" s="0" t="n">
        <v>0</v>
      </c>
      <c r="AD35" s="0" t="n">
        <v>0</v>
      </c>
      <c r="AE35" s="0" t="n">
        <v>-25</v>
      </c>
      <c r="AF35" s="0" t="n">
        <v>-25</v>
      </c>
    </row>
    <row r="36" customFormat="false" ht="12.75" hidden="false" customHeight="false" outlineLevel="0" collapsed="false">
      <c r="A36" s="401" t="n">
        <v>36971.7340277778</v>
      </c>
      <c r="B36" s="400" t="n">
        <v>37124</v>
      </c>
      <c r="C36" s="400" t="n">
        <v>37073</v>
      </c>
      <c r="D36" s="400" t="n">
        <v>37164</v>
      </c>
      <c r="E36" s="400" t="s">
        <v>386</v>
      </c>
      <c r="F36" s="0" t="n">
        <v>502394</v>
      </c>
      <c r="G36" s="0" t="n">
        <v>1</v>
      </c>
      <c r="H36" s="0" t="n">
        <v>2590582</v>
      </c>
      <c r="I36" s="0" t="n">
        <v>0</v>
      </c>
      <c r="J36" s="0" t="n">
        <v>0</v>
      </c>
      <c r="K36" s="0" t="n">
        <v>0</v>
      </c>
      <c r="L36" s="0" t="n">
        <v>0</v>
      </c>
      <c r="M36" s="0" t="n">
        <v>0</v>
      </c>
      <c r="N36" s="0" t="n">
        <v>0</v>
      </c>
      <c r="O36" s="0" t="n">
        <v>0</v>
      </c>
      <c r="P36" s="0" t="n">
        <v>0</v>
      </c>
      <c r="Q36" s="0" t="n">
        <v>0</v>
      </c>
      <c r="R36" s="0" t="n">
        <v>0</v>
      </c>
      <c r="S36" s="0" t="n">
        <v>0</v>
      </c>
      <c r="T36" s="0" t="n">
        <v>0</v>
      </c>
      <c r="U36" s="0" t="n">
        <v>0</v>
      </c>
      <c r="V36" s="0" t="n">
        <v>0</v>
      </c>
      <c r="W36" s="0" t="n">
        <v>0</v>
      </c>
      <c r="X36" s="0" t="n">
        <v>0</v>
      </c>
      <c r="Y36" s="0" t="n">
        <v>0</v>
      </c>
      <c r="Z36" s="0" t="n">
        <v>0</v>
      </c>
      <c r="AA36" s="0" t="n">
        <v>0</v>
      </c>
      <c r="AB36" s="0" t="n">
        <v>0</v>
      </c>
      <c r="AC36" s="0" t="n">
        <v>0</v>
      </c>
      <c r="AD36" s="0" t="n">
        <v>0</v>
      </c>
      <c r="AE36" s="0" t="n">
        <v>-25</v>
      </c>
      <c r="AF36" s="0" t="n">
        <v>-25</v>
      </c>
    </row>
    <row r="37" customFormat="false" ht="12.75" hidden="false" customHeight="false" outlineLevel="0" collapsed="false">
      <c r="A37" s="401" t="n">
        <v>36971.7340277778</v>
      </c>
      <c r="B37" s="400" t="n">
        <v>37124</v>
      </c>
      <c r="C37" s="400" t="n">
        <v>37073</v>
      </c>
      <c r="D37" s="400" t="n">
        <v>37164</v>
      </c>
      <c r="E37" s="400" t="s">
        <v>386</v>
      </c>
      <c r="F37" s="0" t="n">
        <v>502932</v>
      </c>
      <c r="G37" s="0" t="n">
        <v>1</v>
      </c>
      <c r="H37" s="0" t="n">
        <v>2591717</v>
      </c>
      <c r="I37" s="0" t="n">
        <v>0</v>
      </c>
      <c r="J37" s="0" t="n">
        <v>0</v>
      </c>
      <c r="K37" s="0" t="n">
        <v>0</v>
      </c>
      <c r="L37" s="0" t="n">
        <v>0</v>
      </c>
      <c r="M37" s="0" t="n">
        <v>0</v>
      </c>
      <c r="N37" s="0" t="n">
        <v>0</v>
      </c>
      <c r="O37" s="0" t="n">
        <v>0</v>
      </c>
      <c r="P37" s="0" t="n">
        <v>0</v>
      </c>
      <c r="Q37" s="0" t="n">
        <v>0</v>
      </c>
      <c r="R37" s="0" t="n">
        <v>0</v>
      </c>
      <c r="S37" s="0" t="n">
        <v>0</v>
      </c>
      <c r="T37" s="0" t="n">
        <v>0</v>
      </c>
      <c r="U37" s="0" t="n">
        <v>0</v>
      </c>
      <c r="V37" s="0" t="n">
        <v>0</v>
      </c>
      <c r="W37" s="0" t="n">
        <v>0</v>
      </c>
      <c r="X37" s="0" t="n">
        <v>0</v>
      </c>
      <c r="Y37" s="0" t="n">
        <v>0</v>
      </c>
      <c r="Z37" s="0" t="n">
        <v>0</v>
      </c>
      <c r="AA37" s="0" t="n">
        <v>0</v>
      </c>
      <c r="AB37" s="0" t="n">
        <v>0</v>
      </c>
      <c r="AC37" s="0" t="n">
        <v>0</v>
      </c>
      <c r="AD37" s="0" t="n">
        <v>0</v>
      </c>
      <c r="AE37" s="0" t="n">
        <v>-25</v>
      </c>
      <c r="AF37" s="0" t="n">
        <v>-25</v>
      </c>
    </row>
    <row r="38" customFormat="false" ht="12.75" hidden="false" customHeight="false" outlineLevel="0" collapsed="false">
      <c r="A38" s="401" t="n">
        <v>36971.7340277778</v>
      </c>
      <c r="B38" s="400" t="n">
        <v>37124</v>
      </c>
      <c r="C38" s="400" t="n">
        <v>37073</v>
      </c>
      <c r="D38" s="400" t="n">
        <v>37164</v>
      </c>
      <c r="E38" s="400" t="s">
        <v>386</v>
      </c>
      <c r="F38" s="0" t="n">
        <v>503250</v>
      </c>
      <c r="G38" s="0" t="n">
        <v>1</v>
      </c>
      <c r="H38" s="0" t="n">
        <v>2592649</v>
      </c>
      <c r="I38" s="0" t="n">
        <v>0</v>
      </c>
      <c r="J38" s="0" t="n">
        <v>0</v>
      </c>
      <c r="K38" s="0" t="n">
        <v>0</v>
      </c>
      <c r="L38" s="0" t="n">
        <v>0</v>
      </c>
      <c r="M38" s="0" t="n">
        <v>0</v>
      </c>
      <c r="N38" s="0" t="n">
        <v>0</v>
      </c>
      <c r="O38" s="0" t="n">
        <v>0</v>
      </c>
      <c r="P38" s="0" t="n">
        <v>0</v>
      </c>
      <c r="Q38" s="0" t="n">
        <v>0</v>
      </c>
      <c r="R38" s="0" t="n">
        <v>0</v>
      </c>
      <c r="S38" s="0" t="n">
        <v>0</v>
      </c>
      <c r="T38" s="0" t="n">
        <v>0</v>
      </c>
      <c r="U38" s="0" t="n">
        <v>0</v>
      </c>
      <c r="V38" s="0" t="n">
        <v>0</v>
      </c>
      <c r="W38" s="0" t="n">
        <v>0</v>
      </c>
      <c r="X38" s="0" t="n">
        <v>0</v>
      </c>
      <c r="Y38" s="0" t="n">
        <v>0</v>
      </c>
      <c r="Z38" s="0" t="n">
        <v>0</v>
      </c>
      <c r="AA38" s="0" t="n">
        <v>0</v>
      </c>
      <c r="AB38" s="0" t="n">
        <v>0</v>
      </c>
      <c r="AC38" s="0" t="n">
        <v>0</v>
      </c>
      <c r="AD38" s="0" t="n">
        <v>0</v>
      </c>
      <c r="AE38" s="0" t="n">
        <v>-25</v>
      </c>
      <c r="AF38" s="0" t="n">
        <v>-25</v>
      </c>
    </row>
    <row r="39" customFormat="false" ht="12.75" hidden="false" customHeight="false" outlineLevel="0" collapsed="false">
      <c r="A39" s="401" t="n">
        <v>36971.7340277778</v>
      </c>
      <c r="B39" s="400" t="n">
        <v>37124</v>
      </c>
      <c r="C39" s="400" t="n">
        <v>37073</v>
      </c>
      <c r="D39" s="400" t="n">
        <v>37164</v>
      </c>
      <c r="E39" s="400" t="s">
        <v>386</v>
      </c>
      <c r="F39" s="0" t="n">
        <v>503417</v>
      </c>
      <c r="G39" s="0" t="n">
        <v>1</v>
      </c>
      <c r="H39" s="0" t="n">
        <v>2593274</v>
      </c>
      <c r="I39" s="0" t="n">
        <v>0</v>
      </c>
      <c r="J39" s="0" t="n">
        <v>0</v>
      </c>
      <c r="K39" s="0" t="n">
        <v>0</v>
      </c>
      <c r="L39" s="0" t="n">
        <v>0</v>
      </c>
      <c r="M39" s="0" t="n">
        <v>0</v>
      </c>
      <c r="N39" s="0" t="n">
        <v>0</v>
      </c>
      <c r="O39" s="0" t="n">
        <v>0</v>
      </c>
      <c r="P39" s="0" t="n">
        <v>0</v>
      </c>
      <c r="Q39" s="0" t="n">
        <v>0</v>
      </c>
      <c r="R39" s="0" t="n">
        <v>0</v>
      </c>
      <c r="S39" s="0" t="n">
        <v>0</v>
      </c>
      <c r="T39" s="0" t="n">
        <v>0</v>
      </c>
      <c r="U39" s="0" t="n">
        <v>0</v>
      </c>
      <c r="V39" s="0" t="n">
        <v>0</v>
      </c>
      <c r="W39" s="0" t="n">
        <v>0</v>
      </c>
      <c r="X39" s="0" t="n">
        <v>0</v>
      </c>
      <c r="Y39" s="0" t="n">
        <v>0</v>
      </c>
      <c r="Z39" s="0" t="n">
        <v>0</v>
      </c>
      <c r="AA39" s="0" t="n">
        <v>0</v>
      </c>
      <c r="AB39" s="0" t="n">
        <v>0</v>
      </c>
      <c r="AC39" s="0" t="n">
        <v>0</v>
      </c>
      <c r="AD39" s="0" t="n">
        <v>0</v>
      </c>
      <c r="AE39" s="0" t="n">
        <v>-50</v>
      </c>
      <c r="AF39" s="0" t="n">
        <v>-50</v>
      </c>
    </row>
    <row r="40" customFormat="false" ht="12.75" hidden="false" customHeight="false" outlineLevel="0" collapsed="false">
      <c r="A40" s="401" t="n">
        <v>36971.7340277778</v>
      </c>
      <c r="B40" s="400" t="n">
        <v>37124</v>
      </c>
      <c r="C40" s="400" t="n">
        <v>37073</v>
      </c>
      <c r="D40" s="400" t="n">
        <v>37164</v>
      </c>
      <c r="E40" s="400" t="s">
        <v>386</v>
      </c>
      <c r="F40" s="0" t="n">
        <v>508774</v>
      </c>
      <c r="G40" s="0" t="n">
        <v>1</v>
      </c>
      <c r="H40" s="0" t="n">
        <v>2609167</v>
      </c>
      <c r="I40" s="0" t="n">
        <v>0</v>
      </c>
      <c r="J40" s="0" t="n">
        <v>0</v>
      </c>
      <c r="K40" s="0" t="n">
        <v>0</v>
      </c>
      <c r="L40" s="0" t="n">
        <v>0</v>
      </c>
      <c r="M40" s="0" t="n">
        <v>0</v>
      </c>
      <c r="N40" s="0" t="n">
        <v>0</v>
      </c>
      <c r="O40" s="0" t="n">
        <v>0</v>
      </c>
      <c r="P40" s="0" t="n">
        <v>0</v>
      </c>
      <c r="Q40" s="0" t="n">
        <v>0</v>
      </c>
      <c r="R40" s="0" t="n">
        <v>0</v>
      </c>
      <c r="S40" s="0" t="n">
        <v>0</v>
      </c>
      <c r="T40" s="0" t="n">
        <v>0</v>
      </c>
      <c r="U40" s="0" t="n">
        <v>0</v>
      </c>
      <c r="V40" s="0" t="n">
        <v>0</v>
      </c>
      <c r="W40" s="0" t="n">
        <v>0</v>
      </c>
      <c r="X40" s="0" t="n">
        <v>0</v>
      </c>
      <c r="Y40" s="0" t="n">
        <v>0</v>
      </c>
      <c r="Z40" s="0" t="n">
        <v>0</v>
      </c>
      <c r="AA40" s="0" t="n">
        <v>0</v>
      </c>
      <c r="AB40" s="0" t="n">
        <v>0</v>
      </c>
      <c r="AC40" s="0" t="n">
        <v>0</v>
      </c>
      <c r="AD40" s="0" t="n">
        <v>0</v>
      </c>
      <c r="AE40" s="0" t="n">
        <v>-25</v>
      </c>
      <c r="AF40" s="0" t="n">
        <v>-25</v>
      </c>
    </row>
    <row r="41" customFormat="false" ht="12.75" hidden="false" customHeight="false" outlineLevel="0" collapsed="false">
      <c r="A41" s="401" t="n">
        <v>36971.7340277778</v>
      </c>
      <c r="B41" s="400" t="n">
        <v>37124</v>
      </c>
      <c r="C41" s="400" t="n">
        <v>37073</v>
      </c>
      <c r="D41" s="400" t="n">
        <v>37164</v>
      </c>
      <c r="E41" s="400" t="s">
        <v>386</v>
      </c>
      <c r="F41" s="0" t="n">
        <v>514108</v>
      </c>
      <c r="G41" s="0" t="n">
        <v>1</v>
      </c>
      <c r="H41" s="0" t="n">
        <v>2629902</v>
      </c>
      <c r="I41" s="0" t="n">
        <v>0</v>
      </c>
      <c r="J41" s="0" t="n">
        <v>0</v>
      </c>
      <c r="K41" s="0" t="n">
        <v>0</v>
      </c>
      <c r="L41" s="0" t="n">
        <v>0</v>
      </c>
      <c r="M41" s="0" t="n">
        <v>0</v>
      </c>
      <c r="N41" s="0" t="n">
        <v>0</v>
      </c>
      <c r="O41" s="0" t="n">
        <v>0</v>
      </c>
      <c r="P41" s="0" t="n">
        <v>0</v>
      </c>
      <c r="Q41" s="0" t="n">
        <v>0</v>
      </c>
      <c r="R41" s="0" t="n">
        <v>0</v>
      </c>
      <c r="S41" s="0" t="n">
        <v>0</v>
      </c>
      <c r="T41" s="0" t="n">
        <v>0</v>
      </c>
      <c r="U41" s="0" t="n">
        <v>0</v>
      </c>
      <c r="V41" s="0" t="n">
        <v>0</v>
      </c>
      <c r="W41" s="0" t="n">
        <v>0</v>
      </c>
      <c r="X41" s="0" t="n">
        <v>0</v>
      </c>
      <c r="Y41" s="0" t="n">
        <v>0</v>
      </c>
      <c r="Z41" s="0" t="n">
        <v>0</v>
      </c>
      <c r="AA41" s="0" t="n">
        <v>0</v>
      </c>
      <c r="AB41" s="0" t="n">
        <v>0</v>
      </c>
      <c r="AC41" s="0" t="n">
        <v>0</v>
      </c>
      <c r="AD41" s="0" t="n">
        <v>0</v>
      </c>
      <c r="AE41" s="0" t="n">
        <v>-25</v>
      </c>
      <c r="AF41" s="0" t="n">
        <v>-25</v>
      </c>
    </row>
    <row r="42" customFormat="false" ht="12.75" hidden="false" customHeight="false" outlineLevel="0" collapsed="false">
      <c r="A42" s="401" t="n">
        <v>36971.7340277778</v>
      </c>
      <c r="B42" s="400" t="n">
        <v>37124</v>
      </c>
      <c r="C42" s="400" t="n">
        <v>37073</v>
      </c>
      <c r="D42" s="400" t="n">
        <v>37164</v>
      </c>
      <c r="E42" s="400" t="s">
        <v>386</v>
      </c>
      <c r="F42" s="0" t="n">
        <v>515769</v>
      </c>
      <c r="G42" s="0" t="n">
        <v>1</v>
      </c>
      <c r="H42" s="0" t="n">
        <v>2634422</v>
      </c>
      <c r="I42" s="0" t="n">
        <v>0</v>
      </c>
      <c r="J42" s="0" t="n">
        <v>0</v>
      </c>
      <c r="K42" s="0" t="n">
        <v>0</v>
      </c>
      <c r="L42" s="0" t="n">
        <v>0</v>
      </c>
      <c r="M42" s="0" t="n">
        <v>0</v>
      </c>
      <c r="N42" s="0" t="n">
        <v>0</v>
      </c>
      <c r="O42" s="0" t="n">
        <v>0</v>
      </c>
      <c r="P42" s="0" t="n">
        <v>0</v>
      </c>
      <c r="Q42" s="0" t="n">
        <v>0</v>
      </c>
      <c r="R42" s="0" t="n">
        <v>0</v>
      </c>
      <c r="S42" s="0" t="n">
        <v>0</v>
      </c>
      <c r="T42" s="0" t="n">
        <v>0</v>
      </c>
      <c r="U42" s="0" t="n">
        <v>0</v>
      </c>
      <c r="V42" s="0" t="n">
        <v>0</v>
      </c>
      <c r="W42" s="0" t="n">
        <v>0</v>
      </c>
      <c r="X42" s="0" t="n">
        <v>0</v>
      </c>
      <c r="Y42" s="0" t="n">
        <v>0</v>
      </c>
      <c r="Z42" s="0" t="n">
        <v>0</v>
      </c>
      <c r="AA42" s="0" t="n">
        <v>0</v>
      </c>
      <c r="AB42" s="0" t="n">
        <v>0</v>
      </c>
      <c r="AC42" s="0" t="n">
        <v>0</v>
      </c>
      <c r="AD42" s="0" t="n">
        <v>0</v>
      </c>
      <c r="AE42" s="0" t="n">
        <v>-25</v>
      </c>
      <c r="AF42" s="0" t="n">
        <v>-25</v>
      </c>
    </row>
    <row r="43" customFormat="false" ht="12.75" hidden="false" customHeight="false" outlineLevel="0" collapsed="false">
      <c r="A43" s="401" t="n">
        <v>36971.7340277778</v>
      </c>
      <c r="B43" s="400" t="n">
        <v>37124</v>
      </c>
      <c r="C43" s="400" t="n">
        <v>37073</v>
      </c>
      <c r="D43" s="400" t="n">
        <v>37164</v>
      </c>
      <c r="E43" s="400" t="s">
        <v>386</v>
      </c>
      <c r="F43" s="0" t="n">
        <v>551698</v>
      </c>
      <c r="G43" s="0" t="n">
        <v>1</v>
      </c>
      <c r="H43" s="0" t="n">
        <v>2891969</v>
      </c>
      <c r="I43" s="0" t="n">
        <v>0</v>
      </c>
      <c r="J43" s="0" t="n">
        <v>0</v>
      </c>
      <c r="K43" s="0" t="n">
        <v>0</v>
      </c>
      <c r="L43" s="0" t="n">
        <v>0</v>
      </c>
      <c r="M43" s="0" t="n">
        <v>0</v>
      </c>
      <c r="N43" s="0" t="n">
        <v>0</v>
      </c>
      <c r="O43" s="0" t="n">
        <v>0</v>
      </c>
      <c r="P43" s="0" t="n">
        <v>0</v>
      </c>
      <c r="Q43" s="0" t="n">
        <v>0</v>
      </c>
      <c r="R43" s="0" t="n">
        <v>0</v>
      </c>
      <c r="S43" s="0" t="n">
        <v>0</v>
      </c>
      <c r="T43" s="0" t="n">
        <v>0</v>
      </c>
      <c r="U43" s="0" t="n">
        <v>0</v>
      </c>
      <c r="V43" s="0" t="n">
        <v>0</v>
      </c>
      <c r="W43" s="0" t="n">
        <v>0</v>
      </c>
      <c r="X43" s="0" t="n">
        <v>0</v>
      </c>
      <c r="Y43" s="0" t="n">
        <v>0</v>
      </c>
      <c r="Z43" s="0" t="n">
        <v>0</v>
      </c>
      <c r="AA43" s="0" t="n">
        <v>0</v>
      </c>
      <c r="AB43" s="0" t="n">
        <v>0</v>
      </c>
      <c r="AC43" s="0" t="n">
        <v>0</v>
      </c>
      <c r="AD43" s="0" t="n">
        <v>0</v>
      </c>
      <c r="AE43" s="0" t="n">
        <v>-25</v>
      </c>
      <c r="AF43" s="0" t="n">
        <v>-25</v>
      </c>
    </row>
    <row r="44" customFormat="false" ht="12.75" hidden="false" customHeight="false" outlineLevel="0" collapsed="false">
      <c r="A44" s="401" t="n">
        <v>37053.7034722222</v>
      </c>
      <c r="B44" s="400" t="n">
        <v>37124</v>
      </c>
      <c r="C44" s="400" t="n">
        <v>37104</v>
      </c>
      <c r="D44" s="400" t="n">
        <v>37134</v>
      </c>
      <c r="E44" s="400" t="s">
        <v>386</v>
      </c>
      <c r="F44" s="0" t="n">
        <v>642186</v>
      </c>
      <c r="G44" s="0" t="n">
        <v>1</v>
      </c>
      <c r="H44" s="0" t="n">
        <v>3449321</v>
      </c>
      <c r="I44" s="0" t="n">
        <v>25</v>
      </c>
      <c r="J44" s="0" t="n">
        <v>25</v>
      </c>
      <c r="K44" s="0" t="n">
        <v>25</v>
      </c>
      <c r="L44" s="0" t="n">
        <v>25</v>
      </c>
      <c r="M44" s="0" t="n">
        <v>25</v>
      </c>
      <c r="N44" s="0" t="n">
        <v>25</v>
      </c>
      <c r="O44" s="0" t="n">
        <v>0</v>
      </c>
      <c r="P44" s="0" t="n">
        <v>0</v>
      </c>
      <c r="Q44" s="0" t="n">
        <v>0</v>
      </c>
      <c r="R44" s="0" t="n">
        <v>0</v>
      </c>
      <c r="S44" s="0" t="n">
        <v>0</v>
      </c>
      <c r="T44" s="0" t="n">
        <v>0</v>
      </c>
      <c r="U44" s="0" t="n">
        <v>0</v>
      </c>
      <c r="V44" s="0" t="n">
        <v>0</v>
      </c>
      <c r="W44" s="0" t="n">
        <v>0</v>
      </c>
      <c r="X44" s="0" t="n">
        <v>0</v>
      </c>
      <c r="Y44" s="0" t="n">
        <v>0</v>
      </c>
      <c r="Z44" s="0" t="n">
        <v>0</v>
      </c>
      <c r="AA44" s="0" t="n">
        <v>0</v>
      </c>
      <c r="AB44" s="0" t="n">
        <v>0</v>
      </c>
      <c r="AC44" s="0" t="n">
        <v>0</v>
      </c>
      <c r="AD44" s="0" t="n">
        <v>0</v>
      </c>
      <c r="AE44" s="0" t="n">
        <v>0</v>
      </c>
      <c r="AF44" s="0" t="n">
        <v>0</v>
      </c>
    </row>
    <row r="45" customFormat="false" ht="12.75" hidden="false" customHeight="false" outlineLevel="0" collapsed="false">
      <c r="A45" s="401" t="n">
        <v>37069.5263888889</v>
      </c>
      <c r="B45" s="400" t="n">
        <v>37124</v>
      </c>
      <c r="C45" s="400" t="n">
        <v>37104</v>
      </c>
      <c r="D45" s="400" t="n">
        <v>37134</v>
      </c>
      <c r="E45" s="400" t="s">
        <v>386</v>
      </c>
      <c r="F45" s="0" t="n">
        <v>663604</v>
      </c>
      <c r="G45" s="0" t="n">
        <v>1</v>
      </c>
      <c r="H45" s="0" t="n">
        <v>3514865</v>
      </c>
      <c r="I45" s="0" t="n">
        <v>25</v>
      </c>
      <c r="J45" s="0" t="n">
        <v>25</v>
      </c>
      <c r="K45" s="0" t="n">
        <v>25</v>
      </c>
      <c r="L45" s="0" t="n">
        <v>25</v>
      </c>
      <c r="M45" s="0" t="n">
        <v>25</v>
      </c>
      <c r="N45" s="0" t="n">
        <v>25</v>
      </c>
      <c r="O45" s="0" t="n">
        <v>0</v>
      </c>
      <c r="P45" s="0" t="n">
        <v>0</v>
      </c>
      <c r="Q45" s="0" t="n">
        <v>0</v>
      </c>
      <c r="R45" s="0" t="n">
        <v>0</v>
      </c>
      <c r="S45" s="0" t="n">
        <v>0</v>
      </c>
      <c r="T45" s="0" t="n">
        <v>0</v>
      </c>
      <c r="U45" s="0" t="n">
        <v>0</v>
      </c>
      <c r="V45" s="0" t="n">
        <v>0</v>
      </c>
      <c r="W45" s="0" t="n">
        <v>0</v>
      </c>
      <c r="X45" s="0" t="n">
        <v>0</v>
      </c>
      <c r="Y45" s="0" t="n">
        <v>0</v>
      </c>
      <c r="Z45" s="0" t="n">
        <v>0</v>
      </c>
      <c r="AA45" s="0" t="n">
        <v>0</v>
      </c>
      <c r="AB45" s="0" t="n">
        <v>0</v>
      </c>
      <c r="AC45" s="0" t="n">
        <v>0</v>
      </c>
      <c r="AD45" s="0" t="n">
        <v>0</v>
      </c>
      <c r="AE45" s="0" t="n">
        <v>0</v>
      </c>
      <c r="AF45" s="0" t="n">
        <v>0</v>
      </c>
    </row>
    <row r="46" customFormat="false" ht="12.75" hidden="false" customHeight="false" outlineLevel="0" collapsed="false">
      <c r="A46" s="401" t="n">
        <v>37032.5854166667</v>
      </c>
      <c r="B46" s="400" t="n">
        <v>37124</v>
      </c>
      <c r="C46" s="400" t="n">
        <v>37104</v>
      </c>
      <c r="D46" s="400" t="n">
        <v>37134</v>
      </c>
      <c r="E46" s="400" t="s">
        <v>386</v>
      </c>
      <c r="F46" s="0" t="n">
        <v>615679</v>
      </c>
      <c r="G46" s="0" t="n">
        <v>1</v>
      </c>
      <c r="H46" s="0" t="n">
        <v>3369501</v>
      </c>
      <c r="I46" s="0" t="n">
        <v>0</v>
      </c>
      <c r="J46" s="0" t="n">
        <v>0</v>
      </c>
      <c r="K46" s="0" t="n">
        <v>0</v>
      </c>
      <c r="L46" s="0" t="n">
        <v>0</v>
      </c>
      <c r="M46" s="0" t="n">
        <v>0</v>
      </c>
      <c r="N46" s="0" t="n">
        <v>0</v>
      </c>
      <c r="O46" s="0" t="n">
        <v>25</v>
      </c>
      <c r="P46" s="0" t="n">
        <v>25</v>
      </c>
      <c r="Q46" s="0" t="n">
        <v>25</v>
      </c>
      <c r="R46" s="0" t="n">
        <v>25</v>
      </c>
      <c r="S46" s="0" t="n">
        <v>25</v>
      </c>
      <c r="T46" s="0" t="n">
        <v>25</v>
      </c>
      <c r="U46" s="0" t="n">
        <v>25</v>
      </c>
      <c r="V46" s="0" t="n">
        <v>25</v>
      </c>
      <c r="W46" s="0" t="n">
        <v>25</v>
      </c>
      <c r="X46" s="0" t="n">
        <v>25</v>
      </c>
      <c r="Y46" s="0" t="n">
        <v>25</v>
      </c>
      <c r="Z46" s="0" t="n">
        <v>25</v>
      </c>
      <c r="AA46" s="0" t="n">
        <v>25</v>
      </c>
      <c r="AB46" s="0" t="n">
        <v>25</v>
      </c>
      <c r="AC46" s="0" t="n">
        <v>25</v>
      </c>
      <c r="AD46" s="0" t="n">
        <v>25</v>
      </c>
      <c r="AE46" s="0" t="n">
        <v>0</v>
      </c>
      <c r="AF46" s="0" t="n">
        <v>0</v>
      </c>
    </row>
    <row r="47" customFormat="false" ht="12.75" hidden="false" customHeight="false" outlineLevel="0" collapsed="false">
      <c r="A47" s="401" t="n">
        <v>37046.5486111111</v>
      </c>
      <c r="B47" s="400" t="n">
        <v>37124</v>
      </c>
      <c r="C47" s="400" t="n">
        <v>37104</v>
      </c>
      <c r="D47" s="400" t="n">
        <v>37134</v>
      </c>
      <c r="E47" s="400" t="s">
        <v>386</v>
      </c>
      <c r="F47" s="0" t="n">
        <v>629465</v>
      </c>
      <c r="G47" s="0" t="n">
        <v>1</v>
      </c>
      <c r="H47" s="0" t="n">
        <v>3418958</v>
      </c>
      <c r="I47" s="0" t="n">
        <v>0</v>
      </c>
      <c r="J47" s="0" t="n">
        <v>0</v>
      </c>
      <c r="K47" s="0" t="n">
        <v>0</v>
      </c>
      <c r="L47" s="0" t="n">
        <v>0</v>
      </c>
      <c r="M47" s="0" t="n">
        <v>0</v>
      </c>
      <c r="N47" s="0" t="n">
        <v>0</v>
      </c>
      <c r="O47" s="0" t="n">
        <v>25</v>
      </c>
      <c r="P47" s="0" t="n">
        <v>25</v>
      </c>
      <c r="Q47" s="0" t="n">
        <v>25</v>
      </c>
      <c r="R47" s="0" t="n">
        <v>25</v>
      </c>
      <c r="S47" s="0" t="n">
        <v>25</v>
      </c>
      <c r="T47" s="0" t="n">
        <v>25</v>
      </c>
      <c r="U47" s="0" t="n">
        <v>25</v>
      </c>
      <c r="V47" s="0" t="n">
        <v>25</v>
      </c>
      <c r="W47" s="0" t="n">
        <v>25</v>
      </c>
      <c r="X47" s="0" t="n">
        <v>25</v>
      </c>
      <c r="Y47" s="0" t="n">
        <v>25</v>
      </c>
      <c r="Z47" s="0" t="n">
        <v>25</v>
      </c>
      <c r="AA47" s="0" t="n">
        <v>25</v>
      </c>
      <c r="AB47" s="0" t="n">
        <v>25</v>
      </c>
      <c r="AC47" s="0" t="n">
        <v>25</v>
      </c>
      <c r="AD47" s="0" t="n">
        <v>25</v>
      </c>
      <c r="AE47" s="0" t="n">
        <v>0</v>
      </c>
      <c r="AF47" s="0" t="n">
        <v>0</v>
      </c>
    </row>
    <row r="48" customFormat="false" ht="12.75" hidden="false" customHeight="false" outlineLevel="0" collapsed="false">
      <c r="A48" s="401" t="n">
        <v>37047.4097222222</v>
      </c>
      <c r="B48" s="400" t="n">
        <v>37124</v>
      </c>
      <c r="C48" s="400" t="n">
        <v>37104</v>
      </c>
      <c r="D48" s="400" t="n">
        <v>37134</v>
      </c>
      <c r="E48" s="400" t="s">
        <v>386</v>
      </c>
      <c r="F48" s="0" t="n">
        <v>630954</v>
      </c>
      <c r="G48" s="0" t="n">
        <v>1</v>
      </c>
      <c r="H48" s="0" t="n">
        <v>3422962</v>
      </c>
      <c r="I48" s="0" t="n">
        <v>0</v>
      </c>
      <c r="J48" s="0" t="n">
        <v>0</v>
      </c>
      <c r="K48" s="0" t="n">
        <v>0</v>
      </c>
      <c r="L48" s="0" t="n">
        <v>0</v>
      </c>
      <c r="M48" s="0" t="n">
        <v>0</v>
      </c>
      <c r="N48" s="0" t="n">
        <v>0</v>
      </c>
      <c r="O48" s="0" t="n">
        <v>25</v>
      </c>
      <c r="P48" s="0" t="n">
        <v>25</v>
      </c>
      <c r="Q48" s="0" t="n">
        <v>25</v>
      </c>
      <c r="R48" s="0" t="n">
        <v>25</v>
      </c>
      <c r="S48" s="0" t="n">
        <v>25</v>
      </c>
      <c r="T48" s="0" t="n">
        <v>25</v>
      </c>
      <c r="U48" s="0" t="n">
        <v>25</v>
      </c>
      <c r="V48" s="0" t="n">
        <v>25</v>
      </c>
      <c r="W48" s="0" t="n">
        <v>25</v>
      </c>
      <c r="X48" s="0" t="n">
        <v>25</v>
      </c>
      <c r="Y48" s="0" t="n">
        <v>25</v>
      </c>
      <c r="Z48" s="0" t="n">
        <v>25</v>
      </c>
      <c r="AA48" s="0" t="n">
        <v>25</v>
      </c>
      <c r="AB48" s="0" t="n">
        <v>25</v>
      </c>
      <c r="AC48" s="0" t="n">
        <v>25</v>
      </c>
      <c r="AD48" s="0" t="n">
        <v>25</v>
      </c>
      <c r="AE48" s="0" t="n">
        <v>0</v>
      </c>
      <c r="AF48" s="0" t="n">
        <v>0</v>
      </c>
    </row>
    <row r="49" customFormat="false" ht="12.75" hidden="false" customHeight="false" outlineLevel="0" collapsed="false">
      <c r="A49" s="401" t="n">
        <v>37048.5826388889</v>
      </c>
      <c r="B49" s="400" t="n">
        <v>37124</v>
      </c>
      <c r="C49" s="400" t="n">
        <v>37104</v>
      </c>
      <c r="D49" s="400" t="n">
        <v>37134</v>
      </c>
      <c r="E49" s="400" t="s">
        <v>386</v>
      </c>
      <c r="F49" s="0" t="n">
        <v>632958</v>
      </c>
      <c r="G49" s="0" t="n">
        <v>1</v>
      </c>
      <c r="H49" s="0" t="n">
        <v>3428026</v>
      </c>
      <c r="I49" s="0" t="n">
        <v>0</v>
      </c>
      <c r="J49" s="0" t="n">
        <v>0</v>
      </c>
      <c r="K49" s="0" t="n">
        <v>0</v>
      </c>
      <c r="L49" s="0" t="n">
        <v>0</v>
      </c>
      <c r="M49" s="0" t="n">
        <v>0</v>
      </c>
      <c r="N49" s="0" t="n">
        <v>0</v>
      </c>
      <c r="O49" s="0" t="n">
        <v>25</v>
      </c>
      <c r="P49" s="0" t="n">
        <v>25</v>
      </c>
      <c r="Q49" s="0" t="n">
        <v>25</v>
      </c>
      <c r="R49" s="0" t="n">
        <v>25</v>
      </c>
      <c r="S49" s="0" t="n">
        <v>25</v>
      </c>
      <c r="T49" s="0" t="n">
        <v>25</v>
      </c>
      <c r="U49" s="0" t="n">
        <v>25</v>
      </c>
      <c r="V49" s="0" t="n">
        <v>25</v>
      </c>
      <c r="W49" s="0" t="n">
        <v>25</v>
      </c>
      <c r="X49" s="0" t="n">
        <v>25</v>
      </c>
      <c r="Y49" s="0" t="n">
        <v>25</v>
      </c>
      <c r="Z49" s="0" t="n">
        <v>25</v>
      </c>
      <c r="AA49" s="0" t="n">
        <v>25</v>
      </c>
      <c r="AB49" s="0" t="n">
        <v>25</v>
      </c>
      <c r="AC49" s="0" t="n">
        <v>25</v>
      </c>
      <c r="AD49" s="0" t="n">
        <v>25</v>
      </c>
      <c r="AE49" s="0" t="n">
        <v>0</v>
      </c>
      <c r="AF49" s="0" t="n">
        <v>0</v>
      </c>
    </row>
    <row r="50" customFormat="false" ht="12.75" hidden="false" customHeight="false" outlineLevel="0" collapsed="false">
      <c r="A50" s="401" t="n">
        <v>37048.5833333333</v>
      </c>
      <c r="B50" s="400" t="n">
        <v>37124</v>
      </c>
      <c r="C50" s="400" t="n">
        <v>37104</v>
      </c>
      <c r="D50" s="400" t="n">
        <v>37134</v>
      </c>
      <c r="E50" s="400" t="s">
        <v>386</v>
      </c>
      <c r="F50" s="0" t="n">
        <v>634852</v>
      </c>
      <c r="G50" s="0" t="n">
        <v>1</v>
      </c>
      <c r="H50" s="0" t="n">
        <v>3433031</v>
      </c>
      <c r="I50" s="0" t="n">
        <v>0</v>
      </c>
      <c r="J50" s="0" t="n">
        <v>0</v>
      </c>
      <c r="K50" s="0" t="n">
        <v>0</v>
      </c>
      <c r="L50" s="0" t="n">
        <v>0</v>
      </c>
      <c r="M50" s="0" t="n">
        <v>0</v>
      </c>
      <c r="N50" s="0" t="n">
        <v>0</v>
      </c>
      <c r="O50" s="0" t="n">
        <v>25</v>
      </c>
      <c r="P50" s="0" t="n">
        <v>25</v>
      </c>
      <c r="Q50" s="0" t="n">
        <v>25</v>
      </c>
      <c r="R50" s="0" t="n">
        <v>25</v>
      </c>
      <c r="S50" s="0" t="n">
        <v>25</v>
      </c>
      <c r="T50" s="0" t="n">
        <v>25</v>
      </c>
      <c r="U50" s="0" t="n">
        <v>25</v>
      </c>
      <c r="V50" s="0" t="n">
        <v>25</v>
      </c>
      <c r="W50" s="0" t="n">
        <v>25</v>
      </c>
      <c r="X50" s="0" t="n">
        <v>25</v>
      </c>
      <c r="Y50" s="0" t="n">
        <v>25</v>
      </c>
      <c r="Z50" s="0" t="n">
        <v>25</v>
      </c>
      <c r="AA50" s="0" t="n">
        <v>25</v>
      </c>
      <c r="AB50" s="0" t="n">
        <v>25</v>
      </c>
      <c r="AC50" s="0" t="n">
        <v>25</v>
      </c>
      <c r="AD50" s="0" t="n">
        <v>25</v>
      </c>
      <c r="AE50" s="0" t="n">
        <v>0</v>
      </c>
      <c r="AF50" s="0" t="n">
        <v>0</v>
      </c>
    </row>
    <row r="51" customFormat="false" ht="12.75" hidden="false" customHeight="false" outlineLevel="0" collapsed="false">
      <c r="A51" s="401" t="n">
        <v>37048.5861111111</v>
      </c>
      <c r="B51" s="400" t="n">
        <v>37124</v>
      </c>
      <c r="C51" s="400" t="n">
        <v>37104</v>
      </c>
      <c r="D51" s="400" t="n">
        <v>37134</v>
      </c>
      <c r="E51" s="400" t="s">
        <v>386</v>
      </c>
      <c r="F51" s="0" t="n">
        <v>635498</v>
      </c>
      <c r="G51" s="0" t="n">
        <v>1</v>
      </c>
      <c r="H51" s="0" t="n">
        <v>3434572</v>
      </c>
      <c r="I51" s="0" t="n">
        <v>0</v>
      </c>
      <c r="J51" s="0" t="n">
        <v>0</v>
      </c>
      <c r="K51" s="0" t="n">
        <v>0</v>
      </c>
      <c r="L51" s="0" t="n">
        <v>0</v>
      </c>
      <c r="M51" s="0" t="n">
        <v>0</v>
      </c>
      <c r="N51" s="0" t="n">
        <v>0</v>
      </c>
      <c r="O51" s="0" t="n">
        <v>25</v>
      </c>
      <c r="P51" s="0" t="n">
        <v>25</v>
      </c>
      <c r="Q51" s="0" t="n">
        <v>25</v>
      </c>
      <c r="R51" s="0" t="n">
        <v>25</v>
      </c>
      <c r="S51" s="0" t="n">
        <v>25</v>
      </c>
      <c r="T51" s="0" t="n">
        <v>25</v>
      </c>
      <c r="U51" s="0" t="n">
        <v>25</v>
      </c>
      <c r="V51" s="0" t="n">
        <v>25</v>
      </c>
      <c r="W51" s="0" t="n">
        <v>25</v>
      </c>
      <c r="X51" s="0" t="n">
        <v>25</v>
      </c>
      <c r="Y51" s="0" t="n">
        <v>25</v>
      </c>
      <c r="Z51" s="0" t="n">
        <v>25</v>
      </c>
      <c r="AA51" s="0" t="n">
        <v>25</v>
      </c>
      <c r="AB51" s="0" t="n">
        <v>25</v>
      </c>
      <c r="AC51" s="0" t="n">
        <v>25</v>
      </c>
      <c r="AD51" s="0" t="n">
        <v>25</v>
      </c>
      <c r="AE51" s="0" t="n">
        <v>0</v>
      </c>
      <c r="AF51" s="0" t="n">
        <v>0</v>
      </c>
    </row>
    <row r="52" customFormat="false" ht="12.75" hidden="false" customHeight="false" outlineLevel="0" collapsed="false">
      <c r="A52" s="401" t="n">
        <v>37084.5222222222</v>
      </c>
      <c r="B52" s="400" t="n">
        <v>37124</v>
      </c>
      <c r="C52" s="400" t="n">
        <v>37104</v>
      </c>
      <c r="D52" s="400" t="n">
        <v>37134</v>
      </c>
      <c r="E52" s="400" t="s">
        <v>386</v>
      </c>
      <c r="F52" s="0" t="n">
        <v>682084</v>
      </c>
      <c r="G52" s="0" t="n">
        <v>1</v>
      </c>
      <c r="H52" s="0" t="n">
        <v>3577961</v>
      </c>
      <c r="I52" s="0" t="n">
        <v>0</v>
      </c>
      <c r="J52" s="0" t="n">
        <v>0</v>
      </c>
      <c r="K52" s="0" t="n">
        <v>0</v>
      </c>
      <c r="L52" s="0" t="n">
        <v>0</v>
      </c>
      <c r="M52" s="0" t="n">
        <v>0</v>
      </c>
      <c r="N52" s="0" t="n">
        <v>0</v>
      </c>
      <c r="O52" s="0" t="n">
        <v>-25</v>
      </c>
      <c r="P52" s="0" t="n">
        <v>-25</v>
      </c>
      <c r="Q52" s="0" t="n">
        <v>-25</v>
      </c>
      <c r="R52" s="0" t="n">
        <v>-25</v>
      </c>
      <c r="S52" s="0" t="n">
        <v>-25</v>
      </c>
      <c r="T52" s="0" t="n">
        <v>-25</v>
      </c>
      <c r="U52" s="0" t="n">
        <v>-25</v>
      </c>
      <c r="V52" s="0" t="n">
        <v>-25</v>
      </c>
      <c r="W52" s="0" t="n">
        <v>-25</v>
      </c>
      <c r="X52" s="0" t="n">
        <v>-25</v>
      </c>
      <c r="Y52" s="0" t="n">
        <v>-25</v>
      </c>
      <c r="Z52" s="0" t="n">
        <v>-25</v>
      </c>
      <c r="AA52" s="0" t="n">
        <v>-25</v>
      </c>
      <c r="AB52" s="0" t="n">
        <v>-25</v>
      </c>
      <c r="AC52" s="0" t="n">
        <v>-25</v>
      </c>
      <c r="AD52" s="0" t="n">
        <v>-25</v>
      </c>
      <c r="AE52" s="0" t="n">
        <v>0</v>
      </c>
      <c r="AF52" s="0" t="n">
        <v>0</v>
      </c>
    </row>
    <row r="53" customFormat="false" ht="12.75" hidden="false" customHeight="false" outlineLevel="0" collapsed="false">
      <c r="A53" s="401" t="n">
        <v>37088.4284722222</v>
      </c>
      <c r="B53" s="400" t="n">
        <v>37124</v>
      </c>
      <c r="C53" s="400" t="n">
        <v>37104</v>
      </c>
      <c r="D53" s="400" t="n">
        <v>37134</v>
      </c>
      <c r="E53" s="400" t="s">
        <v>386</v>
      </c>
      <c r="F53" s="0" t="n">
        <v>685728</v>
      </c>
      <c r="G53" s="0" t="n">
        <v>1</v>
      </c>
      <c r="H53" s="0" t="n">
        <v>3589532</v>
      </c>
      <c r="I53" s="0" t="n">
        <v>0</v>
      </c>
      <c r="J53" s="0" t="n">
        <v>0</v>
      </c>
      <c r="K53" s="0" t="n">
        <v>0</v>
      </c>
      <c r="L53" s="0" t="n">
        <v>0</v>
      </c>
      <c r="M53" s="0" t="n">
        <v>0</v>
      </c>
      <c r="N53" s="0" t="n">
        <v>0</v>
      </c>
      <c r="O53" s="0" t="n">
        <v>25</v>
      </c>
      <c r="P53" s="0" t="n">
        <v>25</v>
      </c>
      <c r="Q53" s="0" t="n">
        <v>25</v>
      </c>
      <c r="R53" s="0" t="n">
        <v>25</v>
      </c>
      <c r="S53" s="0" t="n">
        <v>25</v>
      </c>
      <c r="T53" s="0" t="n">
        <v>25</v>
      </c>
      <c r="U53" s="0" t="n">
        <v>25</v>
      </c>
      <c r="V53" s="0" t="n">
        <v>25</v>
      </c>
      <c r="W53" s="0" t="n">
        <v>25</v>
      </c>
      <c r="X53" s="0" t="n">
        <v>25</v>
      </c>
      <c r="Y53" s="0" t="n">
        <v>25</v>
      </c>
      <c r="Z53" s="0" t="n">
        <v>25</v>
      </c>
      <c r="AA53" s="0" t="n">
        <v>25</v>
      </c>
      <c r="AB53" s="0" t="n">
        <v>25</v>
      </c>
      <c r="AC53" s="0" t="n">
        <v>25</v>
      </c>
      <c r="AD53" s="0" t="n">
        <v>25</v>
      </c>
      <c r="AE53" s="0" t="n">
        <v>0</v>
      </c>
      <c r="AF53" s="0" t="n">
        <v>0</v>
      </c>
    </row>
    <row r="54" customFormat="false" ht="12.75" hidden="false" customHeight="false" outlineLevel="0" collapsed="false">
      <c r="A54" s="401" t="n">
        <v>37025.7166666667</v>
      </c>
      <c r="B54" s="400" t="n">
        <v>37124</v>
      </c>
      <c r="C54" s="400" t="n">
        <v>36983</v>
      </c>
      <c r="D54" s="400" t="n">
        <v>37191</v>
      </c>
      <c r="E54" s="400" t="s">
        <v>386</v>
      </c>
      <c r="F54" s="0" t="n">
        <v>333869</v>
      </c>
      <c r="G54" s="0" t="n">
        <v>1</v>
      </c>
      <c r="H54" s="0" t="n">
        <v>1995520</v>
      </c>
      <c r="I54" s="0" t="n">
        <v>0</v>
      </c>
      <c r="J54" s="0" t="n">
        <v>0</v>
      </c>
      <c r="K54" s="0" t="n">
        <v>0</v>
      </c>
      <c r="L54" s="0" t="n">
        <v>0</v>
      </c>
      <c r="M54" s="0" t="n">
        <v>0</v>
      </c>
      <c r="N54" s="0" t="n">
        <v>0</v>
      </c>
      <c r="O54" s="0" t="n">
        <v>0</v>
      </c>
      <c r="P54" s="0" t="n">
        <v>0</v>
      </c>
      <c r="Q54" s="0" t="n">
        <v>0</v>
      </c>
      <c r="R54" s="0" t="n">
        <v>0</v>
      </c>
      <c r="S54" s="0" t="n">
        <v>0</v>
      </c>
      <c r="T54" s="0" t="n">
        <v>0</v>
      </c>
      <c r="U54" s="0" t="n">
        <v>0</v>
      </c>
      <c r="V54" s="0" t="n">
        <v>0</v>
      </c>
      <c r="W54" s="0" t="n">
        <v>0</v>
      </c>
      <c r="X54" s="0" t="n">
        <v>0</v>
      </c>
      <c r="Y54" s="0" t="n">
        <v>0</v>
      </c>
      <c r="Z54" s="0" t="n">
        <v>0</v>
      </c>
      <c r="AA54" s="0" t="n">
        <v>0</v>
      </c>
      <c r="AB54" s="0" t="n">
        <v>0</v>
      </c>
      <c r="AC54" s="0" t="n">
        <v>0</v>
      </c>
      <c r="AD54" s="0" t="n">
        <v>0</v>
      </c>
      <c r="AE54" s="0" t="n">
        <v>25</v>
      </c>
      <c r="AF54" s="0" t="n">
        <v>25</v>
      </c>
    </row>
    <row r="55" customFormat="false" ht="12.75" hidden="false" customHeight="false" outlineLevel="0" collapsed="false">
      <c r="A55" s="401" t="n">
        <v>37025.7166666667</v>
      </c>
      <c r="B55" s="400" t="n">
        <v>37124</v>
      </c>
      <c r="C55" s="400" t="n">
        <v>36983</v>
      </c>
      <c r="D55" s="400" t="n">
        <v>37191</v>
      </c>
      <c r="E55" s="400" t="s">
        <v>386</v>
      </c>
      <c r="F55" s="0" t="n">
        <v>360180</v>
      </c>
      <c r="G55" s="0" t="n">
        <v>1</v>
      </c>
      <c r="H55" s="0" t="n">
        <v>2108767</v>
      </c>
      <c r="I55" s="0" t="n">
        <v>0</v>
      </c>
      <c r="J55" s="0" t="n">
        <v>0</v>
      </c>
      <c r="K55" s="0" t="n">
        <v>0</v>
      </c>
      <c r="L55" s="0" t="n">
        <v>0</v>
      </c>
      <c r="M55" s="0" t="n">
        <v>0</v>
      </c>
      <c r="N55" s="0" t="n">
        <v>0</v>
      </c>
      <c r="O55" s="0" t="n">
        <v>0</v>
      </c>
      <c r="P55" s="0" t="n">
        <v>0</v>
      </c>
      <c r="Q55" s="0" t="n">
        <v>0</v>
      </c>
      <c r="R55" s="0" t="n">
        <v>0</v>
      </c>
      <c r="S55" s="0" t="n">
        <v>0</v>
      </c>
      <c r="T55" s="0" t="n">
        <v>0</v>
      </c>
      <c r="U55" s="0" t="n">
        <v>0</v>
      </c>
      <c r="V55" s="0" t="n">
        <v>0</v>
      </c>
      <c r="W55" s="0" t="n">
        <v>0</v>
      </c>
      <c r="X55" s="0" t="n">
        <v>0</v>
      </c>
      <c r="Y55" s="0" t="n">
        <v>0</v>
      </c>
      <c r="Z55" s="0" t="n">
        <v>0</v>
      </c>
      <c r="AA55" s="0" t="n">
        <v>0</v>
      </c>
      <c r="AB55" s="0" t="n">
        <v>0</v>
      </c>
      <c r="AC55" s="0" t="n">
        <v>0</v>
      </c>
      <c r="AD55" s="0" t="n">
        <v>0</v>
      </c>
      <c r="AE55" s="0" t="n">
        <v>50</v>
      </c>
      <c r="AF55" s="0" t="n">
        <v>50</v>
      </c>
    </row>
    <row r="56" customFormat="false" ht="12.75" hidden="false" customHeight="false" outlineLevel="0" collapsed="false">
      <c r="A56" s="401" t="n">
        <v>37025.7166666667</v>
      </c>
      <c r="B56" s="400" t="n">
        <v>37124</v>
      </c>
      <c r="C56" s="400" t="n">
        <v>36983</v>
      </c>
      <c r="D56" s="400" t="n">
        <v>37191</v>
      </c>
      <c r="E56" s="400" t="s">
        <v>386</v>
      </c>
      <c r="F56" s="0" t="n">
        <v>375065</v>
      </c>
      <c r="G56" s="0" t="n">
        <v>1</v>
      </c>
      <c r="H56" s="0" t="n">
        <v>2152123</v>
      </c>
      <c r="I56" s="0" t="n">
        <v>0</v>
      </c>
      <c r="J56" s="0" t="n">
        <v>0</v>
      </c>
      <c r="K56" s="0" t="n">
        <v>0</v>
      </c>
      <c r="L56" s="0" t="n">
        <v>0</v>
      </c>
      <c r="M56" s="0" t="n">
        <v>0</v>
      </c>
      <c r="N56" s="0" t="n">
        <v>0</v>
      </c>
      <c r="O56" s="0" t="n">
        <v>0</v>
      </c>
      <c r="P56" s="0" t="n">
        <v>0</v>
      </c>
      <c r="Q56" s="0" t="n">
        <v>0</v>
      </c>
      <c r="R56" s="0" t="n">
        <v>0</v>
      </c>
      <c r="S56" s="0" t="n">
        <v>0</v>
      </c>
      <c r="T56" s="0" t="n">
        <v>0</v>
      </c>
      <c r="U56" s="0" t="n">
        <v>0</v>
      </c>
      <c r="V56" s="0" t="n">
        <v>0</v>
      </c>
      <c r="W56" s="0" t="n">
        <v>0</v>
      </c>
      <c r="X56" s="0" t="n">
        <v>0</v>
      </c>
      <c r="Y56" s="0" t="n">
        <v>0</v>
      </c>
      <c r="Z56" s="0" t="n">
        <v>0</v>
      </c>
      <c r="AA56" s="0" t="n">
        <v>0</v>
      </c>
      <c r="AB56" s="0" t="n">
        <v>0</v>
      </c>
      <c r="AC56" s="0" t="n">
        <v>0</v>
      </c>
      <c r="AD56" s="0" t="n">
        <v>0</v>
      </c>
      <c r="AE56" s="0" t="n">
        <v>25</v>
      </c>
      <c r="AF56" s="0" t="n">
        <v>25</v>
      </c>
    </row>
    <row r="57" customFormat="false" ht="12.75" hidden="false" customHeight="false" outlineLevel="0" collapsed="false">
      <c r="A57" s="401" t="n">
        <v>37049.6875</v>
      </c>
      <c r="B57" s="400" t="n">
        <v>37124</v>
      </c>
      <c r="C57" s="400" t="n">
        <v>37104</v>
      </c>
      <c r="D57" s="400" t="n">
        <v>37134</v>
      </c>
      <c r="E57" s="400" t="s">
        <v>386</v>
      </c>
      <c r="F57" s="0" t="n">
        <v>637101</v>
      </c>
      <c r="G57" s="0" t="n">
        <v>1</v>
      </c>
      <c r="H57" s="0" t="n">
        <v>3437453</v>
      </c>
      <c r="I57" s="0" t="n">
        <v>0</v>
      </c>
      <c r="J57" s="0" t="n">
        <v>0</v>
      </c>
      <c r="K57" s="0" t="n">
        <v>0</v>
      </c>
      <c r="L57" s="0" t="n">
        <v>0</v>
      </c>
      <c r="M57" s="0" t="n">
        <v>0</v>
      </c>
      <c r="N57" s="0" t="n">
        <v>0</v>
      </c>
      <c r="O57" s="0" t="n">
        <v>0</v>
      </c>
      <c r="P57" s="0" t="n">
        <v>0</v>
      </c>
      <c r="Q57" s="0" t="n">
        <v>0</v>
      </c>
      <c r="R57" s="0" t="n">
        <v>0</v>
      </c>
      <c r="S57" s="0" t="n">
        <v>0</v>
      </c>
      <c r="T57" s="0" t="n">
        <v>0</v>
      </c>
      <c r="U57" s="0" t="n">
        <v>0</v>
      </c>
      <c r="V57" s="0" t="n">
        <v>0</v>
      </c>
      <c r="W57" s="0" t="n">
        <v>0</v>
      </c>
      <c r="X57" s="0" t="n">
        <v>0</v>
      </c>
      <c r="Y57" s="0" t="n">
        <v>0</v>
      </c>
      <c r="Z57" s="0" t="n">
        <v>0</v>
      </c>
      <c r="AA57" s="0" t="n">
        <v>0</v>
      </c>
      <c r="AB57" s="0" t="n">
        <v>0</v>
      </c>
      <c r="AC57" s="0" t="n">
        <v>0</v>
      </c>
      <c r="AD57" s="0" t="n">
        <v>0</v>
      </c>
      <c r="AE57" s="0" t="n">
        <v>25</v>
      </c>
      <c r="AF57" s="0" t="n">
        <v>25</v>
      </c>
    </row>
    <row r="58" customFormat="false" ht="12.75" hidden="false" customHeight="false" outlineLevel="0" collapsed="false">
      <c r="A58" s="401" t="n">
        <v>37053.7034722222</v>
      </c>
      <c r="B58" s="400" t="n">
        <v>37124</v>
      </c>
      <c r="C58" s="400" t="n">
        <v>37104</v>
      </c>
      <c r="D58" s="400" t="n">
        <v>37134</v>
      </c>
      <c r="E58" s="400" t="s">
        <v>386</v>
      </c>
      <c r="F58" s="0" t="n">
        <v>642186</v>
      </c>
      <c r="G58" s="0" t="n">
        <v>1</v>
      </c>
      <c r="H58" s="0" t="n">
        <v>3449322</v>
      </c>
      <c r="I58" s="0" t="n">
        <v>0</v>
      </c>
      <c r="J58" s="0" t="n">
        <v>0</v>
      </c>
      <c r="K58" s="0" t="n">
        <v>0</v>
      </c>
      <c r="L58" s="0" t="n">
        <v>0</v>
      </c>
      <c r="M58" s="0" t="n">
        <v>0</v>
      </c>
      <c r="N58" s="0" t="n">
        <v>0</v>
      </c>
      <c r="O58" s="0" t="n">
        <v>0</v>
      </c>
      <c r="P58" s="0" t="n">
        <v>0</v>
      </c>
      <c r="Q58" s="0" t="n">
        <v>0</v>
      </c>
      <c r="R58" s="0" t="n">
        <v>0</v>
      </c>
      <c r="S58" s="0" t="n">
        <v>0</v>
      </c>
      <c r="T58" s="0" t="n">
        <v>0</v>
      </c>
      <c r="U58" s="0" t="n">
        <v>0</v>
      </c>
      <c r="V58" s="0" t="n">
        <v>0</v>
      </c>
      <c r="W58" s="0" t="n">
        <v>0</v>
      </c>
      <c r="X58" s="0" t="n">
        <v>0</v>
      </c>
      <c r="Y58" s="0" t="n">
        <v>0</v>
      </c>
      <c r="Z58" s="0" t="n">
        <v>0</v>
      </c>
      <c r="AA58" s="0" t="n">
        <v>0</v>
      </c>
      <c r="AB58" s="0" t="n">
        <v>0</v>
      </c>
      <c r="AC58" s="0" t="n">
        <v>0</v>
      </c>
      <c r="AD58" s="0" t="n">
        <v>0</v>
      </c>
      <c r="AE58" s="0" t="n">
        <v>25</v>
      </c>
      <c r="AF58" s="0" t="n">
        <v>25</v>
      </c>
    </row>
    <row r="59" customFormat="false" ht="12.75" hidden="false" customHeight="false" outlineLevel="0" collapsed="false">
      <c r="A59" s="401" t="n">
        <v>37085.4958333333</v>
      </c>
      <c r="B59" s="400" t="n">
        <v>37124</v>
      </c>
      <c r="C59" s="400" t="n">
        <v>37104</v>
      </c>
      <c r="D59" s="400" t="n">
        <v>37134</v>
      </c>
      <c r="E59" s="400" t="s">
        <v>386</v>
      </c>
      <c r="F59" s="0" t="n">
        <v>683416</v>
      </c>
      <c r="G59" s="0" t="n">
        <v>1</v>
      </c>
      <c r="H59" s="0" t="n">
        <v>3581151</v>
      </c>
      <c r="I59" s="0" t="n">
        <v>0</v>
      </c>
      <c r="J59" s="0" t="n">
        <v>0</v>
      </c>
      <c r="K59" s="0" t="n">
        <v>0</v>
      </c>
      <c r="L59" s="0" t="n">
        <v>0</v>
      </c>
      <c r="M59" s="0" t="n">
        <v>0</v>
      </c>
      <c r="N59" s="0" t="n">
        <v>0</v>
      </c>
      <c r="O59" s="0" t="n">
        <v>0</v>
      </c>
      <c r="P59" s="0" t="n">
        <v>0</v>
      </c>
      <c r="Q59" s="0" t="n">
        <v>0</v>
      </c>
      <c r="R59" s="0" t="n">
        <v>0</v>
      </c>
      <c r="S59" s="0" t="n">
        <v>0</v>
      </c>
      <c r="T59" s="0" t="n">
        <v>0</v>
      </c>
      <c r="U59" s="0" t="n">
        <v>0</v>
      </c>
      <c r="V59" s="0" t="n">
        <v>0</v>
      </c>
      <c r="W59" s="0" t="n">
        <v>0</v>
      </c>
      <c r="X59" s="0" t="n">
        <v>0</v>
      </c>
      <c r="Y59" s="0" t="n">
        <v>0</v>
      </c>
      <c r="Z59" s="0" t="n">
        <v>0</v>
      </c>
      <c r="AA59" s="0" t="n">
        <v>0</v>
      </c>
      <c r="AB59" s="0" t="n">
        <v>0</v>
      </c>
      <c r="AC59" s="0" t="n">
        <v>0</v>
      </c>
      <c r="AD59" s="0" t="n">
        <v>0</v>
      </c>
      <c r="AE59" s="0" t="n">
        <v>25</v>
      </c>
      <c r="AF59" s="0" t="n">
        <v>25</v>
      </c>
    </row>
    <row r="60" customFormat="false" ht="12.75" hidden="false" customHeight="false" outlineLevel="0" collapsed="false">
      <c r="A60" s="401" t="n">
        <v>37102.4666666667</v>
      </c>
      <c r="B60" s="400" t="n">
        <v>37124</v>
      </c>
      <c r="C60" s="400" t="n">
        <v>37104</v>
      </c>
      <c r="D60" s="400" t="n">
        <v>37134</v>
      </c>
      <c r="E60" s="400" t="s">
        <v>386</v>
      </c>
      <c r="F60" s="0" t="n">
        <v>707477</v>
      </c>
      <c r="G60" s="0" t="n">
        <v>1</v>
      </c>
      <c r="H60" s="0" t="n">
        <v>3683783</v>
      </c>
      <c r="I60" s="0" t="n">
        <v>0</v>
      </c>
      <c r="J60" s="0" t="n">
        <v>0</v>
      </c>
      <c r="K60" s="0" t="n">
        <v>0</v>
      </c>
      <c r="L60" s="0" t="n">
        <v>0</v>
      </c>
      <c r="M60" s="0" t="n">
        <v>0</v>
      </c>
      <c r="N60" s="0" t="n">
        <v>0</v>
      </c>
      <c r="O60" s="0" t="n">
        <v>0</v>
      </c>
      <c r="P60" s="0" t="n">
        <v>0</v>
      </c>
      <c r="Q60" s="0" t="n">
        <v>0</v>
      </c>
      <c r="R60" s="0" t="n">
        <v>0</v>
      </c>
      <c r="S60" s="0" t="n">
        <v>0</v>
      </c>
      <c r="T60" s="0" t="n">
        <v>0</v>
      </c>
      <c r="U60" s="0" t="n">
        <v>0</v>
      </c>
      <c r="V60" s="0" t="n">
        <v>0</v>
      </c>
      <c r="W60" s="0" t="n">
        <v>0</v>
      </c>
      <c r="X60" s="0" t="n">
        <v>0</v>
      </c>
      <c r="Y60" s="0" t="n">
        <v>0</v>
      </c>
      <c r="Z60" s="0" t="n">
        <v>0</v>
      </c>
      <c r="AA60" s="0" t="n">
        <v>0</v>
      </c>
      <c r="AB60" s="0" t="n">
        <v>0</v>
      </c>
      <c r="AC60" s="0" t="n">
        <v>0</v>
      </c>
      <c r="AD60" s="0" t="n">
        <v>0</v>
      </c>
      <c r="AE60" s="0" t="n">
        <v>25</v>
      </c>
      <c r="AF60" s="0" t="n">
        <v>25</v>
      </c>
    </row>
    <row r="61" customFormat="false" ht="12.75" hidden="false" customHeight="false" outlineLevel="0" collapsed="false">
      <c r="A61" s="401" t="n">
        <v>36971.7340277778</v>
      </c>
      <c r="B61" s="400" t="n">
        <v>37124</v>
      </c>
      <c r="C61" s="400" t="n">
        <v>37073</v>
      </c>
      <c r="D61" s="400" t="n">
        <v>37164</v>
      </c>
      <c r="E61" s="400" t="s">
        <v>386</v>
      </c>
      <c r="F61" s="0" t="n">
        <v>503250</v>
      </c>
      <c r="G61" s="0" t="n">
        <v>1</v>
      </c>
      <c r="H61" s="0" t="n">
        <v>2592648</v>
      </c>
      <c r="I61" s="0" t="n">
        <v>-25</v>
      </c>
      <c r="J61" s="0" t="n">
        <v>-25</v>
      </c>
      <c r="K61" s="0" t="n">
        <v>-25</v>
      </c>
      <c r="L61" s="0" t="n">
        <v>-25</v>
      </c>
      <c r="M61" s="0" t="n">
        <v>-25</v>
      </c>
      <c r="N61" s="0" t="n">
        <v>-25</v>
      </c>
      <c r="O61" s="0" t="n">
        <v>0</v>
      </c>
      <c r="P61" s="0" t="n">
        <v>0</v>
      </c>
      <c r="Q61" s="0" t="n">
        <v>0</v>
      </c>
      <c r="R61" s="0" t="n">
        <v>0</v>
      </c>
      <c r="S61" s="0" t="n">
        <v>0</v>
      </c>
      <c r="T61" s="0" t="n">
        <v>0</v>
      </c>
      <c r="U61" s="0" t="n">
        <v>0</v>
      </c>
      <c r="V61" s="0" t="n">
        <v>0</v>
      </c>
      <c r="W61" s="0" t="n">
        <v>0</v>
      </c>
      <c r="X61" s="0" t="n">
        <v>0</v>
      </c>
      <c r="Y61" s="0" t="n">
        <v>0</v>
      </c>
      <c r="Z61" s="0" t="n">
        <v>0</v>
      </c>
      <c r="AA61" s="0" t="n">
        <v>0</v>
      </c>
      <c r="AB61" s="0" t="n">
        <v>0</v>
      </c>
      <c r="AC61" s="0" t="n">
        <v>0</v>
      </c>
      <c r="AD61" s="0" t="n">
        <v>0</v>
      </c>
      <c r="AE61" s="0" t="n">
        <v>0</v>
      </c>
      <c r="AF61" s="0" t="n">
        <v>0</v>
      </c>
    </row>
    <row r="62" customFormat="false" ht="12.75" hidden="false" customHeight="false" outlineLevel="0" collapsed="false">
      <c r="A62" s="401" t="n">
        <v>36971.7340277778</v>
      </c>
      <c r="B62" s="400" t="n">
        <v>37124</v>
      </c>
      <c r="C62" s="400" t="n">
        <v>37073</v>
      </c>
      <c r="D62" s="400" t="n">
        <v>37164</v>
      </c>
      <c r="E62" s="400" t="s">
        <v>386</v>
      </c>
      <c r="F62" s="0" t="n">
        <v>503417</v>
      </c>
      <c r="G62" s="0" t="n">
        <v>1</v>
      </c>
      <c r="H62" s="0" t="n">
        <v>2593273</v>
      </c>
      <c r="I62" s="0" t="n">
        <v>-50</v>
      </c>
      <c r="J62" s="0" t="n">
        <v>-50</v>
      </c>
      <c r="K62" s="0" t="n">
        <v>-50</v>
      </c>
      <c r="L62" s="0" t="n">
        <v>-50</v>
      </c>
      <c r="M62" s="0" t="n">
        <v>-50</v>
      </c>
      <c r="N62" s="0" t="n">
        <v>-50</v>
      </c>
      <c r="O62" s="0" t="n">
        <v>0</v>
      </c>
      <c r="P62" s="0" t="n">
        <v>0</v>
      </c>
      <c r="Q62" s="0" t="n">
        <v>0</v>
      </c>
      <c r="R62" s="0" t="n">
        <v>0</v>
      </c>
      <c r="S62" s="0" t="n">
        <v>0</v>
      </c>
      <c r="T62" s="0" t="n">
        <v>0</v>
      </c>
      <c r="U62" s="0" t="n">
        <v>0</v>
      </c>
      <c r="V62" s="0" t="n">
        <v>0</v>
      </c>
      <c r="W62" s="0" t="n">
        <v>0</v>
      </c>
      <c r="X62" s="0" t="n">
        <v>0</v>
      </c>
      <c r="Y62" s="0" t="n">
        <v>0</v>
      </c>
      <c r="Z62" s="0" t="n">
        <v>0</v>
      </c>
      <c r="AA62" s="0" t="n">
        <v>0</v>
      </c>
      <c r="AB62" s="0" t="n">
        <v>0</v>
      </c>
      <c r="AC62" s="0" t="n">
        <v>0</v>
      </c>
      <c r="AD62" s="0" t="n">
        <v>0</v>
      </c>
      <c r="AE62" s="0" t="n">
        <v>0</v>
      </c>
      <c r="AF62" s="0" t="n">
        <v>0</v>
      </c>
    </row>
    <row r="63" customFormat="false" ht="12.75" hidden="false" customHeight="false" outlineLevel="0" collapsed="false">
      <c r="A63" s="401" t="n">
        <v>36971.7340277778</v>
      </c>
      <c r="B63" s="400" t="n">
        <v>37124</v>
      </c>
      <c r="C63" s="400" t="n">
        <v>37073</v>
      </c>
      <c r="D63" s="400" t="n">
        <v>37164</v>
      </c>
      <c r="E63" s="400" t="s">
        <v>386</v>
      </c>
      <c r="F63" s="0" t="n">
        <v>508774</v>
      </c>
      <c r="G63" s="0" t="n">
        <v>1</v>
      </c>
      <c r="H63" s="0" t="n">
        <v>2609166</v>
      </c>
      <c r="I63" s="0" t="n">
        <v>-25</v>
      </c>
      <c r="J63" s="0" t="n">
        <v>-25</v>
      </c>
      <c r="K63" s="0" t="n">
        <v>-25</v>
      </c>
      <c r="L63" s="0" t="n">
        <v>-25</v>
      </c>
      <c r="M63" s="0" t="n">
        <v>-25</v>
      </c>
      <c r="N63" s="0" t="n">
        <v>-25</v>
      </c>
      <c r="O63" s="0" t="n">
        <v>0</v>
      </c>
      <c r="P63" s="0" t="n">
        <v>0</v>
      </c>
      <c r="Q63" s="0" t="n">
        <v>0</v>
      </c>
      <c r="R63" s="0" t="n">
        <v>0</v>
      </c>
      <c r="S63" s="0" t="n">
        <v>0</v>
      </c>
      <c r="T63" s="0" t="n">
        <v>0</v>
      </c>
      <c r="U63" s="0" t="n">
        <v>0</v>
      </c>
      <c r="V63" s="0" t="n">
        <v>0</v>
      </c>
      <c r="W63" s="0" t="n">
        <v>0</v>
      </c>
      <c r="X63" s="0" t="n">
        <v>0</v>
      </c>
      <c r="Y63" s="0" t="n">
        <v>0</v>
      </c>
      <c r="Z63" s="0" t="n">
        <v>0</v>
      </c>
      <c r="AA63" s="0" t="n">
        <v>0</v>
      </c>
      <c r="AB63" s="0" t="n">
        <v>0</v>
      </c>
      <c r="AC63" s="0" t="n">
        <v>0</v>
      </c>
      <c r="AD63" s="0" t="n">
        <v>0</v>
      </c>
      <c r="AE63" s="0" t="n">
        <v>0</v>
      </c>
      <c r="AF63" s="0" t="n">
        <v>0</v>
      </c>
    </row>
    <row r="64" customFormat="false" ht="12.75" hidden="false" customHeight="false" outlineLevel="0" collapsed="false">
      <c r="A64" s="401" t="n">
        <v>36971.7340277778</v>
      </c>
      <c r="B64" s="400" t="n">
        <v>37124</v>
      </c>
      <c r="C64" s="400" t="n">
        <v>37073</v>
      </c>
      <c r="D64" s="400" t="n">
        <v>37164</v>
      </c>
      <c r="E64" s="400" t="s">
        <v>386</v>
      </c>
      <c r="F64" s="0" t="n">
        <v>514108</v>
      </c>
      <c r="G64" s="0" t="n">
        <v>1</v>
      </c>
      <c r="H64" s="0" t="n">
        <v>2629901</v>
      </c>
      <c r="I64" s="0" t="n">
        <v>-25</v>
      </c>
      <c r="J64" s="0" t="n">
        <v>-25</v>
      </c>
      <c r="K64" s="0" t="n">
        <v>-25</v>
      </c>
      <c r="L64" s="0" t="n">
        <v>-25</v>
      </c>
      <c r="M64" s="0" t="n">
        <v>-25</v>
      </c>
      <c r="N64" s="0" t="n">
        <v>-25</v>
      </c>
      <c r="O64" s="0" t="n">
        <v>0</v>
      </c>
      <c r="P64" s="0" t="n">
        <v>0</v>
      </c>
      <c r="Q64" s="0" t="n">
        <v>0</v>
      </c>
      <c r="R64" s="0" t="n">
        <v>0</v>
      </c>
      <c r="S64" s="0" t="n">
        <v>0</v>
      </c>
      <c r="T64" s="0" t="n">
        <v>0</v>
      </c>
      <c r="U64" s="0" t="n">
        <v>0</v>
      </c>
      <c r="V64" s="0" t="n">
        <v>0</v>
      </c>
      <c r="W64" s="0" t="n">
        <v>0</v>
      </c>
      <c r="X64" s="0" t="n">
        <v>0</v>
      </c>
      <c r="Y64" s="0" t="n">
        <v>0</v>
      </c>
      <c r="Z64" s="0" t="n">
        <v>0</v>
      </c>
      <c r="AA64" s="0" t="n">
        <v>0</v>
      </c>
      <c r="AB64" s="0" t="n">
        <v>0</v>
      </c>
      <c r="AC64" s="0" t="n">
        <v>0</v>
      </c>
      <c r="AD64" s="0" t="n">
        <v>0</v>
      </c>
      <c r="AE64" s="0" t="n">
        <v>0</v>
      </c>
      <c r="AF64" s="0" t="n">
        <v>0</v>
      </c>
    </row>
    <row r="65" customFormat="false" ht="12.75" hidden="false" customHeight="false" outlineLevel="0" collapsed="false">
      <c r="A65" s="401" t="n">
        <v>36971.7340277778</v>
      </c>
      <c r="B65" s="400" t="n">
        <v>37124</v>
      </c>
      <c r="C65" s="400" t="n">
        <v>37073</v>
      </c>
      <c r="D65" s="400" t="n">
        <v>37164</v>
      </c>
      <c r="E65" s="400" t="s">
        <v>386</v>
      </c>
      <c r="F65" s="0" t="n">
        <v>515769</v>
      </c>
      <c r="G65" s="0" t="n">
        <v>1</v>
      </c>
      <c r="H65" s="0" t="n">
        <v>2634421</v>
      </c>
      <c r="I65" s="0" t="n">
        <v>-25</v>
      </c>
      <c r="J65" s="0" t="n">
        <v>-25</v>
      </c>
      <c r="K65" s="0" t="n">
        <v>-25</v>
      </c>
      <c r="L65" s="0" t="n">
        <v>-25</v>
      </c>
      <c r="M65" s="0" t="n">
        <v>-25</v>
      </c>
      <c r="N65" s="0" t="n">
        <v>-25</v>
      </c>
      <c r="O65" s="0" t="n">
        <v>0</v>
      </c>
      <c r="P65" s="0" t="n">
        <v>0</v>
      </c>
      <c r="Q65" s="0" t="n">
        <v>0</v>
      </c>
      <c r="R65" s="0" t="n">
        <v>0</v>
      </c>
      <c r="S65" s="0" t="n">
        <v>0</v>
      </c>
      <c r="T65" s="0" t="n">
        <v>0</v>
      </c>
      <c r="U65" s="0" t="n">
        <v>0</v>
      </c>
      <c r="V65" s="0" t="n">
        <v>0</v>
      </c>
      <c r="W65" s="0" t="n">
        <v>0</v>
      </c>
      <c r="X65" s="0" t="n">
        <v>0</v>
      </c>
      <c r="Y65" s="0" t="n">
        <v>0</v>
      </c>
      <c r="Z65" s="0" t="n">
        <v>0</v>
      </c>
      <c r="AA65" s="0" t="n">
        <v>0</v>
      </c>
      <c r="AB65" s="0" t="n">
        <v>0</v>
      </c>
      <c r="AC65" s="0" t="n">
        <v>0</v>
      </c>
      <c r="AD65" s="0" t="n">
        <v>0</v>
      </c>
      <c r="AE65" s="0" t="n">
        <v>0</v>
      </c>
      <c r="AF65" s="0" t="n">
        <v>0</v>
      </c>
    </row>
    <row r="66" customFormat="false" ht="12.75" hidden="false" customHeight="false" outlineLevel="0" collapsed="false">
      <c r="A66" s="401" t="n">
        <v>36971.7340277778</v>
      </c>
      <c r="B66" s="400" t="n">
        <v>37124</v>
      </c>
      <c r="C66" s="400" t="n">
        <v>37073</v>
      </c>
      <c r="D66" s="400" t="n">
        <v>37164</v>
      </c>
      <c r="E66" s="400" t="s">
        <v>386</v>
      </c>
      <c r="F66" s="0" t="n">
        <v>551698</v>
      </c>
      <c r="G66" s="0" t="n">
        <v>1</v>
      </c>
      <c r="H66" s="0" t="n">
        <v>2891968</v>
      </c>
      <c r="I66" s="0" t="n">
        <v>-25</v>
      </c>
      <c r="J66" s="0" t="n">
        <v>-25</v>
      </c>
      <c r="K66" s="0" t="n">
        <v>-25</v>
      </c>
      <c r="L66" s="0" t="n">
        <v>-25</v>
      </c>
      <c r="M66" s="0" t="n">
        <v>-25</v>
      </c>
      <c r="N66" s="0" t="n">
        <v>-25</v>
      </c>
      <c r="O66" s="0" t="n">
        <v>0</v>
      </c>
      <c r="P66" s="0" t="n">
        <v>0</v>
      </c>
      <c r="Q66" s="0" t="n">
        <v>0</v>
      </c>
      <c r="R66" s="0" t="n">
        <v>0</v>
      </c>
      <c r="S66" s="0" t="n">
        <v>0</v>
      </c>
      <c r="T66" s="0" t="n">
        <v>0</v>
      </c>
      <c r="U66" s="0" t="n">
        <v>0</v>
      </c>
      <c r="V66" s="0" t="n">
        <v>0</v>
      </c>
      <c r="W66" s="0" t="n">
        <v>0</v>
      </c>
      <c r="X66" s="0" t="n">
        <v>0</v>
      </c>
      <c r="Y66" s="0" t="n">
        <v>0</v>
      </c>
      <c r="Z66" s="0" t="n">
        <v>0</v>
      </c>
      <c r="AA66" s="0" t="n">
        <v>0</v>
      </c>
      <c r="AB66" s="0" t="n">
        <v>0</v>
      </c>
      <c r="AC66" s="0" t="n">
        <v>0</v>
      </c>
      <c r="AD66" s="0" t="n">
        <v>0</v>
      </c>
      <c r="AE66" s="0" t="n">
        <v>0</v>
      </c>
      <c r="AF66" s="0" t="n">
        <v>0</v>
      </c>
    </row>
    <row r="67" customFormat="false" ht="12.75" hidden="false" customHeight="false" outlineLevel="0" collapsed="false">
      <c r="A67" s="401" t="n">
        <v>36987.4076388889</v>
      </c>
      <c r="B67" s="400" t="n">
        <v>37124</v>
      </c>
      <c r="C67" s="400" t="n">
        <v>37073</v>
      </c>
      <c r="D67" s="400" t="n">
        <v>37164</v>
      </c>
      <c r="E67" s="400" t="s">
        <v>386</v>
      </c>
      <c r="F67" s="0" t="n">
        <v>571935</v>
      </c>
      <c r="G67" s="0" t="n">
        <v>1</v>
      </c>
      <c r="H67" s="0" t="n">
        <v>3061448</v>
      </c>
      <c r="I67" s="0" t="n">
        <v>50</v>
      </c>
      <c r="J67" s="0" t="n">
        <v>50</v>
      </c>
      <c r="K67" s="0" t="n">
        <v>50</v>
      </c>
      <c r="L67" s="0" t="n">
        <v>50</v>
      </c>
      <c r="M67" s="0" t="n">
        <v>50</v>
      </c>
      <c r="N67" s="0" t="n">
        <v>50</v>
      </c>
      <c r="O67" s="0" t="n">
        <v>0</v>
      </c>
      <c r="P67" s="0" t="n">
        <v>0</v>
      </c>
      <c r="Q67" s="0" t="n">
        <v>0</v>
      </c>
      <c r="R67" s="0" t="n">
        <v>0</v>
      </c>
      <c r="S67" s="0" t="n">
        <v>0</v>
      </c>
      <c r="T67" s="0" t="n">
        <v>0</v>
      </c>
      <c r="U67" s="0" t="n">
        <v>0</v>
      </c>
      <c r="V67" s="0" t="n">
        <v>0</v>
      </c>
      <c r="W67" s="0" t="n">
        <v>0</v>
      </c>
      <c r="X67" s="0" t="n">
        <v>0</v>
      </c>
      <c r="Y67" s="0" t="n">
        <v>0</v>
      </c>
      <c r="Z67" s="0" t="n">
        <v>0</v>
      </c>
      <c r="AA67" s="0" t="n">
        <v>0</v>
      </c>
      <c r="AB67" s="0" t="n">
        <v>0</v>
      </c>
      <c r="AC67" s="0" t="n">
        <v>0</v>
      </c>
      <c r="AD67" s="0" t="n">
        <v>0</v>
      </c>
      <c r="AE67" s="0" t="n">
        <v>0</v>
      </c>
      <c r="AF67" s="0" t="n">
        <v>0</v>
      </c>
    </row>
    <row r="68" customFormat="false" ht="12.75" hidden="false" customHeight="false" outlineLevel="0" collapsed="false">
      <c r="A68" s="401" t="n">
        <v>37110.6645833333</v>
      </c>
      <c r="B68" s="400" t="n">
        <v>37124</v>
      </c>
      <c r="C68" s="400" t="n">
        <v>37111</v>
      </c>
      <c r="D68" s="400" t="n">
        <v>37134</v>
      </c>
      <c r="E68" s="400" t="s">
        <v>386</v>
      </c>
      <c r="F68" s="0" t="n">
        <v>720302</v>
      </c>
      <c r="G68" s="0" t="n">
        <v>1</v>
      </c>
      <c r="H68" s="0" t="n">
        <v>3742014</v>
      </c>
      <c r="I68" s="0" t="n">
        <v>0</v>
      </c>
      <c r="J68" s="0" t="n">
        <v>0</v>
      </c>
      <c r="K68" s="0" t="n">
        <v>0</v>
      </c>
      <c r="L68" s="0" t="n">
        <v>0</v>
      </c>
      <c r="M68" s="0" t="n">
        <v>0</v>
      </c>
      <c r="N68" s="0" t="n">
        <v>0</v>
      </c>
      <c r="O68" s="0" t="n">
        <v>0</v>
      </c>
      <c r="P68" s="0" t="n">
        <v>0</v>
      </c>
      <c r="Q68" s="0" t="n">
        <v>0</v>
      </c>
      <c r="R68" s="0" t="n">
        <v>0</v>
      </c>
      <c r="S68" s="0" t="n">
        <v>0</v>
      </c>
      <c r="T68" s="0" t="n">
        <v>0</v>
      </c>
      <c r="U68" s="0" t="n">
        <v>0</v>
      </c>
      <c r="V68" s="0" t="n">
        <v>0</v>
      </c>
      <c r="W68" s="0" t="n">
        <v>0</v>
      </c>
      <c r="X68" s="0" t="n">
        <v>0</v>
      </c>
      <c r="Y68" s="0" t="n">
        <v>0</v>
      </c>
      <c r="Z68" s="0" t="n">
        <v>0</v>
      </c>
      <c r="AA68" s="0" t="n">
        <v>0</v>
      </c>
      <c r="AB68" s="0" t="n">
        <v>0</v>
      </c>
      <c r="AC68" s="0" t="n">
        <v>0</v>
      </c>
      <c r="AD68" s="0" t="n">
        <v>0</v>
      </c>
      <c r="AE68" s="0" t="n">
        <v>25</v>
      </c>
      <c r="AF68" s="0" t="n">
        <v>25</v>
      </c>
    </row>
    <row r="69" customFormat="false" ht="12.75" hidden="false" customHeight="false" outlineLevel="0" collapsed="false">
      <c r="A69" s="401" t="n">
        <v>37111.5381944444</v>
      </c>
      <c r="B69" s="400" t="n">
        <v>37124</v>
      </c>
      <c r="C69" s="400" t="n">
        <v>37113</v>
      </c>
      <c r="D69" s="400" t="n">
        <v>37134</v>
      </c>
      <c r="E69" s="400" t="s">
        <v>386</v>
      </c>
      <c r="F69" s="0" t="n">
        <v>723714</v>
      </c>
      <c r="G69" s="0" t="n">
        <v>1</v>
      </c>
      <c r="H69" s="0" t="n">
        <v>3753301</v>
      </c>
      <c r="I69" s="0" t="n">
        <v>0</v>
      </c>
      <c r="J69" s="0" t="n">
        <v>0</v>
      </c>
      <c r="K69" s="0" t="n">
        <v>0</v>
      </c>
      <c r="L69" s="0" t="n">
        <v>0</v>
      </c>
      <c r="M69" s="0" t="n">
        <v>0</v>
      </c>
      <c r="N69" s="0" t="n">
        <v>0</v>
      </c>
      <c r="O69" s="0" t="n">
        <v>25</v>
      </c>
      <c r="P69" s="0" t="n">
        <v>25</v>
      </c>
      <c r="Q69" s="0" t="n">
        <v>25</v>
      </c>
      <c r="R69" s="0" t="n">
        <v>25</v>
      </c>
      <c r="S69" s="0" t="n">
        <v>25</v>
      </c>
      <c r="T69" s="0" t="n">
        <v>25</v>
      </c>
      <c r="U69" s="0" t="n">
        <v>25</v>
      </c>
      <c r="V69" s="0" t="n">
        <v>25</v>
      </c>
      <c r="W69" s="0" t="n">
        <v>25</v>
      </c>
      <c r="X69" s="0" t="n">
        <v>25</v>
      </c>
      <c r="Y69" s="0" t="n">
        <v>25</v>
      </c>
      <c r="Z69" s="0" t="n">
        <v>25</v>
      </c>
      <c r="AA69" s="0" t="n">
        <v>25</v>
      </c>
      <c r="AB69" s="0" t="n">
        <v>25</v>
      </c>
      <c r="AC69" s="0" t="n">
        <v>25</v>
      </c>
      <c r="AD69" s="0" t="n">
        <v>25</v>
      </c>
      <c r="AE69" s="0" t="n">
        <v>0</v>
      </c>
      <c r="AF69" s="0" t="n">
        <v>0</v>
      </c>
    </row>
    <row r="70" customFormat="false" ht="12.75" hidden="false" customHeight="false" outlineLevel="0" collapsed="false">
      <c r="A70" s="401" t="n">
        <v>36971.7340277778</v>
      </c>
      <c r="B70" s="400" t="n">
        <v>37124</v>
      </c>
      <c r="C70" s="400" t="n">
        <v>37073</v>
      </c>
      <c r="D70" s="400" t="n">
        <v>37164</v>
      </c>
      <c r="E70" s="400" t="s">
        <v>386</v>
      </c>
      <c r="F70" s="0" t="n">
        <v>474421</v>
      </c>
      <c r="G70" s="0" t="n">
        <v>1</v>
      </c>
      <c r="H70" s="0" t="n">
        <v>2479907</v>
      </c>
      <c r="I70" s="0" t="n">
        <v>0</v>
      </c>
      <c r="J70" s="0" t="n">
        <v>0</v>
      </c>
      <c r="K70" s="0" t="n">
        <v>0</v>
      </c>
      <c r="L70" s="0" t="n">
        <v>0</v>
      </c>
      <c r="M70" s="0" t="n">
        <v>0</v>
      </c>
      <c r="N70" s="0" t="n">
        <v>0</v>
      </c>
      <c r="O70" s="0" t="n">
        <v>-25</v>
      </c>
      <c r="P70" s="0" t="n">
        <v>-25</v>
      </c>
      <c r="Q70" s="0" t="n">
        <v>-25</v>
      </c>
      <c r="R70" s="0" t="n">
        <v>-25</v>
      </c>
      <c r="S70" s="0" t="n">
        <v>-25</v>
      </c>
      <c r="T70" s="0" t="n">
        <v>-25</v>
      </c>
      <c r="U70" s="0" t="n">
        <v>-25</v>
      </c>
      <c r="V70" s="0" t="n">
        <v>-25</v>
      </c>
      <c r="W70" s="0" t="n">
        <v>-25</v>
      </c>
      <c r="X70" s="0" t="n">
        <v>-25</v>
      </c>
      <c r="Y70" s="0" t="n">
        <v>-25</v>
      </c>
      <c r="Z70" s="0" t="n">
        <v>-25</v>
      </c>
      <c r="AA70" s="0" t="n">
        <v>-25</v>
      </c>
      <c r="AB70" s="0" t="n">
        <v>-25</v>
      </c>
      <c r="AC70" s="0" t="n">
        <v>-25</v>
      </c>
      <c r="AD70" s="0" t="n">
        <v>-25</v>
      </c>
      <c r="AE70" s="0" t="n">
        <v>0</v>
      </c>
      <c r="AF70" s="0" t="n">
        <v>0</v>
      </c>
    </row>
    <row r="71" customFormat="false" ht="12.75" hidden="false" customHeight="false" outlineLevel="0" collapsed="false">
      <c r="A71" s="401" t="n">
        <v>36971.7340277778</v>
      </c>
      <c r="B71" s="400" t="n">
        <v>37124</v>
      </c>
      <c r="C71" s="400" t="n">
        <v>37073</v>
      </c>
      <c r="D71" s="400" t="n">
        <v>37164</v>
      </c>
      <c r="E71" s="400" t="s">
        <v>386</v>
      </c>
      <c r="F71" s="0" t="n">
        <v>510368</v>
      </c>
      <c r="G71" s="0" t="n">
        <v>1</v>
      </c>
      <c r="H71" s="0" t="n">
        <v>2613634</v>
      </c>
      <c r="I71" s="0" t="n">
        <v>0</v>
      </c>
      <c r="J71" s="0" t="n">
        <v>0</v>
      </c>
      <c r="K71" s="0" t="n">
        <v>0</v>
      </c>
      <c r="L71" s="0" t="n">
        <v>0</v>
      </c>
      <c r="M71" s="0" t="n">
        <v>0</v>
      </c>
      <c r="N71" s="0" t="n">
        <v>0</v>
      </c>
      <c r="O71" s="0" t="n">
        <v>-25</v>
      </c>
      <c r="P71" s="0" t="n">
        <v>-25</v>
      </c>
      <c r="Q71" s="0" t="n">
        <v>-25</v>
      </c>
      <c r="R71" s="0" t="n">
        <v>-25</v>
      </c>
      <c r="S71" s="0" t="n">
        <v>-25</v>
      </c>
      <c r="T71" s="0" t="n">
        <v>-25</v>
      </c>
      <c r="U71" s="0" t="n">
        <v>-25</v>
      </c>
      <c r="V71" s="0" t="n">
        <v>-25</v>
      </c>
      <c r="W71" s="0" t="n">
        <v>-25</v>
      </c>
      <c r="X71" s="0" t="n">
        <v>-25</v>
      </c>
      <c r="Y71" s="0" t="n">
        <v>-25</v>
      </c>
      <c r="Z71" s="0" t="n">
        <v>-25</v>
      </c>
      <c r="AA71" s="0" t="n">
        <v>-25</v>
      </c>
      <c r="AB71" s="0" t="n">
        <v>-25</v>
      </c>
      <c r="AC71" s="0" t="n">
        <v>-25</v>
      </c>
      <c r="AD71" s="0" t="n">
        <v>-25</v>
      </c>
      <c r="AE71" s="0" t="n">
        <v>0</v>
      </c>
      <c r="AF71" s="0" t="n">
        <v>0</v>
      </c>
    </row>
    <row r="72" customFormat="false" ht="12.75" hidden="false" customHeight="false" outlineLevel="0" collapsed="false">
      <c r="A72" s="401" t="n">
        <v>36971.7340277778</v>
      </c>
      <c r="B72" s="400" t="n">
        <v>37124</v>
      </c>
      <c r="C72" s="400" t="n">
        <v>37073</v>
      </c>
      <c r="D72" s="400" t="n">
        <v>37164</v>
      </c>
      <c r="E72" s="400" t="s">
        <v>386</v>
      </c>
      <c r="F72" s="0" t="n">
        <v>523713</v>
      </c>
      <c r="G72" s="0" t="n">
        <v>1</v>
      </c>
      <c r="H72" s="0" t="n">
        <v>2702865</v>
      </c>
      <c r="I72" s="0" t="n">
        <v>0</v>
      </c>
      <c r="J72" s="0" t="n">
        <v>0</v>
      </c>
      <c r="K72" s="0" t="n">
        <v>0</v>
      </c>
      <c r="L72" s="0" t="n">
        <v>0</v>
      </c>
      <c r="M72" s="0" t="n">
        <v>0</v>
      </c>
      <c r="N72" s="0" t="n">
        <v>0</v>
      </c>
      <c r="O72" s="0" t="n">
        <v>-25</v>
      </c>
      <c r="P72" s="0" t="n">
        <v>-25</v>
      </c>
      <c r="Q72" s="0" t="n">
        <v>-25</v>
      </c>
      <c r="R72" s="0" t="n">
        <v>-25</v>
      </c>
      <c r="S72" s="0" t="n">
        <v>-25</v>
      </c>
      <c r="T72" s="0" t="n">
        <v>-25</v>
      </c>
      <c r="U72" s="0" t="n">
        <v>-25</v>
      </c>
      <c r="V72" s="0" t="n">
        <v>-25</v>
      </c>
      <c r="W72" s="0" t="n">
        <v>-25</v>
      </c>
      <c r="X72" s="0" t="n">
        <v>-25</v>
      </c>
      <c r="Y72" s="0" t="n">
        <v>-25</v>
      </c>
      <c r="Z72" s="0" t="n">
        <v>-25</v>
      </c>
      <c r="AA72" s="0" t="n">
        <v>-25</v>
      </c>
      <c r="AB72" s="0" t="n">
        <v>-25</v>
      </c>
      <c r="AC72" s="0" t="n">
        <v>-25</v>
      </c>
      <c r="AD72" s="0" t="n">
        <v>-25</v>
      </c>
      <c r="AE72" s="0" t="n">
        <v>0</v>
      </c>
      <c r="AF72" s="0" t="n">
        <v>0</v>
      </c>
    </row>
    <row r="73" customFormat="false" ht="12.75" hidden="false" customHeight="false" outlineLevel="0" collapsed="false">
      <c r="A73" s="401" t="n">
        <v>37025.7166666667</v>
      </c>
      <c r="B73" s="400" t="n">
        <v>37124</v>
      </c>
      <c r="C73" s="400" t="n">
        <v>36983</v>
      </c>
      <c r="D73" s="400" t="n">
        <v>37191</v>
      </c>
      <c r="E73" s="400" t="s">
        <v>386</v>
      </c>
      <c r="F73" s="0" t="n">
        <v>413147</v>
      </c>
      <c r="G73" s="0" t="n">
        <v>1</v>
      </c>
      <c r="H73" s="0" t="n">
        <v>2276592</v>
      </c>
      <c r="I73" s="0" t="n">
        <v>-25</v>
      </c>
      <c r="J73" s="0" t="n">
        <v>-25</v>
      </c>
      <c r="K73" s="0" t="n">
        <v>-25</v>
      </c>
      <c r="L73" s="0" t="n">
        <v>-25</v>
      </c>
      <c r="M73" s="0" t="n">
        <v>-25</v>
      </c>
      <c r="N73" s="0" t="n">
        <v>-25</v>
      </c>
      <c r="O73" s="0" t="n">
        <v>0</v>
      </c>
      <c r="P73" s="0" t="n">
        <v>0</v>
      </c>
      <c r="Q73" s="0" t="n">
        <v>0</v>
      </c>
      <c r="R73" s="0" t="n">
        <v>0</v>
      </c>
      <c r="S73" s="0" t="n">
        <v>0</v>
      </c>
      <c r="T73" s="0" t="n">
        <v>0</v>
      </c>
      <c r="U73" s="0" t="n">
        <v>0</v>
      </c>
      <c r="V73" s="0" t="n">
        <v>0</v>
      </c>
      <c r="W73" s="0" t="n">
        <v>0</v>
      </c>
      <c r="X73" s="0" t="n">
        <v>0</v>
      </c>
      <c r="Y73" s="0" t="n">
        <v>0</v>
      </c>
      <c r="Z73" s="0" t="n">
        <v>0</v>
      </c>
      <c r="AA73" s="0" t="n">
        <v>0</v>
      </c>
      <c r="AB73" s="0" t="n">
        <v>0</v>
      </c>
      <c r="AC73" s="0" t="n">
        <v>0</v>
      </c>
      <c r="AD73" s="0" t="n">
        <v>0</v>
      </c>
      <c r="AE73" s="0" t="n">
        <v>0</v>
      </c>
      <c r="AF73" s="0" t="n">
        <v>0</v>
      </c>
    </row>
    <row r="74" customFormat="false" ht="12.75" hidden="false" customHeight="false" outlineLevel="0" collapsed="false">
      <c r="A74" s="401" t="n">
        <v>37025.7166666667</v>
      </c>
      <c r="B74" s="400" t="n">
        <v>37124</v>
      </c>
      <c r="C74" s="400" t="n">
        <v>36983</v>
      </c>
      <c r="D74" s="400" t="n">
        <v>37191</v>
      </c>
      <c r="E74" s="400" t="s">
        <v>386</v>
      </c>
      <c r="F74" s="0" t="n">
        <v>413150</v>
      </c>
      <c r="G74" s="0" t="n">
        <v>1</v>
      </c>
      <c r="H74" s="0" t="n">
        <v>2276609</v>
      </c>
      <c r="I74" s="0" t="n">
        <v>25</v>
      </c>
      <c r="J74" s="0" t="n">
        <v>25</v>
      </c>
      <c r="K74" s="0" t="n">
        <v>25</v>
      </c>
      <c r="L74" s="0" t="n">
        <v>25</v>
      </c>
      <c r="M74" s="0" t="n">
        <v>25</v>
      </c>
      <c r="N74" s="0" t="n">
        <v>25</v>
      </c>
      <c r="O74" s="0" t="n">
        <v>0</v>
      </c>
      <c r="P74" s="0" t="n">
        <v>0</v>
      </c>
      <c r="Q74" s="0" t="n">
        <v>0</v>
      </c>
      <c r="R74" s="0" t="n">
        <v>0</v>
      </c>
      <c r="S74" s="0" t="n">
        <v>0</v>
      </c>
      <c r="T74" s="0" t="n">
        <v>0</v>
      </c>
      <c r="U74" s="0" t="n">
        <v>0</v>
      </c>
      <c r="V74" s="0" t="n">
        <v>0</v>
      </c>
      <c r="W74" s="0" t="n">
        <v>0</v>
      </c>
      <c r="X74" s="0" t="n">
        <v>0</v>
      </c>
      <c r="Y74" s="0" t="n">
        <v>0</v>
      </c>
      <c r="Z74" s="0" t="n">
        <v>0</v>
      </c>
      <c r="AA74" s="0" t="n">
        <v>0</v>
      </c>
      <c r="AB74" s="0" t="n">
        <v>0</v>
      </c>
      <c r="AC74" s="0" t="n">
        <v>0</v>
      </c>
      <c r="AD74" s="0" t="n">
        <v>0</v>
      </c>
      <c r="AE74" s="0" t="n">
        <v>0</v>
      </c>
      <c r="AF74" s="0" t="n">
        <v>0</v>
      </c>
    </row>
    <row r="75" customFormat="false" ht="12.75" hidden="false" customHeight="false" outlineLevel="0" collapsed="false">
      <c r="A75" s="401" t="n">
        <v>37025.7166666667</v>
      </c>
      <c r="B75" s="400" t="n">
        <v>37124</v>
      </c>
      <c r="C75" s="400" t="n">
        <v>36983</v>
      </c>
      <c r="D75" s="400" t="n">
        <v>37191</v>
      </c>
      <c r="E75" s="400" t="s">
        <v>386</v>
      </c>
      <c r="F75" s="0" t="n">
        <v>333869</v>
      </c>
      <c r="G75" s="0" t="n">
        <v>1</v>
      </c>
      <c r="H75" s="0" t="n">
        <v>1995519</v>
      </c>
      <c r="I75" s="0" t="n">
        <v>25</v>
      </c>
      <c r="J75" s="0" t="n">
        <v>25</v>
      </c>
      <c r="K75" s="0" t="n">
        <v>25</v>
      </c>
      <c r="L75" s="0" t="n">
        <v>25</v>
      </c>
      <c r="M75" s="0" t="n">
        <v>25</v>
      </c>
      <c r="N75" s="0" t="n">
        <v>25</v>
      </c>
      <c r="O75" s="0" t="n">
        <v>0</v>
      </c>
      <c r="P75" s="0" t="n">
        <v>0</v>
      </c>
      <c r="Q75" s="0" t="n">
        <v>0</v>
      </c>
      <c r="R75" s="0" t="n">
        <v>0</v>
      </c>
      <c r="S75" s="0" t="n">
        <v>0</v>
      </c>
      <c r="T75" s="0" t="n">
        <v>0</v>
      </c>
      <c r="U75" s="0" t="n">
        <v>0</v>
      </c>
      <c r="V75" s="0" t="n">
        <v>0</v>
      </c>
      <c r="W75" s="0" t="n">
        <v>0</v>
      </c>
      <c r="X75" s="0" t="n">
        <v>0</v>
      </c>
      <c r="Y75" s="0" t="n">
        <v>0</v>
      </c>
      <c r="Z75" s="0" t="n">
        <v>0</v>
      </c>
      <c r="AA75" s="0" t="n">
        <v>0</v>
      </c>
      <c r="AB75" s="0" t="n">
        <v>0</v>
      </c>
      <c r="AC75" s="0" t="n">
        <v>0</v>
      </c>
      <c r="AD75" s="0" t="n">
        <v>0</v>
      </c>
      <c r="AE75" s="0" t="n">
        <v>0</v>
      </c>
      <c r="AF75" s="0" t="n">
        <v>0</v>
      </c>
    </row>
    <row r="76" customFormat="false" ht="12.75" hidden="false" customHeight="false" outlineLevel="0" collapsed="false">
      <c r="A76" s="401" t="n">
        <v>37025.7166666667</v>
      </c>
      <c r="B76" s="400" t="n">
        <v>37124</v>
      </c>
      <c r="C76" s="400" t="n">
        <v>36983</v>
      </c>
      <c r="D76" s="400" t="n">
        <v>37191</v>
      </c>
      <c r="E76" s="400" t="s">
        <v>386</v>
      </c>
      <c r="F76" s="0" t="n">
        <v>360180</v>
      </c>
      <c r="G76" s="0" t="n">
        <v>1</v>
      </c>
      <c r="H76" s="0" t="n">
        <v>2108766</v>
      </c>
      <c r="I76" s="0" t="n">
        <v>50</v>
      </c>
      <c r="J76" s="0" t="n">
        <v>50</v>
      </c>
      <c r="K76" s="0" t="n">
        <v>50</v>
      </c>
      <c r="L76" s="0" t="n">
        <v>50</v>
      </c>
      <c r="M76" s="0" t="n">
        <v>50</v>
      </c>
      <c r="N76" s="0" t="n">
        <v>50</v>
      </c>
      <c r="O76" s="0" t="n">
        <v>0</v>
      </c>
      <c r="P76" s="0" t="n">
        <v>0</v>
      </c>
      <c r="Q76" s="0" t="n">
        <v>0</v>
      </c>
      <c r="R76" s="0" t="n">
        <v>0</v>
      </c>
      <c r="S76" s="0" t="n">
        <v>0</v>
      </c>
      <c r="T76" s="0" t="n">
        <v>0</v>
      </c>
      <c r="U76" s="0" t="n">
        <v>0</v>
      </c>
      <c r="V76" s="0" t="n">
        <v>0</v>
      </c>
      <c r="W76" s="0" t="n">
        <v>0</v>
      </c>
      <c r="X76" s="0" t="n">
        <v>0</v>
      </c>
      <c r="Y76" s="0" t="n">
        <v>0</v>
      </c>
      <c r="Z76" s="0" t="n">
        <v>0</v>
      </c>
      <c r="AA76" s="0" t="n">
        <v>0</v>
      </c>
      <c r="AB76" s="0" t="n">
        <v>0</v>
      </c>
      <c r="AC76" s="0" t="n">
        <v>0</v>
      </c>
      <c r="AD76" s="0" t="n">
        <v>0</v>
      </c>
      <c r="AE76" s="0" t="n">
        <v>0</v>
      </c>
      <c r="AF76" s="0" t="n">
        <v>0</v>
      </c>
    </row>
    <row r="77" customFormat="false" ht="12.75" hidden="false" customHeight="false" outlineLevel="0" collapsed="false">
      <c r="A77" s="401" t="n">
        <v>36840.4805555556</v>
      </c>
      <c r="B77" s="400" t="n">
        <v>37124</v>
      </c>
      <c r="C77" s="400" t="n">
        <v>36983</v>
      </c>
      <c r="D77" s="400" t="n">
        <v>37191</v>
      </c>
      <c r="E77" s="400" t="s">
        <v>387</v>
      </c>
      <c r="F77" s="0" t="n">
        <v>455577</v>
      </c>
      <c r="G77" s="0" t="n">
        <v>1</v>
      </c>
      <c r="H77" s="0" t="n">
        <v>2412637</v>
      </c>
      <c r="I77" s="0" t="n">
        <v>0</v>
      </c>
      <c r="J77" s="0" t="n">
        <v>0</v>
      </c>
      <c r="K77" s="0" t="n">
        <v>0</v>
      </c>
      <c r="L77" s="0" t="n">
        <v>0</v>
      </c>
      <c r="M77" s="0" t="n">
        <v>0</v>
      </c>
      <c r="N77" s="0" t="n">
        <v>0</v>
      </c>
      <c r="O77" s="0" t="n">
        <v>25</v>
      </c>
      <c r="P77" s="0" t="n">
        <v>25</v>
      </c>
      <c r="Q77" s="0" t="n">
        <v>25</v>
      </c>
      <c r="R77" s="0" t="n">
        <v>25</v>
      </c>
      <c r="S77" s="0" t="n">
        <v>25</v>
      </c>
      <c r="T77" s="0" t="n">
        <v>25</v>
      </c>
      <c r="U77" s="0" t="n">
        <v>25</v>
      </c>
      <c r="V77" s="0" t="n">
        <v>25</v>
      </c>
      <c r="W77" s="0" t="n">
        <v>25</v>
      </c>
      <c r="X77" s="0" t="n">
        <v>25</v>
      </c>
      <c r="Y77" s="0" t="n">
        <v>25</v>
      </c>
      <c r="Z77" s="0" t="n">
        <v>25</v>
      </c>
      <c r="AA77" s="0" t="n">
        <v>25</v>
      </c>
      <c r="AB77" s="0" t="n">
        <v>25</v>
      </c>
      <c r="AC77" s="0" t="n">
        <v>25</v>
      </c>
      <c r="AD77" s="0" t="n">
        <v>25</v>
      </c>
      <c r="AE77" s="0" t="n">
        <v>0</v>
      </c>
      <c r="AF77" s="0" t="n">
        <v>0</v>
      </c>
    </row>
    <row r="78" customFormat="false" ht="12.75" hidden="false" customHeight="false" outlineLevel="0" collapsed="false">
      <c r="A78" s="401" t="n">
        <v>36847.5166666667</v>
      </c>
      <c r="B78" s="400" t="n">
        <v>37124</v>
      </c>
      <c r="C78" s="400" t="n">
        <v>36983</v>
      </c>
      <c r="D78" s="400" t="n">
        <v>37191</v>
      </c>
      <c r="E78" s="400" t="s">
        <v>387</v>
      </c>
      <c r="F78" s="0" t="n">
        <v>461079</v>
      </c>
      <c r="G78" s="0" t="n">
        <v>1</v>
      </c>
      <c r="H78" s="0" t="n">
        <v>2436173</v>
      </c>
      <c r="I78" s="0" t="n">
        <v>0</v>
      </c>
      <c r="J78" s="0" t="n">
        <v>0</v>
      </c>
      <c r="K78" s="0" t="n">
        <v>0</v>
      </c>
      <c r="L78" s="0" t="n">
        <v>0</v>
      </c>
      <c r="M78" s="0" t="n">
        <v>0</v>
      </c>
      <c r="N78" s="0" t="n">
        <v>0</v>
      </c>
      <c r="O78" s="0" t="n">
        <v>25</v>
      </c>
      <c r="P78" s="0" t="n">
        <v>25</v>
      </c>
      <c r="Q78" s="0" t="n">
        <v>25</v>
      </c>
      <c r="R78" s="0" t="n">
        <v>25</v>
      </c>
      <c r="S78" s="0" t="n">
        <v>25</v>
      </c>
      <c r="T78" s="0" t="n">
        <v>25</v>
      </c>
      <c r="U78" s="0" t="n">
        <v>25</v>
      </c>
      <c r="V78" s="0" t="n">
        <v>25</v>
      </c>
      <c r="W78" s="0" t="n">
        <v>25</v>
      </c>
      <c r="X78" s="0" t="n">
        <v>25</v>
      </c>
      <c r="Y78" s="0" t="n">
        <v>25</v>
      </c>
      <c r="Z78" s="0" t="n">
        <v>25</v>
      </c>
      <c r="AA78" s="0" t="n">
        <v>25</v>
      </c>
      <c r="AB78" s="0" t="n">
        <v>25</v>
      </c>
      <c r="AC78" s="0" t="n">
        <v>25</v>
      </c>
      <c r="AD78" s="0" t="n">
        <v>25</v>
      </c>
      <c r="AE78" s="0" t="n">
        <v>0</v>
      </c>
      <c r="AF78" s="0" t="n">
        <v>0</v>
      </c>
    </row>
    <row r="79" customFormat="false" ht="12.75" hidden="false" customHeight="false" outlineLevel="0" collapsed="false">
      <c r="A79" s="401" t="n">
        <v>36958.5645833333</v>
      </c>
      <c r="B79" s="400" t="n">
        <v>37124</v>
      </c>
      <c r="C79" s="400" t="n">
        <v>37073</v>
      </c>
      <c r="D79" s="400" t="n">
        <v>37164</v>
      </c>
      <c r="E79" s="400" t="s">
        <v>387</v>
      </c>
      <c r="F79" s="0" t="n">
        <v>525270</v>
      </c>
      <c r="G79" s="0" t="n">
        <v>1</v>
      </c>
      <c r="H79" s="0" t="n">
        <v>2707112</v>
      </c>
      <c r="I79" s="0" t="n">
        <v>0</v>
      </c>
      <c r="J79" s="0" t="n">
        <v>0</v>
      </c>
      <c r="K79" s="0" t="n">
        <v>0</v>
      </c>
      <c r="L79" s="0" t="n">
        <v>0</v>
      </c>
      <c r="M79" s="0" t="n">
        <v>0</v>
      </c>
      <c r="N79" s="0" t="n">
        <v>0</v>
      </c>
      <c r="O79" s="0" t="n">
        <v>0</v>
      </c>
      <c r="P79" s="0" t="n">
        <v>0</v>
      </c>
      <c r="Q79" s="0" t="n">
        <v>0</v>
      </c>
      <c r="R79" s="0" t="n">
        <v>0</v>
      </c>
      <c r="S79" s="0" t="n">
        <v>0</v>
      </c>
      <c r="T79" s="0" t="n">
        <v>0</v>
      </c>
      <c r="U79" s="0" t="n">
        <v>0</v>
      </c>
      <c r="V79" s="0" t="n">
        <v>0</v>
      </c>
      <c r="W79" s="0" t="n">
        <v>0</v>
      </c>
      <c r="X79" s="0" t="n">
        <v>0</v>
      </c>
      <c r="Y79" s="0" t="n">
        <v>0</v>
      </c>
      <c r="Z79" s="0" t="n">
        <v>0</v>
      </c>
      <c r="AA79" s="0" t="n">
        <v>0</v>
      </c>
      <c r="AB79" s="0" t="n">
        <v>0</v>
      </c>
      <c r="AC79" s="0" t="n">
        <v>0</v>
      </c>
      <c r="AD79" s="0" t="n">
        <v>0</v>
      </c>
      <c r="AE79" s="0" t="n">
        <v>-25</v>
      </c>
      <c r="AF79" s="0" t="n">
        <v>-25</v>
      </c>
    </row>
    <row r="80" customFormat="false" ht="12.75" hidden="false" customHeight="false" outlineLevel="0" collapsed="false">
      <c r="A80" s="401" t="n">
        <v>37061.3381944444</v>
      </c>
      <c r="B80" s="400" t="n">
        <v>37124</v>
      </c>
      <c r="C80" s="400" t="n">
        <v>37104</v>
      </c>
      <c r="D80" s="400" t="n">
        <v>37134</v>
      </c>
      <c r="E80" s="400" t="s">
        <v>387</v>
      </c>
      <c r="F80" s="0" t="n">
        <v>653084</v>
      </c>
      <c r="G80" s="0" t="n">
        <v>1</v>
      </c>
      <c r="H80" s="0" t="n">
        <v>3477476</v>
      </c>
      <c r="I80" s="0" t="n">
        <v>-25</v>
      </c>
      <c r="J80" s="0" t="n">
        <v>-25</v>
      </c>
      <c r="K80" s="0" t="n">
        <v>-25</v>
      </c>
      <c r="L80" s="0" t="n">
        <v>-25</v>
      </c>
      <c r="M80" s="0" t="n">
        <v>-25</v>
      </c>
      <c r="N80" s="0" t="n">
        <v>-25</v>
      </c>
      <c r="O80" s="0" t="n">
        <v>0</v>
      </c>
      <c r="P80" s="0" t="n">
        <v>0</v>
      </c>
      <c r="Q80" s="0" t="n">
        <v>0</v>
      </c>
      <c r="R80" s="0" t="n">
        <v>0</v>
      </c>
      <c r="S80" s="0" t="n">
        <v>0</v>
      </c>
      <c r="T80" s="0" t="n">
        <v>0</v>
      </c>
      <c r="U80" s="0" t="n">
        <v>0</v>
      </c>
      <c r="V80" s="0" t="n">
        <v>0</v>
      </c>
      <c r="W80" s="0" t="n">
        <v>0</v>
      </c>
      <c r="X80" s="0" t="n">
        <v>0</v>
      </c>
      <c r="Y80" s="0" t="n">
        <v>0</v>
      </c>
      <c r="Z80" s="0" t="n">
        <v>0</v>
      </c>
      <c r="AA80" s="0" t="n">
        <v>0</v>
      </c>
      <c r="AB80" s="0" t="n">
        <v>0</v>
      </c>
      <c r="AC80" s="0" t="n">
        <v>0</v>
      </c>
      <c r="AD80" s="0" t="n">
        <v>0</v>
      </c>
      <c r="AE80" s="0" t="n">
        <v>0</v>
      </c>
      <c r="AF80" s="0" t="n">
        <v>0</v>
      </c>
    </row>
    <row r="81" customFormat="false" ht="12.75" hidden="false" customHeight="false" outlineLevel="0" collapsed="false">
      <c r="A81" s="401" t="n">
        <v>37061.5236111111</v>
      </c>
      <c r="B81" s="400" t="n">
        <v>37124</v>
      </c>
      <c r="C81" s="400" t="n">
        <v>37104</v>
      </c>
      <c r="D81" s="400" t="n">
        <v>37134</v>
      </c>
      <c r="E81" s="400" t="s">
        <v>387</v>
      </c>
      <c r="F81" s="0" t="n">
        <v>653959</v>
      </c>
      <c r="G81" s="0" t="n">
        <v>1</v>
      </c>
      <c r="H81" s="0" t="n">
        <v>3479163</v>
      </c>
      <c r="I81" s="0" t="n">
        <v>25</v>
      </c>
      <c r="J81" s="0" t="n">
        <v>25</v>
      </c>
      <c r="K81" s="0" t="n">
        <v>25</v>
      </c>
      <c r="L81" s="0" t="n">
        <v>25</v>
      </c>
      <c r="M81" s="0" t="n">
        <v>25</v>
      </c>
      <c r="N81" s="0" t="n">
        <v>25</v>
      </c>
      <c r="O81" s="0" t="n">
        <v>0</v>
      </c>
      <c r="P81" s="0" t="n">
        <v>0</v>
      </c>
      <c r="Q81" s="0" t="n">
        <v>0</v>
      </c>
      <c r="R81" s="0" t="n">
        <v>0</v>
      </c>
      <c r="S81" s="0" t="n">
        <v>0</v>
      </c>
      <c r="T81" s="0" t="n">
        <v>0</v>
      </c>
      <c r="U81" s="0" t="n">
        <v>0</v>
      </c>
      <c r="V81" s="0" t="n">
        <v>0</v>
      </c>
      <c r="W81" s="0" t="n">
        <v>0</v>
      </c>
      <c r="X81" s="0" t="n">
        <v>0</v>
      </c>
      <c r="Y81" s="0" t="n">
        <v>0</v>
      </c>
      <c r="Z81" s="0" t="n">
        <v>0</v>
      </c>
      <c r="AA81" s="0" t="n">
        <v>0</v>
      </c>
      <c r="AB81" s="0" t="n">
        <v>0</v>
      </c>
      <c r="AC81" s="0" t="n">
        <v>0</v>
      </c>
      <c r="AD81" s="0" t="n">
        <v>0</v>
      </c>
      <c r="AE81" s="0" t="n">
        <v>0</v>
      </c>
      <c r="AF81" s="0" t="n">
        <v>0</v>
      </c>
    </row>
    <row r="82" customFormat="false" ht="12.75" hidden="false" customHeight="false" outlineLevel="0" collapsed="false">
      <c r="A82" s="401" t="n">
        <v>37047.5</v>
      </c>
      <c r="B82" s="400" t="n">
        <v>37124</v>
      </c>
      <c r="C82" s="400" t="n">
        <v>37104</v>
      </c>
      <c r="D82" s="400" t="n">
        <v>37134</v>
      </c>
      <c r="E82" s="400" t="s">
        <v>387</v>
      </c>
      <c r="F82" s="0" t="n">
        <v>633290</v>
      </c>
      <c r="G82" s="0" t="n">
        <v>1</v>
      </c>
      <c r="H82" s="0" t="n">
        <v>3429693</v>
      </c>
      <c r="I82" s="0" t="n">
        <v>0</v>
      </c>
      <c r="J82" s="0" t="n">
        <v>0</v>
      </c>
      <c r="K82" s="0" t="n">
        <v>0</v>
      </c>
      <c r="L82" s="0" t="n">
        <v>0</v>
      </c>
      <c r="M82" s="0" t="n">
        <v>0</v>
      </c>
      <c r="N82" s="0" t="n">
        <v>0</v>
      </c>
      <c r="O82" s="0" t="n">
        <v>-25</v>
      </c>
      <c r="P82" s="0" t="n">
        <v>-25</v>
      </c>
      <c r="Q82" s="0" t="n">
        <v>-25</v>
      </c>
      <c r="R82" s="0" t="n">
        <v>-25</v>
      </c>
      <c r="S82" s="0" t="n">
        <v>-25</v>
      </c>
      <c r="T82" s="0" t="n">
        <v>-25</v>
      </c>
      <c r="U82" s="0" t="n">
        <v>-25</v>
      </c>
      <c r="V82" s="0" t="n">
        <v>-25</v>
      </c>
      <c r="W82" s="0" t="n">
        <v>-25</v>
      </c>
      <c r="X82" s="0" t="n">
        <v>-25</v>
      </c>
      <c r="Y82" s="0" t="n">
        <v>-25</v>
      </c>
      <c r="Z82" s="0" t="n">
        <v>-25</v>
      </c>
      <c r="AA82" s="0" t="n">
        <v>-25</v>
      </c>
      <c r="AB82" s="0" t="n">
        <v>-25</v>
      </c>
      <c r="AC82" s="0" t="n">
        <v>-25</v>
      </c>
      <c r="AD82" s="0" t="n">
        <v>-25</v>
      </c>
      <c r="AE82" s="0" t="n">
        <v>0</v>
      </c>
      <c r="AF82" s="0" t="n">
        <v>0</v>
      </c>
    </row>
    <row r="83" customFormat="false" ht="12.75" hidden="false" customHeight="false" outlineLevel="0" collapsed="false">
      <c r="A83" s="401" t="n">
        <v>37049.3631944444</v>
      </c>
      <c r="B83" s="400" t="n">
        <v>37124</v>
      </c>
      <c r="C83" s="400" t="n">
        <v>37104</v>
      </c>
      <c r="D83" s="400" t="n">
        <v>37134</v>
      </c>
      <c r="E83" s="400" t="s">
        <v>387</v>
      </c>
      <c r="F83" s="0" t="n">
        <v>636861</v>
      </c>
      <c r="G83" s="0" t="n">
        <v>1</v>
      </c>
      <c r="H83" s="0" t="n">
        <v>3436911</v>
      </c>
      <c r="I83" s="0" t="n">
        <v>0</v>
      </c>
      <c r="J83" s="0" t="n">
        <v>0</v>
      </c>
      <c r="K83" s="0" t="n">
        <v>0</v>
      </c>
      <c r="L83" s="0" t="n">
        <v>0</v>
      </c>
      <c r="M83" s="0" t="n">
        <v>0</v>
      </c>
      <c r="N83" s="0" t="n">
        <v>0</v>
      </c>
      <c r="O83" s="0" t="n">
        <v>-25</v>
      </c>
      <c r="P83" s="0" t="n">
        <v>-25</v>
      </c>
      <c r="Q83" s="0" t="n">
        <v>-25</v>
      </c>
      <c r="R83" s="0" t="n">
        <v>-25</v>
      </c>
      <c r="S83" s="0" t="n">
        <v>-25</v>
      </c>
      <c r="T83" s="0" t="n">
        <v>-25</v>
      </c>
      <c r="U83" s="0" t="n">
        <v>-25</v>
      </c>
      <c r="V83" s="0" t="n">
        <v>-25</v>
      </c>
      <c r="W83" s="0" t="n">
        <v>-25</v>
      </c>
      <c r="X83" s="0" t="n">
        <v>-25</v>
      </c>
      <c r="Y83" s="0" t="n">
        <v>-25</v>
      </c>
      <c r="Z83" s="0" t="n">
        <v>-25</v>
      </c>
      <c r="AA83" s="0" t="n">
        <v>-25</v>
      </c>
      <c r="AB83" s="0" t="n">
        <v>-25</v>
      </c>
      <c r="AC83" s="0" t="n">
        <v>-25</v>
      </c>
      <c r="AD83" s="0" t="n">
        <v>-25</v>
      </c>
      <c r="AE83" s="0" t="n">
        <v>0</v>
      </c>
      <c r="AF83" s="0" t="n">
        <v>0</v>
      </c>
    </row>
    <row r="84" customFormat="false" ht="12.75" hidden="false" customHeight="false" outlineLevel="0" collapsed="false">
      <c r="A84" s="401" t="n">
        <v>37070.5694444444</v>
      </c>
      <c r="B84" s="400" t="n">
        <v>37124</v>
      </c>
      <c r="C84" s="400" t="n">
        <v>37104</v>
      </c>
      <c r="D84" s="400" t="n">
        <v>37134</v>
      </c>
      <c r="E84" s="400" t="s">
        <v>387</v>
      </c>
      <c r="F84" s="0" t="n">
        <v>667839</v>
      </c>
      <c r="G84" s="0" t="n">
        <v>1</v>
      </c>
      <c r="H84" s="0" t="n">
        <v>3524999</v>
      </c>
      <c r="I84" s="0" t="n">
        <v>0</v>
      </c>
      <c r="J84" s="0" t="n">
        <v>0</v>
      </c>
      <c r="K84" s="0" t="n">
        <v>0</v>
      </c>
      <c r="L84" s="0" t="n">
        <v>0</v>
      </c>
      <c r="M84" s="0" t="n">
        <v>0</v>
      </c>
      <c r="N84" s="0" t="n">
        <v>0</v>
      </c>
      <c r="O84" s="0" t="n">
        <v>25</v>
      </c>
      <c r="P84" s="0" t="n">
        <v>25</v>
      </c>
      <c r="Q84" s="0" t="n">
        <v>25</v>
      </c>
      <c r="R84" s="0" t="n">
        <v>25</v>
      </c>
      <c r="S84" s="0" t="n">
        <v>25</v>
      </c>
      <c r="T84" s="0" t="n">
        <v>25</v>
      </c>
      <c r="U84" s="0" t="n">
        <v>25</v>
      </c>
      <c r="V84" s="0" t="n">
        <v>25</v>
      </c>
      <c r="W84" s="0" t="n">
        <v>25</v>
      </c>
      <c r="X84" s="0" t="n">
        <v>25</v>
      </c>
      <c r="Y84" s="0" t="n">
        <v>25</v>
      </c>
      <c r="Z84" s="0" t="n">
        <v>25</v>
      </c>
      <c r="AA84" s="0" t="n">
        <v>25</v>
      </c>
      <c r="AB84" s="0" t="n">
        <v>25</v>
      </c>
      <c r="AC84" s="0" t="n">
        <v>25</v>
      </c>
      <c r="AD84" s="0" t="n">
        <v>25</v>
      </c>
      <c r="AE84" s="0" t="n">
        <v>0</v>
      </c>
      <c r="AF84" s="0" t="n">
        <v>0</v>
      </c>
    </row>
    <row r="85" customFormat="false" ht="12.75" hidden="false" customHeight="false" outlineLevel="0" collapsed="false">
      <c r="A85" s="401" t="n">
        <v>37074.3402777778</v>
      </c>
      <c r="B85" s="400" t="n">
        <v>37124</v>
      </c>
      <c r="C85" s="400" t="n">
        <v>37104</v>
      </c>
      <c r="D85" s="400" t="n">
        <v>37134</v>
      </c>
      <c r="E85" s="400" t="s">
        <v>387</v>
      </c>
      <c r="F85" s="0" t="n">
        <v>670517</v>
      </c>
      <c r="G85" s="0" t="n">
        <v>1</v>
      </c>
      <c r="H85" s="0" t="n">
        <v>3539135</v>
      </c>
      <c r="I85" s="0" t="n">
        <v>0</v>
      </c>
      <c r="J85" s="0" t="n">
        <v>0</v>
      </c>
      <c r="K85" s="0" t="n">
        <v>0</v>
      </c>
      <c r="L85" s="0" t="n">
        <v>0</v>
      </c>
      <c r="M85" s="0" t="n">
        <v>0</v>
      </c>
      <c r="N85" s="0" t="n">
        <v>0</v>
      </c>
      <c r="O85" s="0" t="n">
        <v>-25</v>
      </c>
      <c r="P85" s="0" t="n">
        <v>-25</v>
      </c>
      <c r="Q85" s="0" t="n">
        <v>-25</v>
      </c>
      <c r="R85" s="0" t="n">
        <v>-25</v>
      </c>
      <c r="S85" s="0" t="n">
        <v>-25</v>
      </c>
      <c r="T85" s="0" t="n">
        <v>-25</v>
      </c>
      <c r="U85" s="0" t="n">
        <v>-25</v>
      </c>
      <c r="V85" s="0" t="n">
        <v>-25</v>
      </c>
      <c r="W85" s="0" t="n">
        <v>-25</v>
      </c>
      <c r="X85" s="0" t="n">
        <v>-25</v>
      </c>
      <c r="Y85" s="0" t="n">
        <v>-25</v>
      </c>
      <c r="Z85" s="0" t="n">
        <v>-25</v>
      </c>
      <c r="AA85" s="0" t="n">
        <v>-25</v>
      </c>
      <c r="AB85" s="0" t="n">
        <v>-25</v>
      </c>
      <c r="AC85" s="0" t="n">
        <v>-25</v>
      </c>
      <c r="AD85" s="0" t="n">
        <v>-25</v>
      </c>
      <c r="AE85" s="0" t="n">
        <v>0</v>
      </c>
      <c r="AF85" s="0" t="n">
        <v>0</v>
      </c>
    </row>
    <row r="86" customFormat="false" ht="12.75" hidden="false" customHeight="false" outlineLevel="0" collapsed="false">
      <c r="A86" s="401" t="n">
        <v>37090.4458333333</v>
      </c>
      <c r="B86" s="400" t="n">
        <v>37124</v>
      </c>
      <c r="C86" s="400" t="n">
        <v>37104</v>
      </c>
      <c r="D86" s="400" t="n">
        <v>37134</v>
      </c>
      <c r="E86" s="400" t="s">
        <v>387</v>
      </c>
      <c r="F86" s="0" t="n">
        <v>690104</v>
      </c>
      <c r="G86" s="0" t="n">
        <v>1</v>
      </c>
      <c r="H86" s="0" t="n">
        <v>3601903</v>
      </c>
      <c r="I86" s="0" t="n">
        <v>0</v>
      </c>
      <c r="J86" s="0" t="n">
        <v>0</v>
      </c>
      <c r="K86" s="0" t="n">
        <v>0</v>
      </c>
      <c r="L86" s="0" t="n">
        <v>0</v>
      </c>
      <c r="M86" s="0" t="n">
        <v>0</v>
      </c>
      <c r="N86" s="0" t="n">
        <v>0</v>
      </c>
      <c r="O86" s="0" t="n">
        <v>25</v>
      </c>
      <c r="P86" s="0" t="n">
        <v>25</v>
      </c>
      <c r="Q86" s="0" t="n">
        <v>25</v>
      </c>
      <c r="R86" s="0" t="n">
        <v>25</v>
      </c>
      <c r="S86" s="0" t="n">
        <v>25</v>
      </c>
      <c r="T86" s="0" t="n">
        <v>25</v>
      </c>
      <c r="U86" s="0" t="n">
        <v>25</v>
      </c>
      <c r="V86" s="0" t="n">
        <v>25</v>
      </c>
      <c r="W86" s="0" t="n">
        <v>25</v>
      </c>
      <c r="X86" s="0" t="n">
        <v>25</v>
      </c>
      <c r="Y86" s="0" t="n">
        <v>25</v>
      </c>
      <c r="Z86" s="0" t="n">
        <v>25</v>
      </c>
      <c r="AA86" s="0" t="n">
        <v>25</v>
      </c>
      <c r="AB86" s="0" t="n">
        <v>25</v>
      </c>
      <c r="AC86" s="0" t="n">
        <v>25</v>
      </c>
      <c r="AD86" s="0" t="n">
        <v>25</v>
      </c>
      <c r="AE86" s="0" t="n">
        <v>0</v>
      </c>
      <c r="AF86" s="0" t="n">
        <v>0</v>
      </c>
    </row>
    <row r="87" customFormat="false" ht="12.75" hidden="false" customHeight="false" outlineLevel="0" collapsed="false">
      <c r="A87" s="401" t="n">
        <v>37091.55625</v>
      </c>
      <c r="B87" s="400" t="n">
        <v>37124</v>
      </c>
      <c r="C87" s="400" t="n">
        <v>37104</v>
      </c>
      <c r="D87" s="400" t="n">
        <v>37134</v>
      </c>
      <c r="E87" s="400" t="s">
        <v>387</v>
      </c>
      <c r="F87" s="0" t="n">
        <v>692225</v>
      </c>
      <c r="G87" s="0" t="n">
        <v>1</v>
      </c>
      <c r="H87" s="0" t="n">
        <v>3606956</v>
      </c>
      <c r="I87" s="0" t="n">
        <v>0</v>
      </c>
      <c r="J87" s="0" t="n">
        <v>0</v>
      </c>
      <c r="K87" s="0" t="n">
        <v>0</v>
      </c>
      <c r="L87" s="0" t="n">
        <v>0</v>
      </c>
      <c r="M87" s="0" t="n">
        <v>0</v>
      </c>
      <c r="N87" s="0" t="n">
        <v>0</v>
      </c>
      <c r="O87" s="0" t="n">
        <v>-25</v>
      </c>
      <c r="P87" s="0" t="n">
        <v>-25</v>
      </c>
      <c r="Q87" s="0" t="n">
        <v>-25</v>
      </c>
      <c r="R87" s="0" t="n">
        <v>-25</v>
      </c>
      <c r="S87" s="0" t="n">
        <v>-25</v>
      </c>
      <c r="T87" s="0" t="n">
        <v>-25</v>
      </c>
      <c r="U87" s="0" t="n">
        <v>-25</v>
      </c>
      <c r="V87" s="0" t="n">
        <v>-25</v>
      </c>
      <c r="W87" s="0" t="n">
        <v>-25</v>
      </c>
      <c r="X87" s="0" t="n">
        <v>-25</v>
      </c>
      <c r="Y87" s="0" t="n">
        <v>-25</v>
      </c>
      <c r="Z87" s="0" t="n">
        <v>-25</v>
      </c>
      <c r="AA87" s="0" t="n">
        <v>-25</v>
      </c>
      <c r="AB87" s="0" t="n">
        <v>-25</v>
      </c>
      <c r="AC87" s="0" t="n">
        <v>-25</v>
      </c>
      <c r="AD87" s="0" t="n">
        <v>-25</v>
      </c>
      <c r="AE87" s="0" t="n">
        <v>0</v>
      </c>
      <c r="AF87" s="0" t="n">
        <v>0</v>
      </c>
    </row>
    <row r="88" customFormat="false" ht="12.75" hidden="false" customHeight="false" outlineLevel="0" collapsed="false">
      <c r="A88" s="401" t="n">
        <v>37091.5194444444</v>
      </c>
      <c r="B88" s="400" t="n">
        <v>37124</v>
      </c>
      <c r="C88" s="400" t="n">
        <v>37104</v>
      </c>
      <c r="D88" s="400" t="n">
        <v>37134</v>
      </c>
      <c r="E88" s="400" t="s">
        <v>387</v>
      </c>
      <c r="F88" s="0" t="n">
        <v>694357</v>
      </c>
      <c r="G88" s="0" t="n">
        <v>1</v>
      </c>
      <c r="H88" s="0" t="n">
        <v>3613851</v>
      </c>
      <c r="I88" s="0" t="n">
        <v>0</v>
      </c>
      <c r="J88" s="0" t="n">
        <v>0</v>
      </c>
      <c r="K88" s="0" t="n">
        <v>0</v>
      </c>
      <c r="L88" s="0" t="n">
        <v>0</v>
      </c>
      <c r="M88" s="0" t="n">
        <v>0</v>
      </c>
      <c r="N88" s="0" t="n">
        <v>0</v>
      </c>
      <c r="O88" s="0" t="n">
        <v>25</v>
      </c>
      <c r="P88" s="0" t="n">
        <v>25</v>
      </c>
      <c r="Q88" s="0" t="n">
        <v>25</v>
      </c>
      <c r="R88" s="0" t="n">
        <v>25</v>
      </c>
      <c r="S88" s="0" t="n">
        <v>25</v>
      </c>
      <c r="T88" s="0" t="n">
        <v>25</v>
      </c>
      <c r="U88" s="0" t="n">
        <v>25</v>
      </c>
      <c r="V88" s="0" t="n">
        <v>25</v>
      </c>
      <c r="W88" s="0" t="n">
        <v>25</v>
      </c>
      <c r="X88" s="0" t="n">
        <v>25</v>
      </c>
      <c r="Y88" s="0" t="n">
        <v>25</v>
      </c>
      <c r="Z88" s="0" t="n">
        <v>25</v>
      </c>
      <c r="AA88" s="0" t="n">
        <v>25</v>
      </c>
      <c r="AB88" s="0" t="n">
        <v>25</v>
      </c>
      <c r="AC88" s="0" t="n">
        <v>25</v>
      </c>
      <c r="AD88" s="0" t="n">
        <v>25</v>
      </c>
      <c r="AE88" s="0" t="n">
        <v>0</v>
      </c>
      <c r="AF88" s="0" t="n">
        <v>0</v>
      </c>
    </row>
    <row r="89" customFormat="false" ht="12.75" hidden="false" customHeight="false" outlineLevel="0" collapsed="false">
      <c r="A89" s="401" t="n">
        <v>37102.4569444444</v>
      </c>
      <c r="B89" s="400" t="n">
        <v>37124</v>
      </c>
      <c r="C89" s="400" t="n">
        <v>37104</v>
      </c>
      <c r="D89" s="400" t="n">
        <v>37134</v>
      </c>
      <c r="E89" s="400" t="s">
        <v>387</v>
      </c>
      <c r="F89" s="0" t="n">
        <v>706932</v>
      </c>
      <c r="G89" s="0" t="n">
        <v>1</v>
      </c>
      <c r="H89" s="0" t="n">
        <v>3682779</v>
      </c>
      <c r="I89" s="0" t="n">
        <v>0</v>
      </c>
      <c r="J89" s="0" t="n">
        <v>0</v>
      </c>
      <c r="K89" s="0" t="n">
        <v>0</v>
      </c>
      <c r="L89" s="0" t="n">
        <v>0</v>
      </c>
      <c r="M89" s="0" t="n">
        <v>0</v>
      </c>
      <c r="N89" s="0" t="n">
        <v>0</v>
      </c>
      <c r="O89" s="0" t="n">
        <v>-25</v>
      </c>
      <c r="P89" s="0" t="n">
        <v>-25</v>
      </c>
      <c r="Q89" s="0" t="n">
        <v>-25</v>
      </c>
      <c r="R89" s="0" t="n">
        <v>-25</v>
      </c>
      <c r="S89" s="0" t="n">
        <v>-25</v>
      </c>
      <c r="T89" s="0" t="n">
        <v>-25</v>
      </c>
      <c r="U89" s="0" t="n">
        <v>-25</v>
      </c>
      <c r="V89" s="0" t="n">
        <v>-25</v>
      </c>
      <c r="W89" s="0" t="n">
        <v>-25</v>
      </c>
      <c r="X89" s="0" t="n">
        <v>-25</v>
      </c>
      <c r="Y89" s="0" t="n">
        <v>-25</v>
      </c>
      <c r="Z89" s="0" t="n">
        <v>-25</v>
      </c>
      <c r="AA89" s="0" t="n">
        <v>-25</v>
      </c>
      <c r="AB89" s="0" t="n">
        <v>-25</v>
      </c>
      <c r="AC89" s="0" t="n">
        <v>-25</v>
      </c>
      <c r="AD89" s="0" t="n">
        <v>-25</v>
      </c>
      <c r="AE89" s="0" t="n">
        <v>0</v>
      </c>
      <c r="AF89" s="0" t="n">
        <v>0</v>
      </c>
    </row>
    <row r="90" customFormat="false" ht="12.75" hidden="false" customHeight="false" outlineLevel="0" collapsed="false">
      <c r="A90" s="401" t="n">
        <v>37099.5930555556</v>
      </c>
      <c r="B90" s="400" t="n">
        <v>37124</v>
      </c>
      <c r="C90" s="400" t="n">
        <v>37104</v>
      </c>
      <c r="D90" s="400" t="n">
        <v>37134</v>
      </c>
      <c r="E90" s="400" t="s">
        <v>387</v>
      </c>
      <c r="F90" s="0" t="n">
        <v>707452</v>
      </c>
      <c r="G90" s="0" t="n">
        <v>1</v>
      </c>
      <c r="H90" s="0" t="n">
        <v>3683553</v>
      </c>
      <c r="I90" s="0" t="n">
        <v>0</v>
      </c>
      <c r="J90" s="0" t="n">
        <v>0</v>
      </c>
      <c r="K90" s="0" t="n">
        <v>0</v>
      </c>
      <c r="L90" s="0" t="n">
        <v>0</v>
      </c>
      <c r="M90" s="0" t="n">
        <v>0</v>
      </c>
      <c r="N90" s="0" t="n">
        <v>0</v>
      </c>
      <c r="O90" s="0" t="n">
        <v>-25</v>
      </c>
      <c r="P90" s="0" t="n">
        <v>-25</v>
      </c>
      <c r="Q90" s="0" t="n">
        <v>-25</v>
      </c>
      <c r="R90" s="0" t="n">
        <v>-25</v>
      </c>
      <c r="S90" s="0" t="n">
        <v>-25</v>
      </c>
      <c r="T90" s="0" t="n">
        <v>-25</v>
      </c>
      <c r="U90" s="0" t="n">
        <v>-25</v>
      </c>
      <c r="V90" s="0" t="n">
        <v>-25</v>
      </c>
      <c r="W90" s="0" t="n">
        <v>-25</v>
      </c>
      <c r="X90" s="0" t="n">
        <v>-25</v>
      </c>
      <c r="Y90" s="0" t="n">
        <v>-25</v>
      </c>
      <c r="Z90" s="0" t="n">
        <v>-25</v>
      </c>
      <c r="AA90" s="0" t="n">
        <v>-25</v>
      </c>
      <c r="AB90" s="0" t="n">
        <v>-25</v>
      </c>
      <c r="AC90" s="0" t="n">
        <v>-25</v>
      </c>
      <c r="AD90" s="0" t="n">
        <v>-25</v>
      </c>
      <c r="AE90" s="0" t="n">
        <v>0</v>
      </c>
      <c r="AF90" s="0" t="n">
        <v>0</v>
      </c>
    </row>
    <row r="91" customFormat="false" ht="12.75" hidden="false" customHeight="false" outlineLevel="0" collapsed="false">
      <c r="A91" s="401" t="n">
        <v>37102.45625</v>
      </c>
      <c r="B91" s="400" t="n">
        <v>37124</v>
      </c>
      <c r="C91" s="400" t="n">
        <v>37104</v>
      </c>
      <c r="D91" s="400" t="n">
        <v>37134</v>
      </c>
      <c r="E91" s="400" t="s">
        <v>387</v>
      </c>
      <c r="F91" s="0" t="n">
        <v>707453</v>
      </c>
      <c r="G91" s="0" t="n">
        <v>1</v>
      </c>
      <c r="H91" s="0" t="n">
        <v>3683554</v>
      </c>
      <c r="I91" s="0" t="n">
        <v>0</v>
      </c>
      <c r="J91" s="0" t="n">
        <v>0</v>
      </c>
      <c r="K91" s="0" t="n">
        <v>0</v>
      </c>
      <c r="L91" s="0" t="n">
        <v>0</v>
      </c>
      <c r="M91" s="0" t="n">
        <v>0</v>
      </c>
      <c r="N91" s="0" t="n">
        <v>0</v>
      </c>
      <c r="O91" s="0" t="n">
        <v>-25</v>
      </c>
      <c r="P91" s="0" t="n">
        <v>-25</v>
      </c>
      <c r="Q91" s="0" t="n">
        <v>-25</v>
      </c>
      <c r="R91" s="0" t="n">
        <v>-25</v>
      </c>
      <c r="S91" s="0" t="n">
        <v>-25</v>
      </c>
      <c r="T91" s="0" t="n">
        <v>-25</v>
      </c>
      <c r="U91" s="0" t="n">
        <v>-25</v>
      </c>
      <c r="V91" s="0" t="n">
        <v>-25</v>
      </c>
      <c r="W91" s="0" t="n">
        <v>-25</v>
      </c>
      <c r="X91" s="0" t="n">
        <v>-25</v>
      </c>
      <c r="Y91" s="0" t="n">
        <v>-25</v>
      </c>
      <c r="Z91" s="0" t="n">
        <v>-25</v>
      </c>
      <c r="AA91" s="0" t="n">
        <v>-25</v>
      </c>
      <c r="AB91" s="0" t="n">
        <v>-25</v>
      </c>
      <c r="AC91" s="0" t="n">
        <v>-25</v>
      </c>
      <c r="AD91" s="0" t="n">
        <v>-25</v>
      </c>
      <c r="AE91" s="0" t="n">
        <v>0</v>
      </c>
      <c r="AF91" s="0" t="n">
        <v>0</v>
      </c>
    </row>
    <row r="92" customFormat="false" ht="12.75" hidden="false" customHeight="false" outlineLevel="0" collapsed="false">
      <c r="A92" s="401" t="n">
        <v>37102.3576388889</v>
      </c>
      <c r="B92" s="400" t="n">
        <v>37124</v>
      </c>
      <c r="C92" s="400" t="n">
        <v>37104</v>
      </c>
      <c r="D92" s="400" t="n">
        <v>37134</v>
      </c>
      <c r="E92" s="400" t="s">
        <v>387</v>
      </c>
      <c r="F92" s="0" t="n">
        <v>708788</v>
      </c>
      <c r="G92" s="0" t="n">
        <v>1</v>
      </c>
      <c r="H92" s="0" t="n">
        <v>3694198</v>
      </c>
      <c r="I92" s="0" t="n">
        <v>0</v>
      </c>
      <c r="J92" s="0" t="n">
        <v>0</v>
      </c>
      <c r="K92" s="0" t="n">
        <v>0</v>
      </c>
      <c r="L92" s="0" t="n">
        <v>0</v>
      </c>
      <c r="M92" s="0" t="n">
        <v>0</v>
      </c>
      <c r="N92" s="0" t="n">
        <v>0</v>
      </c>
      <c r="O92" s="0" t="n">
        <v>25</v>
      </c>
      <c r="P92" s="0" t="n">
        <v>25</v>
      </c>
      <c r="Q92" s="0" t="n">
        <v>25</v>
      </c>
      <c r="R92" s="0" t="n">
        <v>25</v>
      </c>
      <c r="S92" s="0" t="n">
        <v>25</v>
      </c>
      <c r="T92" s="0" t="n">
        <v>25</v>
      </c>
      <c r="U92" s="0" t="n">
        <v>25</v>
      </c>
      <c r="V92" s="0" t="n">
        <v>25</v>
      </c>
      <c r="W92" s="0" t="n">
        <v>25</v>
      </c>
      <c r="X92" s="0" t="n">
        <v>25</v>
      </c>
      <c r="Y92" s="0" t="n">
        <v>25</v>
      </c>
      <c r="Z92" s="0" t="n">
        <v>25</v>
      </c>
      <c r="AA92" s="0" t="n">
        <v>25</v>
      </c>
      <c r="AB92" s="0" t="n">
        <v>25</v>
      </c>
      <c r="AC92" s="0" t="n">
        <v>25</v>
      </c>
      <c r="AD92" s="0" t="n">
        <v>25</v>
      </c>
      <c r="AE92" s="0" t="n">
        <v>0</v>
      </c>
      <c r="AF92" s="0" t="n">
        <v>0</v>
      </c>
    </row>
    <row r="93" customFormat="false" ht="12.75" hidden="false" customHeight="false" outlineLevel="0" collapsed="false">
      <c r="A93" s="401" t="n">
        <v>37102.4145833333</v>
      </c>
      <c r="B93" s="400" t="n">
        <v>37124</v>
      </c>
      <c r="C93" s="400" t="n">
        <v>37104</v>
      </c>
      <c r="D93" s="400" t="n">
        <v>37134</v>
      </c>
      <c r="E93" s="400" t="s">
        <v>387</v>
      </c>
      <c r="F93" s="0" t="n">
        <v>709065</v>
      </c>
      <c r="G93" s="0" t="n">
        <v>1</v>
      </c>
      <c r="H93" s="0" t="n">
        <v>3696982</v>
      </c>
      <c r="I93" s="0" t="n">
        <v>0</v>
      </c>
      <c r="J93" s="0" t="n">
        <v>0</v>
      </c>
      <c r="K93" s="0" t="n">
        <v>0</v>
      </c>
      <c r="L93" s="0" t="n">
        <v>0</v>
      </c>
      <c r="M93" s="0" t="n">
        <v>0</v>
      </c>
      <c r="N93" s="0" t="n">
        <v>0</v>
      </c>
      <c r="O93" s="0" t="n">
        <v>25</v>
      </c>
      <c r="P93" s="0" t="n">
        <v>25</v>
      </c>
      <c r="Q93" s="0" t="n">
        <v>25</v>
      </c>
      <c r="R93" s="0" t="n">
        <v>25</v>
      </c>
      <c r="S93" s="0" t="n">
        <v>25</v>
      </c>
      <c r="T93" s="0" t="n">
        <v>25</v>
      </c>
      <c r="U93" s="0" t="n">
        <v>25</v>
      </c>
      <c r="V93" s="0" t="n">
        <v>25</v>
      </c>
      <c r="W93" s="0" t="n">
        <v>25</v>
      </c>
      <c r="X93" s="0" t="n">
        <v>25</v>
      </c>
      <c r="Y93" s="0" t="n">
        <v>25</v>
      </c>
      <c r="Z93" s="0" t="n">
        <v>25</v>
      </c>
      <c r="AA93" s="0" t="n">
        <v>25</v>
      </c>
      <c r="AB93" s="0" t="n">
        <v>25</v>
      </c>
      <c r="AC93" s="0" t="n">
        <v>25</v>
      </c>
      <c r="AD93" s="0" t="n">
        <v>25</v>
      </c>
      <c r="AE93" s="0" t="n">
        <v>0</v>
      </c>
      <c r="AF93" s="0" t="n">
        <v>0</v>
      </c>
    </row>
    <row r="94" customFormat="false" ht="12.75" hidden="false" customHeight="false" outlineLevel="0" collapsed="false">
      <c r="A94" s="401" t="n">
        <v>36735.5097222222</v>
      </c>
      <c r="B94" s="400" t="n">
        <v>37124</v>
      </c>
      <c r="C94" s="400" t="n">
        <v>36983</v>
      </c>
      <c r="D94" s="400" t="n">
        <v>37191</v>
      </c>
      <c r="E94" s="400" t="s">
        <v>387</v>
      </c>
      <c r="F94" s="0" t="n">
        <v>381332</v>
      </c>
      <c r="G94" s="0" t="n">
        <v>1</v>
      </c>
      <c r="H94" s="0" t="n">
        <v>2171624</v>
      </c>
      <c r="I94" s="0" t="n">
        <v>0</v>
      </c>
      <c r="J94" s="0" t="n">
        <v>0</v>
      </c>
      <c r="K94" s="0" t="n">
        <v>0</v>
      </c>
      <c r="L94" s="0" t="n">
        <v>0</v>
      </c>
      <c r="M94" s="0" t="n">
        <v>0</v>
      </c>
      <c r="N94" s="0" t="n">
        <v>0</v>
      </c>
      <c r="O94" s="0" t="n">
        <v>0</v>
      </c>
      <c r="P94" s="0" t="n">
        <v>0</v>
      </c>
      <c r="Q94" s="0" t="n">
        <v>0</v>
      </c>
      <c r="R94" s="0" t="n">
        <v>0</v>
      </c>
      <c r="S94" s="0" t="n">
        <v>0</v>
      </c>
      <c r="T94" s="0" t="n">
        <v>0</v>
      </c>
      <c r="U94" s="0" t="n">
        <v>0</v>
      </c>
      <c r="V94" s="0" t="n">
        <v>0</v>
      </c>
      <c r="W94" s="0" t="n">
        <v>0</v>
      </c>
      <c r="X94" s="0" t="n">
        <v>0</v>
      </c>
      <c r="Y94" s="0" t="n">
        <v>0</v>
      </c>
      <c r="Z94" s="0" t="n">
        <v>0</v>
      </c>
      <c r="AA94" s="0" t="n">
        <v>0</v>
      </c>
      <c r="AB94" s="0" t="n">
        <v>0</v>
      </c>
      <c r="AC94" s="0" t="n">
        <v>0</v>
      </c>
      <c r="AD94" s="0" t="n">
        <v>0</v>
      </c>
      <c r="AE94" s="0" t="n">
        <v>-25</v>
      </c>
      <c r="AF94" s="0" t="n">
        <v>-25</v>
      </c>
    </row>
    <row r="95" customFormat="false" ht="12.75" hidden="false" customHeight="false" outlineLevel="0" collapsed="false">
      <c r="A95" s="401" t="n">
        <v>37061.3381944444</v>
      </c>
      <c r="B95" s="400" t="n">
        <v>37124</v>
      </c>
      <c r="C95" s="400" t="n">
        <v>37104</v>
      </c>
      <c r="D95" s="400" t="n">
        <v>37134</v>
      </c>
      <c r="E95" s="400" t="s">
        <v>387</v>
      </c>
      <c r="F95" s="0" t="n">
        <v>653084</v>
      </c>
      <c r="G95" s="0" t="n">
        <v>1</v>
      </c>
      <c r="H95" s="0" t="n">
        <v>3477477</v>
      </c>
      <c r="I95" s="0" t="n">
        <v>0</v>
      </c>
      <c r="J95" s="0" t="n">
        <v>0</v>
      </c>
      <c r="K95" s="0" t="n">
        <v>0</v>
      </c>
      <c r="L95" s="0" t="n">
        <v>0</v>
      </c>
      <c r="M95" s="0" t="n">
        <v>0</v>
      </c>
      <c r="N95" s="0" t="n">
        <v>0</v>
      </c>
      <c r="O95" s="0" t="n">
        <v>0</v>
      </c>
      <c r="P95" s="0" t="n">
        <v>0</v>
      </c>
      <c r="Q95" s="0" t="n">
        <v>0</v>
      </c>
      <c r="R95" s="0" t="n">
        <v>0</v>
      </c>
      <c r="S95" s="0" t="n">
        <v>0</v>
      </c>
      <c r="T95" s="0" t="n">
        <v>0</v>
      </c>
      <c r="U95" s="0" t="n">
        <v>0</v>
      </c>
      <c r="V95" s="0" t="n">
        <v>0</v>
      </c>
      <c r="W95" s="0" t="n">
        <v>0</v>
      </c>
      <c r="X95" s="0" t="n">
        <v>0</v>
      </c>
      <c r="Y95" s="0" t="n">
        <v>0</v>
      </c>
      <c r="Z95" s="0" t="n">
        <v>0</v>
      </c>
      <c r="AA95" s="0" t="n">
        <v>0</v>
      </c>
      <c r="AB95" s="0" t="n">
        <v>0</v>
      </c>
      <c r="AC95" s="0" t="n">
        <v>0</v>
      </c>
      <c r="AD95" s="0" t="n">
        <v>0</v>
      </c>
      <c r="AE95" s="0" t="n">
        <v>-25</v>
      </c>
      <c r="AF95" s="0" t="n">
        <v>-25</v>
      </c>
    </row>
    <row r="96" customFormat="false" ht="12.75" hidden="false" customHeight="false" outlineLevel="0" collapsed="false">
      <c r="A96" s="401" t="n">
        <v>36958.5645833333</v>
      </c>
      <c r="B96" s="400" t="n">
        <v>37124</v>
      </c>
      <c r="C96" s="400" t="n">
        <v>37073</v>
      </c>
      <c r="D96" s="400" t="n">
        <v>37164</v>
      </c>
      <c r="E96" s="400" t="s">
        <v>387</v>
      </c>
      <c r="F96" s="0" t="n">
        <v>525270</v>
      </c>
      <c r="G96" s="0" t="n">
        <v>1</v>
      </c>
      <c r="H96" s="0" t="n">
        <v>2707111</v>
      </c>
      <c r="I96" s="0" t="n">
        <v>-25</v>
      </c>
      <c r="J96" s="0" t="n">
        <v>-25</v>
      </c>
      <c r="K96" s="0" t="n">
        <v>-25</v>
      </c>
      <c r="L96" s="0" t="n">
        <v>-25</v>
      </c>
      <c r="M96" s="0" t="n">
        <v>-25</v>
      </c>
      <c r="N96" s="0" t="n">
        <v>-25</v>
      </c>
      <c r="O96" s="0" t="n">
        <v>0</v>
      </c>
      <c r="P96" s="0" t="n">
        <v>0</v>
      </c>
      <c r="Q96" s="0" t="n">
        <v>0</v>
      </c>
      <c r="R96" s="0" t="n">
        <v>0</v>
      </c>
      <c r="S96" s="0" t="n">
        <v>0</v>
      </c>
      <c r="T96" s="0" t="n">
        <v>0</v>
      </c>
      <c r="U96" s="0" t="n">
        <v>0</v>
      </c>
      <c r="V96" s="0" t="n">
        <v>0</v>
      </c>
      <c r="W96" s="0" t="n">
        <v>0</v>
      </c>
      <c r="X96" s="0" t="n">
        <v>0</v>
      </c>
      <c r="Y96" s="0" t="n">
        <v>0</v>
      </c>
      <c r="Z96" s="0" t="n">
        <v>0</v>
      </c>
      <c r="AA96" s="0" t="n">
        <v>0</v>
      </c>
      <c r="AB96" s="0" t="n">
        <v>0</v>
      </c>
      <c r="AC96" s="0" t="n">
        <v>0</v>
      </c>
      <c r="AD96" s="0" t="n">
        <v>0</v>
      </c>
      <c r="AE96" s="0" t="n">
        <v>0</v>
      </c>
      <c r="AF96" s="0" t="n">
        <v>0</v>
      </c>
    </row>
    <row r="97" customFormat="false" ht="12.75" hidden="false" customHeight="false" outlineLevel="0" collapsed="false">
      <c r="A97" s="401" t="n">
        <v>36731.4180555556</v>
      </c>
      <c r="B97" s="400" t="n">
        <v>37124</v>
      </c>
      <c r="C97" s="400" t="n">
        <v>37073</v>
      </c>
      <c r="D97" s="400" t="n">
        <v>37164</v>
      </c>
      <c r="E97" s="400" t="s">
        <v>387</v>
      </c>
      <c r="F97" s="0" t="n">
        <v>377512</v>
      </c>
      <c r="G97" s="0" t="n">
        <v>1</v>
      </c>
      <c r="H97" s="0" t="n">
        <v>2159504</v>
      </c>
      <c r="I97" s="0" t="n">
        <v>0</v>
      </c>
      <c r="J97" s="0" t="n">
        <v>0</v>
      </c>
      <c r="K97" s="0" t="n">
        <v>0</v>
      </c>
      <c r="L97" s="0" t="n">
        <v>0</v>
      </c>
      <c r="M97" s="0" t="n">
        <v>0</v>
      </c>
      <c r="N97" s="0" t="n">
        <v>0</v>
      </c>
      <c r="O97" s="0" t="n">
        <v>25</v>
      </c>
      <c r="P97" s="0" t="n">
        <v>25</v>
      </c>
      <c r="Q97" s="0" t="n">
        <v>25</v>
      </c>
      <c r="R97" s="0" t="n">
        <v>25</v>
      </c>
      <c r="S97" s="0" t="n">
        <v>25</v>
      </c>
      <c r="T97" s="0" t="n">
        <v>25</v>
      </c>
      <c r="U97" s="0" t="n">
        <v>25</v>
      </c>
      <c r="V97" s="0" t="n">
        <v>25</v>
      </c>
      <c r="W97" s="0" t="n">
        <v>25</v>
      </c>
      <c r="X97" s="0" t="n">
        <v>25</v>
      </c>
      <c r="Y97" s="0" t="n">
        <v>25</v>
      </c>
      <c r="Z97" s="0" t="n">
        <v>25</v>
      </c>
      <c r="AA97" s="0" t="n">
        <v>25</v>
      </c>
      <c r="AB97" s="0" t="n">
        <v>25</v>
      </c>
      <c r="AC97" s="0" t="n">
        <v>25</v>
      </c>
      <c r="AD97" s="0" t="n">
        <v>25</v>
      </c>
      <c r="AE97" s="0" t="n">
        <v>0</v>
      </c>
      <c r="AF97" s="0" t="n">
        <v>0</v>
      </c>
    </row>
    <row r="98" customFormat="false" ht="12.75" hidden="false" customHeight="false" outlineLevel="0" collapsed="false">
      <c r="A98" s="401" t="n">
        <v>36731.5548611111</v>
      </c>
      <c r="B98" s="400" t="n">
        <v>37124</v>
      </c>
      <c r="C98" s="400" t="n">
        <v>37073</v>
      </c>
      <c r="D98" s="400" t="n">
        <v>37164</v>
      </c>
      <c r="E98" s="400" t="s">
        <v>387</v>
      </c>
      <c r="F98" s="0" t="n">
        <v>377514</v>
      </c>
      <c r="G98" s="0" t="n">
        <v>1</v>
      </c>
      <c r="H98" s="0" t="n">
        <v>2159506</v>
      </c>
      <c r="I98" s="0" t="n">
        <v>0</v>
      </c>
      <c r="J98" s="0" t="n">
        <v>0</v>
      </c>
      <c r="K98" s="0" t="n">
        <v>0</v>
      </c>
      <c r="L98" s="0" t="n">
        <v>0</v>
      </c>
      <c r="M98" s="0" t="n">
        <v>0</v>
      </c>
      <c r="N98" s="0" t="n">
        <v>0</v>
      </c>
      <c r="O98" s="0" t="n">
        <v>100</v>
      </c>
      <c r="P98" s="0" t="n">
        <v>100</v>
      </c>
      <c r="Q98" s="0" t="n">
        <v>100</v>
      </c>
      <c r="R98" s="0" t="n">
        <v>100</v>
      </c>
      <c r="S98" s="0" t="n">
        <v>100</v>
      </c>
      <c r="T98" s="0" t="n">
        <v>100</v>
      </c>
      <c r="U98" s="0" t="n">
        <v>100</v>
      </c>
      <c r="V98" s="0" t="n">
        <v>100</v>
      </c>
      <c r="W98" s="0" t="n">
        <v>100</v>
      </c>
      <c r="X98" s="0" t="n">
        <v>100</v>
      </c>
      <c r="Y98" s="0" t="n">
        <v>100</v>
      </c>
      <c r="Z98" s="0" t="n">
        <v>100</v>
      </c>
      <c r="AA98" s="0" t="n">
        <v>100</v>
      </c>
      <c r="AB98" s="0" t="n">
        <v>100</v>
      </c>
      <c r="AC98" s="0" t="n">
        <v>100</v>
      </c>
      <c r="AD98" s="0" t="n">
        <v>100</v>
      </c>
      <c r="AE98" s="0" t="n">
        <v>0</v>
      </c>
      <c r="AF98" s="0" t="n">
        <v>0</v>
      </c>
    </row>
    <row r="99" customFormat="false" ht="12.75" hidden="false" customHeight="false" outlineLevel="0" collapsed="false">
      <c r="A99" s="401" t="n">
        <v>36739.5576388889</v>
      </c>
      <c r="B99" s="400" t="n">
        <v>37124</v>
      </c>
      <c r="C99" s="400" t="n">
        <v>37073</v>
      </c>
      <c r="D99" s="400" t="n">
        <v>37164</v>
      </c>
      <c r="E99" s="400" t="s">
        <v>387</v>
      </c>
      <c r="F99" s="0" t="n">
        <v>383313</v>
      </c>
      <c r="G99" s="0" t="n">
        <v>1</v>
      </c>
      <c r="H99" s="0" t="n">
        <v>2177743</v>
      </c>
      <c r="I99" s="0" t="n">
        <v>0</v>
      </c>
      <c r="J99" s="0" t="n">
        <v>0</v>
      </c>
      <c r="K99" s="0" t="n">
        <v>0</v>
      </c>
      <c r="L99" s="0" t="n">
        <v>0</v>
      </c>
      <c r="M99" s="0" t="n">
        <v>0</v>
      </c>
      <c r="N99" s="0" t="n">
        <v>0</v>
      </c>
      <c r="O99" s="0" t="n">
        <v>25</v>
      </c>
      <c r="P99" s="0" t="n">
        <v>25</v>
      </c>
      <c r="Q99" s="0" t="n">
        <v>25</v>
      </c>
      <c r="R99" s="0" t="n">
        <v>25</v>
      </c>
      <c r="S99" s="0" t="n">
        <v>25</v>
      </c>
      <c r="T99" s="0" t="n">
        <v>25</v>
      </c>
      <c r="U99" s="0" t="n">
        <v>25</v>
      </c>
      <c r="V99" s="0" t="n">
        <v>25</v>
      </c>
      <c r="W99" s="0" t="n">
        <v>25</v>
      </c>
      <c r="X99" s="0" t="n">
        <v>25</v>
      </c>
      <c r="Y99" s="0" t="n">
        <v>25</v>
      </c>
      <c r="Z99" s="0" t="n">
        <v>25</v>
      </c>
      <c r="AA99" s="0" t="n">
        <v>25</v>
      </c>
      <c r="AB99" s="0" t="n">
        <v>25</v>
      </c>
      <c r="AC99" s="0" t="n">
        <v>25</v>
      </c>
      <c r="AD99" s="0" t="n">
        <v>25</v>
      </c>
      <c r="AE99" s="0" t="n">
        <v>0</v>
      </c>
      <c r="AF99" s="0" t="n">
        <v>0</v>
      </c>
    </row>
    <row r="100" customFormat="false" ht="12.75" hidden="false" customHeight="false" outlineLevel="0" collapsed="false">
      <c r="A100" s="401" t="n">
        <v>36867.7159722222</v>
      </c>
      <c r="B100" s="400" t="n">
        <v>37124</v>
      </c>
      <c r="C100" s="400" t="n">
        <v>37073</v>
      </c>
      <c r="D100" s="400" t="n">
        <v>37164</v>
      </c>
      <c r="E100" s="400" t="s">
        <v>387</v>
      </c>
      <c r="F100" s="0" t="n">
        <v>475184</v>
      </c>
      <c r="G100" s="0" t="n">
        <v>1</v>
      </c>
      <c r="H100" s="0" t="n">
        <v>2481753</v>
      </c>
      <c r="I100" s="0" t="n">
        <v>0</v>
      </c>
      <c r="J100" s="0" t="n">
        <v>0</v>
      </c>
      <c r="K100" s="0" t="n">
        <v>0</v>
      </c>
      <c r="L100" s="0" t="n">
        <v>0</v>
      </c>
      <c r="M100" s="0" t="n">
        <v>0</v>
      </c>
      <c r="N100" s="0" t="n">
        <v>0</v>
      </c>
      <c r="O100" s="0" t="n">
        <v>-25</v>
      </c>
      <c r="P100" s="0" t="n">
        <v>-25</v>
      </c>
      <c r="Q100" s="0" t="n">
        <v>-25</v>
      </c>
      <c r="R100" s="0" t="n">
        <v>-25</v>
      </c>
      <c r="S100" s="0" t="n">
        <v>-25</v>
      </c>
      <c r="T100" s="0" t="n">
        <v>-25</v>
      </c>
      <c r="U100" s="0" t="n">
        <v>-25</v>
      </c>
      <c r="V100" s="0" t="n">
        <v>-25</v>
      </c>
      <c r="W100" s="0" t="n">
        <v>-25</v>
      </c>
      <c r="X100" s="0" t="n">
        <v>-25</v>
      </c>
      <c r="Y100" s="0" t="n">
        <v>-25</v>
      </c>
      <c r="Z100" s="0" t="n">
        <v>-25</v>
      </c>
      <c r="AA100" s="0" t="n">
        <v>-25</v>
      </c>
      <c r="AB100" s="0" t="n">
        <v>-25</v>
      </c>
      <c r="AC100" s="0" t="n">
        <v>-25</v>
      </c>
      <c r="AD100" s="0" t="n">
        <v>-25</v>
      </c>
      <c r="AE100" s="0" t="n">
        <v>0</v>
      </c>
      <c r="AF100" s="0" t="n">
        <v>0</v>
      </c>
    </row>
    <row r="101" customFormat="false" ht="12.75" hidden="false" customHeight="false" outlineLevel="0" collapsed="false">
      <c r="A101" s="401" t="n">
        <v>36867.7159722222</v>
      </c>
      <c r="B101" s="400" t="n">
        <v>37124</v>
      </c>
      <c r="C101" s="400" t="n">
        <v>37073</v>
      </c>
      <c r="D101" s="400" t="n">
        <v>37164</v>
      </c>
      <c r="E101" s="400" t="s">
        <v>387</v>
      </c>
      <c r="F101" s="0" t="n">
        <v>475197</v>
      </c>
      <c r="G101" s="0" t="n">
        <v>1</v>
      </c>
      <c r="H101" s="0" t="n">
        <v>2481772</v>
      </c>
      <c r="I101" s="0" t="n">
        <v>0</v>
      </c>
      <c r="J101" s="0" t="n">
        <v>0</v>
      </c>
      <c r="K101" s="0" t="n">
        <v>0</v>
      </c>
      <c r="L101" s="0" t="n">
        <v>0</v>
      </c>
      <c r="M101" s="0" t="n">
        <v>0</v>
      </c>
      <c r="N101" s="0" t="n">
        <v>0</v>
      </c>
      <c r="O101" s="0" t="n">
        <v>-25</v>
      </c>
      <c r="P101" s="0" t="n">
        <v>-25</v>
      </c>
      <c r="Q101" s="0" t="n">
        <v>-25</v>
      </c>
      <c r="R101" s="0" t="n">
        <v>-25</v>
      </c>
      <c r="S101" s="0" t="n">
        <v>-25</v>
      </c>
      <c r="T101" s="0" t="n">
        <v>-25</v>
      </c>
      <c r="U101" s="0" t="n">
        <v>-25</v>
      </c>
      <c r="V101" s="0" t="n">
        <v>-25</v>
      </c>
      <c r="W101" s="0" t="n">
        <v>-25</v>
      </c>
      <c r="X101" s="0" t="n">
        <v>-25</v>
      </c>
      <c r="Y101" s="0" t="n">
        <v>-25</v>
      </c>
      <c r="Z101" s="0" t="n">
        <v>-25</v>
      </c>
      <c r="AA101" s="0" t="n">
        <v>-25</v>
      </c>
      <c r="AB101" s="0" t="n">
        <v>-25</v>
      </c>
      <c r="AC101" s="0" t="n">
        <v>-25</v>
      </c>
      <c r="AD101" s="0" t="n">
        <v>-25</v>
      </c>
      <c r="AE101" s="0" t="n">
        <v>0</v>
      </c>
      <c r="AF101" s="0" t="n">
        <v>0</v>
      </c>
    </row>
    <row r="102" customFormat="false" ht="12.75" hidden="false" customHeight="false" outlineLevel="0" collapsed="false">
      <c r="A102" s="401" t="n">
        <v>36868.6381944444</v>
      </c>
      <c r="B102" s="400" t="n">
        <v>37124</v>
      </c>
      <c r="C102" s="400" t="n">
        <v>37073</v>
      </c>
      <c r="D102" s="400" t="n">
        <v>37164</v>
      </c>
      <c r="E102" s="400" t="s">
        <v>387</v>
      </c>
      <c r="F102" s="0" t="n">
        <v>476211</v>
      </c>
      <c r="G102" s="0" t="n">
        <v>1</v>
      </c>
      <c r="H102" s="0" t="n">
        <v>2485869</v>
      </c>
      <c r="I102" s="0" t="n">
        <v>0</v>
      </c>
      <c r="J102" s="0" t="n">
        <v>0</v>
      </c>
      <c r="K102" s="0" t="n">
        <v>0</v>
      </c>
      <c r="L102" s="0" t="n">
        <v>0</v>
      </c>
      <c r="M102" s="0" t="n">
        <v>0</v>
      </c>
      <c r="N102" s="0" t="n">
        <v>0</v>
      </c>
      <c r="O102" s="0" t="n">
        <v>25</v>
      </c>
      <c r="P102" s="0" t="n">
        <v>25</v>
      </c>
      <c r="Q102" s="0" t="n">
        <v>25</v>
      </c>
      <c r="R102" s="0" t="n">
        <v>25</v>
      </c>
      <c r="S102" s="0" t="n">
        <v>25</v>
      </c>
      <c r="T102" s="0" t="n">
        <v>25</v>
      </c>
      <c r="U102" s="0" t="n">
        <v>25</v>
      </c>
      <c r="V102" s="0" t="n">
        <v>25</v>
      </c>
      <c r="W102" s="0" t="n">
        <v>25</v>
      </c>
      <c r="X102" s="0" t="n">
        <v>25</v>
      </c>
      <c r="Y102" s="0" t="n">
        <v>25</v>
      </c>
      <c r="Z102" s="0" t="n">
        <v>25</v>
      </c>
      <c r="AA102" s="0" t="n">
        <v>25</v>
      </c>
      <c r="AB102" s="0" t="n">
        <v>25</v>
      </c>
      <c r="AC102" s="0" t="n">
        <v>25</v>
      </c>
      <c r="AD102" s="0" t="n">
        <v>25</v>
      </c>
      <c r="AE102" s="0" t="n">
        <v>0</v>
      </c>
      <c r="AF102" s="0" t="n">
        <v>0</v>
      </c>
    </row>
    <row r="103" customFormat="false" ht="12.75" hidden="false" customHeight="false" outlineLevel="0" collapsed="false">
      <c r="A103" s="401" t="n">
        <v>36868.6388888889</v>
      </c>
      <c r="B103" s="400" t="n">
        <v>37124</v>
      </c>
      <c r="C103" s="400" t="n">
        <v>37073</v>
      </c>
      <c r="D103" s="400" t="n">
        <v>37164</v>
      </c>
      <c r="E103" s="400" t="s">
        <v>387</v>
      </c>
      <c r="F103" s="0" t="n">
        <v>476213</v>
      </c>
      <c r="G103" s="0" t="n">
        <v>1</v>
      </c>
      <c r="H103" s="0" t="n">
        <v>2485875</v>
      </c>
      <c r="I103" s="0" t="n">
        <v>0</v>
      </c>
      <c r="J103" s="0" t="n">
        <v>0</v>
      </c>
      <c r="K103" s="0" t="n">
        <v>0</v>
      </c>
      <c r="L103" s="0" t="n">
        <v>0</v>
      </c>
      <c r="M103" s="0" t="n">
        <v>0</v>
      </c>
      <c r="N103" s="0" t="n">
        <v>0</v>
      </c>
      <c r="O103" s="0" t="n">
        <v>25</v>
      </c>
      <c r="P103" s="0" t="n">
        <v>25</v>
      </c>
      <c r="Q103" s="0" t="n">
        <v>25</v>
      </c>
      <c r="R103" s="0" t="n">
        <v>25</v>
      </c>
      <c r="S103" s="0" t="n">
        <v>25</v>
      </c>
      <c r="T103" s="0" t="n">
        <v>25</v>
      </c>
      <c r="U103" s="0" t="n">
        <v>25</v>
      </c>
      <c r="V103" s="0" t="n">
        <v>25</v>
      </c>
      <c r="W103" s="0" t="n">
        <v>25</v>
      </c>
      <c r="X103" s="0" t="n">
        <v>25</v>
      </c>
      <c r="Y103" s="0" t="n">
        <v>25</v>
      </c>
      <c r="Z103" s="0" t="n">
        <v>25</v>
      </c>
      <c r="AA103" s="0" t="n">
        <v>25</v>
      </c>
      <c r="AB103" s="0" t="n">
        <v>25</v>
      </c>
      <c r="AC103" s="0" t="n">
        <v>25</v>
      </c>
      <c r="AD103" s="0" t="n">
        <v>25</v>
      </c>
      <c r="AE103" s="0" t="n">
        <v>0</v>
      </c>
      <c r="AF103" s="0" t="n">
        <v>0</v>
      </c>
    </row>
    <row r="104" customFormat="false" ht="12.75" hidden="false" customHeight="false" outlineLevel="0" collapsed="false">
      <c r="A104" s="401" t="n">
        <v>36871.6069444444</v>
      </c>
      <c r="B104" s="400" t="n">
        <v>37124</v>
      </c>
      <c r="C104" s="400" t="n">
        <v>37073</v>
      </c>
      <c r="D104" s="400" t="n">
        <v>37164</v>
      </c>
      <c r="E104" s="400" t="s">
        <v>387</v>
      </c>
      <c r="F104" s="0" t="n">
        <v>477192</v>
      </c>
      <c r="G104" s="0" t="n">
        <v>1</v>
      </c>
      <c r="H104" s="0" t="n">
        <v>2489493</v>
      </c>
      <c r="I104" s="0" t="n">
        <v>0</v>
      </c>
      <c r="J104" s="0" t="n">
        <v>0</v>
      </c>
      <c r="K104" s="0" t="n">
        <v>0</v>
      </c>
      <c r="L104" s="0" t="n">
        <v>0</v>
      </c>
      <c r="M104" s="0" t="n">
        <v>0</v>
      </c>
      <c r="N104" s="0" t="n">
        <v>0</v>
      </c>
      <c r="O104" s="0" t="n">
        <v>-25</v>
      </c>
      <c r="P104" s="0" t="n">
        <v>-25</v>
      </c>
      <c r="Q104" s="0" t="n">
        <v>-25</v>
      </c>
      <c r="R104" s="0" t="n">
        <v>-25</v>
      </c>
      <c r="S104" s="0" t="n">
        <v>-25</v>
      </c>
      <c r="T104" s="0" t="n">
        <v>-25</v>
      </c>
      <c r="U104" s="0" t="n">
        <v>-25</v>
      </c>
      <c r="V104" s="0" t="n">
        <v>-25</v>
      </c>
      <c r="W104" s="0" t="n">
        <v>-25</v>
      </c>
      <c r="X104" s="0" t="n">
        <v>-25</v>
      </c>
      <c r="Y104" s="0" t="n">
        <v>-25</v>
      </c>
      <c r="Z104" s="0" t="n">
        <v>-25</v>
      </c>
      <c r="AA104" s="0" t="n">
        <v>-25</v>
      </c>
      <c r="AB104" s="0" t="n">
        <v>-25</v>
      </c>
      <c r="AC104" s="0" t="n">
        <v>-25</v>
      </c>
      <c r="AD104" s="0" t="n">
        <v>-25</v>
      </c>
      <c r="AE104" s="0" t="n">
        <v>0</v>
      </c>
      <c r="AF104" s="0" t="n">
        <v>0</v>
      </c>
    </row>
    <row r="105" customFormat="false" ht="12.75" hidden="false" customHeight="false" outlineLevel="0" collapsed="false">
      <c r="A105" s="401" t="n">
        <v>36935.5465277778</v>
      </c>
      <c r="B105" s="400" t="n">
        <v>37124</v>
      </c>
      <c r="C105" s="400" t="n">
        <v>37073</v>
      </c>
      <c r="D105" s="400" t="n">
        <v>37164</v>
      </c>
      <c r="E105" s="400" t="s">
        <v>387</v>
      </c>
      <c r="F105" s="0" t="n">
        <v>520279</v>
      </c>
      <c r="G105" s="0" t="n">
        <v>1</v>
      </c>
      <c r="H105" s="0" t="n">
        <v>2694640</v>
      </c>
      <c r="I105" s="0" t="n">
        <v>0</v>
      </c>
      <c r="J105" s="0" t="n">
        <v>0</v>
      </c>
      <c r="K105" s="0" t="n">
        <v>0</v>
      </c>
      <c r="L105" s="0" t="n">
        <v>0</v>
      </c>
      <c r="M105" s="0" t="n">
        <v>0</v>
      </c>
      <c r="N105" s="0" t="n">
        <v>0</v>
      </c>
      <c r="O105" s="0" t="n">
        <v>-50</v>
      </c>
      <c r="P105" s="0" t="n">
        <v>-50</v>
      </c>
      <c r="Q105" s="0" t="n">
        <v>-50</v>
      </c>
      <c r="R105" s="0" t="n">
        <v>-50</v>
      </c>
      <c r="S105" s="0" t="n">
        <v>-50</v>
      </c>
      <c r="T105" s="0" t="n">
        <v>-50</v>
      </c>
      <c r="U105" s="0" t="n">
        <v>-50</v>
      </c>
      <c r="V105" s="0" t="n">
        <v>-50</v>
      </c>
      <c r="W105" s="0" t="n">
        <v>-50</v>
      </c>
      <c r="X105" s="0" t="n">
        <v>-50</v>
      </c>
      <c r="Y105" s="0" t="n">
        <v>-50</v>
      </c>
      <c r="Z105" s="0" t="n">
        <v>-50</v>
      </c>
      <c r="AA105" s="0" t="n">
        <v>-50</v>
      </c>
      <c r="AB105" s="0" t="n">
        <v>-50</v>
      </c>
      <c r="AC105" s="0" t="n">
        <v>-50</v>
      </c>
      <c r="AD105" s="0" t="n">
        <v>-50</v>
      </c>
      <c r="AE105" s="0" t="n">
        <v>0</v>
      </c>
      <c r="AF105" s="0" t="n">
        <v>0</v>
      </c>
    </row>
    <row r="106" customFormat="false" ht="12.75" hidden="false" customHeight="false" outlineLevel="0" collapsed="false">
      <c r="A106" s="401" t="n">
        <v>36942.5847222222</v>
      </c>
      <c r="B106" s="400" t="n">
        <v>37124</v>
      </c>
      <c r="C106" s="400" t="n">
        <v>37073</v>
      </c>
      <c r="D106" s="400" t="n">
        <v>37164</v>
      </c>
      <c r="E106" s="400" t="s">
        <v>387</v>
      </c>
      <c r="F106" s="0" t="n">
        <v>523084</v>
      </c>
      <c r="G106" s="0" t="n">
        <v>1</v>
      </c>
      <c r="H106" s="0" t="n">
        <v>2701269</v>
      </c>
      <c r="I106" s="0" t="n">
        <v>0</v>
      </c>
      <c r="J106" s="0" t="n">
        <v>0</v>
      </c>
      <c r="K106" s="0" t="n">
        <v>0</v>
      </c>
      <c r="L106" s="0" t="n">
        <v>0</v>
      </c>
      <c r="M106" s="0" t="n">
        <v>0</v>
      </c>
      <c r="N106" s="0" t="n">
        <v>0</v>
      </c>
      <c r="O106" s="0" t="n">
        <v>-25</v>
      </c>
      <c r="P106" s="0" t="n">
        <v>-25</v>
      </c>
      <c r="Q106" s="0" t="n">
        <v>-25</v>
      </c>
      <c r="R106" s="0" t="n">
        <v>-25</v>
      </c>
      <c r="S106" s="0" t="n">
        <v>-25</v>
      </c>
      <c r="T106" s="0" t="n">
        <v>-25</v>
      </c>
      <c r="U106" s="0" t="n">
        <v>-25</v>
      </c>
      <c r="V106" s="0" t="n">
        <v>-25</v>
      </c>
      <c r="W106" s="0" t="n">
        <v>-25</v>
      </c>
      <c r="X106" s="0" t="n">
        <v>-25</v>
      </c>
      <c r="Y106" s="0" t="n">
        <v>-25</v>
      </c>
      <c r="Z106" s="0" t="n">
        <v>-25</v>
      </c>
      <c r="AA106" s="0" t="n">
        <v>-25</v>
      </c>
      <c r="AB106" s="0" t="n">
        <v>-25</v>
      </c>
      <c r="AC106" s="0" t="n">
        <v>-25</v>
      </c>
      <c r="AD106" s="0" t="n">
        <v>-25</v>
      </c>
      <c r="AE106" s="0" t="n">
        <v>0</v>
      </c>
      <c r="AF106" s="0" t="n">
        <v>0</v>
      </c>
    </row>
    <row r="107" customFormat="false" ht="12.75" hidden="false" customHeight="false" outlineLevel="0" collapsed="false">
      <c r="A107" s="401" t="n">
        <v>37027.5555555556</v>
      </c>
      <c r="B107" s="400" t="n">
        <v>37124</v>
      </c>
      <c r="C107" s="400" t="n">
        <v>37104</v>
      </c>
      <c r="D107" s="400" t="n">
        <v>37134</v>
      </c>
      <c r="E107" s="400" t="s">
        <v>387</v>
      </c>
      <c r="F107" s="0" t="n">
        <v>613215</v>
      </c>
      <c r="G107" s="0" t="n">
        <v>1</v>
      </c>
      <c r="H107" s="0" t="n">
        <v>3318040</v>
      </c>
      <c r="I107" s="0" t="n">
        <v>-25</v>
      </c>
      <c r="J107" s="0" t="n">
        <v>-25</v>
      </c>
      <c r="K107" s="0" t="n">
        <v>-25</v>
      </c>
      <c r="L107" s="0" t="n">
        <v>-25</v>
      </c>
      <c r="M107" s="0" t="n">
        <v>-25</v>
      </c>
      <c r="N107" s="0" t="n">
        <v>-25</v>
      </c>
      <c r="O107" s="0" t="n">
        <v>0</v>
      </c>
      <c r="P107" s="0" t="n">
        <v>0</v>
      </c>
      <c r="Q107" s="0" t="n">
        <v>0</v>
      </c>
      <c r="R107" s="0" t="n">
        <v>0</v>
      </c>
      <c r="S107" s="0" t="n">
        <v>0</v>
      </c>
      <c r="T107" s="0" t="n">
        <v>0</v>
      </c>
      <c r="U107" s="0" t="n">
        <v>0</v>
      </c>
      <c r="V107" s="0" t="n">
        <v>0</v>
      </c>
      <c r="W107" s="0" t="n">
        <v>0</v>
      </c>
      <c r="X107" s="0" t="n">
        <v>0</v>
      </c>
      <c r="Y107" s="0" t="n">
        <v>0</v>
      </c>
      <c r="Z107" s="0" t="n">
        <v>0</v>
      </c>
      <c r="AA107" s="0" t="n">
        <v>0</v>
      </c>
      <c r="AB107" s="0" t="n">
        <v>0</v>
      </c>
      <c r="AC107" s="0" t="n">
        <v>0</v>
      </c>
      <c r="AD107" s="0" t="n">
        <v>0</v>
      </c>
      <c r="AE107" s="0" t="n">
        <v>0</v>
      </c>
      <c r="AF107" s="0" t="n">
        <v>0</v>
      </c>
    </row>
    <row r="108" customFormat="false" ht="12.75" hidden="false" customHeight="false" outlineLevel="0" collapsed="false">
      <c r="A108" s="401" t="n">
        <v>37042.3506944444</v>
      </c>
      <c r="B108" s="400" t="n">
        <v>37124</v>
      </c>
      <c r="C108" s="400" t="n">
        <v>37104</v>
      </c>
      <c r="D108" s="400" t="n">
        <v>37134</v>
      </c>
      <c r="E108" s="400" t="s">
        <v>387</v>
      </c>
      <c r="F108" s="0" t="n">
        <v>627624</v>
      </c>
      <c r="G108" s="0" t="n">
        <v>1</v>
      </c>
      <c r="H108" s="0" t="n">
        <v>3409436</v>
      </c>
      <c r="I108" s="0" t="n">
        <v>25</v>
      </c>
      <c r="J108" s="0" t="n">
        <v>25</v>
      </c>
      <c r="K108" s="0" t="n">
        <v>25</v>
      </c>
      <c r="L108" s="0" t="n">
        <v>25</v>
      </c>
      <c r="M108" s="0" t="n">
        <v>25</v>
      </c>
      <c r="N108" s="0" t="n">
        <v>25</v>
      </c>
      <c r="O108" s="0" t="n">
        <v>0</v>
      </c>
      <c r="P108" s="0" t="n">
        <v>0</v>
      </c>
      <c r="Q108" s="0" t="n">
        <v>0</v>
      </c>
      <c r="R108" s="0" t="n">
        <v>0</v>
      </c>
      <c r="S108" s="0" t="n">
        <v>0</v>
      </c>
      <c r="T108" s="0" t="n">
        <v>0</v>
      </c>
      <c r="U108" s="0" t="n">
        <v>0</v>
      </c>
      <c r="V108" s="0" t="n">
        <v>0</v>
      </c>
      <c r="W108" s="0" t="n">
        <v>0</v>
      </c>
      <c r="X108" s="0" t="n">
        <v>0</v>
      </c>
      <c r="Y108" s="0" t="n">
        <v>0</v>
      </c>
      <c r="Z108" s="0" t="n">
        <v>0</v>
      </c>
      <c r="AA108" s="0" t="n">
        <v>0</v>
      </c>
      <c r="AB108" s="0" t="n">
        <v>0</v>
      </c>
      <c r="AC108" s="0" t="n">
        <v>0</v>
      </c>
      <c r="AD108" s="0" t="n">
        <v>0</v>
      </c>
      <c r="AE108" s="0" t="n">
        <v>0</v>
      </c>
      <c r="AF108" s="0" t="n">
        <v>0</v>
      </c>
    </row>
    <row r="109" customFormat="false" ht="12.75" hidden="false" customHeight="false" outlineLevel="0" collapsed="false">
      <c r="A109" s="401" t="n">
        <v>37042.4340277778</v>
      </c>
      <c r="B109" s="400" t="n">
        <v>37124</v>
      </c>
      <c r="C109" s="400" t="n">
        <v>37104</v>
      </c>
      <c r="D109" s="400" t="n">
        <v>37134</v>
      </c>
      <c r="E109" s="400" t="s">
        <v>387</v>
      </c>
      <c r="F109" s="0" t="n">
        <v>627978</v>
      </c>
      <c r="G109" s="0" t="n">
        <v>1</v>
      </c>
      <c r="H109" s="0" t="n">
        <v>3411110</v>
      </c>
      <c r="I109" s="0" t="n">
        <v>-25</v>
      </c>
      <c r="J109" s="0" t="n">
        <v>-25</v>
      </c>
      <c r="K109" s="0" t="n">
        <v>-25</v>
      </c>
      <c r="L109" s="0" t="n">
        <v>-25</v>
      </c>
      <c r="M109" s="0" t="n">
        <v>-25</v>
      </c>
      <c r="N109" s="0" t="n">
        <v>-25</v>
      </c>
      <c r="O109" s="0" t="n">
        <v>0</v>
      </c>
      <c r="P109" s="0" t="n">
        <v>0</v>
      </c>
      <c r="Q109" s="0" t="n">
        <v>0</v>
      </c>
      <c r="R109" s="0" t="n">
        <v>0</v>
      </c>
      <c r="S109" s="0" t="n">
        <v>0</v>
      </c>
      <c r="T109" s="0" t="n">
        <v>0</v>
      </c>
      <c r="U109" s="0" t="n">
        <v>0</v>
      </c>
      <c r="V109" s="0" t="n">
        <v>0</v>
      </c>
      <c r="W109" s="0" t="n">
        <v>0</v>
      </c>
      <c r="X109" s="0" t="n">
        <v>0</v>
      </c>
      <c r="Y109" s="0" t="n">
        <v>0</v>
      </c>
      <c r="Z109" s="0" t="n">
        <v>0</v>
      </c>
      <c r="AA109" s="0" t="n">
        <v>0</v>
      </c>
      <c r="AB109" s="0" t="n">
        <v>0</v>
      </c>
      <c r="AC109" s="0" t="n">
        <v>0</v>
      </c>
      <c r="AD109" s="0" t="n">
        <v>0</v>
      </c>
      <c r="AE109" s="0" t="n">
        <v>0</v>
      </c>
      <c r="AF109" s="0" t="n">
        <v>0</v>
      </c>
    </row>
    <row r="110" customFormat="false" ht="12.75" hidden="false" customHeight="false" outlineLevel="0" collapsed="false">
      <c r="A110" s="401" t="n">
        <v>37070.5736111111</v>
      </c>
      <c r="B110" s="400" t="n">
        <v>37124</v>
      </c>
      <c r="C110" s="400" t="n">
        <v>37104</v>
      </c>
      <c r="D110" s="400" t="n">
        <v>37134</v>
      </c>
      <c r="E110" s="400" t="s">
        <v>387</v>
      </c>
      <c r="F110" s="0" t="n">
        <v>667860</v>
      </c>
      <c r="G110" s="0" t="n">
        <v>1</v>
      </c>
      <c r="H110" s="0" t="n">
        <v>3525067</v>
      </c>
      <c r="I110" s="0" t="n">
        <v>25</v>
      </c>
      <c r="J110" s="0" t="n">
        <v>25</v>
      </c>
      <c r="K110" s="0" t="n">
        <v>25</v>
      </c>
      <c r="L110" s="0" t="n">
        <v>25</v>
      </c>
      <c r="M110" s="0" t="n">
        <v>25</v>
      </c>
      <c r="N110" s="0" t="n">
        <v>25</v>
      </c>
      <c r="O110" s="0" t="n">
        <v>0</v>
      </c>
      <c r="P110" s="0" t="n">
        <v>0</v>
      </c>
      <c r="Q110" s="0" t="n">
        <v>0</v>
      </c>
      <c r="R110" s="0" t="n">
        <v>0</v>
      </c>
      <c r="S110" s="0" t="n">
        <v>0</v>
      </c>
      <c r="T110" s="0" t="n">
        <v>0</v>
      </c>
      <c r="U110" s="0" t="n">
        <v>0</v>
      </c>
      <c r="V110" s="0" t="n">
        <v>0</v>
      </c>
      <c r="W110" s="0" t="n">
        <v>0</v>
      </c>
      <c r="X110" s="0" t="n">
        <v>0</v>
      </c>
      <c r="Y110" s="0" t="n">
        <v>0</v>
      </c>
      <c r="Z110" s="0" t="n">
        <v>0</v>
      </c>
      <c r="AA110" s="0" t="n">
        <v>0</v>
      </c>
      <c r="AB110" s="0" t="n">
        <v>0</v>
      </c>
      <c r="AC110" s="0" t="n">
        <v>0</v>
      </c>
      <c r="AD110" s="0" t="n">
        <v>0</v>
      </c>
      <c r="AE110" s="0" t="n">
        <v>0</v>
      </c>
      <c r="AF110" s="0" t="n">
        <v>0</v>
      </c>
    </row>
    <row r="111" customFormat="false" ht="12.75" hidden="false" customHeight="false" outlineLevel="0" collapsed="false">
      <c r="A111" s="401" t="n">
        <v>37074.5791666667</v>
      </c>
      <c r="B111" s="400" t="n">
        <v>37124</v>
      </c>
      <c r="C111" s="400" t="n">
        <v>37104</v>
      </c>
      <c r="D111" s="400" t="n">
        <v>37134</v>
      </c>
      <c r="E111" s="400" t="s">
        <v>387</v>
      </c>
      <c r="F111" s="0" t="n">
        <v>669343</v>
      </c>
      <c r="G111" s="0" t="n">
        <v>1</v>
      </c>
      <c r="H111" s="0" t="n">
        <v>3531761</v>
      </c>
      <c r="I111" s="0" t="n">
        <v>25</v>
      </c>
      <c r="J111" s="0" t="n">
        <v>25</v>
      </c>
      <c r="K111" s="0" t="n">
        <v>25</v>
      </c>
      <c r="L111" s="0" t="n">
        <v>25</v>
      </c>
      <c r="M111" s="0" t="n">
        <v>25</v>
      </c>
      <c r="N111" s="0" t="n">
        <v>25</v>
      </c>
      <c r="O111" s="0" t="n">
        <v>0</v>
      </c>
      <c r="P111" s="0" t="n">
        <v>0</v>
      </c>
      <c r="Q111" s="0" t="n">
        <v>0</v>
      </c>
      <c r="R111" s="0" t="n">
        <v>0</v>
      </c>
      <c r="S111" s="0" t="n">
        <v>0</v>
      </c>
      <c r="T111" s="0" t="n">
        <v>0</v>
      </c>
      <c r="U111" s="0" t="n">
        <v>0</v>
      </c>
      <c r="V111" s="0" t="n">
        <v>0</v>
      </c>
      <c r="W111" s="0" t="n">
        <v>0</v>
      </c>
      <c r="X111" s="0" t="n">
        <v>0</v>
      </c>
      <c r="Y111" s="0" t="n">
        <v>0</v>
      </c>
      <c r="Z111" s="0" t="n">
        <v>0</v>
      </c>
      <c r="AA111" s="0" t="n">
        <v>0</v>
      </c>
      <c r="AB111" s="0" t="n">
        <v>0</v>
      </c>
      <c r="AC111" s="0" t="n">
        <v>0</v>
      </c>
      <c r="AD111" s="0" t="n">
        <v>0</v>
      </c>
      <c r="AE111" s="0" t="n">
        <v>0</v>
      </c>
      <c r="AF111" s="0" t="n">
        <v>0</v>
      </c>
    </row>
    <row r="112" customFormat="false" ht="12.75" hidden="false" customHeight="false" outlineLevel="0" collapsed="false">
      <c r="A112" s="401" t="n">
        <v>37075.4625</v>
      </c>
      <c r="B112" s="400" t="n">
        <v>37124</v>
      </c>
      <c r="C112" s="400" t="n">
        <v>37104</v>
      </c>
      <c r="D112" s="400" t="n">
        <v>37134</v>
      </c>
      <c r="E112" s="400" t="s">
        <v>387</v>
      </c>
      <c r="F112" s="0" t="n">
        <v>671429</v>
      </c>
      <c r="G112" s="0" t="n">
        <v>1</v>
      </c>
      <c r="H112" s="0" t="n">
        <v>3542496</v>
      </c>
      <c r="I112" s="0" t="n">
        <v>-25</v>
      </c>
      <c r="J112" s="0" t="n">
        <v>-25</v>
      </c>
      <c r="K112" s="0" t="n">
        <v>-25</v>
      </c>
      <c r="L112" s="0" t="n">
        <v>-25</v>
      </c>
      <c r="M112" s="0" t="n">
        <v>-25</v>
      </c>
      <c r="N112" s="0" t="n">
        <v>-25</v>
      </c>
      <c r="O112" s="0" t="n">
        <v>0</v>
      </c>
      <c r="P112" s="0" t="n">
        <v>0</v>
      </c>
      <c r="Q112" s="0" t="n">
        <v>0</v>
      </c>
      <c r="R112" s="0" t="n">
        <v>0</v>
      </c>
      <c r="S112" s="0" t="n">
        <v>0</v>
      </c>
      <c r="T112" s="0" t="n">
        <v>0</v>
      </c>
      <c r="U112" s="0" t="n">
        <v>0</v>
      </c>
      <c r="V112" s="0" t="n">
        <v>0</v>
      </c>
      <c r="W112" s="0" t="n">
        <v>0</v>
      </c>
      <c r="X112" s="0" t="n">
        <v>0</v>
      </c>
      <c r="Y112" s="0" t="n">
        <v>0</v>
      </c>
      <c r="Z112" s="0" t="n">
        <v>0</v>
      </c>
      <c r="AA112" s="0" t="n">
        <v>0</v>
      </c>
      <c r="AB112" s="0" t="n">
        <v>0</v>
      </c>
      <c r="AC112" s="0" t="n">
        <v>0</v>
      </c>
      <c r="AD112" s="0" t="n">
        <v>0</v>
      </c>
      <c r="AE112" s="0" t="n">
        <v>0</v>
      </c>
      <c r="AF112" s="0" t="n">
        <v>0</v>
      </c>
    </row>
    <row r="113" customFormat="false" ht="12.75" hidden="false" customHeight="false" outlineLevel="0" collapsed="false">
      <c r="A113" s="401" t="n">
        <v>37098.4284722222</v>
      </c>
      <c r="B113" s="400" t="n">
        <v>37124</v>
      </c>
      <c r="C113" s="400" t="n">
        <v>37104</v>
      </c>
      <c r="D113" s="400" t="n">
        <v>37134</v>
      </c>
      <c r="E113" s="400" t="s">
        <v>387</v>
      </c>
      <c r="F113" s="0" t="n">
        <v>702898</v>
      </c>
      <c r="G113" s="0" t="n">
        <v>1</v>
      </c>
      <c r="H113" s="0" t="n">
        <v>3637501</v>
      </c>
      <c r="I113" s="0" t="n">
        <v>25</v>
      </c>
      <c r="J113" s="0" t="n">
        <v>25</v>
      </c>
      <c r="K113" s="0" t="n">
        <v>25</v>
      </c>
      <c r="L113" s="0" t="n">
        <v>25</v>
      </c>
      <c r="M113" s="0" t="n">
        <v>25</v>
      </c>
      <c r="N113" s="0" t="n">
        <v>25</v>
      </c>
      <c r="O113" s="0" t="n">
        <v>0</v>
      </c>
      <c r="P113" s="0" t="n">
        <v>0</v>
      </c>
      <c r="Q113" s="0" t="n">
        <v>0</v>
      </c>
      <c r="R113" s="0" t="n">
        <v>0</v>
      </c>
      <c r="S113" s="0" t="n">
        <v>0</v>
      </c>
      <c r="T113" s="0" t="n">
        <v>0</v>
      </c>
      <c r="U113" s="0" t="n">
        <v>0</v>
      </c>
      <c r="V113" s="0" t="n">
        <v>0</v>
      </c>
      <c r="W113" s="0" t="n">
        <v>0</v>
      </c>
      <c r="X113" s="0" t="n">
        <v>0</v>
      </c>
      <c r="Y113" s="0" t="n">
        <v>0</v>
      </c>
      <c r="Z113" s="0" t="n">
        <v>0</v>
      </c>
      <c r="AA113" s="0" t="n">
        <v>0</v>
      </c>
      <c r="AB113" s="0" t="n">
        <v>0</v>
      </c>
      <c r="AC113" s="0" t="n">
        <v>0</v>
      </c>
      <c r="AD113" s="0" t="n">
        <v>0</v>
      </c>
      <c r="AE113" s="0" t="n">
        <v>0</v>
      </c>
      <c r="AF113" s="0" t="n">
        <v>0</v>
      </c>
    </row>
    <row r="114" customFormat="false" ht="12.75" hidden="false" customHeight="false" outlineLevel="0" collapsed="false">
      <c r="A114" s="401" t="n">
        <v>37099.35</v>
      </c>
      <c r="B114" s="400" t="n">
        <v>37124</v>
      </c>
      <c r="C114" s="400" t="n">
        <v>37104</v>
      </c>
      <c r="D114" s="400" t="n">
        <v>37134</v>
      </c>
      <c r="E114" s="400" t="s">
        <v>387</v>
      </c>
      <c r="F114" s="0" t="n">
        <v>706444</v>
      </c>
      <c r="G114" s="0" t="n">
        <v>1</v>
      </c>
      <c r="H114" s="0" t="n">
        <v>3680430</v>
      </c>
      <c r="I114" s="0" t="n">
        <v>25</v>
      </c>
      <c r="J114" s="0" t="n">
        <v>25</v>
      </c>
      <c r="K114" s="0" t="n">
        <v>25</v>
      </c>
      <c r="L114" s="0" t="n">
        <v>25</v>
      </c>
      <c r="M114" s="0" t="n">
        <v>25</v>
      </c>
      <c r="N114" s="0" t="n">
        <v>25</v>
      </c>
      <c r="O114" s="0" t="n">
        <v>0</v>
      </c>
      <c r="P114" s="0" t="n">
        <v>0</v>
      </c>
      <c r="Q114" s="0" t="n">
        <v>0</v>
      </c>
      <c r="R114" s="0" t="n">
        <v>0</v>
      </c>
      <c r="S114" s="0" t="n">
        <v>0</v>
      </c>
      <c r="T114" s="0" t="n">
        <v>0</v>
      </c>
      <c r="U114" s="0" t="n">
        <v>0</v>
      </c>
      <c r="V114" s="0" t="n">
        <v>0</v>
      </c>
      <c r="W114" s="0" t="n">
        <v>0</v>
      </c>
      <c r="X114" s="0" t="n">
        <v>0</v>
      </c>
      <c r="Y114" s="0" t="n">
        <v>0</v>
      </c>
      <c r="Z114" s="0" t="n">
        <v>0</v>
      </c>
      <c r="AA114" s="0" t="n">
        <v>0</v>
      </c>
      <c r="AB114" s="0" t="n">
        <v>0</v>
      </c>
      <c r="AC114" s="0" t="n">
        <v>0</v>
      </c>
      <c r="AD114" s="0" t="n">
        <v>0</v>
      </c>
      <c r="AE114" s="0" t="n">
        <v>0</v>
      </c>
      <c r="AF114" s="0" t="n">
        <v>0</v>
      </c>
    </row>
    <row r="115" customFormat="false" ht="12.75" hidden="false" customHeight="false" outlineLevel="0" collapsed="false">
      <c r="A115" s="401" t="n">
        <v>37049.3715277778</v>
      </c>
      <c r="B115" s="400" t="n">
        <v>37124</v>
      </c>
      <c r="C115" s="400" t="n">
        <v>37104</v>
      </c>
      <c r="D115" s="400" t="n">
        <v>37134</v>
      </c>
      <c r="E115" s="400" t="s">
        <v>387</v>
      </c>
      <c r="F115" s="0" t="n">
        <v>636910</v>
      </c>
      <c r="G115" s="0" t="n">
        <v>1</v>
      </c>
      <c r="H115" s="0" t="n">
        <v>3436978</v>
      </c>
      <c r="I115" s="0" t="n">
        <v>0</v>
      </c>
      <c r="J115" s="0" t="n">
        <v>0</v>
      </c>
      <c r="K115" s="0" t="n">
        <v>0</v>
      </c>
      <c r="L115" s="0" t="n">
        <v>0</v>
      </c>
      <c r="M115" s="0" t="n">
        <v>0</v>
      </c>
      <c r="N115" s="0" t="n">
        <v>0</v>
      </c>
      <c r="O115" s="0" t="n">
        <v>25</v>
      </c>
      <c r="P115" s="0" t="n">
        <v>25</v>
      </c>
      <c r="Q115" s="0" t="n">
        <v>25</v>
      </c>
      <c r="R115" s="0" t="n">
        <v>25</v>
      </c>
      <c r="S115" s="0" t="n">
        <v>25</v>
      </c>
      <c r="T115" s="0" t="n">
        <v>25</v>
      </c>
      <c r="U115" s="0" t="n">
        <v>25</v>
      </c>
      <c r="V115" s="0" t="n">
        <v>25</v>
      </c>
      <c r="W115" s="0" t="n">
        <v>25</v>
      </c>
      <c r="X115" s="0" t="n">
        <v>25</v>
      </c>
      <c r="Y115" s="0" t="n">
        <v>25</v>
      </c>
      <c r="Z115" s="0" t="n">
        <v>25</v>
      </c>
      <c r="AA115" s="0" t="n">
        <v>25</v>
      </c>
      <c r="AB115" s="0" t="n">
        <v>25</v>
      </c>
      <c r="AC115" s="0" t="n">
        <v>25</v>
      </c>
      <c r="AD115" s="0" t="n">
        <v>25</v>
      </c>
      <c r="AE115" s="0" t="n">
        <v>0</v>
      </c>
      <c r="AF115" s="0" t="n">
        <v>0</v>
      </c>
    </row>
    <row r="116" customFormat="false" ht="12.75" hidden="false" customHeight="false" outlineLevel="0" collapsed="false">
      <c r="A116" s="401" t="n">
        <v>37064.3923611111</v>
      </c>
      <c r="B116" s="400" t="n">
        <v>37124</v>
      </c>
      <c r="C116" s="400" t="n">
        <v>37104</v>
      </c>
      <c r="D116" s="400" t="n">
        <v>37134</v>
      </c>
      <c r="E116" s="400" t="s">
        <v>387</v>
      </c>
      <c r="F116" s="0" t="n">
        <v>658657</v>
      </c>
      <c r="G116" s="0" t="n">
        <v>1</v>
      </c>
      <c r="H116" s="0" t="n">
        <v>3495312</v>
      </c>
      <c r="I116" s="0" t="n">
        <v>0</v>
      </c>
      <c r="J116" s="0" t="n">
        <v>0</v>
      </c>
      <c r="K116" s="0" t="n">
        <v>0</v>
      </c>
      <c r="L116" s="0" t="n">
        <v>0</v>
      </c>
      <c r="M116" s="0" t="n">
        <v>0</v>
      </c>
      <c r="N116" s="0" t="n">
        <v>0</v>
      </c>
      <c r="O116" s="0" t="n">
        <v>-25</v>
      </c>
      <c r="P116" s="0" t="n">
        <v>-25</v>
      </c>
      <c r="Q116" s="0" t="n">
        <v>-25</v>
      </c>
      <c r="R116" s="0" t="n">
        <v>-25</v>
      </c>
      <c r="S116" s="0" t="n">
        <v>-25</v>
      </c>
      <c r="T116" s="0" t="n">
        <v>-25</v>
      </c>
      <c r="U116" s="0" t="n">
        <v>-25</v>
      </c>
      <c r="V116" s="0" t="n">
        <v>-25</v>
      </c>
      <c r="W116" s="0" t="n">
        <v>-25</v>
      </c>
      <c r="X116" s="0" t="n">
        <v>-25</v>
      </c>
      <c r="Y116" s="0" t="n">
        <v>-25</v>
      </c>
      <c r="Z116" s="0" t="n">
        <v>-25</v>
      </c>
      <c r="AA116" s="0" t="n">
        <v>-25</v>
      </c>
      <c r="AB116" s="0" t="n">
        <v>-25</v>
      </c>
      <c r="AC116" s="0" t="n">
        <v>-25</v>
      </c>
      <c r="AD116" s="0" t="n">
        <v>-25</v>
      </c>
      <c r="AE116" s="0" t="n">
        <v>0</v>
      </c>
      <c r="AF116" s="0" t="n">
        <v>0</v>
      </c>
    </row>
    <row r="117" customFormat="false" ht="12.75" hidden="false" customHeight="false" outlineLevel="0" collapsed="false">
      <c r="A117" s="401" t="n">
        <v>37067.3666666667</v>
      </c>
      <c r="B117" s="400" t="n">
        <v>37124</v>
      </c>
      <c r="C117" s="400" t="n">
        <v>37104</v>
      </c>
      <c r="D117" s="400" t="n">
        <v>37134</v>
      </c>
      <c r="E117" s="400" t="s">
        <v>387</v>
      </c>
      <c r="F117" s="0" t="n">
        <v>661371</v>
      </c>
      <c r="G117" s="0" t="n">
        <v>1</v>
      </c>
      <c r="H117" s="0" t="n">
        <v>3506490</v>
      </c>
      <c r="I117" s="0" t="n">
        <v>0</v>
      </c>
      <c r="J117" s="0" t="n">
        <v>0</v>
      </c>
      <c r="K117" s="0" t="n">
        <v>0</v>
      </c>
      <c r="L117" s="0" t="n">
        <v>0</v>
      </c>
      <c r="M117" s="0" t="n">
        <v>0</v>
      </c>
      <c r="N117" s="0" t="n">
        <v>0</v>
      </c>
      <c r="O117" s="0" t="n">
        <v>25</v>
      </c>
      <c r="P117" s="0" t="n">
        <v>25</v>
      </c>
      <c r="Q117" s="0" t="n">
        <v>25</v>
      </c>
      <c r="R117" s="0" t="n">
        <v>25</v>
      </c>
      <c r="S117" s="0" t="n">
        <v>25</v>
      </c>
      <c r="T117" s="0" t="n">
        <v>25</v>
      </c>
      <c r="U117" s="0" t="n">
        <v>25</v>
      </c>
      <c r="V117" s="0" t="n">
        <v>25</v>
      </c>
      <c r="W117" s="0" t="n">
        <v>25</v>
      </c>
      <c r="X117" s="0" t="n">
        <v>25</v>
      </c>
      <c r="Y117" s="0" t="n">
        <v>25</v>
      </c>
      <c r="Z117" s="0" t="n">
        <v>25</v>
      </c>
      <c r="AA117" s="0" t="n">
        <v>25</v>
      </c>
      <c r="AB117" s="0" t="n">
        <v>25</v>
      </c>
      <c r="AC117" s="0" t="n">
        <v>25</v>
      </c>
      <c r="AD117" s="0" t="n">
        <v>25</v>
      </c>
      <c r="AE117" s="0" t="n">
        <v>0</v>
      </c>
      <c r="AF117" s="0" t="n">
        <v>0</v>
      </c>
    </row>
    <row r="118" customFormat="false" ht="12.75" hidden="false" customHeight="false" outlineLevel="0" collapsed="false">
      <c r="A118" s="401" t="n">
        <v>37074.3402777778</v>
      </c>
      <c r="B118" s="400" t="n">
        <v>37124</v>
      </c>
      <c r="C118" s="400" t="n">
        <v>37104</v>
      </c>
      <c r="D118" s="400" t="n">
        <v>37134</v>
      </c>
      <c r="E118" s="400" t="s">
        <v>387</v>
      </c>
      <c r="F118" s="0" t="n">
        <v>670519</v>
      </c>
      <c r="G118" s="0" t="n">
        <v>1</v>
      </c>
      <c r="H118" s="0" t="n">
        <v>3539137</v>
      </c>
      <c r="I118" s="0" t="n">
        <v>0</v>
      </c>
      <c r="J118" s="0" t="n">
        <v>0</v>
      </c>
      <c r="K118" s="0" t="n">
        <v>0</v>
      </c>
      <c r="L118" s="0" t="n">
        <v>0</v>
      </c>
      <c r="M118" s="0" t="n">
        <v>0</v>
      </c>
      <c r="N118" s="0" t="n">
        <v>0</v>
      </c>
      <c r="O118" s="0" t="n">
        <v>-25</v>
      </c>
      <c r="P118" s="0" t="n">
        <v>-25</v>
      </c>
      <c r="Q118" s="0" t="n">
        <v>-25</v>
      </c>
      <c r="R118" s="0" t="n">
        <v>-25</v>
      </c>
      <c r="S118" s="0" t="n">
        <v>-25</v>
      </c>
      <c r="T118" s="0" t="n">
        <v>-25</v>
      </c>
      <c r="U118" s="0" t="n">
        <v>-25</v>
      </c>
      <c r="V118" s="0" t="n">
        <v>-25</v>
      </c>
      <c r="W118" s="0" t="n">
        <v>-25</v>
      </c>
      <c r="X118" s="0" t="n">
        <v>-25</v>
      </c>
      <c r="Y118" s="0" t="n">
        <v>-25</v>
      </c>
      <c r="Z118" s="0" t="n">
        <v>-25</v>
      </c>
      <c r="AA118" s="0" t="n">
        <v>-25</v>
      </c>
      <c r="AB118" s="0" t="n">
        <v>-25</v>
      </c>
      <c r="AC118" s="0" t="n">
        <v>-25</v>
      </c>
      <c r="AD118" s="0" t="n">
        <v>-25</v>
      </c>
      <c r="AE118" s="0" t="n">
        <v>0</v>
      </c>
      <c r="AF118" s="0" t="n">
        <v>0</v>
      </c>
    </row>
    <row r="119" customFormat="false" ht="12.75" hidden="false" customHeight="false" outlineLevel="0" collapsed="false">
      <c r="A119" s="401" t="n">
        <v>37074.3513888889</v>
      </c>
      <c r="B119" s="400" t="n">
        <v>37124</v>
      </c>
      <c r="C119" s="400" t="n">
        <v>37104</v>
      </c>
      <c r="D119" s="400" t="n">
        <v>37134</v>
      </c>
      <c r="E119" s="400" t="s">
        <v>387</v>
      </c>
      <c r="F119" s="0" t="n">
        <v>670601</v>
      </c>
      <c r="G119" s="0" t="n">
        <v>1</v>
      </c>
      <c r="H119" s="0" t="n">
        <v>3539295</v>
      </c>
      <c r="I119" s="0" t="n">
        <v>0</v>
      </c>
      <c r="J119" s="0" t="n">
        <v>0</v>
      </c>
      <c r="K119" s="0" t="n">
        <v>0</v>
      </c>
      <c r="L119" s="0" t="n">
        <v>0</v>
      </c>
      <c r="M119" s="0" t="n">
        <v>0</v>
      </c>
      <c r="N119" s="0" t="n">
        <v>0</v>
      </c>
      <c r="O119" s="0" t="n">
        <v>25</v>
      </c>
      <c r="P119" s="0" t="n">
        <v>25</v>
      </c>
      <c r="Q119" s="0" t="n">
        <v>25</v>
      </c>
      <c r="R119" s="0" t="n">
        <v>25</v>
      </c>
      <c r="S119" s="0" t="n">
        <v>25</v>
      </c>
      <c r="T119" s="0" t="n">
        <v>25</v>
      </c>
      <c r="U119" s="0" t="n">
        <v>25</v>
      </c>
      <c r="V119" s="0" t="n">
        <v>25</v>
      </c>
      <c r="W119" s="0" t="n">
        <v>25</v>
      </c>
      <c r="X119" s="0" t="n">
        <v>25</v>
      </c>
      <c r="Y119" s="0" t="n">
        <v>25</v>
      </c>
      <c r="Z119" s="0" t="n">
        <v>25</v>
      </c>
      <c r="AA119" s="0" t="n">
        <v>25</v>
      </c>
      <c r="AB119" s="0" t="n">
        <v>25</v>
      </c>
      <c r="AC119" s="0" t="n">
        <v>25</v>
      </c>
      <c r="AD119" s="0" t="n">
        <v>25</v>
      </c>
      <c r="AE119" s="0" t="n">
        <v>0</v>
      </c>
      <c r="AF119" s="0" t="n">
        <v>0</v>
      </c>
    </row>
    <row r="120" customFormat="false" ht="12.75" hidden="false" customHeight="false" outlineLevel="0" collapsed="false">
      <c r="A120" s="401" t="n">
        <v>37074.4208333333</v>
      </c>
      <c r="B120" s="400" t="n">
        <v>37124</v>
      </c>
      <c r="C120" s="400" t="n">
        <v>37104</v>
      </c>
      <c r="D120" s="400" t="n">
        <v>37134</v>
      </c>
      <c r="E120" s="400" t="s">
        <v>387</v>
      </c>
      <c r="F120" s="0" t="n">
        <v>670882</v>
      </c>
      <c r="G120" s="0" t="n">
        <v>1</v>
      </c>
      <c r="H120" s="0" t="n">
        <v>3540145</v>
      </c>
      <c r="I120" s="0" t="n">
        <v>0</v>
      </c>
      <c r="J120" s="0" t="n">
        <v>0</v>
      </c>
      <c r="K120" s="0" t="n">
        <v>0</v>
      </c>
      <c r="L120" s="0" t="n">
        <v>0</v>
      </c>
      <c r="M120" s="0" t="n">
        <v>0</v>
      </c>
      <c r="N120" s="0" t="n">
        <v>0</v>
      </c>
      <c r="O120" s="0" t="n">
        <v>-25</v>
      </c>
      <c r="P120" s="0" t="n">
        <v>-25</v>
      </c>
      <c r="Q120" s="0" t="n">
        <v>-25</v>
      </c>
      <c r="R120" s="0" t="n">
        <v>-25</v>
      </c>
      <c r="S120" s="0" t="n">
        <v>-25</v>
      </c>
      <c r="T120" s="0" t="n">
        <v>-25</v>
      </c>
      <c r="U120" s="0" t="n">
        <v>-25</v>
      </c>
      <c r="V120" s="0" t="n">
        <v>-25</v>
      </c>
      <c r="W120" s="0" t="n">
        <v>-25</v>
      </c>
      <c r="X120" s="0" t="n">
        <v>-25</v>
      </c>
      <c r="Y120" s="0" t="n">
        <v>-25</v>
      </c>
      <c r="Z120" s="0" t="n">
        <v>-25</v>
      </c>
      <c r="AA120" s="0" t="n">
        <v>-25</v>
      </c>
      <c r="AB120" s="0" t="n">
        <v>-25</v>
      </c>
      <c r="AC120" s="0" t="n">
        <v>-25</v>
      </c>
      <c r="AD120" s="0" t="n">
        <v>-25</v>
      </c>
      <c r="AE120" s="0" t="n">
        <v>0</v>
      </c>
      <c r="AF120" s="0" t="n">
        <v>0</v>
      </c>
    </row>
    <row r="121" customFormat="false" ht="12.75" hidden="false" customHeight="false" outlineLevel="0" collapsed="false">
      <c r="A121" s="401" t="n">
        <v>37091.5298611111</v>
      </c>
      <c r="B121" s="400" t="n">
        <v>37124</v>
      </c>
      <c r="C121" s="400" t="n">
        <v>37104</v>
      </c>
      <c r="D121" s="400" t="n">
        <v>37134</v>
      </c>
      <c r="E121" s="400" t="s">
        <v>387</v>
      </c>
      <c r="F121" s="0" t="n">
        <v>689721</v>
      </c>
      <c r="G121" s="0" t="n">
        <v>1</v>
      </c>
      <c r="H121" s="0" t="n">
        <v>3600805</v>
      </c>
      <c r="I121" s="0" t="n">
        <v>0</v>
      </c>
      <c r="J121" s="0" t="n">
        <v>0</v>
      </c>
      <c r="K121" s="0" t="n">
        <v>0</v>
      </c>
      <c r="L121" s="0" t="n">
        <v>0</v>
      </c>
      <c r="M121" s="0" t="n">
        <v>0</v>
      </c>
      <c r="N121" s="0" t="n">
        <v>0</v>
      </c>
      <c r="O121" s="0" t="n">
        <v>-25</v>
      </c>
      <c r="P121" s="0" t="n">
        <v>-25</v>
      </c>
      <c r="Q121" s="0" t="n">
        <v>-25</v>
      </c>
      <c r="R121" s="0" t="n">
        <v>-25</v>
      </c>
      <c r="S121" s="0" t="n">
        <v>-25</v>
      </c>
      <c r="T121" s="0" t="n">
        <v>-25</v>
      </c>
      <c r="U121" s="0" t="n">
        <v>-25</v>
      </c>
      <c r="V121" s="0" t="n">
        <v>-25</v>
      </c>
      <c r="W121" s="0" t="n">
        <v>-25</v>
      </c>
      <c r="X121" s="0" t="n">
        <v>-25</v>
      </c>
      <c r="Y121" s="0" t="n">
        <v>-25</v>
      </c>
      <c r="Z121" s="0" t="n">
        <v>-25</v>
      </c>
      <c r="AA121" s="0" t="n">
        <v>-25</v>
      </c>
      <c r="AB121" s="0" t="n">
        <v>-25</v>
      </c>
      <c r="AC121" s="0" t="n">
        <v>-25</v>
      </c>
      <c r="AD121" s="0" t="n">
        <v>-25</v>
      </c>
      <c r="AE121" s="0" t="n">
        <v>0</v>
      </c>
      <c r="AF121" s="0" t="n">
        <v>0</v>
      </c>
    </row>
    <row r="122" customFormat="false" ht="12.75" hidden="false" customHeight="false" outlineLevel="0" collapsed="false">
      <c r="A122" s="401" t="n">
        <v>37096.7305555556</v>
      </c>
      <c r="B122" s="400" t="n">
        <v>37124</v>
      </c>
      <c r="C122" s="400" t="n">
        <v>37104</v>
      </c>
      <c r="D122" s="400" t="n">
        <v>37134</v>
      </c>
      <c r="E122" s="400" t="s">
        <v>387</v>
      </c>
      <c r="F122" s="0" t="n">
        <v>700493</v>
      </c>
      <c r="G122" s="0" t="n">
        <v>1</v>
      </c>
      <c r="H122" s="0" t="n">
        <v>3631298</v>
      </c>
      <c r="I122" s="0" t="n">
        <v>0</v>
      </c>
      <c r="J122" s="0" t="n">
        <v>0</v>
      </c>
      <c r="K122" s="0" t="n">
        <v>0</v>
      </c>
      <c r="L122" s="0" t="n">
        <v>0</v>
      </c>
      <c r="M122" s="0" t="n">
        <v>0</v>
      </c>
      <c r="N122" s="0" t="n">
        <v>0</v>
      </c>
      <c r="O122" s="0" t="n">
        <v>25</v>
      </c>
      <c r="P122" s="0" t="n">
        <v>25</v>
      </c>
      <c r="Q122" s="0" t="n">
        <v>25</v>
      </c>
      <c r="R122" s="0" t="n">
        <v>25</v>
      </c>
      <c r="S122" s="0" t="n">
        <v>25</v>
      </c>
      <c r="T122" s="0" t="n">
        <v>25</v>
      </c>
      <c r="U122" s="0" t="n">
        <v>25</v>
      </c>
      <c r="V122" s="0" t="n">
        <v>25</v>
      </c>
      <c r="W122" s="0" t="n">
        <v>25</v>
      </c>
      <c r="X122" s="0" t="n">
        <v>25</v>
      </c>
      <c r="Y122" s="0" t="n">
        <v>25</v>
      </c>
      <c r="Z122" s="0" t="n">
        <v>25</v>
      </c>
      <c r="AA122" s="0" t="n">
        <v>25</v>
      </c>
      <c r="AB122" s="0" t="n">
        <v>25</v>
      </c>
      <c r="AC122" s="0" t="n">
        <v>25</v>
      </c>
      <c r="AD122" s="0" t="n">
        <v>25</v>
      </c>
      <c r="AE122" s="0" t="n">
        <v>0</v>
      </c>
      <c r="AF122" s="0" t="n">
        <v>0</v>
      </c>
    </row>
    <row r="123" customFormat="false" ht="12.75" hidden="false" customHeight="false" outlineLevel="0" collapsed="false">
      <c r="A123" s="401" t="n">
        <v>37098.43125</v>
      </c>
      <c r="B123" s="400" t="n">
        <v>37124</v>
      </c>
      <c r="C123" s="400" t="n">
        <v>37104</v>
      </c>
      <c r="D123" s="400" t="n">
        <v>37134</v>
      </c>
      <c r="E123" s="400" t="s">
        <v>387</v>
      </c>
      <c r="F123" s="0" t="n">
        <v>702919</v>
      </c>
      <c r="G123" s="0" t="n">
        <v>1</v>
      </c>
      <c r="H123" s="0" t="n">
        <v>3637531</v>
      </c>
      <c r="I123" s="0" t="n">
        <v>0</v>
      </c>
      <c r="J123" s="0" t="n">
        <v>0</v>
      </c>
      <c r="K123" s="0" t="n">
        <v>0</v>
      </c>
      <c r="L123" s="0" t="n">
        <v>0</v>
      </c>
      <c r="M123" s="0" t="n">
        <v>0</v>
      </c>
      <c r="N123" s="0" t="n">
        <v>0</v>
      </c>
      <c r="O123" s="0" t="n">
        <v>25</v>
      </c>
      <c r="P123" s="0" t="n">
        <v>25</v>
      </c>
      <c r="Q123" s="0" t="n">
        <v>25</v>
      </c>
      <c r="R123" s="0" t="n">
        <v>25</v>
      </c>
      <c r="S123" s="0" t="n">
        <v>25</v>
      </c>
      <c r="T123" s="0" t="n">
        <v>25</v>
      </c>
      <c r="U123" s="0" t="n">
        <v>25</v>
      </c>
      <c r="V123" s="0" t="n">
        <v>25</v>
      </c>
      <c r="W123" s="0" t="n">
        <v>25</v>
      </c>
      <c r="X123" s="0" t="n">
        <v>25</v>
      </c>
      <c r="Y123" s="0" t="n">
        <v>25</v>
      </c>
      <c r="Z123" s="0" t="n">
        <v>25</v>
      </c>
      <c r="AA123" s="0" t="n">
        <v>25</v>
      </c>
      <c r="AB123" s="0" t="n">
        <v>25</v>
      </c>
      <c r="AC123" s="0" t="n">
        <v>25</v>
      </c>
      <c r="AD123" s="0" t="n">
        <v>25</v>
      </c>
      <c r="AE123" s="0" t="n">
        <v>0</v>
      </c>
      <c r="AF123" s="0" t="n">
        <v>0</v>
      </c>
    </row>
    <row r="124" customFormat="false" ht="12.75" hidden="false" customHeight="false" outlineLevel="0" collapsed="false">
      <c r="A124" s="401" t="n">
        <v>37027.5555555556</v>
      </c>
      <c r="B124" s="400" t="n">
        <v>37124</v>
      </c>
      <c r="C124" s="400" t="n">
        <v>37104</v>
      </c>
      <c r="D124" s="400" t="n">
        <v>37134</v>
      </c>
      <c r="E124" s="400" t="s">
        <v>387</v>
      </c>
      <c r="F124" s="0" t="n">
        <v>613215</v>
      </c>
      <c r="G124" s="0" t="n">
        <v>1</v>
      </c>
      <c r="H124" s="0" t="n">
        <v>3318042</v>
      </c>
      <c r="I124" s="0" t="n">
        <v>0</v>
      </c>
      <c r="J124" s="0" t="n">
        <v>0</v>
      </c>
      <c r="K124" s="0" t="n">
        <v>0</v>
      </c>
      <c r="L124" s="0" t="n">
        <v>0</v>
      </c>
      <c r="M124" s="0" t="n">
        <v>0</v>
      </c>
      <c r="N124" s="0" t="n">
        <v>0</v>
      </c>
      <c r="O124" s="0" t="n">
        <v>0</v>
      </c>
      <c r="P124" s="0" t="n">
        <v>0</v>
      </c>
      <c r="Q124" s="0" t="n">
        <v>0</v>
      </c>
      <c r="R124" s="0" t="n">
        <v>0</v>
      </c>
      <c r="S124" s="0" t="n">
        <v>0</v>
      </c>
      <c r="T124" s="0" t="n">
        <v>0</v>
      </c>
      <c r="U124" s="0" t="n">
        <v>0</v>
      </c>
      <c r="V124" s="0" t="n">
        <v>0</v>
      </c>
      <c r="W124" s="0" t="n">
        <v>0</v>
      </c>
      <c r="X124" s="0" t="n">
        <v>0</v>
      </c>
      <c r="Y124" s="0" t="n">
        <v>0</v>
      </c>
      <c r="Z124" s="0" t="n">
        <v>0</v>
      </c>
      <c r="AA124" s="0" t="n">
        <v>0</v>
      </c>
      <c r="AB124" s="0" t="n">
        <v>0</v>
      </c>
      <c r="AC124" s="0" t="n">
        <v>0</v>
      </c>
      <c r="AD124" s="0" t="n">
        <v>0</v>
      </c>
      <c r="AE124" s="0" t="n">
        <v>-25</v>
      </c>
      <c r="AF124" s="0" t="n">
        <v>-25</v>
      </c>
    </row>
    <row r="125" customFormat="false" ht="12.75" hidden="false" customHeight="false" outlineLevel="0" collapsed="false">
      <c r="A125" s="401" t="n">
        <v>37042.3506944444</v>
      </c>
      <c r="B125" s="400" t="n">
        <v>37124</v>
      </c>
      <c r="C125" s="400" t="n">
        <v>37104</v>
      </c>
      <c r="D125" s="400" t="n">
        <v>37134</v>
      </c>
      <c r="E125" s="400" t="s">
        <v>387</v>
      </c>
      <c r="F125" s="0" t="n">
        <v>627624</v>
      </c>
      <c r="G125" s="0" t="n">
        <v>1</v>
      </c>
      <c r="H125" s="0" t="n">
        <v>3409437</v>
      </c>
      <c r="I125" s="0" t="n">
        <v>0</v>
      </c>
      <c r="J125" s="0" t="n">
        <v>0</v>
      </c>
      <c r="K125" s="0" t="n">
        <v>0</v>
      </c>
      <c r="L125" s="0" t="n">
        <v>0</v>
      </c>
      <c r="M125" s="0" t="n">
        <v>0</v>
      </c>
      <c r="N125" s="0" t="n">
        <v>0</v>
      </c>
      <c r="O125" s="0" t="n">
        <v>0</v>
      </c>
      <c r="P125" s="0" t="n">
        <v>0</v>
      </c>
      <c r="Q125" s="0" t="n">
        <v>0</v>
      </c>
      <c r="R125" s="0" t="n">
        <v>0</v>
      </c>
      <c r="S125" s="0" t="n">
        <v>0</v>
      </c>
      <c r="T125" s="0" t="n">
        <v>0</v>
      </c>
      <c r="U125" s="0" t="n">
        <v>0</v>
      </c>
      <c r="V125" s="0" t="n">
        <v>0</v>
      </c>
      <c r="W125" s="0" t="n">
        <v>0</v>
      </c>
      <c r="X125" s="0" t="n">
        <v>0</v>
      </c>
      <c r="Y125" s="0" t="n">
        <v>0</v>
      </c>
      <c r="Z125" s="0" t="n">
        <v>0</v>
      </c>
      <c r="AA125" s="0" t="n">
        <v>0</v>
      </c>
      <c r="AB125" s="0" t="n">
        <v>0</v>
      </c>
      <c r="AC125" s="0" t="n">
        <v>0</v>
      </c>
      <c r="AD125" s="0" t="n">
        <v>0</v>
      </c>
      <c r="AE125" s="0" t="n">
        <v>25</v>
      </c>
      <c r="AF125" s="0" t="n">
        <v>25</v>
      </c>
    </row>
    <row r="126" customFormat="false" ht="12.75" hidden="false" customHeight="false" outlineLevel="0" collapsed="false">
      <c r="A126" s="401" t="n">
        <v>37042.4340277778</v>
      </c>
      <c r="B126" s="400" t="n">
        <v>37124</v>
      </c>
      <c r="C126" s="400" t="n">
        <v>37104</v>
      </c>
      <c r="D126" s="400" t="n">
        <v>37134</v>
      </c>
      <c r="E126" s="400" t="s">
        <v>387</v>
      </c>
      <c r="F126" s="0" t="n">
        <v>627978</v>
      </c>
      <c r="G126" s="0" t="n">
        <v>1</v>
      </c>
      <c r="H126" s="0" t="n">
        <v>3411111</v>
      </c>
      <c r="I126" s="0" t="n">
        <v>0</v>
      </c>
      <c r="J126" s="0" t="n">
        <v>0</v>
      </c>
      <c r="K126" s="0" t="n">
        <v>0</v>
      </c>
      <c r="L126" s="0" t="n">
        <v>0</v>
      </c>
      <c r="M126" s="0" t="n">
        <v>0</v>
      </c>
      <c r="N126" s="0" t="n">
        <v>0</v>
      </c>
      <c r="O126" s="0" t="n">
        <v>0</v>
      </c>
      <c r="P126" s="0" t="n">
        <v>0</v>
      </c>
      <c r="Q126" s="0" t="n">
        <v>0</v>
      </c>
      <c r="R126" s="0" t="n">
        <v>0</v>
      </c>
      <c r="S126" s="0" t="n">
        <v>0</v>
      </c>
      <c r="T126" s="0" t="n">
        <v>0</v>
      </c>
      <c r="U126" s="0" t="n">
        <v>0</v>
      </c>
      <c r="V126" s="0" t="n">
        <v>0</v>
      </c>
      <c r="W126" s="0" t="n">
        <v>0</v>
      </c>
      <c r="X126" s="0" t="n">
        <v>0</v>
      </c>
      <c r="Y126" s="0" t="n">
        <v>0</v>
      </c>
      <c r="Z126" s="0" t="n">
        <v>0</v>
      </c>
      <c r="AA126" s="0" t="n">
        <v>0</v>
      </c>
      <c r="AB126" s="0" t="n">
        <v>0</v>
      </c>
      <c r="AC126" s="0" t="n">
        <v>0</v>
      </c>
      <c r="AD126" s="0" t="n">
        <v>0</v>
      </c>
      <c r="AE126" s="0" t="n">
        <v>-25</v>
      </c>
      <c r="AF126" s="0" t="n">
        <v>-25</v>
      </c>
    </row>
    <row r="127" customFormat="false" ht="12.75" hidden="false" customHeight="false" outlineLevel="0" collapsed="false">
      <c r="A127" s="401" t="n">
        <v>37061.5236111111</v>
      </c>
      <c r="B127" s="400" t="n">
        <v>37124</v>
      </c>
      <c r="C127" s="400" t="n">
        <v>37104</v>
      </c>
      <c r="D127" s="400" t="n">
        <v>37134</v>
      </c>
      <c r="E127" s="400" t="s">
        <v>387</v>
      </c>
      <c r="F127" s="0" t="n">
        <v>653959</v>
      </c>
      <c r="G127" s="0" t="n">
        <v>1</v>
      </c>
      <c r="H127" s="0" t="n">
        <v>3479164</v>
      </c>
      <c r="I127" s="0" t="n">
        <v>0</v>
      </c>
      <c r="J127" s="0" t="n">
        <v>0</v>
      </c>
      <c r="K127" s="0" t="n">
        <v>0</v>
      </c>
      <c r="L127" s="0" t="n">
        <v>0</v>
      </c>
      <c r="M127" s="0" t="n">
        <v>0</v>
      </c>
      <c r="N127" s="0" t="n">
        <v>0</v>
      </c>
      <c r="O127" s="0" t="n">
        <v>0</v>
      </c>
      <c r="P127" s="0" t="n">
        <v>0</v>
      </c>
      <c r="Q127" s="0" t="n">
        <v>0</v>
      </c>
      <c r="R127" s="0" t="n">
        <v>0</v>
      </c>
      <c r="S127" s="0" t="n">
        <v>0</v>
      </c>
      <c r="T127" s="0" t="n">
        <v>0</v>
      </c>
      <c r="U127" s="0" t="n">
        <v>0</v>
      </c>
      <c r="V127" s="0" t="n">
        <v>0</v>
      </c>
      <c r="W127" s="0" t="n">
        <v>0</v>
      </c>
      <c r="X127" s="0" t="n">
        <v>0</v>
      </c>
      <c r="Y127" s="0" t="n">
        <v>0</v>
      </c>
      <c r="Z127" s="0" t="n">
        <v>0</v>
      </c>
      <c r="AA127" s="0" t="n">
        <v>0</v>
      </c>
      <c r="AB127" s="0" t="n">
        <v>0</v>
      </c>
      <c r="AC127" s="0" t="n">
        <v>0</v>
      </c>
      <c r="AD127" s="0" t="n">
        <v>0</v>
      </c>
      <c r="AE127" s="0" t="n">
        <v>25</v>
      </c>
      <c r="AF127" s="0" t="n">
        <v>25</v>
      </c>
    </row>
    <row r="128" customFormat="false" ht="12.75" hidden="false" customHeight="false" outlineLevel="0" collapsed="false">
      <c r="A128" s="401" t="n">
        <v>37070.5736111111</v>
      </c>
      <c r="B128" s="400" t="n">
        <v>37124</v>
      </c>
      <c r="C128" s="400" t="n">
        <v>37104</v>
      </c>
      <c r="D128" s="400" t="n">
        <v>37134</v>
      </c>
      <c r="E128" s="400" t="s">
        <v>387</v>
      </c>
      <c r="F128" s="0" t="n">
        <v>667860</v>
      </c>
      <c r="G128" s="0" t="n">
        <v>1</v>
      </c>
      <c r="H128" s="0" t="n">
        <v>3525068</v>
      </c>
      <c r="I128" s="0" t="n">
        <v>0</v>
      </c>
      <c r="J128" s="0" t="n">
        <v>0</v>
      </c>
      <c r="K128" s="0" t="n">
        <v>0</v>
      </c>
      <c r="L128" s="0" t="n">
        <v>0</v>
      </c>
      <c r="M128" s="0" t="n">
        <v>0</v>
      </c>
      <c r="N128" s="0" t="n">
        <v>0</v>
      </c>
      <c r="O128" s="0" t="n">
        <v>0</v>
      </c>
      <c r="P128" s="0" t="n">
        <v>0</v>
      </c>
      <c r="Q128" s="0" t="n">
        <v>0</v>
      </c>
      <c r="R128" s="0" t="n">
        <v>0</v>
      </c>
      <c r="S128" s="0" t="n">
        <v>0</v>
      </c>
      <c r="T128" s="0" t="n">
        <v>0</v>
      </c>
      <c r="U128" s="0" t="n">
        <v>0</v>
      </c>
      <c r="V128" s="0" t="n">
        <v>0</v>
      </c>
      <c r="W128" s="0" t="n">
        <v>0</v>
      </c>
      <c r="X128" s="0" t="n">
        <v>0</v>
      </c>
      <c r="Y128" s="0" t="n">
        <v>0</v>
      </c>
      <c r="Z128" s="0" t="n">
        <v>0</v>
      </c>
      <c r="AA128" s="0" t="n">
        <v>0</v>
      </c>
      <c r="AB128" s="0" t="n">
        <v>0</v>
      </c>
      <c r="AC128" s="0" t="n">
        <v>0</v>
      </c>
      <c r="AD128" s="0" t="n">
        <v>0</v>
      </c>
      <c r="AE128" s="0" t="n">
        <v>25</v>
      </c>
      <c r="AF128" s="0" t="n">
        <v>25</v>
      </c>
    </row>
    <row r="129" customFormat="false" ht="12.75" hidden="false" customHeight="false" outlineLevel="0" collapsed="false">
      <c r="A129" s="401" t="n">
        <v>37074.5791666667</v>
      </c>
      <c r="B129" s="400" t="n">
        <v>37124</v>
      </c>
      <c r="C129" s="400" t="n">
        <v>37104</v>
      </c>
      <c r="D129" s="400" t="n">
        <v>37134</v>
      </c>
      <c r="E129" s="400" t="s">
        <v>387</v>
      </c>
      <c r="F129" s="0" t="n">
        <v>669343</v>
      </c>
      <c r="G129" s="0" t="n">
        <v>1</v>
      </c>
      <c r="H129" s="0" t="n">
        <v>3531762</v>
      </c>
      <c r="I129" s="0" t="n">
        <v>0</v>
      </c>
      <c r="J129" s="0" t="n">
        <v>0</v>
      </c>
      <c r="K129" s="0" t="n">
        <v>0</v>
      </c>
      <c r="L129" s="0" t="n">
        <v>0</v>
      </c>
      <c r="M129" s="0" t="n">
        <v>0</v>
      </c>
      <c r="N129" s="0" t="n">
        <v>0</v>
      </c>
      <c r="O129" s="0" t="n">
        <v>0</v>
      </c>
      <c r="P129" s="0" t="n">
        <v>0</v>
      </c>
      <c r="Q129" s="0" t="n">
        <v>0</v>
      </c>
      <c r="R129" s="0" t="n">
        <v>0</v>
      </c>
      <c r="S129" s="0" t="n">
        <v>0</v>
      </c>
      <c r="T129" s="0" t="n">
        <v>0</v>
      </c>
      <c r="U129" s="0" t="n">
        <v>0</v>
      </c>
      <c r="V129" s="0" t="n">
        <v>0</v>
      </c>
      <c r="W129" s="0" t="n">
        <v>0</v>
      </c>
      <c r="X129" s="0" t="n">
        <v>0</v>
      </c>
      <c r="Y129" s="0" t="n">
        <v>0</v>
      </c>
      <c r="Z129" s="0" t="n">
        <v>0</v>
      </c>
      <c r="AA129" s="0" t="n">
        <v>0</v>
      </c>
      <c r="AB129" s="0" t="n">
        <v>0</v>
      </c>
      <c r="AC129" s="0" t="n">
        <v>0</v>
      </c>
      <c r="AD129" s="0" t="n">
        <v>0</v>
      </c>
      <c r="AE129" s="0" t="n">
        <v>25</v>
      </c>
      <c r="AF129" s="0" t="n">
        <v>25</v>
      </c>
    </row>
    <row r="130" customFormat="false" ht="12.75" hidden="false" customHeight="false" outlineLevel="0" collapsed="false">
      <c r="A130" s="401" t="n">
        <v>37075.4625</v>
      </c>
      <c r="B130" s="400" t="n">
        <v>37124</v>
      </c>
      <c r="C130" s="400" t="n">
        <v>37104</v>
      </c>
      <c r="D130" s="400" t="n">
        <v>37134</v>
      </c>
      <c r="E130" s="400" t="s">
        <v>387</v>
      </c>
      <c r="F130" s="0" t="n">
        <v>671429</v>
      </c>
      <c r="G130" s="0" t="n">
        <v>1</v>
      </c>
      <c r="H130" s="0" t="n">
        <v>3542497</v>
      </c>
      <c r="I130" s="0" t="n">
        <v>0</v>
      </c>
      <c r="J130" s="0" t="n">
        <v>0</v>
      </c>
      <c r="K130" s="0" t="n">
        <v>0</v>
      </c>
      <c r="L130" s="0" t="n">
        <v>0</v>
      </c>
      <c r="M130" s="0" t="n">
        <v>0</v>
      </c>
      <c r="N130" s="0" t="n">
        <v>0</v>
      </c>
      <c r="O130" s="0" t="n">
        <v>0</v>
      </c>
      <c r="P130" s="0" t="n">
        <v>0</v>
      </c>
      <c r="Q130" s="0" t="n">
        <v>0</v>
      </c>
      <c r="R130" s="0" t="n">
        <v>0</v>
      </c>
      <c r="S130" s="0" t="n">
        <v>0</v>
      </c>
      <c r="T130" s="0" t="n">
        <v>0</v>
      </c>
      <c r="U130" s="0" t="n">
        <v>0</v>
      </c>
      <c r="V130" s="0" t="n">
        <v>0</v>
      </c>
      <c r="W130" s="0" t="n">
        <v>0</v>
      </c>
      <c r="X130" s="0" t="n">
        <v>0</v>
      </c>
      <c r="Y130" s="0" t="n">
        <v>0</v>
      </c>
      <c r="Z130" s="0" t="n">
        <v>0</v>
      </c>
      <c r="AA130" s="0" t="n">
        <v>0</v>
      </c>
      <c r="AB130" s="0" t="n">
        <v>0</v>
      </c>
      <c r="AC130" s="0" t="n">
        <v>0</v>
      </c>
      <c r="AD130" s="0" t="n">
        <v>0</v>
      </c>
      <c r="AE130" s="0" t="n">
        <v>-25</v>
      </c>
      <c r="AF130" s="0" t="n">
        <v>-25</v>
      </c>
    </row>
    <row r="131" customFormat="false" ht="12.75" hidden="false" customHeight="false" outlineLevel="0" collapsed="false">
      <c r="A131" s="401" t="n">
        <v>37098.4284722222</v>
      </c>
      <c r="B131" s="400" t="n">
        <v>37124</v>
      </c>
      <c r="C131" s="400" t="n">
        <v>37104</v>
      </c>
      <c r="D131" s="400" t="n">
        <v>37134</v>
      </c>
      <c r="E131" s="400" t="s">
        <v>387</v>
      </c>
      <c r="F131" s="0" t="n">
        <v>702898</v>
      </c>
      <c r="G131" s="0" t="n">
        <v>1</v>
      </c>
      <c r="H131" s="0" t="n">
        <v>3637502</v>
      </c>
      <c r="I131" s="0" t="n">
        <v>0</v>
      </c>
      <c r="J131" s="0" t="n">
        <v>0</v>
      </c>
      <c r="K131" s="0" t="n">
        <v>0</v>
      </c>
      <c r="L131" s="0" t="n">
        <v>0</v>
      </c>
      <c r="M131" s="0" t="n">
        <v>0</v>
      </c>
      <c r="N131" s="0" t="n">
        <v>0</v>
      </c>
      <c r="O131" s="0" t="n">
        <v>0</v>
      </c>
      <c r="P131" s="0" t="n">
        <v>0</v>
      </c>
      <c r="Q131" s="0" t="n">
        <v>0</v>
      </c>
      <c r="R131" s="0" t="n">
        <v>0</v>
      </c>
      <c r="S131" s="0" t="n">
        <v>0</v>
      </c>
      <c r="T131" s="0" t="n">
        <v>0</v>
      </c>
      <c r="U131" s="0" t="n">
        <v>0</v>
      </c>
      <c r="V131" s="0" t="n">
        <v>0</v>
      </c>
      <c r="W131" s="0" t="n">
        <v>0</v>
      </c>
      <c r="X131" s="0" t="n">
        <v>0</v>
      </c>
      <c r="Y131" s="0" t="n">
        <v>0</v>
      </c>
      <c r="Z131" s="0" t="n">
        <v>0</v>
      </c>
      <c r="AA131" s="0" t="n">
        <v>0</v>
      </c>
      <c r="AB131" s="0" t="n">
        <v>0</v>
      </c>
      <c r="AC131" s="0" t="n">
        <v>0</v>
      </c>
      <c r="AD131" s="0" t="n">
        <v>0</v>
      </c>
      <c r="AE131" s="0" t="n">
        <v>25</v>
      </c>
      <c r="AF131" s="0" t="n">
        <v>25</v>
      </c>
    </row>
    <row r="132" customFormat="false" ht="12.75" hidden="false" customHeight="false" outlineLevel="0" collapsed="false">
      <c r="A132" s="401" t="n">
        <v>37099.35</v>
      </c>
      <c r="B132" s="400" t="n">
        <v>37124</v>
      </c>
      <c r="C132" s="400" t="n">
        <v>37104</v>
      </c>
      <c r="D132" s="400" t="n">
        <v>37134</v>
      </c>
      <c r="E132" s="400" t="s">
        <v>387</v>
      </c>
      <c r="F132" s="0" t="n">
        <v>706444</v>
      </c>
      <c r="G132" s="0" t="n">
        <v>1</v>
      </c>
      <c r="H132" s="0" t="n">
        <v>3680431</v>
      </c>
      <c r="I132" s="0" t="n">
        <v>0</v>
      </c>
      <c r="J132" s="0" t="n">
        <v>0</v>
      </c>
      <c r="K132" s="0" t="n">
        <v>0</v>
      </c>
      <c r="L132" s="0" t="n">
        <v>0</v>
      </c>
      <c r="M132" s="0" t="n">
        <v>0</v>
      </c>
      <c r="N132" s="0" t="n">
        <v>0</v>
      </c>
      <c r="O132" s="0" t="n">
        <v>0</v>
      </c>
      <c r="P132" s="0" t="n">
        <v>0</v>
      </c>
      <c r="Q132" s="0" t="n">
        <v>0</v>
      </c>
      <c r="R132" s="0" t="n">
        <v>0</v>
      </c>
      <c r="S132" s="0" t="n">
        <v>0</v>
      </c>
      <c r="T132" s="0" t="n">
        <v>0</v>
      </c>
      <c r="U132" s="0" t="n">
        <v>0</v>
      </c>
      <c r="V132" s="0" t="n">
        <v>0</v>
      </c>
      <c r="W132" s="0" t="n">
        <v>0</v>
      </c>
      <c r="X132" s="0" t="n">
        <v>0</v>
      </c>
      <c r="Y132" s="0" t="n">
        <v>0</v>
      </c>
      <c r="Z132" s="0" t="n">
        <v>0</v>
      </c>
      <c r="AA132" s="0" t="n">
        <v>0</v>
      </c>
      <c r="AB132" s="0" t="n">
        <v>0</v>
      </c>
      <c r="AC132" s="0" t="n">
        <v>0</v>
      </c>
      <c r="AD132" s="0" t="n">
        <v>0</v>
      </c>
      <c r="AE132" s="0" t="n">
        <v>25</v>
      </c>
      <c r="AF132" s="0" t="n">
        <v>25</v>
      </c>
    </row>
    <row r="133" customFormat="false" ht="12.75" hidden="false" customHeight="false" outlineLevel="0" collapsed="false">
      <c r="A133" s="401" t="n">
        <v>37104.625</v>
      </c>
      <c r="B133" s="400" t="n">
        <v>37124</v>
      </c>
      <c r="C133" s="400" t="n">
        <v>37105</v>
      </c>
      <c r="D133" s="400" t="n">
        <v>37134</v>
      </c>
      <c r="E133" s="400" t="s">
        <v>387</v>
      </c>
      <c r="F133" s="0" t="n">
        <v>711861</v>
      </c>
      <c r="G133" s="0" t="n">
        <v>1</v>
      </c>
      <c r="H133" s="0" t="n">
        <v>3718186</v>
      </c>
      <c r="I133" s="0" t="n">
        <v>0</v>
      </c>
      <c r="J133" s="0" t="n">
        <v>0</v>
      </c>
      <c r="K133" s="0" t="n">
        <v>0</v>
      </c>
      <c r="L133" s="0" t="n">
        <v>0</v>
      </c>
      <c r="M133" s="0" t="n">
        <v>0</v>
      </c>
      <c r="N133" s="0" t="n">
        <v>0</v>
      </c>
      <c r="O133" s="0" t="n">
        <v>-25</v>
      </c>
      <c r="P133" s="0" t="n">
        <v>-25</v>
      </c>
      <c r="Q133" s="0" t="n">
        <v>-25</v>
      </c>
      <c r="R133" s="0" t="n">
        <v>-25</v>
      </c>
      <c r="S133" s="0" t="n">
        <v>-25</v>
      </c>
      <c r="T133" s="0" t="n">
        <v>-25</v>
      </c>
      <c r="U133" s="0" t="n">
        <v>-25</v>
      </c>
      <c r="V133" s="0" t="n">
        <v>-25</v>
      </c>
      <c r="W133" s="0" t="n">
        <v>-25</v>
      </c>
      <c r="X133" s="0" t="n">
        <v>-25</v>
      </c>
      <c r="Y133" s="0" t="n">
        <v>-25</v>
      </c>
      <c r="Z133" s="0" t="n">
        <v>-25</v>
      </c>
      <c r="AA133" s="0" t="n">
        <v>-25</v>
      </c>
      <c r="AB133" s="0" t="n">
        <v>-25</v>
      </c>
      <c r="AC133" s="0" t="n">
        <v>-25</v>
      </c>
      <c r="AD133" s="0" t="n">
        <v>-25</v>
      </c>
      <c r="AE133" s="0" t="n">
        <v>0</v>
      </c>
      <c r="AF133" s="0" t="n">
        <v>0</v>
      </c>
    </row>
    <row r="134" customFormat="false" ht="12.75" hidden="false" customHeight="false" outlineLevel="0" collapsed="false">
      <c r="A134" s="401" t="n">
        <v>37104.6256944445</v>
      </c>
      <c r="B134" s="400" t="n">
        <v>37124</v>
      </c>
      <c r="C134" s="400" t="n">
        <v>37105</v>
      </c>
      <c r="D134" s="400" t="n">
        <v>37134</v>
      </c>
      <c r="E134" s="400" t="s">
        <v>387</v>
      </c>
      <c r="F134" s="0" t="n">
        <v>711873</v>
      </c>
      <c r="G134" s="0" t="n">
        <v>1</v>
      </c>
      <c r="H134" s="0" t="n">
        <v>3718207</v>
      </c>
      <c r="I134" s="0" t="n">
        <v>0</v>
      </c>
      <c r="J134" s="0" t="n">
        <v>0</v>
      </c>
      <c r="K134" s="0" t="n">
        <v>0</v>
      </c>
      <c r="L134" s="0" t="n">
        <v>0</v>
      </c>
      <c r="M134" s="0" t="n">
        <v>0</v>
      </c>
      <c r="N134" s="0" t="n">
        <v>0</v>
      </c>
      <c r="O134" s="0" t="n">
        <v>25</v>
      </c>
      <c r="P134" s="0" t="n">
        <v>25</v>
      </c>
      <c r="Q134" s="0" t="n">
        <v>25</v>
      </c>
      <c r="R134" s="0" t="n">
        <v>25</v>
      </c>
      <c r="S134" s="0" t="n">
        <v>25</v>
      </c>
      <c r="T134" s="0" t="n">
        <v>25</v>
      </c>
      <c r="U134" s="0" t="n">
        <v>25</v>
      </c>
      <c r="V134" s="0" t="n">
        <v>25</v>
      </c>
      <c r="W134" s="0" t="n">
        <v>25</v>
      </c>
      <c r="X134" s="0" t="n">
        <v>25</v>
      </c>
      <c r="Y134" s="0" t="n">
        <v>25</v>
      </c>
      <c r="Z134" s="0" t="n">
        <v>25</v>
      </c>
      <c r="AA134" s="0" t="n">
        <v>25</v>
      </c>
      <c r="AB134" s="0" t="n">
        <v>25</v>
      </c>
      <c r="AC134" s="0" t="n">
        <v>25</v>
      </c>
      <c r="AD134" s="0" t="n">
        <v>25</v>
      </c>
      <c r="AE134" s="0" t="n">
        <v>0</v>
      </c>
      <c r="AF134" s="0" t="n">
        <v>0</v>
      </c>
    </row>
    <row r="135" customFormat="false" ht="12.75" hidden="false" customHeight="false" outlineLevel="0" collapsed="false">
      <c r="A135" s="401" t="n">
        <v>37104.6048611111</v>
      </c>
      <c r="B135" s="400" t="n">
        <v>37124</v>
      </c>
      <c r="C135" s="400" t="n">
        <v>37105</v>
      </c>
      <c r="D135" s="400" t="n">
        <v>37134</v>
      </c>
      <c r="E135" s="400" t="s">
        <v>387</v>
      </c>
      <c r="F135" s="0" t="n">
        <v>711874</v>
      </c>
      <c r="G135" s="0" t="n">
        <v>1</v>
      </c>
      <c r="H135" s="0" t="n">
        <v>3718208</v>
      </c>
      <c r="I135" s="0" t="n">
        <v>0</v>
      </c>
      <c r="J135" s="0" t="n">
        <v>0</v>
      </c>
      <c r="K135" s="0" t="n">
        <v>0</v>
      </c>
      <c r="L135" s="0" t="n">
        <v>0</v>
      </c>
      <c r="M135" s="0" t="n">
        <v>0</v>
      </c>
      <c r="N135" s="0" t="n">
        <v>0</v>
      </c>
      <c r="O135" s="0" t="n">
        <v>-25</v>
      </c>
      <c r="P135" s="0" t="n">
        <v>-25</v>
      </c>
      <c r="Q135" s="0" t="n">
        <v>-25</v>
      </c>
      <c r="R135" s="0" t="n">
        <v>-25</v>
      </c>
      <c r="S135" s="0" t="n">
        <v>-25</v>
      </c>
      <c r="T135" s="0" t="n">
        <v>-25</v>
      </c>
      <c r="U135" s="0" t="n">
        <v>-25</v>
      </c>
      <c r="V135" s="0" t="n">
        <v>-25</v>
      </c>
      <c r="W135" s="0" t="n">
        <v>-25</v>
      </c>
      <c r="X135" s="0" t="n">
        <v>-25</v>
      </c>
      <c r="Y135" s="0" t="n">
        <v>-25</v>
      </c>
      <c r="Z135" s="0" t="n">
        <v>-25</v>
      </c>
      <c r="AA135" s="0" t="n">
        <v>-25</v>
      </c>
      <c r="AB135" s="0" t="n">
        <v>-25</v>
      </c>
      <c r="AC135" s="0" t="n">
        <v>-25</v>
      </c>
      <c r="AD135" s="0" t="n">
        <v>-25</v>
      </c>
      <c r="AE135" s="0" t="n">
        <v>0</v>
      </c>
      <c r="AF135" s="0" t="n">
        <v>0</v>
      </c>
    </row>
    <row r="136" customFormat="false" ht="12.75" hidden="false" customHeight="false" outlineLevel="0" collapsed="false">
      <c r="A136" s="401" t="n">
        <v>36615.5993055556</v>
      </c>
      <c r="B136" s="400" t="n">
        <v>37124</v>
      </c>
      <c r="C136" s="400" t="n">
        <v>37073</v>
      </c>
      <c r="D136" s="400" t="n">
        <v>37164</v>
      </c>
      <c r="E136" s="400" t="s">
        <v>387</v>
      </c>
      <c r="F136" s="0" t="n">
        <v>314765</v>
      </c>
      <c r="G136" s="0" t="n">
        <v>1</v>
      </c>
      <c r="H136" s="0" t="n">
        <v>1954462</v>
      </c>
      <c r="I136" s="0" t="n">
        <v>0</v>
      </c>
      <c r="J136" s="0" t="n">
        <v>0</v>
      </c>
      <c r="K136" s="0" t="n">
        <v>0</v>
      </c>
      <c r="L136" s="0" t="n">
        <v>0</v>
      </c>
      <c r="M136" s="0" t="n">
        <v>0</v>
      </c>
      <c r="N136" s="0" t="n">
        <v>0</v>
      </c>
      <c r="O136" s="0" t="n">
        <v>50</v>
      </c>
      <c r="P136" s="0" t="n">
        <v>50</v>
      </c>
      <c r="Q136" s="0" t="n">
        <v>50</v>
      </c>
      <c r="R136" s="0" t="n">
        <v>50</v>
      </c>
      <c r="S136" s="0" t="n">
        <v>50</v>
      </c>
      <c r="T136" s="0" t="n">
        <v>50</v>
      </c>
      <c r="U136" s="0" t="n">
        <v>50</v>
      </c>
      <c r="V136" s="0" t="n">
        <v>50</v>
      </c>
      <c r="W136" s="0" t="n">
        <v>50</v>
      </c>
      <c r="X136" s="0" t="n">
        <v>50</v>
      </c>
      <c r="Y136" s="0" t="n">
        <v>50</v>
      </c>
      <c r="Z136" s="0" t="n">
        <v>50</v>
      </c>
      <c r="AA136" s="0" t="n">
        <v>50</v>
      </c>
      <c r="AB136" s="0" t="n">
        <v>50</v>
      </c>
      <c r="AC136" s="0" t="n">
        <v>50</v>
      </c>
      <c r="AD136" s="0" t="n">
        <v>50</v>
      </c>
      <c r="AE136" s="0" t="n">
        <v>0</v>
      </c>
      <c r="AF136" s="0" t="n">
        <v>0</v>
      </c>
    </row>
    <row r="137" customFormat="false" ht="12.75" hidden="false" customHeight="false" outlineLevel="0" collapsed="false">
      <c r="A137" s="401" t="n">
        <v>36759.6041666667</v>
      </c>
      <c r="B137" s="400" t="n">
        <v>37124</v>
      </c>
      <c r="C137" s="400" t="n">
        <v>37073</v>
      </c>
      <c r="D137" s="400" t="n">
        <v>37164</v>
      </c>
      <c r="E137" s="400" t="s">
        <v>387</v>
      </c>
      <c r="F137" s="0" t="n">
        <v>396141</v>
      </c>
      <c r="G137" s="0" t="n">
        <v>1</v>
      </c>
      <c r="H137" s="0" t="n">
        <v>2216713</v>
      </c>
      <c r="I137" s="0" t="n">
        <v>0</v>
      </c>
      <c r="J137" s="0" t="n">
        <v>0</v>
      </c>
      <c r="K137" s="0" t="n">
        <v>0</v>
      </c>
      <c r="L137" s="0" t="n">
        <v>0</v>
      </c>
      <c r="M137" s="0" t="n">
        <v>0</v>
      </c>
      <c r="N137" s="0" t="n">
        <v>0</v>
      </c>
      <c r="O137" s="0" t="n">
        <v>-25</v>
      </c>
      <c r="P137" s="0" t="n">
        <v>-25</v>
      </c>
      <c r="Q137" s="0" t="n">
        <v>-25</v>
      </c>
      <c r="R137" s="0" t="n">
        <v>-25</v>
      </c>
      <c r="S137" s="0" t="n">
        <v>-25</v>
      </c>
      <c r="T137" s="0" t="n">
        <v>-25</v>
      </c>
      <c r="U137" s="0" t="n">
        <v>-25</v>
      </c>
      <c r="V137" s="0" t="n">
        <v>-25</v>
      </c>
      <c r="W137" s="0" t="n">
        <v>-25</v>
      </c>
      <c r="X137" s="0" t="n">
        <v>-25</v>
      </c>
      <c r="Y137" s="0" t="n">
        <v>-25</v>
      </c>
      <c r="Z137" s="0" t="n">
        <v>-25</v>
      </c>
      <c r="AA137" s="0" t="n">
        <v>-25</v>
      </c>
      <c r="AB137" s="0" t="n">
        <v>-25</v>
      </c>
      <c r="AC137" s="0" t="n">
        <v>-25</v>
      </c>
      <c r="AD137" s="0" t="n">
        <v>-25</v>
      </c>
      <c r="AE137" s="0" t="n">
        <v>0</v>
      </c>
      <c r="AF137" s="0" t="n">
        <v>0</v>
      </c>
    </row>
    <row r="138" customFormat="false" ht="12.75" hidden="false" customHeight="false" outlineLevel="0" collapsed="false">
      <c r="A138" s="401" t="n">
        <v>36767.5444444444</v>
      </c>
      <c r="B138" s="400" t="n">
        <v>37124</v>
      </c>
      <c r="C138" s="400" t="n">
        <v>37073</v>
      </c>
      <c r="D138" s="400" t="n">
        <v>37164</v>
      </c>
      <c r="E138" s="400" t="s">
        <v>387</v>
      </c>
      <c r="F138" s="0" t="n">
        <v>401864</v>
      </c>
      <c r="G138" s="0" t="n">
        <v>1</v>
      </c>
      <c r="H138" s="0" t="n">
        <v>2236722</v>
      </c>
      <c r="I138" s="0" t="n">
        <v>0</v>
      </c>
      <c r="J138" s="0" t="n">
        <v>0</v>
      </c>
      <c r="K138" s="0" t="n">
        <v>0</v>
      </c>
      <c r="L138" s="0" t="n">
        <v>0</v>
      </c>
      <c r="M138" s="0" t="n">
        <v>0</v>
      </c>
      <c r="N138" s="0" t="n">
        <v>0</v>
      </c>
      <c r="O138" s="0" t="n">
        <v>50</v>
      </c>
      <c r="P138" s="0" t="n">
        <v>50</v>
      </c>
      <c r="Q138" s="0" t="n">
        <v>50</v>
      </c>
      <c r="R138" s="0" t="n">
        <v>50</v>
      </c>
      <c r="S138" s="0" t="n">
        <v>50</v>
      </c>
      <c r="T138" s="0" t="n">
        <v>50</v>
      </c>
      <c r="U138" s="0" t="n">
        <v>50</v>
      </c>
      <c r="V138" s="0" t="n">
        <v>50</v>
      </c>
      <c r="W138" s="0" t="n">
        <v>50</v>
      </c>
      <c r="X138" s="0" t="n">
        <v>50</v>
      </c>
      <c r="Y138" s="0" t="n">
        <v>50</v>
      </c>
      <c r="Z138" s="0" t="n">
        <v>50</v>
      </c>
      <c r="AA138" s="0" t="n">
        <v>50</v>
      </c>
      <c r="AB138" s="0" t="n">
        <v>50</v>
      </c>
      <c r="AC138" s="0" t="n">
        <v>50</v>
      </c>
      <c r="AD138" s="0" t="n">
        <v>50</v>
      </c>
      <c r="AE138" s="0" t="n">
        <v>0</v>
      </c>
      <c r="AF138" s="0" t="n">
        <v>0</v>
      </c>
    </row>
    <row r="139" customFormat="false" ht="12.75" hidden="false" customHeight="false" outlineLevel="0" collapsed="false">
      <c r="A139" s="401" t="n">
        <v>37106.4152777778</v>
      </c>
      <c r="B139" s="400" t="n">
        <v>37124</v>
      </c>
      <c r="C139" s="400" t="n">
        <v>37109</v>
      </c>
      <c r="D139" s="400" t="n">
        <v>37134</v>
      </c>
      <c r="E139" s="400" t="s">
        <v>387</v>
      </c>
      <c r="F139" s="0" t="n">
        <v>716126</v>
      </c>
      <c r="G139" s="0" t="n">
        <v>1</v>
      </c>
      <c r="H139" s="0" t="n">
        <v>3730400</v>
      </c>
      <c r="I139" s="0" t="n">
        <v>0</v>
      </c>
      <c r="J139" s="0" t="n">
        <v>0</v>
      </c>
      <c r="K139" s="0" t="n">
        <v>0</v>
      </c>
      <c r="L139" s="0" t="n">
        <v>0</v>
      </c>
      <c r="M139" s="0" t="n">
        <v>0</v>
      </c>
      <c r="N139" s="0" t="n">
        <v>0</v>
      </c>
      <c r="O139" s="0" t="n">
        <v>25</v>
      </c>
      <c r="P139" s="0" t="n">
        <v>25</v>
      </c>
      <c r="Q139" s="0" t="n">
        <v>25</v>
      </c>
      <c r="R139" s="0" t="n">
        <v>25</v>
      </c>
      <c r="S139" s="0" t="n">
        <v>25</v>
      </c>
      <c r="T139" s="0" t="n">
        <v>25</v>
      </c>
      <c r="U139" s="0" t="n">
        <v>25</v>
      </c>
      <c r="V139" s="0" t="n">
        <v>25</v>
      </c>
      <c r="W139" s="0" t="n">
        <v>25</v>
      </c>
      <c r="X139" s="0" t="n">
        <v>25</v>
      </c>
      <c r="Y139" s="0" t="n">
        <v>25</v>
      </c>
      <c r="Z139" s="0" t="n">
        <v>25</v>
      </c>
      <c r="AA139" s="0" t="n">
        <v>25</v>
      </c>
      <c r="AB139" s="0" t="n">
        <v>25</v>
      </c>
      <c r="AC139" s="0" t="n">
        <v>25</v>
      </c>
      <c r="AD139" s="0" t="n">
        <v>25</v>
      </c>
      <c r="AE139" s="0" t="n">
        <v>0</v>
      </c>
      <c r="AF139" s="0" t="n">
        <v>0</v>
      </c>
    </row>
    <row r="140" customFormat="false" ht="12.75" hidden="false" customHeight="false" outlineLevel="0" collapsed="false">
      <c r="A140" s="401" t="n">
        <v>37118.6048611111</v>
      </c>
      <c r="B140" s="400" t="n">
        <v>37124</v>
      </c>
      <c r="C140" s="400" t="n">
        <v>37119</v>
      </c>
      <c r="D140" s="400" t="n">
        <v>37134</v>
      </c>
      <c r="E140" s="400" t="s">
        <v>387</v>
      </c>
      <c r="F140" s="0" t="n">
        <v>730953</v>
      </c>
      <c r="G140" s="0" t="n">
        <v>1</v>
      </c>
      <c r="H140" s="0" t="n">
        <v>3772041</v>
      </c>
      <c r="I140" s="0" t="n">
        <v>-25</v>
      </c>
      <c r="J140" s="0" t="n">
        <v>-25</v>
      </c>
      <c r="K140" s="0" t="n">
        <v>-25</v>
      </c>
      <c r="L140" s="0" t="n">
        <v>-25</v>
      </c>
      <c r="M140" s="0" t="n">
        <v>-25</v>
      </c>
      <c r="N140" s="0" t="n">
        <v>-25</v>
      </c>
      <c r="O140" s="0" t="n">
        <v>0</v>
      </c>
      <c r="P140" s="0" t="n">
        <v>0</v>
      </c>
      <c r="Q140" s="0" t="n">
        <v>0</v>
      </c>
      <c r="R140" s="0" t="n">
        <v>0</v>
      </c>
      <c r="S140" s="0" t="n">
        <v>0</v>
      </c>
      <c r="T140" s="0" t="n">
        <v>0</v>
      </c>
      <c r="U140" s="0" t="n">
        <v>0</v>
      </c>
      <c r="V140" s="0" t="n">
        <v>0</v>
      </c>
      <c r="W140" s="0" t="n">
        <v>0</v>
      </c>
      <c r="X140" s="0" t="n">
        <v>0</v>
      </c>
      <c r="Y140" s="0" t="n">
        <v>0</v>
      </c>
      <c r="Z140" s="0" t="n">
        <v>0</v>
      </c>
      <c r="AA140" s="0" t="n">
        <v>0</v>
      </c>
      <c r="AB140" s="0" t="n">
        <v>0</v>
      </c>
      <c r="AC140" s="0" t="n">
        <v>0</v>
      </c>
      <c r="AD140" s="0" t="n">
        <v>0</v>
      </c>
      <c r="AE140" s="0" t="n">
        <v>0</v>
      </c>
      <c r="AF140" s="0" t="n">
        <v>0</v>
      </c>
    </row>
    <row r="141" customFormat="false" ht="12.75" hidden="false" customHeight="false" outlineLevel="0" collapsed="false">
      <c r="A141" s="401" t="n">
        <v>37118.6048611111</v>
      </c>
      <c r="B141" s="400" t="n">
        <v>37124</v>
      </c>
      <c r="C141" s="400" t="n">
        <v>37119</v>
      </c>
      <c r="D141" s="400" t="n">
        <v>37134</v>
      </c>
      <c r="E141" s="400" t="s">
        <v>387</v>
      </c>
      <c r="F141" s="0" t="n">
        <v>730953</v>
      </c>
      <c r="G141" s="0" t="n">
        <v>1</v>
      </c>
      <c r="H141" s="0" t="n">
        <v>3772042</v>
      </c>
      <c r="I141" s="0" t="n">
        <v>0</v>
      </c>
      <c r="J141" s="0" t="n">
        <v>0</v>
      </c>
      <c r="K141" s="0" t="n">
        <v>0</v>
      </c>
      <c r="L141" s="0" t="n">
        <v>0</v>
      </c>
      <c r="M141" s="0" t="n">
        <v>0</v>
      </c>
      <c r="N141" s="0" t="n">
        <v>0</v>
      </c>
      <c r="O141" s="0" t="n">
        <v>0</v>
      </c>
      <c r="P141" s="0" t="n">
        <v>0</v>
      </c>
      <c r="Q141" s="0" t="n">
        <v>0</v>
      </c>
      <c r="R141" s="0" t="n">
        <v>0</v>
      </c>
      <c r="S141" s="0" t="n">
        <v>0</v>
      </c>
      <c r="T141" s="0" t="n">
        <v>0</v>
      </c>
      <c r="U141" s="0" t="n">
        <v>0</v>
      </c>
      <c r="V141" s="0" t="n">
        <v>0</v>
      </c>
      <c r="W141" s="0" t="n">
        <v>0</v>
      </c>
      <c r="X141" s="0" t="n">
        <v>0</v>
      </c>
      <c r="Y141" s="0" t="n">
        <v>0</v>
      </c>
      <c r="Z141" s="0" t="n">
        <v>0</v>
      </c>
      <c r="AA141" s="0" t="n">
        <v>0</v>
      </c>
      <c r="AB141" s="0" t="n">
        <v>0</v>
      </c>
      <c r="AC141" s="0" t="n">
        <v>0</v>
      </c>
      <c r="AD141" s="0" t="n">
        <v>0</v>
      </c>
      <c r="AE141" s="0" t="n">
        <v>-25</v>
      </c>
      <c r="AF141" s="0" t="n">
        <v>-25</v>
      </c>
    </row>
    <row r="142" customFormat="false" ht="12.75" hidden="false" customHeight="false" outlineLevel="0" collapsed="false">
      <c r="A142" s="401" t="n">
        <v>36804.54375</v>
      </c>
      <c r="B142" s="400" t="n">
        <v>37124</v>
      </c>
      <c r="C142" s="400" t="n">
        <v>37073</v>
      </c>
      <c r="D142" s="400" t="n">
        <v>37164</v>
      </c>
      <c r="E142" s="400" t="s">
        <v>387</v>
      </c>
      <c r="F142" s="0" t="n">
        <v>427881</v>
      </c>
      <c r="G142" s="0" t="n">
        <v>1</v>
      </c>
      <c r="H142" s="0" t="n">
        <v>2325933</v>
      </c>
      <c r="I142" s="0" t="n">
        <v>0</v>
      </c>
      <c r="J142" s="0" t="n">
        <v>0</v>
      </c>
      <c r="K142" s="0" t="n">
        <v>0</v>
      </c>
      <c r="L142" s="0" t="n">
        <v>0</v>
      </c>
      <c r="M142" s="0" t="n">
        <v>0</v>
      </c>
      <c r="N142" s="0" t="n">
        <v>0</v>
      </c>
      <c r="O142" s="0" t="n">
        <v>25</v>
      </c>
      <c r="P142" s="0" t="n">
        <v>25</v>
      </c>
      <c r="Q142" s="0" t="n">
        <v>25</v>
      </c>
      <c r="R142" s="0" t="n">
        <v>25</v>
      </c>
      <c r="S142" s="0" t="n">
        <v>25</v>
      </c>
      <c r="T142" s="0" t="n">
        <v>25</v>
      </c>
      <c r="U142" s="0" t="n">
        <v>25</v>
      </c>
      <c r="V142" s="0" t="n">
        <v>25</v>
      </c>
      <c r="W142" s="0" t="n">
        <v>25</v>
      </c>
      <c r="X142" s="0" t="n">
        <v>25</v>
      </c>
      <c r="Y142" s="0" t="n">
        <v>25</v>
      </c>
      <c r="Z142" s="0" t="n">
        <v>25</v>
      </c>
      <c r="AA142" s="0" t="n">
        <v>25</v>
      </c>
      <c r="AB142" s="0" t="n">
        <v>25</v>
      </c>
      <c r="AC142" s="0" t="n">
        <v>25</v>
      </c>
      <c r="AD142" s="0" t="n">
        <v>25</v>
      </c>
      <c r="AE142" s="0" t="n">
        <v>0</v>
      </c>
      <c r="AF142" s="0" t="n">
        <v>0</v>
      </c>
    </row>
    <row r="143" customFormat="false" ht="12.75" hidden="false" customHeight="false" outlineLevel="0" collapsed="false">
      <c r="A143" s="401" t="n">
        <v>36822.6493055556</v>
      </c>
      <c r="B143" s="400" t="n">
        <v>37124</v>
      </c>
      <c r="C143" s="400" t="n">
        <v>37073</v>
      </c>
      <c r="D143" s="400" t="n">
        <v>37164</v>
      </c>
      <c r="E143" s="400" t="s">
        <v>387</v>
      </c>
      <c r="F143" s="0" t="n">
        <v>440434</v>
      </c>
      <c r="G143" s="0" t="n">
        <v>1</v>
      </c>
      <c r="H143" s="0" t="n">
        <v>2362999</v>
      </c>
      <c r="I143" s="0" t="n">
        <v>0</v>
      </c>
      <c r="J143" s="0" t="n">
        <v>0</v>
      </c>
      <c r="K143" s="0" t="n">
        <v>0</v>
      </c>
      <c r="L143" s="0" t="n">
        <v>0</v>
      </c>
      <c r="M143" s="0" t="n">
        <v>0</v>
      </c>
      <c r="N143" s="0" t="n">
        <v>0</v>
      </c>
      <c r="O143" s="0" t="n">
        <v>25</v>
      </c>
      <c r="P143" s="0" t="n">
        <v>25</v>
      </c>
      <c r="Q143" s="0" t="n">
        <v>25</v>
      </c>
      <c r="R143" s="0" t="n">
        <v>25</v>
      </c>
      <c r="S143" s="0" t="n">
        <v>25</v>
      </c>
      <c r="T143" s="0" t="n">
        <v>25</v>
      </c>
      <c r="U143" s="0" t="n">
        <v>25</v>
      </c>
      <c r="V143" s="0" t="n">
        <v>25</v>
      </c>
      <c r="W143" s="0" t="n">
        <v>25</v>
      </c>
      <c r="X143" s="0" t="n">
        <v>25</v>
      </c>
      <c r="Y143" s="0" t="n">
        <v>25</v>
      </c>
      <c r="Z143" s="0" t="n">
        <v>25</v>
      </c>
      <c r="AA143" s="0" t="n">
        <v>25</v>
      </c>
      <c r="AB143" s="0" t="n">
        <v>25</v>
      </c>
      <c r="AC143" s="0" t="n">
        <v>25</v>
      </c>
      <c r="AD143" s="0" t="n">
        <v>25</v>
      </c>
      <c r="AE143" s="0" t="n">
        <v>0</v>
      </c>
      <c r="AF143" s="0" t="n">
        <v>0</v>
      </c>
    </row>
    <row r="144" customFormat="false" ht="12.75" hidden="false" customHeight="false" outlineLevel="0" collapsed="false">
      <c r="A144" s="401" t="n">
        <v>36822.65</v>
      </c>
      <c r="B144" s="400" t="n">
        <v>37124</v>
      </c>
      <c r="C144" s="400" t="n">
        <v>37073</v>
      </c>
      <c r="D144" s="400" t="n">
        <v>37164</v>
      </c>
      <c r="E144" s="400" t="s">
        <v>387</v>
      </c>
      <c r="F144" s="0" t="n">
        <v>440440</v>
      </c>
      <c r="G144" s="0" t="n">
        <v>1</v>
      </c>
      <c r="H144" s="0" t="n">
        <v>2363005</v>
      </c>
      <c r="I144" s="0" t="n">
        <v>0</v>
      </c>
      <c r="J144" s="0" t="n">
        <v>0</v>
      </c>
      <c r="K144" s="0" t="n">
        <v>0</v>
      </c>
      <c r="L144" s="0" t="n">
        <v>0</v>
      </c>
      <c r="M144" s="0" t="n">
        <v>0</v>
      </c>
      <c r="N144" s="0" t="n">
        <v>0</v>
      </c>
      <c r="O144" s="0" t="n">
        <v>25</v>
      </c>
      <c r="P144" s="0" t="n">
        <v>25</v>
      </c>
      <c r="Q144" s="0" t="n">
        <v>25</v>
      </c>
      <c r="R144" s="0" t="n">
        <v>25</v>
      </c>
      <c r="S144" s="0" t="n">
        <v>25</v>
      </c>
      <c r="T144" s="0" t="n">
        <v>25</v>
      </c>
      <c r="U144" s="0" t="n">
        <v>25</v>
      </c>
      <c r="V144" s="0" t="n">
        <v>25</v>
      </c>
      <c r="W144" s="0" t="n">
        <v>25</v>
      </c>
      <c r="X144" s="0" t="n">
        <v>25</v>
      </c>
      <c r="Y144" s="0" t="n">
        <v>25</v>
      </c>
      <c r="Z144" s="0" t="n">
        <v>25</v>
      </c>
      <c r="AA144" s="0" t="n">
        <v>25</v>
      </c>
      <c r="AB144" s="0" t="n">
        <v>25</v>
      </c>
      <c r="AC144" s="0" t="n">
        <v>25</v>
      </c>
      <c r="AD144" s="0" t="n">
        <v>25</v>
      </c>
      <c r="AE144" s="0" t="n">
        <v>0</v>
      </c>
      <c r="AF144" s="0" t="n">
        <v>0</v>
      </c>
    </row>
    <row r="145" customFormat="false" ht="12.75" hidden="false" customHeight="false" outlineLevel="0" collapsed="false">
      <c r="A145" s="401" t="n">
        <v>36832.4548611111</v>
      </c>
      <c r="B145" s="400" t="n">
        <v>37124</v>
      </c>
      <c r="C145" s="400" t="n">
        <v>37073</v>
      </c>
      <c r="D145" s="400" t="n">
        <v>37164</v>
      </c>
      <c r="E145" s="400" t="s">
        <v>387</v>
      </c>
      <c r="F145" s="0" t="n">
        <v>448624</v>
      </c>
      <c r="G145" s="0" t="n">
        <v>1</v>
      </c>
      <c r="H145" s="0" t="n">
        <v>2393906</v>
      </c>
      <c r="I145" s="0" t="n">
        <v>0</v>
      </c>
      <c r="J145" s="0" t="n">
        <v>0</v>
      </c>
      <c r="K145" s="0" t="n">
        <v>0</v>
      </c>
      <c r="L145" s="0" t="n">
        <v>0</v>
      </c>
      <c r="M145" s="0" t="n">
        <v>0</v>
      </c>
      <c r="N145" s="0" t="n">
        <v>0</v>
      </c>
      <c r="O145" s="0" t="n">
        <v>25</v>
      </c>
      <c r="P145" s="0" t="n">
        <v>25</v>
      </c>
      <c r="Q145" s="0" t="n">
        <v>25</v>
      </c>
      <c r="R145" s="0" t="n">
        <v>25</v>
      </c>
      <c r="S145" s="0" t="n">
        <v>25</v>
      </c>
      <c r="T145" s="0" t="n">
        <v>25</v>
      </c>
      <c r="U145" s="0" t="n">
        <v>25</v>
      </c>
      <c r="V145" s="0" t="n">
        <v>25</v>
      </c>
      <c r="W145" s="0" t="n">
        <v>25</v>
      </c>
      <c r="X145" s="0" t="n">
        <v>25</v>
      </c>
      <c r="Y145" s="0" t="n">
        <v>25</v>
      </c>
      <c r="Z145" s="0" t="n">
        <v>25</v>
      </c>
      <c r="AA145" s="0" t="n">
        <v>25</v>
      </c>
      <c r="AB145" s="0" t="n">
        <v>25</v>
      </c>
      <c r="AC145" s="0" t="n">
        <v>25</v>
      </c>
      <c r="AD145" s="0" t="n">
        <v>25</v>
      </c>
      <c r="AE145" s="0" t="n">
        <v>0</v>
      </c>
      <c r="AF145" s="0" t="n">
        <v>0</v>
      </c>
    </row>
    <row r="146" customFormat="false" ht="12.75" hidden="false" customHeight="false" outlineLevel="0" collapsed="false">
      <c r="A146" s="401" t="n">
        <v>36832.7277777778</v>
      </c>
      <c r="B146" s="400" t="n">
        <v>37124</v>
      </c>
      <c r="C146" s="400" t="n">
        <v>37073</v>
      </c>
      <c r="D146" s="400" t="n">
        <v>37164</v>
      </c>
      <c r="E146" s="400" t="s">
        <v>387</v>
      </c>
      <c r="F146" s="0" t="n">
        <v>448753</v>
      </c>
      <c r="G146" s="0" t="n">
        <v>1</v>
      </c>
      <c r="H146" s="0" t="n">
        <v>2394162</v>
      </c>
      <c r="I146" s="0" t="n">
        <v>0</v>
      </c>
      <c r="J146" s="0" t="n">
        <v>0</v>
      </c>
      <c r="K146" s="0" t="n">
        <v>0</v>
      </c>
      <c r="L146" s="0" t="n">
        <v>0</v>
      </c>
      <c r="M146" s="0" t="n">
        <v>0</v>
      </c>
      <c r="N146" s="0" t="n">
        <v>0</v>
      </c>
      <c r="O146" s="0" t="n">
        <v>25</v>
      </c>
      <c r="P146" s="0" t="n">
        <v>25</v>
      </c>
      <c r="Q146" s="0" t="n">
        <v>25</v>
      </c>
      <c r="R146" s="0" t="n">
        <v>25</v>
      </c>
      <c r="S146" s="0" t="n">
        <v>25</v>
      </c>
      <c r="T146" s="0" t="n">
        <v>25</v>
      </c>
      <c r="U146" s="0" t="n">
        <v>25</v>
      </c>
      <c r="V146" s="0" t="n">
        <v>25</v>
      </c>
      <c r="W146" s="0" t="n">
        <v>25</v>
      </c>
      <c r="X146" s="0" t="n">
        <v>25</v>
      </c>
      <c r="Y146" s="0" t="n">
        <v>25</v>
      </c>
      <c r="Z146" s="0" t="n">
        <v>25</v>
      </c>
      <c r="AA146" s="0" t="n">
        <v>25</v>
      </c>
      <c r="AB146" s="0" t="n">
        <v>25</v>
      </c>
      <c r="AC146" s="0" t="n">
        <v>25</v>
      </c>
      <c r="AD146" s="0" t="n">
        <v>25</v>
      </c>
      <c r="AE146" s="0" t="n">
        <v>0</v>
      </c>
      <c r="AF146" s="0" t="n">
        <v>0</v>
      </c>
    </row>
    <row r="147" customFormat="false" ht="12.75" hidden="false" customHeight="false" outlineLevel="0" collapsed="false">
      <c r="A147" s="401" t="n">
        <v>36838.3708333333</v>
      </c>
      <c r="B147" s="400" t="n">
        <v>37124</v>
      </c>
      <c r="C147" s="400" t="n">
        <v>37073</v>
      </c>
      <c r="D147" s="400" t="n">
        <v>37164</v>
      </c>
      <c r="E147" s="400" t="s">
        <v>387</v>
      </c>
      <c r="F147" s="0" t="n">
        <v>451973</v>
      </c>
      <c r="G147" s="0" t="n">
        <v>1</v>
      </c>
      <c r="H147" s="0" t="n">
        <v>2403350</v>
      </c>
      <c r="I147" s="0" t="n">
        <v>0</v>
      </c>
      <c r="J147" s="0" t="n">
        <v>0</v>
      </c>
      <c r="K147" s="0" t="n">
        <v>0</v>
      </c>
      <c r="L147" s="0" t="n">
        <v>0</v>
      </c>
      <c r="M147" s="0" t="n">
        <v>0</v>
      </c>
      <c r="N147" s="0" t="n">
        <v>0</v>
      </c>
      <c r="O147" s="0" t="n">
        <v>-25</v>
      </c>
      <c r="P147" s="0" t="n">
        <v>-25</v>
      </c>
      <c r="Q147" s="0" t="n">
        <v>-25</v>
      </c>
      <c r="R147" s="0" t="n">
        <v>-25</v>
      </c>
      <c r="S147" s="0" t="n">
        <v>-25</v>
      </c>
      <c r="T147" s="0" t="n">
        <v>-25</v>
      </c>
      <c r="U147" s="0" t="n">
        <v>-25</v>
      </c>
      <c r="V147" s="0" t="n">
        <v>-25</v>
      </c>
      <c r="W147" s="0" t="n">
        <v>-25</v>
      </c>
      <c r="X147" s="0" t="n">
        <v>-25</v>
      </c>
      <c r="Y147" s="0" t="n">
        <v>-25</v>
      </c>
      <c r="Z147" s="0" t="n">
        <v>-25</v>
      </c>
      <c r="AA147" s="0" t="n">
        <v>-25</v>
      </c>
      <c r="AB147" s="0" t="n">
        <v>-25</v>
      </c>
      <c r="AC147" s="0" t="n">
        <v>-25</v>
      </c>
      <c r="AD147" s="0" t="n">
        <v>-25</v>
      </c>
      <c r="AE147" s="0" t="n">
        <v>0</v>
      </c>
      <c r="AF147" s="0" t="n">
        <v>0</v>
      </c>
    </row>
    <row r="148" customFormat="false" ht="12.75" hidden="false" customHeight="false" outlineLevel="0" collapsed="false">
      <c r="A148" s="401" t="n">
        <v>36858.5513888889</v>
      </c>
      <c r="B148" s="400" t="n">
        <v>37124</v>
      </c>
      <c r="C148" s="400" t="n">
        <v>37073</v>
      </c>
      <c r="D148" s="400" t="n">
        <v>37164</v>
      </c>
      <c r="E148" s="400" t="s">
        <v>387</v>
      </c>
      <c r="F148" s="0" t="n">
        <v>467110</v>
      </c>
      <c r="G148" s="0" t="n">
        <v>1</v>
      </c>
      <c r="H148" s="0" t="n">
        <v>2457269</v>
      </c>
      <c r="I148" s="0" t="n">
        <v>0</v>
      </c>
      <c r="J148" s="0" t="n">
        <v>0</v>
      </c>
      <c r="K148" s="0" t="n">
        <v>0</v>
      </c>
      <c r="L148" s="0" t="n">
        <v>0</v>
      </c>
      <c r="M148" s="0" t="n">
        <v>0</v>
      </c>
      <c r="N148" s="0" t="n">
        <v>0</v>
      </c>
      <c r="O148" s="0" t="n">
        <v>25</v>
      </c>
      <c r="P148" s="0" t="n">
        <v>25</v>
      </c>
      <c r="Q148" s="0" t="n">
        <v>25</v>
      </c>
      <c r="R148" s="0" t="n">
        <v>25</v>
      </c>
      <c r="S148" s="0" t="n">
        <v>25</v>
      </c>
      <c r="T148" s="0" t="n">
        <v>25</v>
      </c>
      <c r="U148" s="0" t="n">
        <v>25</v>
      </c>
      <c r="V148" s="0" t="n">
        <v>25</v>
      </c>
      <c r="W148" s="0" t="n">
        <v>25</v>
      </c>
      <c r="X148" s="0" t="n">
        <v>25</v>
      </c>
      <c r="Y148" s="0" t="n">
        <v>25</v>
      </c>
      <c r="Z148" s="0" t="n">
        <v>25</v>
      </c>
      <c r="AA148" s="0" t="n">
        <v>25</v>
      </c>
      <c r="AB148" s="0" t="n">
        <v>25</v>
      </c>
      <c r="AC148" s="0" t="n">
        <v>25</v>
      </c>
      <c r="AD148" s="0" t="n">
        <v>25</v>
      </c>
      <c r="AE148" s="0" t="n">
        <v>0</v>
      </c>
      <c r="AF148" s="0" t="n">
        <v>0</v>
      </c>
    </row>
    <row r="149" customFormat="false" ht="12.75" hidden="false" customHeight="false" outlineLevel="0" collapsed="false">
      <c r="A149" s="401" t="n">
        <v>36872.4097222222</v>
      </c>
      <c r="B149" s="400" t="n">
        <v>37124</v>
      </c>
      <c r="C149" s="400" t="n">
        <v>37073</v>
      </c>
      <c r="D149" s="400" t="n">
        <v>37164</v>
      </c>
      <c r="E149" s="400" t="s">
        <v>387</v>
      </c>
      <c r="F149" s="0" t="n">
        <v>478142</v>
      </c>
      <c r="G149" s="0" t="n">
        <v>1</v>
      </c>
      <c r="H149" s="0" t="n">
        <v>2493120</v>
      </c>
      <c r="I149" s="0" t="n">
        <v>0</v>
      </c>
      <c r="J149" s="0" t="n">
        <v>0</v>
      </c>
      <c r="K149" s="0" t="n">
        <v>0</v>
      </c>
      <c r="L149" s="0" t="n">
        <v>0</v>
      </c>
      <c r="M149" s="0" t="n">
        <v>0</v>
      </c>
      <c r="N149" s="0" t="n">
        <v>0</v>
      </c>
      <c r="O149" s="0" t="n">
        <v>-25</v>
      </c>
      <c r="P149" s="0" t="n">
        <v>-25</v>
      </c>
      <c r="Q149" s="0" t="n">
        <v>-25</v>
      </c>
      <c r="R149" s="0" t="n">
        <v>-25</v>
      </c>
      <c r="S149" s="0" t="n">
        <v>-25</v>
      </c>
      <c r="T149" s="0" t="n">
        <v>-25</v>
      </c>
      <c r="U149" s="0" t="n">
        <v>-25</v>
      </c>
      <c r="V149" s="0" t="n">
        <v>-25</v>
      </c>
      <c r="W149" s="0" t="n">
        <v>-25</v>
      </c>
      <c r="X149" s="0" t="n">
        <v>-25</v>
      </c>
      <c r="Y149" s="0" t="n">
        <v>-25</v>
      </c>
      <c r="Z149" s="0" t="n">
        <v>-25</v>
      </c>
      <c r="AA149" s="0" t="n">
        <v>-25</v>
      </c>
      <c r="AB149" s="0" t="n">
        <v>-25</v>
      </c>
      <c r="AC149" s="0" t="n">
        <v>-25</v>
      </c>
      <c r="AD149" s="0" t="n">
        <v>-25</v>
      </c>
      <c r="AE149" s="0" t="n">
        <v>0</v>
      </c>
      <c r="AF149" s="0" t="n">
        <v>0</v>
      </c>
    </row>
    <row r="150" customFormat="false" ht="12.75" hidden="false" customHeight="false" outlineLevel="0" collapsed="false">
      <c r="A150" s="401" t="n">
        <v>36873.5666666667</v>
      </c>
      <c r="B150" s="400" t="n">
        <v>37124</v>
      </c>
      <c r="C150" s="400" t="n">
        <v>37073</v>
      </c>
      <c r="D150" s="400" t="n">
        <v>37164</v>
      </c>
      <c r="E150" s="400" t="s">
        <v>387</v>
      </c>
      <c r="F150" s="0" t="n">
        <v>478989</v>
      </c>
      <c r="G150" s="0" t="n">
        <v>1</v>
      </c>
      <c r="H150" s="0" t="n">
        <v>2496941</v>
      </c>
      <c r="I150" s="0" t="n">
        <v>0</v>
      </c>
      <c r="J150" s="0" t="n">
        <v>0</v>
      </c>
      <c r="K150" s="0" t="n">
        <v>0</v>
      </c>
      <c r="L150" s="0" t="n">
        <v>0</v>
      </c>
      <c r="M150" s="0" t="n">
        <v>0</v>
      </c>
      <c r="N150" s="0" t="n">
        <v>0</v>
      </c>
      <c r="O150" s="0" t="n">
        <v>-50</v>
      </c>
      <c r="P150" s="0" t="n">
        <v>-50</v>
      </c>
      <c r="Q150" s="0" t="n">
        <v>-50</v>
      </c>
      <c r="R150" s="0" t="n">
        <v>-50</v>
      </c>
      <c r="S150" s="0" t="n">
        <v>-50</v>
      </c>
      <c r="T150" s="0" t="n">
        <v>-50</v>
      </c>
      <c r="U150" s="0" t="n">
        <v>-50</v>
      </c>
      <c r="V150" s="0" t="n">
        <v>-50</v>
      </c>
      <c r="W150" s="0" t="n">
        <v>-50</v>
      </c>
      <c r="X150" s="0" t="n">
        <v>-50</v>
      </c>
      <c r="Y150" s="0" t="n">
        <v>-50</v>
      </c>
      <c r="Z150" s="0" t="n">
        <v>-50</v>
      </c>
      <c r="AA150" s="0" t="n">
        <v>-50</v>
      </c>
      <c r="AB150" s="0" t="n">
        <v>-50</v>
      </c>
      <c r="AC150" s="0" t="n">
        <v>-50</v>
      </c>
      <c r="AD150" s="0" t="n">
        <v>-50</v>
      </c>
      <c r="AE150" s="0" t="n">
        <v>0</v>
      </c>
      <c r="AF150" s="0" t="n">
        <v>0</v>
      </c>
    </row>
    <row r="151" customFormat="false" ht="12.75" hidden="false" customHeight="false" outlineLevel="0" collapsed="false">
      <c r="A151" s="401" t="n">
        <v>36873.5638888889</v>
      </c>
      <c r="B151" s="400" t="n">
        <v>37124</v>
      </c>
      <c r="C151" s="400" t="n">
        <v>37073</v>
      </c>
      <c r="D151" s="400" t="n">
        <v>37164</v>
      </c>
      <c r="E151" s="400" t="s">
        <v>387</v>
      </c>
      <c r="F151" s="0" t="n">
        <v>478990</v>
      </c>
      <c r="G151" s="0" t="n">
        <v>1</v>
      </c>
      <c r="H151" s="0" t="n">
        <v>2496942</v>
      </c>
      <c r="I151" s="0" t="n">
        <v>0</v>
      </c>
      <c r="J151" s="0" t="n">
        <v>0</v>
      </c>
      <c r="K151" s="0" t="n">
        <v>0</v>
      </c>
      <c r="L151" s="0" t="n">
        <v>0</v>
      </c>
      <c r="M151" s="0" t="n">
        <v>0</v>
      </c>
      <c r="N151" s="0" t="n">
        <v>0</v>
      </c>
      <c r="O151" s="0" t="n">
        <v>-25</v>
      </c>
      <c r="P151" s="0" t="n">
        <v>-25</v>
      </c>
      <c r="Q151" s="0" t="n">
        <v>-25</v>
      </c>
      <c r="R151" s="0" t="n">
        <v>-25</v>
      </c>
      <c r="S151" s="0" t="n">
        <v>-25</v>
      </c>
      <c r="T151" s="0" t="n">
        <v>-25</v>
      </c>
      <c r="U151" s="0" t="n">
        <v>-25</v>
      </c>
      <c r="V151" s="0" t="n">
        <v>-25</v>
      </c>
      <c r="W151" s="0" t="n">
        <v>-25</v>
      </c>
      <c r="X151" s="0" t="n">
        <v>-25</v>
      </c>
      <c r="Y151" s="0" t="n">
        <v>-25</v>
      </c>
      <c r="Z151" s="0" t="n">
        <v>-25</v>
      </c>
      <c r="AA151" s="0" t="n">
        <v>-25</v>
      </c>
      <c r="AB151" s="0" t="n">
        <v>-25</v>
      </c>
      <c r="AC151" s="0" t="n">
        <v>-25</v>
      </c>
      <c r="AD151" s="0" t="n">
        <v>-25</v>
      </c>
      <c r="AE151" s="0" t="n">
        <v>0</v>
      </c>
      <c r="AF151" s="0" t="n">
        <v>0</v>
      </c>
    </row>
    <row r="152" customFormat="false" ht="12.75" hidden="false" customHeight="false" outlineLevel="0" collapsed="false">
      <c r="A152" s="401" t="n">
        <v>36903.6472222222</v>
      </c>
      <c r="B152" s="400" t="n">
        <v>37124</v>
      </c>
      <c r="C152" s="400" t="n">
        <v>37073</v>
      </c>
      <c r="D152" s="400" t="n">
        <v>37164</v>
      </c>
      <c r="E152" s="400" t="s">
        <v>387</v>
      </c>
      <c r="F152" s="0" t="n">
        <v>495373</v>
      </c>
      <c r="G152" s="0" t="n">
        <v>1</v>
      </c>
      <c r="H152" s="0" t="n">
        <v>2565455</v>
      </c>
      <c r="I152" s="0" t="n">
        <v>0</v>
      </c>
      <c r="J152" s="0" t="n">
        <v>0</v>
      </c>
      <c r="K152" s="0" t="n">
        <v>0</v>
      </c>
      <c r="L152" s="0" t="n">
        <v>0</v>
      </c>
      <c r="M152" s="0" t="n">
        <v>0</v>
      </c>
      <c r="N152" s="0" t="n">
        <v>0</v>
      </c>
      <c r="O152" s="0" t="n">
        <v>25</v>
      </c>
      <c r="P152" s="0" t="n">
        <v>25</v>
      </c>
      <c r="Q152" s="0" t="n">
        <v>25</v>
      </c>
      <c r="R152" s="0" t="n">
        <v>25</v>
      </c>
      <c r="S152" s="0" t="n">
        <v>25</v>
      </c>
      <c r="T152" s="0" t="n">
        <v>25</v>
      </c>
      <c r="U152" s="0" t="n">
        <v>25</v>
      </c>
      <c r="V152" s="0" t="n">
        <v>25</v>
      </c>
      <c r="W152" s="0" t="n">
        <v>25</v>
      </c>
      <c r="X152" s="0" t="n">
        <v>25</v>
      </c>
      <c r="Y152" s="0" t="n">
        <v>25</v>
      </c>
      <c r="Z152" s="0" t="n">
        <v>25</v>
      </c>
      <c r="AA152" s="0" t="n">
        <v>25</v>
      </c>
      <c r="AB152" s="0" t="n">
        <v>25</v>
      </c>
      <c r="AC152" s="0" t="n">
        <v>25</v>
      </c>
      <c r="AD152" s="0" t="n">
        <v>25</v>
      </c>
      <c r="AE152" s="0" t="n">
        <v>0</v>
      </c>
      <c r="AF152" s="0" t="n">
        <v>0</v>
      </c>
    </row>
    <row r="153" customFormat="false" ht="12.75" hidden="false" customHeight="false" outlineLevel="0" collapsed="false">
      <c r="A153" s="401" t="n">
        <v>36915.5111111111</v>
      </c>
      <c r="B153" s="400" t="n">
        <v>37124</v>
      </c>
      <c r="C153" s="400" t="n">
        <v>37073</v>
      </c>
      <c r="D153" s="400" t="n">
        <v>37164</v>
      </c>
      <c r="E153" s="400" t="s">
        <v>387</v>
      </c>
      <c r="F153" s="0" t="n">
        <v>503230</v>
      </c>
      <c r="G153" s="0" t="n">
        <v>1</v>
      </c>
      <c r="H153" s="0" t="n">
        <v>2592621</v>
      </c>
      <c r="I153" s="0" t="n">
        <v>0</v>
      </c>
      <c r="J153" s="0" t="n">
        <v>0</v>
      </c>
      <c r="K153" s="0" t="n">
        <v>0</v>
      </c>
      <c r="L153" s="0" t="n">
        <v>0</v>
      </c>
      <c r="M153" s="0" t="n">
        <v>0</v>
      </c>
      <c r="N153" s="0" t="n">
        <v>0</v>
      </c>
      <c r="O153" s="0" t="n">
        <v>25</v>
      </c>
      <c r="P153" s="0" t="n">
        <v>25</v>
      </c>
      <c r="Q153" s="0" t="n">
        <v>25</v>
      </c>
      <c r="R153" s="0" t="n">
        <v>25</v>
      </c>
      <c r="S153" s="0" t="n">
        <v>25</v>
      </c>
      <c r="T153" s="0" t="n">
        <v>25</v>
      </c>
      <c r="U153" s="0" t="n">
        <v>25</v>
      </c>
      <c r="V153" s="0" t="n">
        <v>25</v>
      </c>
      <c r="W153" s="0" t="n">
        <v>25</v>
      </c>
      <c r="X153" s="0" t="n">
        <v>25</v>
      </c>
      <c r="Y153" s="0" t="n">
        <v>25</v>
      </c>
      <c r="Z153" s="0" t="n">
        <v>25</v>
      </c>
      <c r="AA153" s="0" t="n">
        <v>25</v>
      </c>
      <c r="AB153" s="0" t="n">
        <v>25</v>
      </c>
      <c r="AC153" s="0" t="n">
        <v>25</v>
      </c>
      <c r="AD153" s="0" t="n">
        <v>25</v>
      </c>
      <c r="AE153" s="0" t="n">
        <v>0</v>
      </c>
      <c r="AF153" s="0" t="n">
        <v>0</v>
      </c>
    </row>
    <row r="154" customFormat="false" ht="12.75" hidden="false" customHeight="false" outlineLevel="0" collapsed="false">
      <c r="A154" s="401" t="n">
        <v>36948.5520833333</v>
      </c>
      <c r="B154" s="400" t="n">
        <v>37124</v>
      </c>
      <c r="C154" s="400" t="n">
        <v>37073</v>
      </c>
      <c r="D154" s="400" t="n">
        <v>37164</v>
      </c>
      <c r="E154" s="400" t="s">
        <v>387</v>
      </c>
      <c r="F154" s="0" t="n">
        <v>530547</v>
      </c>
      <c r="G154" s="0" t="n">
        <v>1</v>
      </c>
      <c r="H154" s="0" t="n">
        <v>2722263</v>
      </c>
      <c r="I154" s="0" t="n">
        <v>0</v>
      </c>
      <c r="J154" s="0" t="n">
        <v>0</v>
      </c>
      <c r="K154" s="0" t="n">
        <v>0</v>
      </c>
      <c r="L154" s="0" t="n">
        <v>0</v>
      </c>
      <c r="M154" s="0" t="n">
        <v>0</v>
      </c>
      <c r="N154" s="0" t="n">
        <v>0</v>
      </c>
      <c r="O154" s="0" t="n">
        <v>-25</v>
      </c>
      <c r="P154" s="0" t="n">
        <v>-25</v>
      </c>
      <c r="Q154" s="0" t="n">
        <v>-25</v>
      </c>
      <c r="R154" s="0" t="n">
        <v>-25</v>
      </c>
      <c r="S154" s="0" t="n">
        <v>-25</v>
      </c>
      <c r="T154" s="0" t="n">
        <v>-25</v>
      </c>
      <c r="U154" s="0" t="n">
        <v>-25</v>
      </c>
      <c r="V154" s="0" t="n">
        <v>-25</v>
      </c>
      <c r="W154" s="0" t="n">
        <v>-25</v>
      </c>
      <c r="X154" s="0" t="n">
        <v>-25</v>
      </c>
      <c r="Y154" s="0" t="n">
        <v>-25</v>
      </c>
      <c r="Z154" s="0" t="n">
        <v>-25</v>
      </c>
      <c r="AA154" s="0" t="n">
        <v>-25</v>
      </c>
      <c r="AB154" s="0" t="n">
        <v>-25</v>
      </c>
      <c r="AC154" s="0" t="n">
        <v>-25</v>
      </c>
      <c r="AD154" s="0" t="n">
        <v>-25</v>
      </c>
      <c r="AE154" s="0" t="n">
        <v>0</v>
      </c>
      <c r="AF154" s="0" t="n">
        <v>0</v>
      </c>
    </row>
    <row r="155" customFormat="false" ht="12.75" hidden="false" customHeight="false" outlineLevel="0" collapsed="false">
      <c r="A155" s="401" t="n">
        <v>36735.5097222222</v>
      </c>
      <c r="B155" s="400" t="n">
        <v>37124</v>
      </c>
      <c r="C155" s="400" t="n">
        <v>36983</v>
      </c>
      <c r="D155" s="400" t="n">
        <v>37191</v>
      </c>
      <c r="E155" s="400" t="s">
        <v>387</v>
      </c>
      <c r="F155" s="0" t="n">
        <v>381332</v>
      </c>
      <c r="G155" s="0" t="n">
        <v>1</v>
      </c>
      <c r="H155" s="0" t="n">
        <v>2171623</v>
      </c>
      <c r="I155" s="0" t="n">
        <v>-25</v>
      </c>
      <c r="J155" s="0" t="n">
        <v>-25</v>
      </c>
      <c r="K155" s="0" t="n">
        <v>-25</v>
      </c>
      <c r="L155" s="0" t="n">
        <v>-25</v>
      </c>
      <c r="M155" s="0" t="n">
        <v>-25</v>
      </c>
      <c r="N155" s="0" t="n">
        <v>-25</v>
      </c>
      <c r="O155" s="0" t="n">
        <v>0</v>
      </c>
      <c r="P155" s="0" t="n">
        <v>0</v>
      </c>
      <c r="Q155" s="0" t="n">
        <v>0</v>
      </c>
      <c r="R155" s="0" t="n">
        <v>0</v>
      </c>
      <c r="S155" s="0" t="n">
        <v>0</v>
      </c>
      <c r="T155" s="0" t="n">
        <v>0</v>
      </c>
      <c r="U155" s="0" t="n">
        <v>0</v>
      </c>
      <c r="V155" s="0" t="n">
        <v>0</v>
      </c>
      <c r="W155" s="0" t="n">
        <v>0</v>
      </c>
      <c r="X155" s="0" t="n">
        <v>0</v>
      </c>
      <c r="Y155" s="0" t="n">
        <v>0</v>
      </c>
      <c r="Z155" s="0" t="n">
        <v>0</v>
      </c>
      <c r="AA155" s="0" t="n">
        <v>0</v>
      </c>
      <c r="AB155" s="0" t="n">
        <v>0</v>
      </c>
      <c r="AC155" s="0" t="n">
        <v>0</v>
      </c>
      <c r="AD155" s="0" t="n">
        <v>0</v>
      </c>
      <c r="AE155" s="0" t="n">
        <v>0</v>
      </c>
      <c r="AF155" s="0" t="n">
        <v>0</v>
      </c>
    </row>
    <row r="156" customFormat="false" ht="12.75" hidden="false" customHeight="false" outlineLevel="0" collapsed="false">
      <c r="A156" s="401" t="n">
        <v>37057.3534722222</v>
      </c>
      <c r="B156" s="400" t="n">
        <v>37124</v>
      </c>
      <c r="C156" s="400" t="n">
        <v>37104</v>
      </c>
      <c r="D156" s="400" t="n">
        <v>37134</v>
      </c>
      <c r="E156" s="400" t="s">
        <v>387</v>
      </c>
      <c r="F156" s="0" t="n">
        <v>649548</v>
      </c>
      <c r="G156" s="0" t="n">
        <v>1</v>
      </c>
      <c r="H156" s="0" t="n">
        <v>3467481</v>
      </c>
      <c r="I156" s="0" t="n">
        <v>0</v>
      </c>
      <c r="J156" s="0" t="n">
        <v>0</v>
      </c>
      <c r="K156" s="0" t="n">
        <v>0</v>
      </c>
      <c r="L156" s="0" t="n">
        <v>0</v>
      </c>
      <c r="M156" s="0" t="n">
        <v>0</v>
      </c>
      <c r="N156" s="0" t="n">
        <v>0</v>
      </c>
      <c r="O156" s="0" t="n">
        <v>25</v>
      </c>
      <c r="P156" s="0" t="n">
        <v>25</v>
      </c>
      <c r="Q156" s="0" t="n">
        <v>25</v>
      </c>
      <c r="R156" s="0" t="n">
        <v>25</v>
      </c>
      <c r="S156" s="0" t="n">
        <v>25</v>
      </c>
      <c r="T156" s="0" t="n">
        <v>25</v>
      </c>
      <c r="U156" s="0" t="n">
        <v>25</v>
      </c>
      <c r="V156" s="0" t="n">
        <v>25</v>
      </c>
      <c r="W156" s="0" t="n">
        <v>25</v>
      </c>
      <c r="X156" s="0" t="n">
        <v>25</v>
      </c>
      <c r="Y156" s="0" t="n">
        <v>25</v>
      </c>
      <c r="Z156" s="0" t="n">
        <v>25</v>
      </c>
      <c r="AA156" s="0" t="n">
        <v>25</v>
      </c>
      <c r="AB156" s="0" t="n">
        <v>25</v>
      </c>
      <c r="AC156" s="0" t="n">
        <v>25</v>
      </c>
      <c r="AD156" s="0" t="n">
        <v>25</v>
      </c>
      <c r="AE156" s="0" t="n">
        <v>0</v>
      </c>
      <c r="AF156" s="0" t="n">
        <v>0</v>
      </c>
    </row>
    <row r="157" customFormat="false" ht="12.75" hidden="false" customHeight="false" outlineLevel="0" collapsed="false">
      <c r="A157" s="401" t="n">
        <v>37008.3916666667</v>
      </c>
      <c r="B157" s="400" t="n">
        <v>37124</v>
      </c>
      <c r="C157" s="400" t="n">
        <v>37073</v>
      </c>
      <c r="D157" s="400" t="n">
        <v>37164</v>
      </c>
      <c r="E157" s="400" t="s">
        <v>413</v>
      </c>
      <c r="F157" s="0" t="n">
        <v>593850</v>
      </c>
      <c r="G157" s="0" t="n">
        <v>1</v>
      </c>
      <c r="H157" s="0" t="n">
        <v>3139089</v>
      </c>
      <c r="I157" s="0" t="n">
        <v>0</v>
      </c>
      <c r="J157" s="0" t="n">
        <v>0</v>
      </c>
      <c r="K157" s="0" t="n">
        <v>0</v>
      </c>
      <c r="L157" s="0" t="n">
        <v>0</v>
      </c>
      <c r="M157" s="0" t="n">
        <v>0</v>
      </c>
      <c r="N157" s="0" t="n">
        <v>0</v>
      </c>
      <c r="O157" s="0" t="n">
        <v>-25</v>
      </c>
      <c r="P157" s="0" t="n">
        <v>-25</v>
      </c>
      <c r="Q157" s="0" t="n">
        <v>-25</v>
      </c>
      <c r="R157" s="0" t="n">
        <v>-25</v>
      </c>
      <c r="S157" s="0" t="n">
        <v>-25</v>
      </c>
      <c r="T157" s="0" t="n">
        <v>-25</v>
      </c>
      <c r="U157" s="0" t="n">
        <v>-25</v>
      </c>
      <c r="V157" s="0" t="n">
        <v>-25</v>
      </c>
      <c r="W157" s="0" t="n">
        <v>-25</v>
      </c>
      <c r="X157" s="0" t="n">
        <v>-25</v>
      </c>
      <c r="Y157" s="0" t="n">
        <v>-25</v>
      </c>
      <c r="Z157" s="0" t="n">
        <v>-25</v>
      </c>
      <c r="AA157" s="0" t="n">
        <v>-25</v>
      </c>
      <c r="AB157" s="0" t="n">
        <v>-25</v>
      </c>
      <c r="AC157" s="0" t="n">
        <v>-25</v>
      </c>
      <c r="AD157" s="0" t="n">
        <v>-25</v>
      </c>
      <c r="AE157" s="0" t="n">
        <v>0</v>
      </c>
      <c r="AF157" s="0" t="n">
        <v>0</v>
      </c>
    </row>
    <row r="158" customFormat="false" ht="12.75" hidden="false" customHeight="false" outlineLevel="0" collapsed="false">
      <c r="A158" s="401" t="n">
        <v>37049.4548611111</v>
      </c>
      <c r="B158" s="400" t="n">
        <v>37124</v>
      </c>
      <c r="C158" s="400" t="n">
        <v>37104</v>
      </c>
      <c r="D158" s="400" t="n">
        <v>37134</v>
      </c>
      <c r="E158" s="400" t="s">
        <v>413</v>
      </c>
      <c r="F158" s="0" t="n">
        <v>637182</v>
      </c>
      <c r="G158" s="0" t="n">
        <v>1</v>
      </c>
      <c r="H158" s="0" t="n">
        <v>3437588</v>
      </c>
      <c r="I158" s="0" t="n">
        <v>-25</v>
      </c>
      <c r="J158" s="0" t="n">
        <v>-25</v>
      </c>
      <c r="K158" s="0" t="n">
        <v>-25</v>
      </c>
      <c r="L158" s="0" t="n">
        <v>-25</v>
      </c>
      <c r="M158" s="0" t="n">
        <v>-25</v>
      </c>
      <c r="N158" s="0" t="n">
        <v>-25</v>
      </c>
      <c r="O158" s="0" t="n">
        <v>0</v>
      </c>
      <c r="P158" s="0" t="n">
        <v>0</v>
      </c>
      <c r="Q158" s="0" t="n">
        <v>0</v>
      </c>
      <c r="R158" s="0" t="n">
        <v>0</v>
      </c>
      <c r="S158" s="0" t="n">
        <v>0</v>
      </c>
      <c r="T158" s="0" t="n">
        <v>0</v>
      </c>
      <c r="U158" s="0" t="n">
        <v>0</v>
      </c>
      <c r="V158" s="0" t="n">
        <v>0</v>
      </c>
      <c r="W158" s="0" t="n">
        <v>0</v>
      </c>
      <c r="X158" s="0" t="n">
        <v>0</v>
      </c>
      <c r="Y158" s="0" t="n">
        <v>0</v>
      </c>
      <c r="Z158" s="0" t="n">
        <v>0</v>
      </c>
      <c r="AA158" s="0" t="n">
        <v>0</v>
      </c>
      <c r="AB158" s="0" t="n">
        <v>0</v>
      </c>
      <c r="AC158" s="0" t="n">
        <v>0</v>
      </c>
      <c r="AD158" s="0" t="n">
        <v>0</v>
      </c>
      <c r="AE158" s="0" t="n">
        <v>0</v>
      </c>
      <c r="AF158" s="0" t="n">
        <v>0</v>
      </c>
    </row>
    <row r="159" customFormat="false" ht="12.75" hidden="false" customHeight="false" outlineLevel="0" collapsed="false">
      <c r="A159" s="401" t="n">
        <v>37049.5604166667</v>
      </c>
      <c r="B159" s="400" t="n">
        <v>37124</v>
      </c>
      <c r="C159" s="400" t="n">
        <v>37104</v>
      </c>
      <c r="D159" s="400" t="n">
        <v>37134</v>
      </c>
      <c r="E159" s="400" t="s">
        <v>413</v>
      </c>
      <c r="F159" s="0" t="n">
        <v>637632</v>
      </c>
      <c r="G159" s="0" t="n">
        <v>1</v>
      </c>
      <c r="H159" s="0" t="n">
        <v>3438762</v>
      </c>
      <c r="I159" s="0" t="n">
        <v>25</v>
      </c>
      <c r="J159" s="0" t="n">
        <v>25</v>
      </c>
      <c r="K159" s="0" t="n">
        <v>25</v>
      </c>
      <c r="L159" s="0" t="n">
        <v>25</v>
      </c>
      <c r="M159" s="0" t="n">
        <v>25</v>
      </c>
      <c r="N159" s="0" t="n">
        <v>25</v>
      </c>
      <c r="O159" s="0" t="n">
        <v>0</v>
      </c>
      <c r="P159" s="0" t="n">
        <v>0</v>
      </c>
      <c r="Q159" s="0" t="n">
        <v>0</v>
      </c>
      <c r="R159" s="0" t="n">
        <v>0</v>
      </c>
      <c r="S159" s="0" t="n">
        <v>0</v>
      </c>
      <c r="T159" s="0" t="n">
        <v>0</v>
      </c>
      <c r="U159" s="0" t="n">
        <v>0</v>
      </c>
      <c r="V159" s="0" t="n">
        <v>0</v>
      </c>
      <c r="W159" s="0" t="n">
        <v>0</v>
      </c>
      <c r="X159" s="0" t="n">
        <v>0</v>
      </c>
      <c r="Y159" s="0" t="n">
        <v>0</v>
      </c>
      <c r="Z159" s="0" t="n">
        <v>0</v>
      </c>
      <c r="AA159" s="0" t="n">
        <v>0</v>
      </c>
      <c r="AB159" s="0" t="n">
        <v>0</v>
      </c>
      <c r="AC159" s="0" t="n">
        <v>0</v>
      </c>
      <c r="AD159" s="0" t="n">
        <v>0</v>
      </c>
      <c r="AE159" s="0" t="n">
        <v>0</v>
      </c>
      <c r="AF159" s="0" t="n">
        <v>0</v>
      </c>
    </row>
    <row r="160" customFormat="false" ht="12.75" hidden="false" customHeight="false" outlineLevel="0" collapsed="false">
      <c r="A160" s="401" t="n">
        <v>37097.4513888889</v>
      </c>
      <c r="B160" s="400" t="n">
        <v>37124</v>
      </c>
      <c r="C160" s="400" t="n">
        <v>37104</v>
      </c>
      <c r="D160" s="400" t="n">
        <v>37134</v>
      </c>
      <c r="E160" s="400" t="s">
        <v>413</v>
      </c>
      <c r="F160" s="0" t="n">
        <v>702127</v>
      </c>
      <c r="G160" s="0" t="n">
        <v>1</v>
      </c>
      <c r="H160" s="0" t="n">
        <v>3636091</v>
      </c>
      <c r="I160" s="0" t="n">
        <v>-25</v>
      </c>
      <c r="J160" s="0" t="n">
        <v>-25</v>
      </c>
      <c r="K160" s="0" t="n">
        <v>-25</v>
      </c>
      <c r="L160" s="0" t="n">
        <v>-25</v>
      </c>
      <c r="M160" s="0" t="n">
        <v>-25</v>
      </c>
      <c r="N160" s="0" t="n">
        <v>-25</v>
      </c>
      <c r="O160" s="0" t="n">
        <v>0</v>
      </c>
      <c r="P160" s="0" t="n">
        <v>0</v>
      </c>
      <c r="Q160" s="0" t="n">
        <v>0</v>
      </c>
      <c r="R160" s="0" t="n">
        <v>0</v>
      </c>
      <c r="S160" s="0" t="n">
        <v>0</v>
      </c>
      <c r="T160" s="0" t="n">
        <v>0</v>
      </c>
      <c r="U160" s="0" t="n">
        <v>0</v>
      </c>
      <c r="V160" s="0" t="n">
        <v>0</v>
      </c>
      <c r="W160" s="0" t="n">
        <v>0</v>
      </c>
      <c r="X160" s="0" t="n">
        <v>0</v>
      </c>
      <c r="Y160" s="0" t="n">
        <v>0</v>
      </c>
      <c r="Z160" s="0" t="n">
        <v>0</v>
      </c>
      <c r="AA160" s="0" t="n">
        <v>0</v>
      </c>
      <c r="AB160" s="0" t="n">
        <v>0</v>
      </c>
      <c r="AC160" s="0" t="n">
        <v>0</v>
      </c>
      <c r="AD160" s="0" t="n">
        <v>0</v>
      </c>
      <c r="AE160" s="0" t="n">
        <v>0</v>
      </c>
      <c r="AF160" s="0" t="n">
        <v>0</v>
      </c>
    </row>
    <row r="161" customFormat="false" ht="12.75" hidden="false" customHeight="false" outlineLevel="0" collapsed="false">
      <c r="A161" s="401" t="n">
        <v>37102.6298611111</v>
      </c>
      <c r="B161" s="400" t="n">
        <v>37124</v>
      </c>
      <c r="C161" s="400" t="n">
        <v>37104</v>
      </c>
      <c r="D161" s="400" t="n">
        <v>37134</v>
      </c>
      <c r="E161" s="400" t="s">
        <v>413</v>
      </c>
      <c r="F161" s="0" t="n">
        <v>709806</v>
      </c>
      <c r="G161" s="0" t="n">
        <v>1</v>
      </c>
      <c r="H161" s="0" t="n">
        <v>3707492</v>
      </c>
      <c r="I161" s="0" t="n">
        <v>-25</v>
      </c>
      <c r="J161" s="0" t="n">
        <v>-25</v>
      </c>
      <c r="K161" s="0" t="n">
        <v>-25</v>
      </c>
      <c r="L161" s="0" t="n">
        <v>-25</v>
      </c>
      <c r="M161" s="0" t="n">
        <v>-25</v>
      </c>
      <c r="N161" s="0" t="n">
        <v>-25</v>
      </c>
      <c r="O161" s="0" t="n">
        <v>0</v>
      </c>
      <c r="P161" s="0" t="n">
        <v>0</v>
      </c>
      <c r="Q161" s="0" t="n">
        <v>0</v>
      </c>
      <c r="R161" s="0" t="n">
        <v>0</v>
      </c>
      <c r="S161" s="0" t="n">
        <v>0</v>
      </c>
      <c r="T161" s="0" t="n">
        <v>0</v>
      </c>
      <c r="U161" s="0" t="n">
        <v>0</v>
      </c>
      <c r="V161" s="0" t="n">
        <v>0</v>
      </c>
      <c r="W161" s="0" t="n">
        <v>0</v>
      </c>
      <c r="X161" s="0" t="n">
        <v>0</v>
      </c>
      <c r="Y161" s="0" t="n">
        <v>0</v>
      </c>
      <c r="Z161" s="0" t="n">
        <v>0</v>
      </c>
      <c r="AA161" s="0" t="n">
        <v>0</v>
      </c>
      <c r="AB161" s="0" t="n">
        <v>0</v>
      </c>
      <c r="AC161" s="0" t="n">
        <v>0</v>
      </c>
      <c r="AD161" s="0" t="n">
        <v>0</v>
      </c>
      <c r="AE161" s="0" t="n">
        <v>0</v>
      </c>
      <c r="AF161" s="0" t="n">
        <v>0</v>
      </c>
    </row>
    <row r="162" customFormat="false" ht="12.75" hidden="false" customHeight="false" outlineLevel="0" collapsed="false">
      <c r="A162" s="401" t="n">
        <v>37050.5222222222</v>
      </c>
      <c r="B162" s="400" t="n">
        <v>37124</v>
      </c>
      <c r="C162" s="400" t="n">
        <v>37104</v>
      </c>
      <c r="D162" s="400" t="n">
        <v>37134</v>
      </c>
      <c r="E162" s="400" t="s">
        <v>413</v>
      </c>
      <c r="F162" s="0" t="n">
        <v>639615</v>
      </c>
      <c r="G162" s="0" t="n">
        <v>1</v>
      </c>
      <c r="H162" s="0" t="n">
        <v>3443487</v>
      </c>
      <c r="I162" s="0" t="n">
        <v>0</v>
      </c>
      <c r="J162" s="0" t="n">
        <v>0</v>
      </c>
      <c r="K162" s="0" t="n">
        <v>0</v>
      </c>
      <c r="L162" s="0" t="n">
        <v>0</v>
      </c>
      <c r="M162" s="0" t="n">
        <v>0</v>
      </c>
      <c r="N162" s="0" t="n">
        <v>0</v>
      </c>
      <c r="O162" s="0" t="n">
        <v>-25</v>
      </c>
      <c r="P162" s="0" t="n">
        <v>-25</v>
      </c>
      <c r="Q162" s="0" t="n">
        <v>-25</v>
      </c>
      <c r="R162" s="0" t="n">
        <v>-25</v>
      </c>
      <c r="S162" s="0" t="n">
        <v>-25</v>
      </c>
      <c r="T162" s="0" t="n">
        <v>-25</v>
      </c>
      <c r="U162" s="0" t="n">
        <v>-25</v>
      </c>
      <c r="V162" s="0" t="n">
        <v>-25</v>
      </c>
      <c r="W162" s="0" t="n">
        <v>-25</v>
      </c>
      <c r="X162" s="0" t="n">
        <v>-25</v>
      </c>
      <c r="Y162" s="0" t="n">
        <v>-25</v>
      </c>
      <c r="Z162" s="0" t="n">
        <v>-25</v>
      </c>
      <c r="AA162" s="0" t="n">
        <v>-25</v>
      </c>
      <c r="AB162" s="0" t="n">
        <v>-25</v>
      </c>
      <c r="AC162" s="0" t="n">
        <v>-25</v>
      </c>
      <c r="AD162" s="0" t="n">
        <v>-25</v>
      </c>
      <c r="AE162" s="0" t="n">
        <v>0</v>
      </c>
      <c r="AF162" s="0" t="n">
        <v>0</v>
      </c>
    </row>
    <row r="163" customFormat="false" ht="12.75" hidden="false" customHeight="false" outlineLevel="0" collapsed="false">
      <c r="A163" s="401" t="n">
        <v>37054.35</v>
      </c>
      <c r="B163" s="400" t="n">
        <v>37124</v>
      </c>
      <c r="C163" s="400" t="n">
        <v>37104</v>
      </c>
      <c r="D163" s="400" t="n">
        <v>37134</v>
      </c>
      <c r="E163" s="400" t="s">
        <v>413</v>
      </c>
      <c r="F163" s="0" t="n">
        <v>643328</v>
      </c>
      <c r="G163" s="0" t="n">
        <v>1</v>
      </c>
      <c r="H163" s="0" t="n">
        <v>3451427</v>
      </c>
      <c r="I163" s="0" t="n">
        <v>0</v>
      </c>
      <c r="J163" s="0" t="n">
        <v>0</v>
      </c>
      <c r="K163" s="0" t="n">
        <v>0</v>
      </c>
      <c r="L163" s="0" t="n">
        <v>0</v>
      </c>
      <c r="M163" s="0" t="n">
        <v>0</v>
      </c>
      <c r="N163" s="0" t="n">
        <v>0</v>
      </c>
      <c r="O163" s="0" t="n">
        <v>25</v>
      </c>
      <c r="P163" s="0" t="n">
        <v>25</v>
      </c>
      <c r="Q163" s="0" t="n">
        <v>25</v>
      </c>
      <c r="R163" s="0" t="n">
        <v>25</v>
      </c>
      <c r="S163" s="0" t="n">
        <v>25</v>
      </c>
      <c r="T163" s="0" t="n">
        <v>25</v>
      </c>
      <c r="U163" s="0" t="n">
        <v>25</v>
      </c>
      <c r="V163" s="0" t="n">
        <v>25</v>
      </c>
      <c r="W163" s="0" t="n">
        <v>25</v>
      </c>
      <c r="X163" s="0" t="n">
        <v>25</v>
      </c>
      <c r="Y163" s="0" t="n">
        <v>25</v>
      </c>
      <c r="Z163" s="0" t="n">
        <v>25</v>
      </c>
      <c r="AA163" s="0" t="n">
        <v>25</v>
      </c>
      <c r="AB163" s="0" t="n">
        <v>25</v>
      </c>
      <c r="AC163" s="0" t="n">
        <v>25</v>
      </c>
      <c r="AD163" s="0" t="n">
        <v>25</v>
      </c>
      <c r="AE163" s="0" t="n">
        <v>0</v>
      </c>
      <c r="AF163" s="0" t="n">
        <v>0</v>
      </c>
    </row>
    <row r="164" customFormat="false" ht="12.75" hidden="false" customHeight="false" outlineLevel="0" collapsed="false">
      <c r="A164" s="401" t="n">
        <v>37063.4354166667</v>
      </c>
      <c r="B164" s="400" t="n">
        <v>37124</v>
      </c>
      <c r="C164" s="400" t="n">
        <v>37104</v>
      </c>
      <c r="D164" s="400" t="n">
        <v>37134</v>
      </c>
      <c r="E164" s="400" t="s">
        <v>413</v>
      </c>
      <c r="F164" s="0" t="n">
        <v>657808</v>
      </c>
      <c r="G164" s="0" t="n">
        <v>1</v>
      </c>
      <c r="H164" s="0" t="n">
        <v>3491818</v>
      </c>
      <c r="I164" s="0" t="n">
        <v>0</v>
      </c>
      <c r="J164" s="0" t="n">
        <v>0</v>
      </c>
      <c r="K164" s="0" t="n">
        <v>0</v>
      </c>
      <c r="L164" s="0" t="n">
        <v>0</v>
      </c>
      <c r="M164" s="0" t="n">
        <v>0</v>
      </c>
      <c r="N164" s="0" t="n">
        <v>0</v>
      </c>
      <c r="O164" s="0" t="n">
        <v>25</v>
      </c>
      <c r="P164" s="0" t="n">
        <v>25</v>
      </c>
      <c r="Q164" s="0" t="n">
        <v>25</v>
      </c>
      <c r="R164" s="0" t="n">
        <v>25</v>
      </c>
      <c r="S164" s="0" t="n">
        <v>25</v>
      </c>
      <c r="T164" s="0" t="n">
        <v>25</v>
      </c>
      <c r="U164" s="0" t="n">
        <v>25</v>
      </c>
      <c r="V164" s="0" t="n">
        <v>25</v>
      </c>
      <c r="W164" s="0" t="n">
        <v>25</v>
      </c>
      <c r="X164" s="0" t="n">
        <v>25</v>
      </c>
      <c r="Y164" s="0" t="n">
        <v>25</v>
      </c>
      <c r="Z164" s="0" t="n">
        <v>25</v>
      </c>
      <c r="AA164" s="0" t="n">
        <v>25</v>
      </c>
      <c r="AB164" s="0" t="n">
        <v>25</v>
      </c>
      <c r="AC164" s="0" t="n">
        <v>25</v>
      </c>
      <c r="AD164" s="0" t="n">
        <v>25</v>
      </c>
      <c r="AE164" s="0" t="n">
        <v>0</v>
      </c>
      <c r="AF164" s="0" t="n">
        <v>0</v>
      </c>
    </row>
    <row r="165" customFormat="false" ht="12.75" hidden="false" customHeight="false" outlineLevel="0" collapsed="false">
      <c r="A165" s="401" t="n">
        <v>37063.4847222222</v>
      </c>
      <c r="B165" s="400" t="n">
        <v>37124</v>
      </c>
      <c r="C165" s="400" t="n">
        <v>37104</v>
      </c>
      <c r="D165" s="400" t="n">
        <v>37134</v>
      </c>
      <c r="E165" s="400" t="s">
        <v>413</v>
      </c>
      <c r="F165" s="0" t="n">
        <v>657982</v>
      </c>
      <c r="G165" s="0" t="n">
        <v>1</v>
      </c>
      <c r="H165" s="0" t="n">
        <v>3492376</v>
      </c>
      <c r="I165" s="0" t="n">
        <v>0</v>
      </c>
      <c r="J165" s="0" t="n">
        <v>0</v>
      </c>
      <c r="K165" s="0" t="n">
        <v>0</v>
      </c>
      <c r="L165" s="0" t="n">
        <v>0</v>
      </c>
      <c r="M165" s="0" t="n">
        <v>0</v>
      </c>
      <c r="N165" s="0" t="n">
        <v>0</v>
      </c>
      <c r="O165" s="0" t="n">
        <v>-25</v>
      </c>
      <c r="P165" s="0" t="n">
        <v>-25</v>
      </c>
      <c r="Q165" s="0" t="n">
        <v>-25</v>
      </c>
      <c r="R165" s="0" t="n">
        <v>-25</v>
      </c>
      <c r="S165" s="0" t="n">
        <v>-25</v>
      </c>
      <c r="T165" s="0" t="n">
        <v>-25</v>
      </c>
      <c r="U165" s="0" t="n">
        <v>-25</v>
      </c>
      <c r="V165" s="0" t="n">
        <v>-25</v>
      </c>
      <c r="W165" s="0" t="n">
        <v>-25</v>
      </c>
      <c r="X165" s="0" t="n">
        <v>-25</v>
      </c>
      <c r="Y165" s="0" t="n">
        <v>-25</v>
      </c>
      <c r="Z165" s="0" t="n">
        <v>-25</v>
      </c>
      <c r="AA165" s="0" t="n">
        <v>-25</v>
      </c>
      <c r="AB165" s="0" t="n">
        <v>-25</v>
      </c>
      <c r="AC165" s="0" t="n">
        <v>-25</v>
      </c>
      <c r="AD165" s="0" t="n">
        <v>-25</v>
      </c>
      <c r="AE165" s="0" t="n">
        <v>0</v>
      </c>
      <c r="AF165" s="0" t="n">
        <v>0</v>
      </c>
    </row>
    <row r="166" customFormat="false" ht="12.75" hidden="false" customHeight="false" outlineLevel="0" collapsed="false">
      <c r="A166" s="401" t="n">
        <v>37089.3395833333</v>
      </c>
      <c r="B166" s="400" t="n">
        <v>37124</v>
      </c>
      <c r="C166" s="400" t="n">
        <v>37104</v>
      </c>
      <c r="D166" s="400" t="n">
        <v>37134</v>
      </c>
      <c r="E166" s="400" t="s">
        <v>413</v>
      </c>
      <c r="F166" s="0" t="n">
        <v>688827</v>
      </c>
      <c r="G166" s="0" t="n">
        <v>1</v>
      </c>
      <c r="H166" s="0" t="n">
        <v>3597844</v>
      </c>
      <c r="I166" s="0" t="n">
        <v>0</v>
      </c>
      <c r="J166" s="0" t="n">
        <v>0</v>
      </c>
      <c r="K166" s="0" t="n">
        <v>0</v>
      </c>
      <c r="L166" s="0" t="n">
        <v>0</v>
      </c>
      <c r="M166" s="0" t="n">
        <v>0</v>
      </c>
      <c r="N166" s="0" t="n">
        <v>0</v>
      </c>
      <c r="O166" s="0" t="n">
        <v>25</v>
      </c>
      <c r="P166" s="0" t="n">
        <v>25</v>
      </c>
      <c r="Q166" s="0" t="n">
        <v>25</v>
      </c>
      <c r="R166" s="0" t="n">
        <v>25</v>
      </c>
      <c r="S166" s="0" t="n">
        <v>25</v>
      </c>
      <c r="T166" s="0" t="n">
        <v>25</v>
      </c>
      <c r="U166" s="0" t="n">
        <v>25</v>
      </c>
      <c r="V166" s="0" t="n">
        <v>25</v>
      </c>
      <c r="W166" s="0" t="n">
        <v>25</v>
      </c>
      <c r="X166" s="0" t="n">
        <v>25</v>
      </c>
      <c r="Y166" s="0" t="n">
        <v>25</v>
      </c>
      <c r="Z166" s="0" t="n">
        <v>25</v>
      </c>
      <c r="AA166" s="0" t="n">
        <v>25</v>
      </c>
      <c r="AB166" s="0" t="n">
        <v>25</v>
      </c>
      <c r="AC166" s="0" t="n">
        <v>25</v>
      </c>
      <c r="AD166" s="0" t="n">
        <v>25</v>
      </c>
      <c r="AE166" s="0" t="n">
        <v>0</v>
      </c>
      <c r="AF166" s="0" t="n">
        <v>0</v>
      </c>
    </row>
    <row r="167" customFormat="false" ht="12.75" hidden="false" customHeight="false" outlineLevel="0" collapsed="false">
      <c r="A167" s="401" t="n">
        <v>37089.4326388889</v>
      </c>
      <c r="B167" s="400" t="n">
        <v>37124</v>
      </c>
      <c r="C167" s="400" t="n">
        <v>37104</v>
      </c>
      <c r="D167" s="400" t="n">
        <v>37134</v>
      </c>
      <c r="E167" s="400" t="s">
        <v>413</v>
      </c>
      <c r="F167" s="0" t="n">
        <v>689387</v>
      </c>
      <c r="G167" s="0" t="n">
        <v>1</v>
      </c>
      <c r="H167" s="0" t="n">
        <v>3598663</v>
      </c>
      <c r="I167" s="0" t="n">
        <v>0</v>
      </c>
      <c r="J167" s="0" t="n">
        <v>0</v>
      </c>
      <c r="K167" s="0" t="n">
        <v>0</v>
      </c>
      <c r="L167" s="0" t="n">
        <v>0</v>
      </c>
      <c r="M167" s="0" t="n">
        <v>0</v>
      </c>
      <c r="N167" s="0" t="n">
        <v>0</v>
      </c>
      <c r="O167" s="0" t="n">
        <v>-25</v>
      </c>
      <c r="P167" s="0" t="n">
        <v>-25</v>
      </c>
      <c r="Q167" s="0" t="n">
        <v>-25</v>
      </c>
      <c r="R167" s="0" t="n">
        <v>-25</v>
      </c>
      <c r="S167" s="0" t="n">
        <v>-25</v>
      </c>
      <c r="T167" s="0" t="n">
        <v>-25</v>
      </c>
      <c r="U167" s="0" t="n">
        <v>-25</v>
      </c>
      <c r="V167" s="0" t="n">
        <v>-25</v>
      </c>
      <c r="W167" s="0" t="n">
        <v>-25</v>
      </c>
      <c r="X167" s="0" t="n">
        <v>-25</v>
      </c>
      <c r="Y167" s="0" t="n">
        <v>-25</v>
      </c>
      <c r="Z167" s="0" t="n">
        <v>-25</v>
      </c>
      <c r="AA167" s="0" t="n">
        <v>-25</v>
      </c>
      <c r="AB167" s="0" t="n">
        <v>-25</v>
      </c>
      <c r="AC167" s="0" t="n">
        <v>-25</v>
      </c>
      <c r="AD167" s="0" t="n">
        <v>-25</v>
      </c>
      <c r="AE167" s="0" t="n">
        <v>0</v>
      </c>
      <c r="AF167" s="0" t="n">
        <v>0</v>
      </c>
    </row>
    <row r="168" customFormat="false" ht="12.75" hidden="false" customHeight="false" outlineLevel="0" collapsed="false">
      <c r="A168" s="401" t="n">
        <v>37097.4513888889</v>
      </c>
      <c r="B168" s="400" t="n">
        <v>37124</v>
      </c>
      <c r="C168" s="400" t="n">
        <v>37104</v>
      </c>
      <c r="D168" s="400" t="n">
        <v>37134</v>
      </c>
      <c r="E168" s="400" t="s">
        <v>413</v>
      </c>
      <c r="F168" s="0" t="n">
        <v>702127</v>
      </c>
      <c r="G168" s="0" t="n">
        <v>1</v>
      </c>
      <c r="H168" s="0" t="n">
        <v>3636092</v>
      </c>
      <c r="I168" s="0" t="n">
        <v>0</v>
      </c>
      <c r="J168" s="0" t="n">
        <v>0</v>
      </c>
      <c r="K168" s="0" t="n">
        <v>0</v>
      </c>
      <c r="L168" s="0" t="n">
        <v>0</v>
      </c>
      <c r="M168" s="0" t="n">
        <v>0</v>
      </c>
      <c r="N168" s="0" t="n">
        <v>0</v>
      </c>
      <c r="O168" s="0" t="n">
        <v>0</v>
      </c>
      <c r="P168" s="0" t="n">
        <v>0</v>
      </c>
      <c r="Q168" s="0" t="n">
        <v>0</v>
      </c>
      <c r="R168" s="0" t="n">
        <v>0</v>
      </c>
      <c r="S168" s="0" t="n">
        <v>0</v>
      </c>
      <c r="T168" s="0" t="n">
        <v>0</v>
      </c>
      <c r="U168" s="0" t="n">
        <v>0</v>
      </c>
      <c r="V168" s="0" t="n">
        <v>0</v>
      </c>
      <c r="W168" s="0" t="n">
        <v>0</v>
      </c>
      <c r="X168" s="0" t="n">
        <v>0</v>
      </c>
      <c r="Y168" s="0" t="n">
        <v>0</v>
      </c>
      <c r="Z168" s="0" t="n">
        <v>0</v>
      </c>
      <c r="AA168" s="0" t="n">
        <v>0</v>
      </c>
      <c r="AB168" s="0" t="n">
        <v>0</v>
      </c>
      <c r="AC168" s="0" t="n">
        <v>0</v>
      </c>
      <c r="AD168" s="0" t="n">
        <v>0</v>
      </c>
      <c r="AE168" s="0" t="n">
        <v>-25</v>
      </c>
      <c r="AF168" s="0" t="n">
        <v>-25</v>
      </c>
    </row>
    <row r="169" customFormat="false" ht="12.75" hidden="false" customHeight="false" outlineLevel="0" collapsed="false">
      <c r="A169" s="401" t="n">
        <v>37117.3770833333</v>
      </c>
      <c r="B169" s="400" t="n">
        <v>37124</v>
      </c>
      <c r="C169" s="400" t="n">
        <v>37119</v>
      </c>
      <c r="D169" s="400" t="n">
        <v>37134</v>
      </c>
      <c r="E169" s="400" t="s">
        <v>413</v>
      </c>
      <c r="F169" s="0" t="n">
        <v>730271</v>
      </c>
      <c r="G169" s="0" t="n">
        <v>1</v>
      </c>
      <c r="H169" s="0" t="n">
        <v>3769677</v>
      </c>
      <c r="I169" s="0" t="n">
        <v>0</v>
      </c>
      <c r="J169" s="0" t="n">
        <v>0</v>
      </c>
      <c r="K169" s="0" t="n">
        <v>0</v>
      </c>
      <c r="L169" s="0" t="n">
        <v>0</v>
      </c>
      <c r="M169" s="0" t="n">
        <v>0</v>
      </c>
      <c r="N169" s="0" t="n">
        <v>0</v>
      </c>
      <c r="O169" s="0" t="n">
        <v>25</v>
      </c>
      <c r="P169" s="0" t="n">
        <v>25</v>
      </c>
      <c r="Q169" s="0" t="n">
        <v>25</v>
      </c>
      <c r="R169" s="0" t="n">
        <v>25</v>
      </c>
      <c r="S169" s="0" t="n">
        <v>25</v>
      </c>
      <c r="T169" s="0" t="n">
        <v>25</v>
      </c>
      <c r="U169" s="0" t="n">
        <v>25</v>
      </c>
      <c r="V169" s="0" t="n">
        <v>25</v>
      </c>
      <c r="W169" s="0" t="n">
        <v>25</v>
      </c>
      <c r="X169" s="0" t="n">
        <v>25</v>
      </c>
      <c r="Y169" s="0" t="n">
        <v>25</v>
      </c>
      <c r="Z169" s="0" t="n">
        <v>25</v>
      </c>
      <c r="AA169" s="0" t="n">
        <v>25</v>
      </c>
      <c r="AB169" s="0" t="n">
        <v>25</v>
      </c>
      <c r="AC169" s="0" t="n">
        <v>25</v>
      </c>
      <c r="AD169" s="0" t="n">
        <v>25</v>
      </c>
      <c r="AE169" s="0" t="n">
        <v>0</v>
      </c>
      <c r="AF169" s="0" t="n">
        <v>0</v>
      </c>
    </row>
    <row r="170" customFormat="false" ht="12.75" hidden="false" customHeight="false" outlineLevel="0" collapsed="false">
      <c r="A170" s="401" t="n">
        <v>36943.5166666667</v>
      </c>
      <c r="B170" s="400" t="n">
        <v>37124</v>
      </c>
      <c r="C170" s="400" t="n">
        <v>37073</v>
      </c>
      <c r="D170" s="400" t="n">
        <v>37164</v>
      </c>
      <c r="E170" s="400" t="s">
        <v>413</v>
      </c>
      <c r="F170" s="0" t="n">
        <v>528004</v>
      </c>
      <c r="G170" s="0" t="n">
        <v>1</v>
      </c>
      <c r="H170" s="0" t="n">
        <v>2714979</v>
      </c>
      <c r="I170" s="0" t="n">
        <v>0</v>
      </c>
      <c r="J170" s="0" t="n">
        <v>0</v>
      </c>
      <c r="K170" s="0" t="n">
        <v>0</v>
      </c>
      <c r="L170" s="0" t="n">
        <v>0</v>
      </c>
      <c r="M170" s="0" t="n">
        <v>0</v>
      </c>
      <c r="N170" s="0" t="n">
        <v>0</v>
      </c>
      <c r="O170" s="0" t="n">
        <v>-25</v>
      </c>
      <c r="P170" s="0" t="n">
        <v>-25</v>
      </c>
      <c r="Q170" s="0" t="n">
        <v>-25</v>
      </c>
      <c r="R170" s="0" t="n">
        <v>-25</v>
      </c>
      <c r="S170" s="0" t="n">
        <v>-25</v>
      </c>
      <c r="T170" s="0" t="n">
        <v>-25</v>
      </c>
      <c r="U170" s="0" t="n">
        <v>-25</v>
      </c>
      <c r="V170" s="0" t="n">
        <v>-25</v>
      </c>
      <c r="W170" s="0" t="n">
        <v>-25</v>
      </c>
      <c r="X170" s="0" t="n">
        <v>-25</v>
      </c>
      <c r="Y170" s="0" t="n">
        <v>-25</v>
      </c>
      <c r="Z170" s="0" t="n">
        <v>-25</v>
      </c>
      <c r="AA170" s="0" t="n">
        <v>-25</v>
      </c>
      <c r="AB170" s="0" t="n">
        <v>-25</v>
      </c>
      <c r="AC170" s="0" t="n">
        <v>-25</v>
      </c>
      <c r="AD170" s="0" t="n">
        <v>-25</v>
      </c>
      <c r="AE170" s="0" t="n">
        <v>0</v>
      </c>
      <c r="AF170" s="0" t="n">
        <v>0</v>
      </c>
    </row>
    <row r="171" customFormat="false" ht="12.75" hidden="false" customHeight="false" outlineLevel="0" collapsed="false">
      <c r="A171" s="401" t="n">
        <v>36950.5708333333</v>
      </c>
      <c r="B171" s="400" t="n">
        <v>37124</v>
      </c>
      <c r="C171" s="400" t="n">
        <v>37073</v>
      </c>
      <c r="D171" s="400" t="n">
        <v>37164</v>
      </c>
      <c r="E171" s="400" t="s">
        <v>413</v>
      </c>
      <c r="F171" s="0" t="n">
        <v>532983</v>
      </c>
      <c r="G171" s="0" t="n">
        <v>1</v>
      </c>
      <c r="H171" s="0" t="n">
        <v>2731528</v>
      </c>
      <c r="I171" s="0" t="n">
        <v>0</v>
      </c>
      <c r="J171" s="0" t="n">
        <v>0</v>
      </c>
      <c r="K171" s="0" t="n">
        <v>0</v>
      </c>
      <c r="L171" s="0" t="n">
        <v>0</v>
      </c>
      <c r="M171" s="0" t="n">
        <v>0</v>
      </c>
      <c r="N171" s="0" t="n">
        <v>0</v>
      </c>
      <c r="O171" s="0" t="n">
        <v>-25</v>
      </c>
      <c r="P171" s="0" t="n">
        <v>-25</v>
      </c>
      <c r="Q171" s="0" t="n">
        <v>-25</v>
      </c>
      <c r="R171" s="0" t="n">
        <v>-25</v>
      </c>
      <c r="S171" s="0" t="n">
        <v>-25</v>
      </c>
      <c r="T171" s="0" t="n">
        <v>-25</v>
      </c>
      <c r="U171" s="0" t="n">
        <v>-25</v>
      </c>
      <c r="V171" s="0" t="n">
        <v>-25</v>
      </c>
      <c r="W171" s="0" t="n">
        <v>-25</v>
      </c>
      <c r="X171" s="0" t="n">
        <v>-25</v>
      </c>
      <c r="Y171" s="0" t="n">
        <v>-25</v>
      </c>
      <c r="Z171" s="0" t="n">
        <v>-25</v>
      </c>
      <c r="AA171" s="0" t="n">
        <v>-25</v>
      </c>
      <c r="AB171" s="0" t="n">
        <v>-25</v>
      </c>
      <c r="AC171" s="0" t="n">
        <v>-25</v>
      </c>
      <c r="AD171" s="0" t="n">
        <v>-25</v>
      </c>
      <c r="AE171" s="0" t="n">
        <v>0</v>
      </c>
      <c r="AF171" s="0" t="n">
        <v>0</v>
      </c>
    </row>
    <row r="172" customFormat="false" ht="12.75" hidden="false" customHeight="false" outlineLevel="0" collapsed="false">
      <c r="A172" s="401" t="n">
        <v>37056.5451388889</v>
      </c>
      <c r="B172" s="400" t="n">
        <v>37124</v>
      </c>
      <c r="C172" s="400" t="n">
        <v>37104</v>
      </c>
      <c r="D172" s="400" t="n">
        <v>37134</v>
      </c>
      <c r="E172" s="400" t="s">
        <v>413</v>
      </c>
      <c r="F172" s="0" t="n">
        <v>648357</v>
      </c>
      <c r="G172" s="0" t="n">
        <v>1</v>
      </c>
      <c r="H172" s="0" t="n">
        <v>3465386</v>
      </c>
      <c r="I172" s="0" t="n">
        <v>0</v>
      </c>
      <c r="J172" s="0" t="n">
        <v>0</v>
      </c>
      <c r="K172" s="0" t="n">
        <v>0</v>
      </c>
      <c r="L172" s="0" t="n">
        <v>0</v>
      </c>
      <c r="M172" s="0" t="n">
        <v>0</v>
      </c>
      <c r="N172" s="0" t="n">
        <v>0</v>
      </c>
      <c r="O172" s="0" t="n">
        <v>25</v>
      </c>
      <c r="P172" s="0" t="n">
        <v>25</v>
      </c>
      <c r="Q172" s="0" t="n">
        <v>25</v>
      </c>
      <c r="R172" s="0" t="n">
        <v>25</v>
      </c>
      <c r="S172" s="0" t="n">
        <v>25</v>
      </c>
      <c r="T172" s="0" t="n">
        <v>25</v>
      </c>
      <c r="U172" s="0" t="n">
        <v>25</v>
      </c>
      <c r="V172" s="0" t="n">
        <v>25</v>
      </c>
      <c r="W172" s="0" t="n">
        <v>25</v>
      </c>
      <c r="X172" s="0" t="n">
        <v>25</v>
      </c>
      <c r="Y172" s="0" t="n">
        <v>25</v>
      </c>
      <c r="Z172" s="0" t="n">
        <v>25</v>
      </c>
      <c r="AA172" s="0" t="n">
        <v>25</v>
      </c>
      <c r="AB172" s="0" t="n">
        <v>25</v>
      </c>
      <c r="AC172" s="0" t="n">
        <v>25</v>
      </c>
      <c r="AD172" s="0" t="n">
        <v>25</v>
      </c>
      <c r="AE172" s="0" t="n">
        <v>0</v>
      </c>
      <c r="AF172" s="0" t="n">
        <v>0</v>
      </c>
    </row>
    <row r="173" customFormat="false" ht="12.75" hidden="false" customHeight="false" outlineLevel="0" collapsed="false">
      <c r="A173" s="401" t="n">
        <v>37004.6</v>
      </c>
      <c r="B173" s="400" t="n">
        <v>37124</v>
      </c>
      <c r="C173" s="400" t="n">
        <v>37073</v>
      </c>
      <c r="D173" s="400" t="n">
        <v>37164</v>
      </c>
      <c r="E173" s="400" t="s">
        <v>413</v>
      </c>
      <c r="F173" s="0" t="n">
        <v>589572</v>
      </c>
      <c r="G173" s="0" t="n">
        <v>1</v>
      </c>
      <c r="H173" s="0" t="n">
        <v>3112660</v>
      </c>
      <c r="I173" s="0" t="n">
        <v>0</v>
      </c>
      <c r="J173" s="0" t="n">
        <v>0</v>
      </c>
      <c r="K173" s="0" t="n">
        <v>0</v>
      </c>
      <c r="L173" s="0" t="n">
        <v>0</v>
      </c>
      <c r="M173" s="0" t="n">
        <v>0</v>
      </c>
      <c r="N173" s="0" t="n">
        <v>0</v>
      </c>
      <c r="O173" s="0" t="n">
        <v>25</v>
      </c>
      <c r="P173" s="0" t="n">
        <v>25</v>
      </c>
      <c r="Q173" s="0" t="n">
        <v>25</v>
      </c>
      <c r="R173" s="0" t="n">
        <v>25</v>
      </c>
      <c r="S173" s="0" t="n">
        <v>25</v>
      </c>
      <c r="T173" s="0" t="n">
        <v>25</v>
      </c>
      <c r="U173" s="0" t="n">
        <v>25</v>
      </c>
      <c r="V173" s="0" t="n">
        <v>25</v>
      </c>
      <c r="W173" s="0" t="n">
        <v>25</v>
      </c>
      <c r="X173" s="0" t="n">
        <v>25</v>
      </c>
      <c r="Y173" s="0" t="n">
        <v>25</v>
      </c>
      <c r="Z173" s="0" t="n">
        <v>25</v>
      </c>
      <c r="AA173" s="0" t="n">
        <v>25</v>
      </c>
      <c r="AB173" s="0" t="n">
        <v>25</v>
      </c>
      <c r="AC173" s="0" t="n">
        <v>25</v>
      </c>
      <c r="AD173" s="0" t="n">
        <v>25</v>
      </c>
      <c r="AE173" s="0" t="n">
        <v>0</v>
      </c>
      <c r="AF173" s="0" t="n">
        <v>0</v>
      </c>
    </row>
    <row r="174" customFormat="false" ht="12.75" hidden="false" customHeight="false" outlineLevel="0" collapsed="false">
      <c r="A174" s="401" t="n">
        <v>37068.3451388889</v>
      </c>
      <c r="B174" s="400" t="n">
        <v>37124</v>
      </c>
      <c r="C174" s="400" t="n">
        <v>37104</v>
      </c>
      <c r="D174" s="400" t="n">
        <v>37134</v>
      </c>
      <c r="E174" s="400" t="s">
        <v>413</v>
      </c>
      <c r="F174" s="0" t="n">
        <v>663222</v>
      </c>
      <c r="G174" s="0" t="n">
        <v>1</v>
      </c>
      <c r="H174" s="0" t="n">
        <v>3514128</v>
      </c>
      <c r="I174" s="0" t="n">
        <v>0</v>
      </c>
      <c r="J174" s="0" t="n">
        <v>0</v>
      </c>
      <c r="K174" s="0" t="n">
        <v>0</v>
      </c>
      <c r="L174" s="0" t="n">
        <v>0</v>
      </c>
      <c r="M174" s="0" t="n">
        <v>0</v>
      </c>
      <c r="N174" s="0" t="n">
        <v>0</v>
      </c>
      <c r="O174" s="0" t="n">
        <v>25</v>
      </c>
      <c r="P174" s="0" t="n">
        <v>25</v>
      </c>
      <c r="Q174" s="0" t="n">
        <v>25</v>
      </c>
      <c r="R174" s="0" t="n">
        <v>25</v>
      </c>
      <c r="S174" s="0" t="n">
        <v>25</v>
      </c>
      <c r="T174" s="0" t="n">
        <v>25</v>
      </c>
      <c r="U174" s="0" t="n">
        <v>25</v>
      </c>
      <c r="V174" s="0" t="n">
        <v>25</v>
      </c>
      <c r="W174" s="0" t="n">
        <v>25</v>
      </c>
      <c r="X174" s="0" t="n">
        <v>25</v>
      </c>
      <c r="Y174" s="0" t="n">
        <v>25</v>
      </c>
      <c r="Z174" s="0" t="n">
        <v>25</v>
      </c>
      <c r="AA174" s="0" t="n">
        <v>25</v>
      </c>
      <c r="AB174" s="0" t="n">
        <v>25</v>
      </c>
      <c r="AC174" s="0" t="n">
        <v>25</v>
      </c>
      <c r="AD174" s="0" t="n">
        <v>25</v>
      </c>
      <c r="AE174" s="0" t="n">
        <v>0</v>
      </c>
      <c r="AF174" s="0" t="n">
        <v>0</v>
      </c>
    </row>
    <row r="175" customFormat="false" ht="12.75" hidden="false" customHeight="false" outlineLevel="0" collapsed="false">
      <c r="A175" s="401" t="n">
        <v>37069.3409722222</v>
      </c>
      <c r="B175" s="400" t="n">
        <v>37124</v>
      </c>
      <c r="C175" s="400" t="n">
        <v>37104</v>
      </c>
      <c r="D175" s="400" t="n">
        <v>37134</v>
      </c>
      <c r="E175" s="400" t="s">
        <v>413</v>
      </c>
      <c r="F175" s="0" t="n">
        <v>664911</v>
      </c>
      <c r="G175" s="0" t="n">
        <v>1</v>
      </c>
      <c r="H175" s="0" t="n">
        <v>3518293</v>
      </c>
      <c r="I175" s="0" t="n">
        <v>0</v>
      </c>
      <c r="J175" s="0" t="n">
        <v>0</v>
      </c>
      <c r="K175" s="0" t="n">
        <v>0</v>
      </c>
      <c r="L175" s="0" t="n">
        <v>0</v>
      </c>
      <c r="M175" s="0" t="n">
        <v>0</v>
      </c>
      <c r="N175" s="0" t="n">
        <v>0</v>
      </c>
      <c r="O175" s="0" t="n">
        <v>-25</v>
      </c>
      <c r="P175" s="0" t="n">
        <v>-25</v>
      </c>
      <c r="Q175" s="0" t="n">
        <v>-25</v>
      </c>
      <c r="R175" s="0" t="n">
        <v>-25</v>
      </c>
      <c r="S175" s="0" t="n">
        <v>-25</v>
      </c>
      <c r="T175" s="0" t="n">
        <v>-25</v>
      </c>
      <c r="U175" s="0" t="n">
        <v>-25</v>
      </c>
      <c r="V175" s="0" t="n">
        <v>-25</v>
      </c>
      <c r="W175" s="0" t="n">
        <v>-25</v>
      </c>
      <c r="X175" s="0" t="n">
        <v>-25</v>
      </c>
      <c r="Y175" s="0" t="n">
        <v>-25</v>
      </c>
      <c r="Z175" s="0" t="n">
        <v>-25</v>
      </c>
      <c r="AA175" s="0" t="n">
        <v>-25</v>
      </c>
      <c r="AB175" s="0" t="n">
        <v>-25</v>
      </c>
      <c r="AC175" s="0" t="n">
        <v>-25</v>
      </c>
      <c r="AD175" s="0" t="n">
        <v>-25</v>
      </c>
      <c r="AE175" s="0" t="n">
        <v>0</v>
      </c>
      <c r="AF175" s="0" t="n">
        <v>0</v>
      </c>
    </row>
    <row r="176" customFormat="false" ht="12.75" hidden="false" customHeight="false" outlineLevel="0" collapsed="false">
      <c r="A176" s="401" t="n">
        <v>37069.3701388889</v>
      </c>
      <c r="B176" s="400" t="n">
        <v>37124</v>
      </c>
      <c r="C176" s="400" t="n">
        <v>37104</v>
      </c>
      <c r="D176" s="400" t="n">
        <v>37134</v>
      </c>
      <c r="E176" s="400" t="s">
        <v>413</v>
      </c>
      <c r="F176" s="0" t="n">
        <v>665152</v>
      </c>
      <c r="G176" s="0" t="n">
        <v>1</v>
      </c>
      <c r="H176" s="0" t="n">
        <v>3518630</v>
      </c>
      <c r="I176" s="0" t="n">
        <v>0</v>
      </c>
      <c r="J176" s="0" t="n">
        <v>0</v>
      </c>
      <c r="K176" s="0" t="n">
        <v>0</v>
      </c>
      <c r="L176" s="0" t="n">
        <v>0</v>
      </c>
      <c r="M176" s="0" t="n">
        <v>0</v>
      </c>
      <c r="N176" s="0" t="n">
        <v>0</v>
      </c>
      <c r="O176" s="0" t="n">
        <v>25</v>
      </c>
      <c r="P176" s="0" t="n">
        <v>25</v>
      </c>
      <c r="Q176" s="0" t="n">
        <v>25</v>
      </c>
      <c r="R176" s="0" t="n">
        <v>25</v>
      </c>
      <c r="S176" s="0" t="n">
        <v>25</v>
      </c>
      <c r="T176" s="0" t="n">
        <v>25</v>
      </c>
      <c r="U176" s="0" t="n">
        <v>25</v>
      </c>
      <c r="V176" s="0" t="n">
        <v>25</v>
      </c>
      <c r="W176" s="0" t="n">
        <v>25</v>
      </c>
      <c r="X176" s="0" t="n">
        <v>25</v>
      </c>
      <c r="Y176" s="0" t="n">
        <v>25</v>
      </c>
      <c r="Z176" s="0" t="n">
        <v>25</v>
      </c>
      <c r="AA176" s="0" t="n">
        <v>25</v>
      </c>
      <c r="AB176" s="0" t="n">
        <v>25</v>
      </c>
      <c r="AC176" s="0" t="n">
        <v>25</v>
      </c>
      <c r="AD176" s="0" t="n">
        <v>25</v>
      </c>
      <c r="AE176" s="0" t="n">
        <v>0</v>
      </c>
      <c r="AF176" s="0" t="n">
        <v>0</v>
      </c>
    </row>
    <row r="177" customFormat="false" ht="12.75" hidden="false" customHeight="false" outlineLevel="0" collapsed="false">
      <c r="A177" s="401" t="n">
        <v>37082.3354166667</v>
      </c>
      <c r="B177" s="400" t="n">
        <v>37124</v>
      </c>
      <c r="C177" s="400" t="n">
        <v>37104</v>
      </c>
      <c r="D177" s="400" t="n">
        <v>37134</v>
      </c>
      <c r="E177" s="400" t="s">
        <v>413</v>
      </c>
      <c r="F177" s="0" t="n">
        <v>678979</v>
      </c>
      <c r="G177" s="0" t="n">
        <v>1</v>
      </c>
      <c r="H177" s="0" t="n">
        <v>3569206</v>
      </c>
      <c r="I177" s="0" t="n">
        <v>0</v>
      </c>
      <c r="J177" s="0" t="n">
        <v>0</v>
      </c>
      <c r="K177" s="0" t="n">
        <v>0</v>
      </c>
      <c r="L177" s="0" t="n">
        <v>0</v>
      </c>
      <c r="M177" s="0" t="n">
        <v>0</v>
      </c>
      <c r="N177" s="0" t="n">
        <v>0</v>
      </c>
      <c r="O177" s="0" t="n">
        <v>25</v>
      </c>
      <c r="P177" s="0" t="n">
        <v>25</v>
      </c>
      <c r="Q177" s="0" t="n">
        <v>25</v>
      </c>
      <c r="R177" s="0" t="n">
        <v>25</v>
      </c>
      <c r="S177" s="0" t="n">
        <v>25</v>
      </c>
      <c r="T177" s="0" t="n">
        <v>25</v>
      </c>
      <c r="U177" s="0" t="n">
        <v>25</v>
      </c>
      <c r="V177" s="0" t="n">
        <v>25</v>
      </c>
      <c r="W177" s="0" t="n">
        <v>25</v>
      </c>
      <c r="X177" s="0" t="n">
        <v>25</v>
      </c>
      <c r="Y177" s="0" t="n">
        <v>25</v>
      </c>
      <c r="Z177" s="0" t="n">
        <v>25</v>
      </c>
      <c r="AA177" s="0" t="n">
        <v>25</v>
      </c>
      <c r="AB177" s="0" t="n">
        <v>25</v>
      </c>
      <c r="AC177" s="0" t="n">
        <v>25</v>
      </c>
      <c r="AD177" s="0" t="n">
        <v>25</v>
      </c>
      <c r="AE177" s="0" t="n">
        <v>0</v>
      </c>
      <c r="AF177" s="0" t="n">
        <v>0</v>
      </c>
    </row>
    <row r="178" customFormat="false" ht="12.75" hidden="false" customHeight="false" outlineLevel="0" collapsed="false">
      <c r="A178" s="401" t="n">
        <v>37082.5583333333</v>
      </c>
      <c r="B178" s="400" t="n">
        <v>37124</v>
      </c>
      <c r="C178" s="400" t="n">
        <v>37104</v>
      </c>
      <c r="D178" s="400" t="n">
        <v>37134</v>
      </c>
      <c r="E178" s="400" t="s">
        <v>413</v>
      </c>
      <c r="F178" s="0" t="n">
        <v>679997</v>
      </c>
      <c r="G178" s="0" t="n">
        <v>1</v>
      </c>
      <c r="H178" s="0" t="n">
        <v>3571447</v>
      </c>
      <c r="I178" s="0" t="n">
        <v>0</v>
      </c>
      <c r="J178" s="0" t="n">
        <v>0</v>
      </c>
      <c r="K178" s="0" t="n">
        <v>0</v>
      </c>
      <c r="L178" s="0" t="n">
        <v>0</v>
      </c>
      <c r="M178" s="0" t="n">
        <v>0</v>
      </c>
      <c r="N178" s="0" t="n">
        <v>0</v>
      </c>
      <c r="O178" s="0" t="n">
        <v>-25</v>
      </c>
      <c r="P178" s="0" t="n">
        <v>-25</v>
      </c>
      <c r="Q178" s="0" t="n">
        <v>-25</v>
      </c>
      <c r="R178" s="0" t="n">
        <v>-25</v>
      </c>
      <c r="S178" s="0" t="n">
        <v>-25</v>
      </c>
      <c r="T178" s="0" t="n">
        <v>-25</v>
      </c>
      <c r="U178" s="0" t="n">
        <v>-25</v>
      </c>
      <c r="V178" s="0" t="n">
        <v>-25</v>
      </c>
      <c r="W178" s="0" t="n">
        <v>-25</v>
      </c>
      <c r="X178" s="0" t="n">
        <v>-25</v>
      </c>
      <c r="Y178" s="0" t="n">
        <v>-25</v>
      </c>
      <c r="Z178" s="0" t="n">
        <v>-25</v>
      </c>
      <c r="AA178" s="0" t="n">
        <v>-25</v>
      </c>
      <c r="AB178" s="0" t="n">
        <v>-25</v>
      </c>
      <c r="AC178" s="0" t="n">
        <v>-25</v>
      </c>
      <c r="AD178" s="0" t="n">
        <v>-25</v>
      </c>
      <c r="AE178" s="0" t="n">
        <v>0</v>
      </c>
      <c r="AF178" s="0" t="n">
        <v>0</v>
      </c>
    </row>
    <row r="179" customFormat="false" ht="12.75" hidden="false" customHeight="false" outlineLevel="0" collapsed="false">
      <c r="A179" s="401" t="n">
        <v>37083.3416666667</v>
      </c>
      <c r="B179" s="400" t="n">
        <v>37124</v>
      </c>
      <c r="C179" s="400" t="n">
        <v>37104</v>
      </c>
      <c r="D179" s="400" t="n">
        <v>37134</v>
      </c>
      <c r="E179" s="400" t="s">
        <v>413</v>
      </c>
      <c r="F179" s="0" t="n">
        <v>680963</v>
      </c>
      <c r="G179" s="0" t="n">
        <v>1</v>
      </c>
      <c r="H179" s="0" t="n">
        <v>3575519</v>
      </c>
      <c r="I179" s="0" t="n">
        <v>0</v>
      </c>
      <c r="J179" s="0" t="n">
        <v>0</v>
      </c>
      <c r="K179" s="0" t="n">
        <v>0</v>
      </c>
      <c r="L179" s="0" t="n">
        <v>0</v>
      </c>
      <c r="M179" s="0" t="n">
        <v>0</v>
      </c>
      <c r="N179" s="0" t="n">
        <v>0</v>
      </c>
      <c r="O179" s="0" t="n">
        <v>25</v>
      </c>
      <c r="P179" s="0" t="n">
        <v>25</v>
      </c>
      <c r="Q179" s="0" t="n">
        <v>25</v>
      </c>
      <c r="R179" s="0" t="n">
        <v>25</v>
      </c>
      <c r="S179" s="0" t="n">
        <v>25</v>
      </c>
      <c r="T179" s="0" t="n">
        <v>25</v>
      </c>
      <c r="U179" s="0" t="n">
        <v>25</v>
      </c>
      <c r="V179" s="0" t="n">
        <v>25</v>
      </c>
      <c r="W179" s="0" t="n">
        <v>25</v>
      </c>
      <c r="X179" s="0" t="n">
        <v>25</v>
      </c>
      <c r="Y179" s="0" t="n">
        <v>25</v>
      </c>
      <c r="Z179" s="0" t="n">
        <v>25</v>
      </c>
      <c r="AA179" s="0" t="n">
        <v>25</v>
      </c>
      <c r="AB179" s="0" t="n">
        <v>25</v>
      </c>
      <c r="AC179" s="0" t="n">
        <v>25</v>
      </c>
      <c r="AD179" s="0" t="n">
        <v>25</v>
      </c>
      <c r="AE179" s="0" t="n">
        <v>0</v>
      </c>
      <c r="AF179" s="0" t="n">
        <v>0</v>
      </c>
    </row>
    <row r="180" customFormat="false" ht="12.75" hidden="false" customHeight="false" outlineLevel="0" collapsed="false">
      <c r="A180" s="401" t="n">
        <v>37084.5069444444</v>
      </c>
      <c r="B180" s="400" t="n">
        <v>37124</v>
      </c>
      <c r="C180" s="400" t="n">
        <v>37104</v>
      </c>
      <c r="D180" s="400" t="n">
        <v>37134</v>
      </c>
      <c r="E180" s="0" t="s">
        <v>413</v>
      </c>
      <c r="F180" s="0" t="n">
        <v>682112</v>
      </c>
      <c r="G180" s="0" t="n">
        <v>1</v>
      </c>
      <c r="H180" s="0" t="n">
        <v>3578007</v>
      </c>
      <c r="I180" s="0" t="n">
        <v>0</v>
      </c>
      <c r="J180" s="0" t="n">
        <v>0</v>
      </c>
      <c r="K180" s="0" t="n">
        <v>0</v>
      </c>
      <c r="L180" s="0" t="n">
        <v>0</v>
      </c>
      <c r="M180" s="0" t="n">
        <v>0</v>
      </c>
      <c r="N180" s="0" t="n">
        <v>0</v>
      </c>
      <c r="O180" s="0" t="n">
        <v>-25</v>
      </c>
      <c r="P180" s="0" t="n">
        <v>-25</v>
      </c>
      <c r="Q180" s="0" t="n">
        <v>-25</v>
      </c>
      <c r="R180" s="0" t="n">
        <v>-25</v>
      </c>
      <c r="S180" s="0" t="n">
        <v>-25</v>
      </c>
      <c r="T180" s="0" t="n">
        <v>-25</v>
      </c>
      <c r="U180" s="0" t="n">
        <v>-25</v>
      </c>
      <c r="V180" s="0" t="n">
        <v>-25</v>
      </c>
      <c r="W180" s="0" t="n">
        <v>-25</v>
      </c>
      <c r="X180" s="0" t="n">
        <v>-25</v>
      </c>
      <c r="Y180" s="0" t="n">
        <v>-25</v>
      </c>
      <c r="Z180" s="0" t="n">
        <v>-25</v>
      </c>
      <c r="AA180" s="0" t="n">
        <v>-25</v>
      </c>
      <c r="AB180" s="0" t="n">
        <v>-25</v>
      </c>
      <c r="AC180" s="0" t="n">
        <v>-25</v>
      </c>
      <c r="AD180" s="0" t="n">
        <v>-25</v>
      </c>
      <c r="AE180" s="0" t="n">
        <v>0</v>
      </c>
      <c r="AF180" s="0" t="n">
        <v>0</v>
      </c>
    </row>
    <row r="181" customFormat="false" ht="12.75" hidden="false" customHeight="false" outlineLevel="0" collapsed="false">
      <c r="A181" s="401" t="n">
        <v>37090.3847222222</v>
      </c>
      <c r="B181" s="400" t="n">
        <v>37124</v>
      </c>
      <c r="C181" s="400" t="n">
        <v>37104</v>
      </c>
      <c r="D181" s="400" t="n">
        <v>37134</v>
      </c>
      <c r="E181" s="0" t="s">
        <v>413</v>
      </c>
      <c r="F181" s="0" t="n">
        <v>691573</v>
      </c>
      <c r="G181" s="0" t="n">
        <v>1</v>
      </c>
      <c r="H181" s="0" t="n">
        <v>3604686</v>
      </c>
      <c r="I181" s="0" t="n">
        <v>0</v>
      </c>
      <c r="J181" s="0" t="n">
        <v>0</v>
      </c>
      <c r="K181" s="0" t="n">
        <v>0</v>
      </c>
      <c r="L181" s="0" t="n">
        <v>0</v>
      </c>
      <c r="M181" s="0" t="n">
        <v>0</v>
      </c>
      <c r="N181" s="0" t="n">
        <v>0</v>
      </c>
      <c r="O181" s="0" t="n">
        <v>25</v>
      </c>
      <c r="P181" s="0" t="n">
        <v>25</v>
      </c>
      <c r="Q181" s="0" t="n">
        <v>25</v>
      </c>
      <c r="R181" s="0" t="n">
        <v>25</v>
      </c>
      <c r="S181" s="0" t="n">
        <v>25</v>
      </c>
      <c r="T181" s="0" t="n">
        <v>25</v>
      </c>
      <c r="U181" s="0" t="n">
        <v>25</v>
      </c>
      <c r="V181" s="0" t="n">
        <v>25</v>
      </c>
      <c r="W181" s="0" t="n">
        <v>25</v>
      </c>
      <c r="X181" s="0" t="n">
        <v>25</v>
      </c>
      <c r="Y181" s="0" t="n">
        <v>25</v>
      </c>
      <c r="Z181" s="0" t="n">
        <v>25</v>
      </c>
      <c r="AA181" s="0" t="n">
        <v>25</v>
      </c>
      <c r="AB181" s="0" t="n">
        <v>25</v>
      </c>
      <c r="AC181" s="0" t="n">
        <v>25</v>
      </c>
      <c r="AD181" s="0" t="n">
        <v>25</v>
      </c>
      <c r="AE181" s="0" t="n">
        <v>0</v>
      </c>
      <c r="AF181" s="0" t="n">
        <v>0</v>
      </c>
    </row>
    <row r="182" customFormat="false" ht="12.75" hidden="false" customHeight="false" outlineLevel="0" collapsed="false">
      <c r="A182" s="401" t="n">
        <v>37091.4104166667</v>
      </c>
      <c r="B182" s="400" t="n">
        <v>37124</v>
      </c>
      <c r="C182" s="400" t="n">
        <v>37104</v>
      </c>
      <c r="D182" s="400" t="n">
        <v>37134</v>
      </c>
      <c r="E182" s="0" t="s">
        <v>413</v>
      </c>
      <c r="F182" s="0" t="n">
        <v>693929</v>
      </c>
      <c r="G182" s="0" t="n">
        <v>1</v>
      </c>
      <c r="H182" s="0" t="n">
        <v>3610003</v>
      </c>
      <c r="I182" s="0" t="n">
        <v>0</v>
      </c>
      <c r="J182" s="0" t="n">
        <v>0</v>
      </c>
      <c r="K182" s="0" t="n">
        <v>0</v>
      </c>
      <c r="L182" s="0" t="n">
        <v>0</v>
      </c>
      <c r="M182" s="0" t="n">
        <v>0</v>
      </c>
      <c r="N182" s="0" t="n">
        <v>0</v>
      </c>
      <c r="O182" s="0" t="n">
        <v>25</v>
      </c>
      <c r="P182" s="0" t="n">
        <v>25</v>
      </c>
      <c r="Q182" s="0" t="n">
        <v>25</v>
      </c>
      <c r="R182" s="0" t="n">
        <v>25</v>
      </c>
      <c r="S182" s="0" t="n">
        <v>25</v>
      </c>
      <c r="T182" s="0" t="n">
        <v>25</v>
      </c>
      <c r="U182" s="0" t="n">
        <v>25</v>
      </c>
      <c r="V182" s="0" t="n">
        <v>25</v>
      </c>
      <c r="W182" s="0" t="n">
        <v>25</v>
      </c>
      <c r="X182" s="0" t="n">
        <v>25</v>
      </c>
      <c r="Y182" s="0" t="n">
        <v>25</v>
      </c>
      <c r="Z182" s="0" t="n">
        <v>25</v>
      </c>
      <c r="AA182" s="0" t="n">
        <v>25</v>
      </c>
      <c r="AB182" s="0" t="n">
        <v>25</v>
      </c>
      <c r="AC182" s="0" t="n">
        <v>25</v>
      </c>
      <c r="AD182" s="0" t="n">
        <v>25</v>
      </c>
      <c r="AE182" s="0" t="n">
        <v>0</v>
      </c>
      <c r="AF182" s="0" t="n">
        <v>0</v>
      </c>
    </row>
    <row r="183" customFormat="false" ht="12.75" hidden="false" customHeight="false" outlineLevel="0" collapsed="false">
      <c r="A183" s="401" t="n">
        <v>37099.3458333333</v>
      </c>
      <c r="B183" s="400" t="n">
        <v>37124</v>
      </c>
      <c r="C183" s="400" t="n">
        <v>37104</v>
      </c>
      <c r="D183" s="400" t="n">
        <v>37134</v>
      </c>
      <c r="E183" s="0" t="s">
        <v>413</v>
      </c>
      <c r="F183" s="0" t="n">
        <v>706386</v>
      </c>
      <c r="G183" s="0" t="n">
        <v>1</v>
      </c>
      <c r="H183" s="0" t="n">
        <v>3679922</v>
      </c>
      <c r="I183" s="0" t="n">
        <v>0</v>
      </c>
      <c r="J183" s="0" t="n">
        <v>0</v>
      </c>
      <c r="K183" s="0" t="n">
        <v>0</v>
      </c>
      <c r="L183" s="0" t="n">
        <v>0</v>
      </c>
      <c r="M183" s="0" t="n">
        <v>0</v>
      </c>
      <c r="N183" s="0" t="n">
        <v>0</v>
      </c>
      <c r="O183" s="0" t="n">
        <v>25</v>
      </c>
      <c r="P183" s="0" t="n">
        <v>25</v>
      </c>
      <c r="Q183" s="0" t="n">
        <v>25</v>
      </c>
      <c r="R183" s="0" t="n">
        <v>25</v>
      </c>
      <c r="S183" s="0" t="n">
        <v>25</v>
      </c>
      <c r="T183" s="0" t="n">
        <v>25</v>
      </c>
      <c r="U183" s="0" t="n">
        <v>25</v>
      </c>
      <c r="V183" s="0" t="n">
        <v>25</v>
      </c>
      <c r="W183" s="0" t="n">
        <v>25</v>
      </c>
      <c r="X183" s="0" t="n">
        <v>25</v>
      </c>
      <c r="Y183" s="0" t="n">
        <v>25</v>
      </c>
      <c r="Z183" s="0" t="n">
        <v>25</v>
      </c>
      <c r="AA183" s="0" t="n">
        <v>25</v>
      </c>
      <c r="AB183" s="0" t="n">
        <v>25</v>
      </c>
      <c r="AC183" s="0" t="n">
        <v>25</v>
      </c>
      <c r="AD183" s="0" t="n">
        <v>25</v>
      </c>
      <c r="AE183" s="0" t="n">
        <v>0</v>
      </c>
      <c r="AF183" s="0" t="n">
        <v>0</v>
      </c>
    </row>
    <row r="184" customFormat="false" ht="12.75" hidden="false" customHeight="false" outlineLevel="0" collapsed="false">
      <c r="A184" s="401" t="n">
        <v>37102.3708333333</v>
      </c>
      <c r="B184" s="400" t="n">
        <v>37124</v>
      </c>
      <c r="C184" s="400" t="n">
        <v>37104</v>
      </c>
      <c r="D184" s="400" t="n">
        <v>37134</v>
      </c>
      <c r="E184" s="0" t="s">
        <v>413</v>
      </c>
      <c r="F184" s="0" t="n">
        <v>708852</v>
      </c>
      <c r="G184" s="0" t="n">
        <v>1</v>
      </c>
      <c r="H184" s="0" t="n">
        <v>3694281</v>
      </c>
      <c r="I184" s="0" t="n">
        <v>0</v>
      </c>
      <c r="J184" s="0" t="n">
        <v>0</v>
      </c>
      <c r="K184" s="0" t="n">
        <v>0</v>
      </c>
      <c r="L184" s="0" t="n">
        <v>0</v>
      </c>
      <c r="M184" s="0" t="n">
        <v>0</v>
      </c>
      <c r="N184" s="0" t="n">
        <v>0</v>
      </c>
      <c r="O184" s="0" t="n">
        <v>-25</v>
      </c>
      <c r="P184" s="0" t="n">
        <v>-25</v>
      </c>
      <c r="Q184" s="0" t="n">
        <v>-25</v>
      </c>
      <c r="R184" s="0" t="n">
        <v>-25</v>
      </c>
      <c r="S184" s="0" t="n">
        <v>-25</v>
      </c>
      <c r="T184" s="0" t="n">
        <v>-25</v>
      </c>
      <c r="U184" s="0" t="n">
        <v>-25</v>
      </c>
      <c r="V184" s="0" t="n">
        <v>-25</v>
      </c>
      <c r="W184" s="0" t="n">
        <v>-25</v>
      </c>
      <c r="X184" s="0" t="n">
        <v>-25</v>
      </c>
      <c r="Y184" s="0" t="n">
        <v>-25</v>
      </c>
      <c r="Z184" s="0" t="n">
        <v>-25</v>
      </c>
      <c r="AA184" s="0" t="n">
        <v>-25</v>
      </c>
      <c r="AB184" s="0" t="n">
        <v>-25</v>
      </c>
      <c r="AC184" s="0" t="n">
        <v>-25</v>
      </c>
      <c r="AD184" s="0" t="n">
        <v>-25</v>
      </c>
      <c r="AE184" s="0" t="n">
        <v>0</v>
      </c>
      <c r="AF184" s="0" t="n">
        <v>0</v>
      </c>
    </row>
    <row r="185" customFormat="false" ht="12.75" hidden="false" customHeight="false" outlineLevel="0" collapsed="false">
      <c r="A185" s="401" t="n">
        <v>37049.4548611111</v>
      </c>
      <c r="B185" s="400" t="n">
        <v>37124</v>
      </c>
      <c r="C185" s="400" t="n">
        <v>37104</v>
      </c>
      <c r="D185" s="400" t="n">
        <v>37134</v>
      </c>
      <c r="E185" s="0" t="s">
        <v>413</v>
      </c>
      <c r="F185" s="0" t="n">
        <v>637182</v>
      </c>
      <c r="G185" s="0" t="n">
        <v>1</v>
      </c>
      <c r="H185" s="0" t="n">
        <v>3437589</v>
      </c>
      <c r="I185" s="0" t="n">
        <v>0</v>
      </c>
      <c r="J185" s="0" t="n">
        <v>0</v>
      </c>
      <c r="K185" s="0" t="n">
        <v>0</v>
      </c>
      <c r="L185" s="0" t="n">
        <v>0</v>
      </c>
      <c r="M185" s="0" t="n">
        <v>0</v>
      </c>
      <c r="N185" s="0" t="n">
        <v>0</v>
      </c>
      <c r="O185" s="0" t="n">
        <v>0</v>
      </c>
      <c r="P185" s="0" t="n">
        <v>0</v>
      </c>
      <c r="Q185" s="0" t="n">
        <v>0</v>
      </c>
      <c r="R185" s="0" t="n">
        <v>0</v>
      </c>
      <c r="S185" s="0" t="n">
        <v>0</v>
      </c>
      <c r="T185" s="0" t="n">
        <v>0</v>
      </c>
      <c r="U185" s="0" t="n">
        <v>0</v>
      </c>
      <c r="V185" s="0" t="n">
        <v>0</v>
      </c>
      <c r="W185" s="0" t="n">
        <v>0</v>
      </c>
      <c r="X185" s="0" t="n">
        <v>0</v>
      </c>
      <c r="Y185" s="0" t="n">
        <v>0</v>
      </c>
      <c r="Z185" s="0" t="n">
        <v>0</v>
      </c>
      <c r="AA185" s="0" t="n">
        <v>0</v>
      </c>
      <c r="AB185" s="0" t="n">
        <v>0</v>
      </c>
      <c r="AC185" s="0" t="n">
        <v>0</v>
      </c>
      <c r="AD185" s="0" t="n">
        <v>0</v>
      </c>
      <c r="AE185" s="0" t="n">
        <v>-25</v>
      </c>
      <c r="AF185" s="0" t="n">
        <v>-25</v>
      </c>
    </row>
    <row r="186" customFormat="false" ht="12.75" hidden="false" customHeight="false" outlineLevel="0" collapsed="false">
      <c r="A186" s="401" t="n">
        <v>37049.5604166667</v>
      </c>
      <c r="B186" s="400" t="n">
        <v>37124</v>
      </c>
      <c r="C186" s="400" t="n">
        <v>37104</v>
      </c>
      <c r="D186" s="400" t="n">
        <v>37134</v>
      </c>
      <c r="E186" s="0" t="s">
        <v>413</v>
      </c>
      <c r="F186" s="0" t="n">
        <v>637632</v>
      </c>
      <c r="G186" s="0" t="n">
        <v>1</v>
      </c>
      <c r="H186" s="0" t="n">
        <v>3438763</v>
      </c>
      <c r="I186" s="0" t="n">
        <v>0</v>
      </c>
      <c r="J186" s="0" t="n">
        <v>0</v>
      </c>
      <c r="K186" s="0" t="n">
        <v>0</v>
      </c>
      <c r="L186" s="0" t="n">
        <v>0</v>
      </c>
      <c r="M186" s="0" t="n">
        <v>0</v>
      </c>
      <c r="N186" s="0" t="n">
        <v>0</v>
      </c>
      <c r="O186" s="0" t="n">
        <v>0</v>
      </c>
      <c r="P186" s="0" t="n">
        <v>0</v>
      </c>
      <c r="Q186" s="0" t="n">
        <v>0</v>
      </c>
      <c r="R186" s="0" t="n">
        <v>0</v>
      </c>
      <c r="S186" s="0" t="n">
        <v>0</v>
      </c>
      <c r="T186" s="0" t="n">
        <v>0</v>
      </c>
      <c r="U186" s="0" t="n">
        <v>0</v>
      </c>
      <c r="V186" s="0" t="n">
        <v>0</v>
      </c>
      <c r="W186" s="0" t="n">
        <v>0</v>
      </c>
      <c r="X186" s="0" t="n">
        <v>0</v>
      </c>
      <c r="Y186" s="0" t="n">
        <v>0</v>
      </c>
      <c r="Z186" s="0" t="n">
        <v>0</v>
      </c>
      <c r="AA186" s="0" t="n">
        <v>0</v>
      </c>
      <c r="AB186" s="0" t="n">
        <v>0</v>
      </c>
      <c r="AC186" s="0" t="n">
        <v>0</v>
      </c>
      <c r="AD186" s="0" t="n">
        <v>0</v>
      </c>
      <c r="AE186" s="0" t="n">
        <v>25</v>
      </c>
      <c r="AF186" s="0" t="n">
        <v>25</v>
      </c>
    </row>
    <row r="187" customFormat="false" ht="12.75" hidden="false" customHeight="false" outlineLevel="0" collapsed="false">
      <c r="A187" s="401" t="n">
        <v>37102.6298611111</v>
      </c>
      <c r="B187" s="400" t="n">
        <v>37124</v>
      </c>
      <c r="C187" s="400" t="n">
        <v>37104</v>
      </c>
      <c r="D187" s="400" t="n">
        <v>37134</v>
      </c>
      <c r="E187" s="0" t="s">
        <v>413</v>
      </c>
      <c r="F187" s="0" t="n">
        <v>709806</v>
      </c>
      <c r="G187" s="0" t="n">
        <v>1</v>
      </c>
      <c r="H187" s="0" t="n">
        <v>3707493</v>
      </c>
      <c r="I187" s="0" t="n">
        <v>0</v>
      </c>
      <c r="J187" s="0" t="n">
        <v>0</v>
      </c>
      <c r="K187" s="0" t="n">
        <v>0</v>
      </c>
      <c r="L187" s="0" t="n">
        <v>0</v>
      </c>
      <c r="M187" s="0" t="n">
        <v>0</v>
      </c>
      <c r="N187" s="0" t="n">
        <v>0</v>
      </c>
      <c r="O187" s="0" t="n">
        <v>0</v>
      </c>
      <c r="P187" s="0" t="n">
        <v>0</v>
      </c>
      <c r="Q187" s="0" t="n">
        <v>0</v>
      </c>
      <c r="R187" s="0" t="n">
        <v>0</v>
      </c>
      <c r="S187" s="0" t="n">
        <v>0</v>
      </c>
      <c r="T187" s="0" t="n">
        <v>0</v>
      </c>
      <c r="U187" s="0" t="n">
        <v>0</v>
      </c>
      <c r="V187" s="0" t="n">
        <v>0</v>
      </c>
      <c r="W187" s="0" t="n">
        <v>0</v>
      </c>
      <c r="X187" s="0" t="n">
        <v>0</v>
      </c>
      <c r="Y187" s="0" t="n">
        <v>0</v>
      </c>
      <c r="Z187" s="0" t="n">
        <v>0</v>
      </c>
      <c r="AA187" s="0" t="n">
        <v>0</v>
      </c>
      <c r="AB187" s="0" t="n">
        <v>0</v>
      </c>
      <c r="AC187" s="0" t="n">
        <v>0</v>
      </c>
      <c r="AD187" s="0" t="n">
        <v>0</v>
      </c>
      <c r="AE187" s="0" t="n">
        <v>-25</v>
      </c>
      <c r="AF187" s="0" t="n">
        <v>-25</v>
      </c>
    </row>
    <row r="188" customFormat="false" ht="12.75" hidden="false" customHeight="false" outlineLevel="0" collapsed="false">
      <c r="A188" s="401" t="n">
        <v>37110.4222222222</v>
      </c>
      <c r="B188" s="400" t="n">
        <v>37124</v>
      </c>
      <c r="C188" s="400" t="n">
        <v>37112</v>
      </c>
      <c r="D188" s="400" t="n">
        <v>37134</v>
      </c>
      <c r="E188" s="0" t="s">
        <v>413</v>
      </c>
      <c r="F188" s="0" t="n">
        <v>721314</v>
      </c>
      <c r="G188" s="0" t="n">
        <v>1</v>
      </c>
      <c r="H188" s="0" t="n">
        <v>3744868</v>
      </c>
      <c r="I188" s="0" t="n">
        <v>0</v>
      </c>
      <c r="J188" s="0" t="n">
        <v>0</v>
      </c>
      <c r="K188" s="0" t="n">
        <v>0</v>
      </c>
      <c r="L188" s="0" t="n">
        <v>0</v>
      </c>
      <c r="M188" s="0" t="n">
        <v>0</v>
      </c>
      <c r="N188" s="0" t="n">
        <v>0</v>
      </c>
      <c r="O188" s="0" t="n">
        <v>-25</v>
      </c>
      <c r="P188" s="0" t="n">
        <v>-25</v>
      </c>
      <c r="Q188" s="0" t="n">
        <v>-25</v>
      </c>
      <c r="R188" s="0" t="n">
        <v>-25</v>
      </c>
      <c r="S188" s="0" t="n">
        <v>-25</v>
      </c>
      <c r="T188" s="0" t="n">
        <v>-25</v>
      </c>
      <c r="U188" s="0" t="n">
        <v>-25</v>
      </c>
      <c r="V188" s="0" t="n">
        <v>-25</v>
      </c>
      <c r="W188" s="0" t="n">
        <v>-25</v>
      </c>
      <c r="X188" s="0" t="n">
        <v>-25</v>
      </c>
      <c r="Y188" s="0" t="n">
        <v>-25</v>
      </c>
      <c r="Z188" s="0" t="n">
        <v>-25</v>
      </c>
      <c r="AA188" s="0" t="n">
        <v>-25</v>
      </c>
      <c r="AB188" s="0" t="n">
        <v>-25</v>
      </c>
      <c r="AC188" s="0" t="n">
        <v>-25</v>
      </c>
      <c r="AD188" s="0" t="n">
        <v>-25</v>
      </c>
      <c r="AE188" s="0" t="n">
        <v>0</v>
      </c>
      <c r="AF188" s="0" t="n">
        <v>0</v>
      </c>
    </row>
    <row r="189" customFormat="false" ht="12.75" hidden="false" customHeight="false" outlineLevel="0" collapsed="false">
      <c r="A189" s="401" t="n">
        <v>37111.4895833333</v>
      </c>
      <c r="B189" s="400" t="n">
        <v>37124</v>
      </c>
      <c r="C189" s="400" t="n">
        <v>37113</v>
      </c>
      <c r="D189" s="400" t="n">
        <v>37134</v>
      </c>
      <c r="E189" s="0" t="s">
        <v>413</v>
      </c>
      <c r="F189" s="0" t="n">
        <v>723505</v>
      </c>
      <c r="G189" s="0" t="n">
        <v>1</v>
      </c>
      <c r="H189" s="0" t="n">
        <v>3752997</v>
      </c>
      <c r="I189" s="0" t="n">
        <v>0</v>
      </c>
      <c r="J189" s="0" t="n">
        <v>0</v>
      </c>
      <c r="K189" s="0" t="n">
        <v>0</v>
      </c>
      <c r="L189" s="0" t="n">
        <v>0</v>
      </c>
      <c r="M189" s="0" t="n">
        <v>0</v>
      </c>
      <c r="N189" s="0" t="n">
        <v>0</v>
      </c>
      <c r="O189" s="0" t="n">
        <v>25</v>
      </c>
      <c r="P189" s="0" t="n">
        <v>25</v>
      </c>
      <c r="Q189" s="0" t="n">
        <v>25</v>
      </c>
      <c r="R189" s="0" t="n">
        <v>25</v>
      </c>
      <c r="S189" s="0" t="n">
        <v>25</v>
      </c>
      <c r="T189" s="0" t="n">
        <v>25</v>
      </c>
      <c r="U189" s="0" t="n">
        <v>25</v>
      </c>
      <c r="V189" s="0" t="n">
        <v>25</v>
      </c>
      <c r="W189" s="0" t="n">
        <v>25</v>
      </c>
      <c r="X189" s="0" t="n">
        <v>25</v>
      </c>
      <c r="Y189" s="0" t="n">
        <v>25</v>
      </c>
      <c r="Z189" s="0" t="n">
        <v>25</v>
      </c>
      <c r="AA189" s="0" t="n">
        <v>25</v>
      </c>
      <c r="AB189" s="0" t="n">
        <v>25</v>
      </c>
      <c r="AC189" s="0" t="n">
        <v>25</v>
      </c>
      <c r="AD189" s="0" t="n">
        <v>25</v>
      </c>
      <c r="AE189" s="0" t="n">
        <v>0</v>
      </c>
      <c r="AF189" s="0" t="n">
        <v>0</v>
      </c>
    </row>
    <row r="190" customFormat="false" ht="12.75" hidden="false" customHeight="false" outlineLevel="0" collapsed="false">
      <c r="A190" s="401" t="n">
        <v>37118.5145833333</v>
      </c>
      <c r="B190" s="400" t="n">
        <v>37124</v>
      </c>
      <c r="C190" s="400" t="n">
        <v>37120</v>
      </c>
      <c r="D190" s="400" t="n">
        <v>37134</v>
      </c>
      <c r="E190" s="0" t="s">
        <v>413</v>
      </c>
      <c r="F190" s="0" t="n">
        <v>732740</v>
      </c>
      <c r="G190" s="0" t="n">
        <v>1</v>
      </c>
      <c r="H190" s="0" t="n">
        <v>3821727</v>
      </c>
      <c r="I190" s="0" t="n">
        <v>0</v>
      </c>
      <c r="J190" s="0" t="n">
        <v>0</v>
      </c>
      <c r="K190" s="0" t="n">
        <v>0</v>
      </c>
      <c r="L190" s="0" t="n">
        <v>0</v>
      </c>
      <c r="M190" s="0" t="n">
        <v>0</v>
      </c>
      <c r="N190" s="0" t="n">
        <v>0</v>
      </c>
      <c r="O190" s="0" t="n">
        <v>-25</v>
      </c>
      <c r="P190" s="0" t="n">
        <v>-25</v>
      </c>
      <c r="Q190" s="0" t="n">
        <v>-25</v>
      </c>
      <c r="R190" s="0" t="n">
        <v>-25</v>
      </c>
      <c r="S190" s="0" t="n">
        <v>-25</v>
      </c>
      <c r="T190" s="0" t="n">
        <v>-25</v>
      </c>
      <c r="U190" s="0" t="n">
        <v>-25</v>
      </c>
      <c r="V190" s="0" t="n">
        <v>-25</v>
      </c>
      <c r="W190" s="0" t="n">
        <v>-25</v>
      </c>
      <c r="X190" s="0" t="n">
        <v>-25</v>
      </c>
      <c r="Y190" s="0" t="n">
        <v>-25</v>
      </c>
      <c r="Z190" s="0" t="n">
        <v>-25</v>
      </c>
      <c r="AA190" s="0" t="n">
        <v>-25</v>
      </c>
      <c r="AB190" s="0" t="n">
        <v>-25</v>
      </c>
      <c r="AC190" s="0" t="n">
        <v>-25</v>
      </c>
      <c r="AD190" s="0" t="n">
        <v>-25</v>
      </c>
      <c r="AE190" s="0" t="n">
        <v>0</v>
      </c>
      <c r="AF190" s="0" t="n">
        <v>0</v>
      </c>
    </row>
    <row r="191" customFormat="false" ht="12.75" hidden="false" customHeight="false" outlineLevel="0" collapsed="false">
      <c r="A191" s="401" t="n">
        <v>37061.3756944445</v>
      </c>
      <c r="B191" s="400" t="n">
        <v>37124</v>
      </c>
      <c r="C191" s="400" t="n">
        <v>37104</v>
      </c>
      <c r="D191" s="400" t="n">
        <v>37134</v>
      </c>
      <c r="E191" s="0" t="s">
        <v>413</v>
      </c>
      <c r="F191" s="0" t="n">
        <v>653466</v>
      </c>
      <c r="G191" s="0" t="n">
        <v>1</v>
      </c>
      <c r="H191" s="0" t="n">
        <v>3478044</v>
      </c>
      <c r="I191" s="0" t="n">
        <v>0</v>
      </c>
      <c r="J191" s="0" t="n">
        <v>0</v>
      </c>
      <c r="K191" s="0" t="n">
        <v>0</v>
      </c>
      <c r="L191" s="0" t="n">
        <v>0</v>
      </c>
      <c r="M191" s="0" t="n">
        <v>0</v>
      </c>
      <c r="N191" s="0" t="n">
        <v>0</v>
      </c>
      <c r="O191" s="0" t="n">
        <v>-25</v>
      </c>
      <c r="P191" s="0" t="n">
        <v>-25</v>
      </c>
      <c r="Q191" s="0" t="n">
        <v>-25</v>
      </c>
      <c r="R191" s="0" t="n">
        <v>-25</v>
      </c>
      <c r="S191" s="0" t="n">
        <v>-25</v>
      </c>
      <c r="T191" s="0" t="n">
        <v>-25</v>
      </c>
      <c r="U191" s="0" t="n">
        <v>-25</v>
      </c>
      <c r="V191" s="0" t="n">
        <v>-25</v>
      </c>
      <c r="W191" s="0" t="n">
        <v>-25</v>
      </c>
      <c r="X191" s="0" t="n">
        <v>-25</v>
      </c>
      <c r="Y191" s="0" t="n">
        <v>-25</v>
      </c>
      <c r="Z191" s="0" t="n">
        <v>-25</v>
      </c>
      <c r="AA191" s="0" t="n">
        <v>-25</v>
      </c>
      <c r="AB191" s="0" t="n">
        <v>-25</v>
      </c>
      <c r="AC191" s="0" t="n">
        <v>-25</v>
      </c>
      <c r="AD191" s="0" t="n">
        <v>-25</v>
      </c>
      <c r="AE191" s="0" t="n">
        <v>0</v>
      </c>
      <c r="AF191" s="0" t="n">
        <v>0</v>
      </c>
    </row>
    <row r="192" customFormat="false" ht="12.75" hidden="false" customHeight="false" outlineLevel="0" collapsed="false">
      <c r="A192" s="401" t="n">
        <v>37061.3402777778</v>
      </c>
      <c r="B192" s="400" t="n">
        <v>37124</v>
      </c>
      <c r="C192" s="400" t="n">
        <v>37104</v>
      </c>
      <c r="D192" s="400" t="n">
        <v>37134</v>
      </c>
      <c r="E192" s="0" t="s">
        <v>413</v>
      </c>
      <c r="F192" s="0" t="n">
        <v>653110</v>
      </c>
      <c r="G192" s="0" t="n">
        <v>1</v>
      </c>
      <c r="H192" s="0" t="n">
        <v>3477519</v>
      </c>
      <c r="I192" s="0" t="n">
        <v>0</v>
      </c>
      <c r="J192" s="0" t="n">
        <v>0</v>
      </c>
      <c r="K192" s="0" t="n">
        <v>0</v>
      </c>
      <c r="L192" s="0" t="n">
        <v>0</v>
      </c>
      <c r="M192" s="0" t="n">
        <v>0</v>
      </c>
      <c r="N192" s="0" t="n">
        <v>0</v>
      </c>
      <c r="O192" s="0" t="n">
        <v>-25</v>
      </c>
      <c r="P192" s="0" t="n">
        <v>-25</v>
      </c>
      <c r="Q192" s="0" t="n">
        <v>-25</v>
      </c>
      <c r="R192" s="0" t="n">
        <v>-25</v>
      </c>
      <c r="S192" s="0" t="n">
        <v>-25</v>
      </c>
      <c r="T192" s="0" t="n">
        <v>-25</v>
      </c>
      <c r="U192" s="0" t="n">
        <v>-25</v>
      </c>
      <c r="V192" s="0" t="n">
        <v>-25</v>
      </c>
      <c r="W192" s="0" t="n">
        <v>-25</v>
      </c>
      <c r="X192" s="0" t="n">
        <v>-25</v>
      </c>
      <c r="Y192" s="0" t="n">
        <v>-25</v>
      </c>
      <c r="Z192" s="0" t="n">
        <v>-25</v>
      </c>
      <c r="AA192" s="0" t="n">
        <v>-25</v>
      </c>
      <c r="AB192" s="0" t="n">
        <v>-25</v>
      </c>
      <c r="AC192" s="0" t="n">
        <v>-25</v>
      </c>
      <c r="AD192" s="0" t="n">
        <v>-25</v>
      </c>
      <c r="AE192" s="0" t="n">
        <v>0</v>
      </c>
      <c r="AF192" s="0" t="n">
        <v>0</v>
      </c>
    </row>
    <row r="193" customFormat="false" ht="12.75" hidden="false" customHeight="false" outlineLevel="0" collapsed="false">
      <c r="A193" s="401" t="n">
        <v>37061.3631944444</v>
      </c>
      <c r="B193" s="400" t="n">
        <v>37124</v>
      </c>
      <c r="C193" s="400" t="n">
        <v>37104</v>
      </c>
      <c r="D193" s="400" t="n">
        <v>37134</v>
      </c>
      <c r="E193" s="0" t="s">
        <v>413</v>
      </c>
      <c r="F193" s="0" t="n">
        <v>653412</v>
      </c>
      <c r="G193" s="0" t="n">
        <v>1</v>
      </c>
      <c r="H193" s="0" t="n">
        <v>3477973</v>
      </c>
      <c r="I193" s="0" t="n">
        <v>0</v>
      </c>
      <c r="J193" s="0" t="n">
        <v>0</v>
      </c>
      <c r="K193" s="0" t="n">
        <v>0</v>
      </c>
      <c r="L193" s="0" t="n">
        <v>0</v>
      </c>
      <c r="M193" s="0" t="n">
        <v>0</v>
      </c>
      <c r="N193" s="0" t="n">
        <v>0</v>
      </c>
      <c r="O193" s="0" t="n">
        <v>-25</v>
      </c>
      <c r="P193" s="0" t="n">
        <v>-25</v>
      </c>
      <c r="Q193" s="0" t="n">
        <v>-25</v>
      </c>
      <c r="R193" s="0" t="n">
        <v>-25</v>
      </c>
      <c r="S193" s="0" t="n">
        <v>-25</v>
      </c>
      <c r="T193" s="0" t="n">
        <v>-25</v>
      </c>
      <c r="U193" s="0" t="n">
        <v>-25</v>
      </c>
      <c r="V193" s="0" t="n">
        <v>-25</v>
      </c>
      <c r="W193" s="0" t="n">
        <v>-25</v>
      </c>
      <c r="X193" s="0" t="n">
        <v>-25</v>
      </c>
      <c r="Y193" s="0" t="n">
        <v>-25</v>
      </c>
      <c r="Z193" s="0" t="n">
        <v>-25</v>
      </c>
      <c r="AA193" s="0" t="n">
        <v>-25</v>
      </c>
      <c r="AB193" s="0" t="n">
        <v>-25</v>
      </c>
      <c r="AC193" s="0" t="n">
        <v>-25</v>
      </c>
      <c r="AD193" s="0" t="n">
        <v>-25</v>
      </c>
      <c r="AE193" s="0" t="n">
        <v>0</v>
      </c>
      <c r="AF193" s="0" t="n">
        <v>0</v>
      </c>
    </row>
    <row r="194" customFormat="false" ht="12.75" hidden="false" customHeight="false" outlineLevel="0" collapsed="false">
      <c r="A194" s="401" t="n">
        <v>37082.3576388889</v>
      </c>
      <c r="B194" s="400" t="n">
        <v>37124</v>
      </c>
      <c r="C194" s="400" t="n">
        <v>37104</v>
      </c>
      <c r="D194" s="400" t="n">
        <v>37134</v>
      </c>
      <c r="E194" s="0" t="s">
        <v>439</v>
      </c>
      <c r="F194" s="0" t="n">
        <v>678314</v>
      </c>
      <c r="G194" s="0" t="n">
        <v>1</v>
      </c>
      <c r="H194" s="0" t="n">
        <v>3564143</v>
      </c>
      <c r="I194" s="0" t="n">
        <v>20</v>
      </c>
      <c r="J194" s="0" t="n">
        <v>20</v>
      </c>
      <c r="K194" s="0" t="n">
        <v>20</v>
      </c>
      <c r="L194" s="0" t="n">
        <v>20</v>
      </c>
      <c r="M194" s="0" t="n">
        <v>20</v>
      </c>
      <c r="N194" s="0" t="n">
        <v>20</v>
      </c>
      <c r="O194" s="0" t="n">
        <v>20</v>
      </c>
      <c r="P194" s="0" t="n">
        <v>20</v>
      </c>
      <c r="Q194" s="0" t="n">
        <v>20</v>
      </c>
      <c r="R194" s="0" t="n">
        <v>20</v>
      </c>
      <c r="S194" s="0" t="n">
        <v>20</v>
      </c>
      <c r="T194" s="0" t="n">
        <v>20</v>
      </c>
      <c r="U194" s="0" t="n">
        <v>20</v>
      </c>
      <c r="V194" s="0" t="n">
        <v>20</v>
      </c>
      <c r="W194" s="0" t="n">
        <v>20</v>
      </c>
      <c r="X194" s="0" t="n">
        <v>20</v>
      </c>
      <c r="Y194" s="0" t="n">
        <v>20</v>
      </c>
      <c r="Z194" s="0" t="n">
        <v>20</v>
      </c>
      <c r="AA194" s="0" t="n">
        <v>20</v>
      </c>
      <c r="AB194" s="0" t="n">
        <v>20</v>
      </c>
      <c r="AC194" s="0" t="n">
        <v>20</v>
      </c>
      <c r="AD194" s="0" t="n">
        <v>20</v>
      </c>
      <c r="AE194" s="0" t="n">
        <v>20</v>
      </c>
      <c r="AF194" s="0" t="n">
        <v>20</v>
      </c>
    </row>
    <row r="195" customFormat="false" ht="12.75" hidden="false" customHeight="false" outlineLevel="0" collapsed="false">
      <c r="A195" s="401" t="n">
        <v>36766.6430555556</v>
      </c>
      <c r="B195" s="400" t="n">
        <v>37124</v>
      </c>
      <c r="C195" s="400" t="n">
        <v>36983</v>
      </c>
      <c r="D195" s="400" t="n">
        <v>37191</v>
      </c>
      <c r="E195" s="0" t="s">
        <v>388</v>
      </c>
      <c r="F195" s="0" t="n">
        <v>400777</v>
      </c>
      <c r="G195" s="0" t="n">
        <v>1</v>
      </c>
      <c r="H195" s="0" t="n">
        <v>2230439</v>
      </c>
      <c r="I195" s="0" t="n">
        <v>0</v>
      </c>
      <c r="J195" s="0" t="n">
        <v>0</v>
      </c>
      <c r="K195" s="0" t="n">
        <v>0</v>
      </c>
      <c r="L195" s="0" t="n">
        <v>0</v>
      </c>
      <c r="M195" s="0" t="n">
        <v>0</v>
      </c>
      <c r="N195" s="0" t="n">
        <v>0</v>
      </c>
      <c r="O195" s="0" t="n">
        <v>20</v>
      </c>
      <c r="P195" s="0" t="n">
        <v>20</v>
      </c>
      <c r="Q195" s="0" t="n">
        <v>20</v>
      </c>
      <c r="R195" s="0" t="n">
        <v>20</v>
      </c>
      <c r="S195" s="0" t="n">
        <v>20</v>
      </c>
      <c r="T195" s="0" t="n">
        <v>20</v>
      </c>
      <c r="U195" s="0" t="n">
        <v>20</v>
      </c>
      <c r="V195" s="0" t="n">
        <v>20</v>
      </c>
      <c r="W195" s="0" t="n">
        <v>20</v>
      </c>
      <c r="X195" s="0" t="n">
        <v>20</v>
      </c>
      <c r="Y195" s="0" t="n">
        <v>20</v>
      </c>
      <c r="Z195" s="0" t="n">
        <v>20</v>
      </c>
      <c r="AA195" s="0" t="n">
        <v>20</v>
      </c>
      <c r="AB195" s="0" t="n">
        <v>20</v>
      </c>
      <c r="AC195" s="0" t="n">
        <v>20</v>
      </c>
      <c r="AD195" s="0" t="n">
        <v>20</v>
      </c>
      <c r="AE195" s="0" t="n">
        <v>0</v>
      </c>
      <c r="AF195" s="0" t="n">
        <v>0</v>
      </c>
    </row>
    <row r="196" customFormat="false" ht="12.75" hidden="false" customHeight="false" outlineLevel="0" collapsed="false">
      <c r="A196" s="401" t="n">
        <v>36461.6493055556</v>
      </c>
      <c r="B196" s="400" t="n">
        <v>37124</v>
      </c>
      <c r="C196" s="400" t="n">
        <v>36983</v>
      </c>
      <c r="D196" s="400" t="n">
        <v>37191</v>
      </c>
      <c r="E196" s="0" t="s">
        <v>388</v>
      </c>
      <c r="F196" s="0" t="n">
        <v>256262</v>
      </c>
      <c r="G196" s="0" t="n">
        <v>1</v>
      </c>
      <c r="H196" s="0" t="n">
        <v>919289</v>
      </c>
      <c r="I196" s="0" t="n">
        <v>0</v>
      </c>
      <c r="J196" s="0" t="n">
        <v>0</v>
      </c>
      <c r="K196" s="0" t="n">
        <v>0</v>
      </c>
      <c r="L196" s="0" t="n">
        <v>0</v>
      </c>
      <c r="M196" s="0" t="n">
        <v>0</v>
      </c>
      <c r="N196" s="0" t="n">
        <v>0</v>
      </c>
      <c r="O196" s="0" t="n">
        <v>0</v>
      </c>
      <c r="P196" s="0" t="n">
        <v>0</v>
      </c>
      <c r="Q196" s="0" t="n">
        <v>0</v>
      </c>
      <c r="R196" s="0" t="n">
        <v>0</v>
      </c>
      <c r="S196" s="0" t="n">
        <v>0</v>
      </c>
      <c r="T196" s="0" t="n">
        <v>0</v>
      </c>
      <c r="U196" s="0" t="n">
        <v>0</v>
      </c>
      <c r="V196" s="0" t="n">
        <v>0</v>
      </c>
      <c r="W196" s="0" t="n">
        <v>0</v>
      </c>
      <c r="X196" s="0" t="n">
        <v>0</v>
      </c>
      <c r="Y196" s="0" t="n">
        <v>0</v>
      </c>
      <c r="Z196" s="0" t="n">
        <v>0</v>
      </c>
      <c r="AA196" s="0" t="n">
        <v>0</v>
      </c>
      <c r="AB196" s="0" t="n">
        <v>0</v>
      </c>
      <c r="AC196" s="0" t="n">
        <v>0</v>
      </c>
      <c r="AD196" s="0" t="n">
        <v>0</v>
      </c>
      <c r="AE196" s="0" t="n">
        <v>-25</v>
      </c>
      <c r="AF196" s="0" t="n">
        <v>-25</v>
      </c>
    </row>
    <row r="197" customFormat="false" ht="12.75" hidden="false" customHeight="false" outlineLevel="0" collapsed="false">
      <c r="A197" s="401" t="n">
        <v>36928.7229166667</v>
      </c>
      <c r="B197" s="400" t="n">
        <v>37124</v>
      </c>
      <c r="C197" s="400" t="n">
        <v>37073</v>
      </c>
      <c r="D197" s="400" t="n">
        <v>37164</v>
      </c>
      <c r="E197" s="0" t="s">
        <v>388</v>
      </c>
      <c r="F197" s="0" t="n">
        <v>514110</v>
      </c>
      <c r="G197" s="0" t="n">
        <v>1</v>
      </c>
      <c r="H197" s="0" t="n">
        <v>2629906</v>
      </c>
      <c r="I197" s="0" t="n">
        <v>0</v>
      </c>
      <c r="J197" s="0" t="n">
        <v>0</v>
      </c>
      <c r="K197" s="0" t="n">
        <v>0</v>
      </c>
      <c r="L197" s="0" t="n">
        <v>0</v>
      </c>
      <c r="M197" s="0" t="n">
        <v>0</v>
      </c>
      <c r="N197" s="0" t="n">
        <v>0</v>
      </c>
      <c r="O197" s="0" t="n">
        <v>0</v>
      </c>
      <c r="P197" s="0" t="n">
        <v>0</v>
      </c>
      <c r="Q197" s="0" t="n">
        <v>0</v>
      </c>
      <c r="R197" s="0" t="n">
        <v>0</v>
      </c>
      <c r="S197" s="0" t="n">
        <v>0</v>
      </c>
      <c r="T197" s="0" t="n">
        <v>0</v>
      </c>
      <c r="U197" s="0" t="n">
        <v>0</v>
      </c>
      <c r="V197" s="0" t="n">
        <v>0</v>
      </c>
      <c r="W197" s="0" t="n">
        <v>0</v>
      </c>
      <c r="X197" s="0" t="n">
        <v>0</v>
      </c>
      <c r="Y197" s="0" t="n">
        <v>0</v>
      </c>
      <c r="Z197" s="0" t="n">
        <v>0</v>
      </c>
      <c r="AA197" s="0" t="n">
        <v>0</v>
      </c>
      <c r="AB197" s="0" t="n">
        <v>0</v>
      </c>
      <c r="AC197" s="0" t="n">
        <v>0</v>
      </c>
      <c r="AD197" s="0" t="n">
        <v>0</v>
      </c>
      <c r="AE197" s="0" t="n">
        <v>-25</v>
      </c>
      <c r="AF197" s="0" t="n">
        <v>-25</v>
      </c>
    </row>
    <row r="198" customFormat="false" ht="12.75" hidden="false" customHeight="false" outlineLevel="0" collapsed="false">
      <c r="A198" s="401" t="n">
        <v>37099.3944444444</v>
      </c>
      <c r="B198" s="400" t="n">
        <v>37124</v>
      </c>
      <c r="C198" s="400" t="n">
        <v>37104</v>
      </c>
      <c r="D198" s="400" t="n">
        <v>37134</v>
      </c>
      <c r="E198" s="0" t="s">
        <v>388</v>
      </c>
      <c r="F198" s="0" t="n">
        <v>705471</v>
      </c>
      <c r="G198" s="0" t="n">
        <v>1</v>
      </c>
      <c r="H198" s="0" t="n">
        <v>3645929</v>
      </c>
      <c r="I198" s="0" t="n">
        <v>0</v>
      </c>
      <c r="J198" s="0" t="n">
        <v>0</v>
      </c>
      <c r="K198" s="0" t="n">
        <v>0</v>
      </c>
      <c r="L198" s="0" t="n">
        <v>0</v>
      </c>
      <c r="M198" s="0" t="n">
        <v>0</v>
      </c>
      <c r="N198" s="0" t="n">
        <v>0</v>
      </c>
      <c r="O198" s="0" t="n">
        <v>50</v>
      </c>
      <c r="P198" s="0" t="n">
        <v>50</v>
      </c>
      <c r="Q198" s="0" t="n">
        <v>50</v>
      </c>
      <c r="R198" s="0" t="n">
        <v>50</v>
      </c>
      <c r="S198" s="0" t="n">
        <v>50</v>
      </c>
      <c r="T198" s="0" t="n">
        <v>50</v>
      </c>
      <c r="U198" s="0" t="n">
        <v>50</v>
      </c>
      <c r="V198" s="0" t="n">
        <v>50</v>
      </c>
      <c r="W198" s="0" t="n">
        <v>50</v>
      </c>
      <c r="X198" s="0" t="n">
        <v>50</v>
      </c>
      <c r="Y198" s="0" t="n">
        <v>50</v>
      </c>
      <c r="Z198" s="0" t="n">
        <v>50</v>
      </c>
      <c r="AA198" s="0" t="n">
        <v>50</v>
      </c>
      <c r="AB198" s="0" t="n">
        <v>50</v>
      </c>
      <c r="AC198" s="0" t="n">
        <v>50</v>
      </c>
      <c r="AD198" s="0" t="n">
        <v>50</v>
      </c>
      <c r="AE198" s="0" t="n">
        <v>0</v>
      </c>
      <c r="AF198" s="0" t="n">
        <v>0</v>
      </c>
    </row>
    <row r="199" customFormat="false" ht="12.75" hidden="false" customHeight="false" outlineLevel="0" collapsed="false">
      <c r="A199" s="401" t="n">
        <v>37103.6173611111</v>
      </c>
      <c r="B199" s="400" t="n">
        <v>37124</v>
      </c>
      <c r="C199" s="400" t="n">
        <v>37104</v>
      </c>
      <c r="D199" s="400" t="n">
        <v>37134</v>
      </c>
      <c r="E199" s="9" t="s">
        <v>388</v>
      </c>
      <c r="F199" s="0" t="n">
        <v>709186</v>
      </c>
      <c r="G199" s="0" t="n">
        <v>1</v>
      </c>
      <c r="H199" s="0" t="n">
        <v>3702526</v>
      </c>
      <c r="I199" s="0" t="n">
        <v>0</v>
      </c>
      <c r="J199" s="0" t="n">
        <v>0</v>
      </c>
      <c r="K199" s="0" t="n">
        <v>0</v>
      </c>
      <c r="L199" s="0" t="n">
        <v>0</v>
      </c>
      <c r="M199" s="0" t="n">
        <v>0</v>
      </c>
      <c r="N199" s="0" t="n">
        <v>0</v>
      </c>
      <c r="O199" s="0" t="n">
        <v>-25</v>
      </c>
      <c r="P199" s="0" t="n">
        <v>-25</v>
      </c>
      <c r="Q199" s="0" t="n">
        <v>-25</v>
      </c>
      <c r="R199" s="0" t="n">
        <v>-25</v>
      </c>
      <c r="S199" s="0" t="n">
        <v>-25</v>
      </c>
      <c r="T199" s="0" t="n">
        <v>-25</v>
      </c>
      <c r="U199" s="0" t="n">
        <v>-25</v>
      </c>
      <c r="V199" s="0" t="n">
        <v>-25</v>
      </c>
      <c r="W199" s="0" t="n">
        <v>-25</v>
      </c>
      <c r="X199" s="0" t="n">
        <v>-25</v>
      </c>
      <c r="Y199" s="0" t="n">
        <v>-25</v>
      </c>
      <c r="Z199" s="0" t="n">
        <v>-25</v>
      </c>
      <c r="AA199" s="0" t="n">
        <v>-25</v>
      </c>
      <c r="AB199" s="0" t="n">
        <v>-25</v>
      </c>
      <c r="AC199" s="0" t="n">
        <v>-25</v>
      </c>
      <c r="AD199" s="0" t="n">
        <v>-25</v>
      </c>
      <c r="AE199" s="0" t="n">
        <v>0</v>
      </c>
      <c r="AF199" s="0" t="n">
        <v>0</v>
      </c>
    </row>
    <row r="200" customFormat="false" ht="12.75" hidden="false" customHeight="false" outlineLevel="0" collapsed="false">
      <c r="A200" s="401" t="n">
        <v>36728.6701388889</v>
      </c>
      <c r="B200" s="400" t="n">
        <v>37124</v>
      </c>
      <c r="C200" s="400" t="n">
        <v>36983</v>
      </c>
      <c r="D200" s="400" t="n">
        <v>37191</v>
      </c>
      <c r="E200" s="9" t="s">
        <v>388</v>
      </c>
      <c r="F200" s="0" t="n">
        <v>376898</v>
      </c>
      <c r="G200" s="0" t="n">
        <v>1</v>
      </c>
      <c r="H200" s="0" t="n">
        <v>2157739</v>
      </c>
      <c r="I200" s="0" t="n">
        <v>0</v>
      </c>
      <c r="J200" s="0" t="n">
        <v>0</v>
      </c>
      <c r="K200" s="0" t="n">
        <v>0</v>
      </c>
      <c r="L200" s="0" t="n">
        <v>0</v>
      </c>
      <c r="M200" s="0" t="n">
        <v>0</v>
      </c>
      <c r="N200" s="0" t="n">
        <v>0</v>
      </c>
      <c r="O200" s="0" t="n">
        <v>0</v>
      </c>
      <c r="P200" s="0" t="n">
        <v>0</v>
      </c>
      <c r="Q200" s="0" t="n">
        <v>0</v>
      </c>
      <c r="R200" s="0" t="n">
        <v>0</v>
      </c>
      <c r="S200" s="0" t="n">
        <v>0</v>
      </c>
      <c r="T200" s="0" t="n">
        <v>0</v>
      </c>
      <c r="U200" s="0" t="n">
        <v>0</v>
      </c>
      <c r="V200" s="0" t="n">
        <v>0</v>
      </c>
      <c r="W200" s="0" t="n">
        <v>0</v>
      </c>
      <c r="X200" s="0" t="n">
        <v>0</v>
      </c>
      <c r="Y200" s="0" t="n">
        <v>0</v>
      </c>
      <c r="Z200" s="0" t="n">
        <v>0</v>
      </c>
      <c r="AA200" s="0" t="n">
        <v>0</v>
      </c>
      <c r="AB200" s="0" t="n">
        <v>0</v>
      </c>
      <c r="AC200" s="0" t="n">
        <v>0</v>
      </c>
      <c r="AD200" s="0" t="n">
        <v>0</v>
      </c>
      <c r="AE200" s="0" t="n">
        <v>-25</v>
      </c>
      <c r="AF200" s="0" t="n">
        <v>-25</v>
      </c>
    </row>
    <row r="201" customFormat="false" ht="12.75" hidden="false" customHeight="false" outlineLevel="0" collapsed="false">
      <c r="A201" s="401" t="n">
        <v>36888.6347222222</v>
      </c>
      <c r="B201" s="400" t="n">
        <v>37124</v>
      </c>
      <c r="C201" s="400" t="n">
        <v>36983</v>
      </c>
      <c r="D201" s="400" t="n">
        <v>37191</v>
      </c>
      <c r="E201" s="9" t="s">
        <v>388</v>
      </c>
      <c r="F201" s="0" t="n">
        <v>486265</v>
      </c>
      <c r="G201" s="0" t="n">
        <v>1</v>
      </c>
      <c r="H201" s="0" t="n">
        <v>2533879</v>
      </c>
      <c r="I201" s="0" t="n">
        <v>0</v>
      </c>
      <c r="J201" s="0" t="n">
        <v>0</v>
      </c>
      <c r="K201" s="0" t="n">
        <v>0</v>
      </c>
      <c r="L201" s="0" t="n">
        <v>0</v>
      </c>
      <c r="M201" s="0" t="n">
        <v>0</v>
      </c>
      <c r="N201" s="0" t="n">
        <v>0</v>
      </c>
      <c r="O201" s="0" t="n">
        <v>0</v>
      </c>
      <c r="P201" s="0" t="n">
        <v>0</v>
      </c>
      <c r="Q201" s="0" t="n">
        <v>0</v>
      </c>
      <c r="R201" s="0" t="n">
        <v>0</v>
      </c>
      <c r="S201" s="0" t="n">
        <v>0</v>
      </c>
      <c r="T201" s="0" t="n">
        <v>0</v>
      </c>
      <c r="U201" s="0" t="n">
        <v>0</v>
      </c>
      <c r="V201" s="0" t="n">
        <v>0</v>
      </c>
      <c r="W201" s="0" t="n">
        <v>0</v>
      </c>
      <c r="X201" s="0" t="n">
        <v>0</v>
      </c>
      <c r="Y201" s="0" t="n">
        <v>0</v>
      </c>
      <c r="Z201" s="0" t="n">
        <v>0</v>
      </c>
      <c r="AA201" s="0" t="n">
        <v>0</v>
      </c>
      <c r="AB201" s="0" t="n">
        <v>0</v>
      </c>
      <c r="AC201" s="0" t="n">
        <v>0</v>
      </c>
      <c r="AD201" s="0" t="n">
        <v>0</v>
      </c>
      <c r="AE201" s="0" t="n">
        <v>-50</v>
      </c>
      <c r="AF201" s="0" t="n">
        <v>-50</v>
      </c>
    </row>
    <row r="202" customFormat="false" ht="12.75" hidden="false" customHeight="false" outlineLevel="0" collapsed="false">
      <c r="A202" s="401" t="n">
        <v>37102.4569444444</v>
      </c>
      <c r="B202" s="400" t="n">
        <v>37124</v>
      </c>
      <c r="C202" s="400" t="n">
        <v>37104</v>
      </c>
      <c r="D202" s="400" t="n">
        <v>37134</v>
      </c>
      <c r="E202" s="9" t="s">
        <v>388</v>
      </c>
      <c r="F202" s="0" t="n">
        <v>707261</v>
      </c>
      <c r="G202" s="0" t="n">
        <v>1</v>
      </c>
      <c r="H202" s="0" t="n">
        <v>3683232</v>
      </c>
      <c r="I202" s="0" t="n">
        <v>0</v>
      </c>
      <c r="J202" s="0" t="n">
        <v>0</v>
      </c>
      <c r="K202" s="0" t="n">
        <v>0</v>
      </c>
      <c r="L202" s="0" t="n">
        <v>0</v>
      </c>
      <c r="M202" s="0" t="n">
        <v>0</v>
      </c>
      <c r="N202" s="0" t="n">
        <v>0</v>
      </c>
      <c r="O202" s="0" t="n">
        <v>0</v>
      </c>
      <c r="P202" s="0" t="n">
        <v>0</v>
      </c>
      <c r="Q202" s="0" t="n">
        <v>0</v>
      </c>
      <c r="R202" s="0" t="n">
        <v>0</v>
      </c>
      <c r="S202" s="0" t="n">
        <v>0</v>
      </c>
      <c r="T202" s="0" t="n">
        <v>0</v>
      </c>
      <c r="U202" s="0" t="n">
        <v>0</v>
      </c>
      <c r="V202" s="0" t="n">
        <v>0</v>
      </c>
      <c r="W202" s="0" t="n">
        <v>0</v>
      </c>
      <c r="X202" s="0" t="n">
        <v>0</v>
      </c>
      <c r="Y202" s="0" t="n">
        <v>0</v>
      </c>
      <c r="Z202" s="0" t="n">
        <v>0</v>
      </c>
      <c r="AA202" s="0" t="n">
        <v>0</v>
      </c>
      <c r="AB202" s="0" t="n">
        <v>0</v>
      </c>
      <c r="AC202" s="0" t="n">
        <v>0</v>
      </c>
      <c r="AD202" s="0" t="n">
        <v>0</v>
      </c>
      <c r="AE202" s="0" t="n">
        <v>-50</v>
      </c>
      <c r="AF202" s="0" t="n">
        <v>-50</v>
      </c>
    </row>
    <row r="203" customFormat="false" ht="12.75" hidden="false" customHeight="false" outlineLevel="0" collapsed="false">
      <c r="A203" s="401" t="n">
        <v>37103.4048611111</v>
      </c>
      <c r="B203" s="400" t="n">
        <v>37124</v>
      </c>
      <c r="C203" s="400" t="n">
        <v>37104</v>
      </c>
      <c r="D203" s="400" t="n">
        <v>37134</v>
      </c>
      <c r="E203" s="9" t="s">
        <v>388</v>
      </c>
      <c r="F203" s="0" t="n">
        <v>709732</v>
      </c>
      <c r="G203" s="0" t="n">
        <v>1</v>
      </c>
      <c r="H203" s="0" t="n">
        <v>3707372</v>
      </c>
      <c r="I203" s="0" t="n">
        <v>0</v>
      </c>
      <c r="J203" s="0" t="n">
        <v>0</v>
      </c>
      <c r="K203" s="0" t="n">
        <v>0</v>
      </c>
      <c r="L203" s="0" t="n">
        <v>0</v>
      </c>
      <c r="M203" s="0" t="n">
        <v>0</v>
      </c>
      <c r="N203" s="0" t="n">
        <v>0</v>
      </c>
      <c r="O203" s="0" t="n">
        <v>0</v>
      </c>
      <c r="P203" s="0" t="n">
        <v>0</v>
      </c>
      <c r="Q203" s="0" t="n">
        <v>0</v>
      </c>
      <c r="R203" s="0" t="n">
        <v>0</v>
      </c>
      <c r="S203" s="0" t="n">
        <v>0</v>
      </c>
      <c r="T203" s="0" t="n">
        <v>0</v>
      </c>
      <c r="U203" s="0" t="n">
        <v>0</v>
      </c>
      <c r="V203" s="0" t="n">
        <v>0</v>
      </c>
      <c r="W203" s="0" t="n">
        <v>0</v>
      </c>
      <c r="X203" s="0" t="n">
        <v>0</v>
      </c>
      <c r="Y203" s="0" t="n">
        <v>0</v>
      </c>
      <c r="Z203" s="0" t="n">
        <v>0</v>
      </c>
      <c r="AA203" s="0" t="n">
        <v>0</v>
      </c>
      <c r="AB203" s="0" t="n">
        <v>0</v>
      </c>
      <c r="AC203" s="0" t="n">
        <v>0</v>
      </c>
      <c r="AD203" s="0" t="n">
        <v>0</v>
      </c>
      <c r="AE203" s="0" t="n">
        <v>-25</v>
      </c>
      <c r="AF203" s="0" t="n">
        <v>-25</v>
      </c>
    </row>
    <row r="204" customFormat="false" ht="12.75" hidden="false" customHeight="false" outlineLevel="0" collapsed="false">
      <c r="A204" s="401" t="n">
        <v>37106.6833333333</v>
      </c>
      <c r="B204" s="400" t="n">
        <v>37124</v>
      </c>
      <c r="C204" s="400" t="n">
        <v>37108</v>
      </c>
      <c r="D204" s="400" t="n">
        <v>37134</v>
      </c>
      <c r="E204" s="9" t="s">
        <v>388</v>
      </c>
      <c r="F204" s="0" t="n">
        <v>715568</v>
      </c>
      <c r="G204" s="0" t="n">
        <v>1</v>
      </c>
      <c r="H204" s="0" t="n">
        <v>3727408</v>
      </c>
      <c r="I204" s="0" t="n">
        <v>-25</v>
      </c>
      <c r="J204" s="0" t="n">
        <v>-25</v>
      </c>
      <c r="K204" s="0" t="n">
        <v>-25</v>
      </c>
      <c r="L204" s="0" t="n">
        <v>-25</v>
      </c>
      <c r="M204" s="0" t="n">
        <v>-25</v>
      </c>
      <c r="N204" s="0" t="n">
        <v>-25</v>
      </c>
      <c r="O204" s="0" t="n">
        <v>0</v>
      </c>
      <c r="P204" s="0" t="n">
        <v>0</v>
      </c>
      <c r="Q204" s="0" t="n">
        <v>0</v>
      </c>
      <c r="R204" s="0" t="n">
        <v>0</v>
      </c>
      <c r="S204" s="0" t="n">
        <v>0</v>
      </c>
      <c r="T204" s="0" t="n">
        <v>0</v>
      </c>
      <c r="U204" s="0" t="n">
        <v>0</v>
      </c>
      <c r="V204" s="0" t="n">
        <v>0</v>
      </c>
      <c r="W204" s="0" t="n">
        <v>0</v>
      </c>
      <c r="X204" s="0" t="n">
        <v>0</v>
      </c>
      <c r="Y204" s="0" t="n">
        <v>0</v>
      </c>
      <c r="Z204" s="0" t="n">
        <v>0</v>
      </c>
      <c r="AA204" s="0" t="n">
        <v>0</v>
      </c>
      <c r="AB204" s="0" t="n">
        <v>0</v>
      </c>
      <c r="AC204" s="0" t="n">
        <v>0</v>
      </c>
      <c r="AD204" s="0" t="n">
        <v>0</v>
      </c>
      <c r="AE204" s="0" t="n">
        <v>0</v>
      </c>
      <c r="AF204" s="0" t="n">
        <v>0</v>
      </c>
    </row>
    <row r="205" customFormat="false" ht="12.75" hidden="false" customHeight="false" outlineLevel="0" collapsed="false">
      <c r="A205" s="401" t="n">
        <v>37106.6833333333</v>
      </c>
      <c r="B205" s="400" t="n">
        <v>37124</v>
      </c>
      <c r="C205" s="400" t="n">
        <v>37108</v>
      </c>
      <c r="D205" s="400" t="n">
        <v>37134</v>
      </c>
      <c r="E205" s="9" t="s">
        <v>388</v>
      </c>
      <c r="F205" s="0" t="n">
        <v>715568</v>
      </c>
      <c r="G205" s="0" t="n">
        <v>1</v>
      </c>
      <c r="H205" s="0" t="n">
        <v>3727409</v>
      </c>
      <c r="I205" s="0" t="n">
        <v>0</v>
      </c>
      <c r="J205" s="0" t="n">
        <v>0</v>
      </c>
      <c r="K205" s="0" t="n">
        <v>0</v>
      </c>
      <c r="L205" s="0" t="n">
        <v>0</v>
      </c>
      <c r="M205" s="0" t="n">
        <v>0</v>
      </c>
      <c r="N205" s="0" t="n">
        <v>0</v>
      </c>
      <c r="O205" s="0" t="n">
        <v>0</v>
      </c>
      <c r="P205" s="0" t="n">
        <v>0</v>
      </c>
      <c r="Q205" s="0" t="n">
        <v>0</v>
      </c>
      <c r="R205" s="0" t="n">
        <v>0</v>
      </c>
      <c r="S205" s="0" t="n">
        <v>0</v>
      </c>
      <c r="T205" s="0" t="n">
        <v>0</v>
      </c>
      <c r="U205" s="0" t="n">
        <v>0</v>
      </c>
      <c r="V205" s="0" t="n">
        <v>0</v>
      </c>
      <c r="W205" s="0" t="n">
        <v>0</v>
      </c>
      <c r="X205" s="0" t="n">
        <v>0</v>
      </c>
      <c r="Y205" s="0" t="n">
        <v>0</v>
      </c>
      <c r="Z205" s="0" t="n">
        <v>0</v>
      </c>
      <c r="AA205" s="0" t="n">
        <v>0</v>
      </c>
      <c r="AB205" s="0" t="n">
        <v>0</v>
      </c>
      <c r="AC205" s="0" t="n">
        <v>0</v>
      </c>
      <c r="AD205" s="0" t="n">
        <v>0</v>
      </c>
      <c r="AE205" s="0" t="n">
        <v>-25</v>
      </c>
      <c r="AF205" s="0" t="n">
        <v>-25</v>
      </c>
    </row>
    <row r="206" customFormat="false" ht="12.75" hidden="false" customHeight="false" outlineLevel="0" collapsed="false">
      <c r="A206" s="401" t="n">
        <v>36928.7229166667</v>
      </c>
      <c r="B206" s="400" t="n">
        <v>37124</v>
      </c>
      <c r="C206" s="400" t="n">
        <v>37073</v>
      </c>
      <c r="D206" s="400" t="n">
        <v>37164</v>
      </c>
      <c r="E206" s="9" t="s">
        <v>388</v>
      </c>
      <c r="F206" s="0" t="n">
        <v>514110</v>
      </c>
      <c r="G206" s="0" t="n">
        <v>1</v>
      </c>
      <c r="H206" s="0" t="n">
        <v>2629905</v>
      </c>
      <c r="I206" s="0" t="n">
        <v>-25</v>
      </c>
      <c r="J206" s="0" t="n">
        <v>-25</v>
      </c>
      <c r="K206" s="0" t="n">
        <v>-25</v>
      </c>
      <c r="L206" s="0" t="n">
        <v>-25</v>
      </c>
      <c r="M206" s="0" t="n">
        <v>-25</v>
      </c>
      <c r="N206" s="0" t="n">
        <v>-25</v>
      </c>
      <c r="O206" s="0" t="n">
        <v>0</v>
      </c>
      <c r="P206" s="0" t="n">
        <v>0</v>
      </c>
      <c r="Q206" s="0" t="n">
        <v>0</v>
      </c>
      <c r="R206" s="0" t="n">
        <v>0</v>
      </c>
      <c r="S206" s="0" t="n">
        <v>0</v>
      </c>
      <c r="T206" s="0" t="n">
        <v>0</v>
      </c>
      <c r="U206" s="0" t="n">
        <v>0</v>
      </c>
      <c r="V206" s="0" t="n">
        <v>0</v>
      </c>
      <c r="W206" s="0" t="n">
        <v>0</v>
      </c>
      <c r="X206" s="0" t="n">
        <v>0</v>
      </c>
      <c r="Y206" s="0" t="n">
        <v>0</v>
      </c>
      <c r="Z206" s="0" t="n">
        <v>0</v>
      </c>
      <c r="AA206" s="0" t="n">
        <v>0</v>
      </c>
      <c r="AB206" s="0" t="n">
        <v>0</v>
      </c>
      <c r="AC206" s="0" t="n">
        <v>0</v>
      </c>
      <c r="AD206" s="0" t="n">
        <v>0</v>
      </c>
      <c r="AE206" s="0" t="n">
        <v>0</v>
      </c>
      <c r="AF206" s="0" t="n">
        <v>0</v>
      </c>
    </row>
    <row r="207" customFormat="false" ht="12.75" hidden="false" customHeight="false" outlineLevel="0" collapsed="false">
      <c r="A207" s="401" t="n">
        <v>37067.7076388889</v>
      </c>
      <c r="B207" s="400" t="n">
        <v>37124</v>
      </c>
      <c r="C207" s="400" t="n">
        <v>37073</v>
      </c>
      <c r="D207" s="400" t="n">
        <v>37164</v>
      </c>
      <c r="E207" s="9" t="s">
        <v>388</v>
      </c>
      <c r="F207" s="0" t="n">
        <v>385132</v>
      </c>
      <c r="G207" s="0" t="n">
        <v>2</v>
      </c>
      <c r="H207" s="0" t="n">
        <v>3512232</v>
      </c>
      <c r="I207" s="0" t="n">
        <v>0</v>
      </c>
      <c r="J207" s="0" t="n">
        <v>0</v>
      </c>
      <c r="K207" s="0" t="n">
        <v>0</v>
      </c>
      <c r="L207" s="0" t="n">
        <v>0</v>
      </c>
      <c r="M207" s="0" t="n">
        <v>0</v>
      </c>
      <c r="N207" s="0" t="n">
        <v>0</v>
      </c>
      <c r="O207" s="0" t="n">
        <v>50</v>
      </c>
      <c r="P207" s="0" t="n">
        <v>50</v>
      </c>
      <c r="Q207" s="0" t="n">
        <v>50</v>
      </c>
      <c r="R207" s="0" t="n">
        <v>50</v>
      </c>
      <c r="S207" s="0" t="n">
        <v>50</v>
      </c>
      <c r="T207" s="0" t="n">
        <v>50</v>
      </c>
      <c r="U207" s="0" t="n">
        <v>50</v>
      </c>
      <c r="V207" s="0" t="n">
        <v>50</v>
      </c>
      <c r="W207" s="0" t="n">
        <v>50</v>
      </c>
      <c r="X207" s="0" t="n">
        <v>50</v>
      </c>
      <c r="Y207" s="0" t="n">
        <v>50</v>
      </c>
      <c r="Z207" s="0" t="n">
        <v>50</v>
      </c>
      <c r="AA207" s="0" t="n">
        <v>50</v>
      </c>
      <c r="AB207" s="0" t="n">
        <v>50</v>
      </c>
      <c r="AC207" s="0" t="n">
        <v>50</v>
      </c>
      <c r="AD207" s="0" t="n">
        <v>50</v>
      </c>
      <c r="AE207" s="0" t="n">
        <v>0</v>
      </c>
      <c r="AF207" s="0" t="n">
        <v>0</v>
      </c>
    </row>
    <row r="208" customFormat="false" ht="12.75" hidden="false" customHeight="false" outlineLevel="0" collapsed="false">
      <c r="A208" s="401" t="n">
        <v>37109.3861111111</v>
      </c>
      <c r="B208" s="400" t="n">
        <v>37124</v>
      </c>
      <c r="C208" s="400" t="n">
        <v>37111</v>
      </c>
      <c r="D208" s="400" t="n">
        <v>37134</v>
      </c>
      <c r="E208" s="9" t="s">
        <v>388</v>
      </c>
      <c r="F208" s="0" t="n">
        <v>719252</v>
      </c>
      <c r="G208" s="0" t="n">
        <v>1</v>
      </c>
      <c r="H208" s="0" t="n">
        <v>3738289</v>
      </c>
      <c r="I208" s="0" t="n">
        <v>0</v>
      </c>
      <c r="J208" s="0" t="n">
        <v>0</v>
      </c>
      <c r="K208" s="0" t="n">
        <v>0</v>
      </c>
      <c r="L208" s="0" t="n">
        <v>0</v>
      </c>
      <c r="M208" s="0" t="n">
        <v>0</v>
      </c>
      <c r="N208" s="0" t="n">
        <v>0</v>
      </c>
      <c r="O208" s="0" t="n">
        <v>0</v>
      </c>
      <c r="P208" s="0" t="n">
        <v>0</v>
      </c>
      <c r="Q208" s="0" t="n">
        <v>0</v>
      </c>
      <c r="R208" s="0" t="n">
        <v>0</v>
      </c>
      <c r="S208" s="0" t="n">
        <v>0</v>
      </c>
      <c r="T208" s="0" t="n">
        <v>0</v>
      </c>
      <c r="U208" s="0" t="n">
        <v>0</v>
      </c>
      <c r="V208" s="0" t="n">
        <v>0</v>
      </c>
      <c r="W208" s="0" t="n">
        <v>0</v>
      </c>
      <c r="X208" s="0" t="n">
        <v>0</v>
      </c>
      <c r="Y208" s="0" t="n">
        <v>0</v>
      </c>
      <c r="Z208" s="0" t="n">
        <v>0</v>
      </c>
      <c r="AA208" s="0" t="n">
        <v>0</v>
      </c>
      <c r="AB208" s="0" t="n">
        <v>0</v>
      </c>
      <c r="AC208" s="0" t="n">
        <v>0</v>
      </c>
      <c r="AD208" s="0" t="n">
        <v>0</v>
      </c>
      <c r="AE208" s="0" t="n">
        <v>25</v>
      </c>
      <c r="AF208" s="0" t="n">
        <v>25</v>
      </c>
    </row>
    <row r="209" customFormat="false" ht="12.75" hidden="false" customHeight="false" outlineLevel="0" collapsed="false">
      <c r="A209" s="401" t="n">
        <v>36788.6798611111</v>
      </c>
      <c r="B209" s="400" t="n">
        <v>37124</v>
      </c>
      <c r="C209" s="400" t="n">
        <v>37073</v>
      </c>
      <c r="D209" s="400" t="n">
        <v>37164</v>
      </c>
      <c r="E209" s="9" t="s">
        <v>388</v>
      </c>
      <c r="F209" s="0" t="n">
        <v>415076</v>
      </c>
      <c r="G209" s="0" t="n">
        <v>1</v>
      </c>
      <c r="H209" s="0" t="n">
        <v>2283184</v>
      </c>
      <c r="I209" s="0" t="n">
        <v>0</v>
      </c>
      <c r="J209" s="0" t="n">
        <v>0</v>
      </c>
      <c r="K209" s="0" t="n">
        <v>0</v>
      </c>
      <c r="L209" s="0" t="n">
        <v>0</v>
      </c>
      <c r="M209" s="0" t="n">
        <v>0</v>
      </c>
      <c r="N209" s="0" t="n">
        <v>0</v>
      </c>
      <c r="O209" s="0" t="n">
        <v>25</v>
      </c>
      <c r="P209" s="0" t="n">
        <v>25</v>
      </c>
      <c r="Q209" s="0" t="n">
        <v>25</v>
      </c>
      <c r="R209" s="0" t="n">
        <v>25</v>
      </c>
      <c r="S209" s="0" t="n">
        <v>25</v>
      </c>
      <c r="T209" s="0" t="n">
        <v>25</v>
      </c>
      <c r="U209" s="0" t="n">
        <v>25</v>
      </c>
      <c r="V209" s="0" t="n">
        <v>25</v>
      </c>
      <c r="W209" s="0" t="n">
        <v>25</v>
      </c>
      <c r="X209" s="0" t="n">
        <v>25</v>
      </c>
      <c r="Y209" s="0" t="n">
        <v>25</v>
      </c>
      <c r="Z209" s="0" t="n">
        <v>25</v>
      </c>
      <c r="AA209" s="0" t="n">
        <v>25</v>
      </c>
      <c r="AB209" s="0" t="n">
        <v>25</v>
      </c>
      <c r="AC209" s="0" t="n">
        <v>25</v>
      </c>
      <c r="AD209" s="0" t="n">
        <v>25</v>
      </c>
      <c r="AE209" s="0" t="n">
        <v>0</v>
      </c>
      <c r="AF209" s="0" t="n">
        <v>0</v>
      </c>
    </row>
    <row r="210" customFormat="false" ht="12.75" hidden="false" customHeight="false" outlineLevel="0" collapsed="false">
      <c r="A210" s="401" t="n">
        <v>36789.7277777778</v>
      </c>
      <c r="B210" s="400" t="n">
        <v>37124</v>
      </c>
      <c r="C210" s="400" t="n">
        <v>37073</v>
      </c>
      <c r="D210" s="400" t="n">
        <v>37164</v>
      </c>
      <c r="E210" s="0" t="s">
        <v>388</v>
      </c>
      <c r="F210" s="0" t="n">
        <v>417181</v>
      </c>
      <c r="G210" s="0" t="n">
        <v>1</v>
      </c>
      <c r="H210" s="0" t="n">
        <v>2289477</v>
      </c>
      <c r="I210" s="0" t="n">
        <v>0</v>
      </c>
      <c r="J210" s="0" t="n">
        <v>0</v>
      </c>
      <c r="K210" s="0" t="n">
        <v>0</v>
      </c>
      <c r="L210" s="0" t="n">
        <v>0</v>
      </c>
      <c r="M210" s="0" t="n">
        <v>0</v>
      </c>
      <c r="N210" s="0" t="n">
        <v>0</v>
      </c>
      <c r="O210" s="0" t="n">
        <v>25</v>
      </c>
      <c r="P210" s="0" t="n">
        <v>25</v>
      </c>
      <c r="Q210" s="0" t="n">
        <v>25</v>
      </c>
      <c r="R210" s="0" t="n">
        <v>25</v>
      </c>
      <c r="S210" s="0" t="n">
        <v>25</v>
      </c>
      <c r="T210" s="0" t="n">
        <v>25</v>
      </c>
      <c r="U210" s="0" t="n">
        <v>25</v>
      </c>
      <c r="V210" s="0" t="n">
        <v>25</v>
      </c>
      <c r="W210" s="0" t="n">
        <v>25</v>
      </c>
      <c r="X210" s="0" t="n">
        <v>25</v>
      </c>
      <c r="Y210" s="0" t="n">
        <v>25</v>
      </c>
      <c r="Z210" s="0" t="n">
        <v>25</v>
      </c>
      <c r="AA210" s="0" t="n">
        <v>25</v>
      </c>
      <c r="AB210" s="0" t="n">
        <v>25</v>
      </c>
      <c r="AC210" s="0" t="n">
        <v>25</v>
      </c>
      <c r="AD210" s="0" t="n">
        <v>25</v>
      </c>
      <c r="AE210" s="0" t="n">
        <v>0</v>
      </c>
      <c r="AF210" s="0" t="n">
        <v>0</v>
      </c>
    </row>
    <row r="211" customFormat="false" ht="12.75" hidden="false" customHeight="false" outlineLevel="0" collapsed="false">
      <c r="A211" s="401" t="n">
        <v>36922.6625</v>
      </c>
      <c r="B211" s="400" t="n">
        <v>37124</v>
      </c>
      <c r="C211" s="400" t="n">
        <v>37073</v>
      </c>
      <c r="D211" s="400" t="n">
        <v>37164</v>
      </c>
      <c r="E211" s="0" t="s">
        <v>388</v>
      </c>
      <c r="F211" s="0" t="n">
        <v>455181</v>
      </c>
      <c r="G211" s="0" t="n">
        <v>1</v>
      </c>
      <c r="H211" s="0" t="n">
        <v>2411567</v>
      </c>
      <c r="I211" s="0" t="n">
        <v>0</v>
      </c>
      <c r="J211" s="0" t="n">
        <v>0</v>
      </c>
      <c r="K211" s="0" t="n">
        <v>0</v>
      </c>
      <c r="L211" s="0" t="n">
        <v>0</v>
      </c>
      <c r="M211" s="0" t="n">
        <v>0</v>
      </c>
      <c r="N211" s="0" t="n">
        <v>0</v>
      </c>
      <c r="O211" s="0" t="n">
        <v>-50</v>
      </c>
      <c r="P211" s="0" t="n">
        <v>-50</v>
      </c>
      <c r="Q211" s="0" t="n">
        <v>-50</v>
      </c>
      <c r="R211" s="0" t="n">
        <v>-50</v>
      </c>
      <c r="S211" s="0" t="n">
        <v>-50</v>
      </c>
      <c r="T211" s="0" t="n">
        <v>-50</v>
      </c>
      <c r="U211" s="0" t="n">
        <v>-50</v>
      </c>
      <c r="V211" s="0" t="n">
        <v>-50</v>
      </c>
      <c r="W211" s="0" t="n">
        <v>-50</v>
      </c>
      <c r="X211" s="0" t="n">
        <v>-50</v>
      </c>
      <c r="Y211" s="0" t="n">
        <v>-50</v>
      </c>
      <c r="Z211" s="0" t="n">
        <v>-50</v>
      </c>
      <c r="AA211" s="0" t="n">
        <v>-50</v>
      </c>
      <c r="AB211" s="0" t="n">
        <v>-50</v>
      </c>
      <c r="AC211" s="0" t="n">
        <v>-50</v>
      </c>
      <c r="AD211" s="0" t="n">
        <v>-50</v>
      </c>
      <c r="AE211" s="0" t="n">
        <v>0</v>
      </c>
      <c r="AF211" s="0" t="n">
        <v>0</v>
      </c>
    </row>
    <row r="212" customFormat="false" ht="12.75" hidden="false" customHeight="false" outlineLevel="0" collapsed="false">
      <c r="A212" s="401" t="n">
        <v>36847.6659722222</v>
      </c>
      <c r="B212" s="400" t="n">
        <v>37124</v>
      </c>
      <c r="C212" s="400" t="n">
        <v>37073</v>
      </c>
      <c r="D212" s="400" t="n">
        <v>37164</v>
      </c>
      <c r="E212" s="9" t="s">
        <v>388</v>
      </c>
      <c r="F212" s="0" t="n">
        <v>462067</v>
      </c>
      <c r="G212" s="0" t="n">
        <v>1</v>
      </c>
      <c r="H212" s="0" t="n">
        <v>2440960</v>
      </c>
      <c r="I212" s="0" t="n">
        <v>0</v>
      </c>
      <c r="J212" s="0" t="n">
        <v>0</v>
      </c>
      <c r="K212" s="0" t="n">
        <v>0</v>
      </c>
      <c r="L212" s="0" t="n">
        <v>0</v>
      </c>
      <c r="M212" s="0" t="n">
        <v>0</v>
      </c>
      <c r="N212" s="0" t="n">
        <v>0</v>
      </c>
      <c r="O212" s="0" t="n">
        <v>25</v>
      </c>
      <c r="P212" s="0" t="n">
        <v>25</v>
      </c>
      <c r="Q212" s="0" t="n">
        <v>25</v>
      </c>
      <c r="R212" s="0" t="n">
        <v>25</v>
      </c>
      <c r="S212" s="0" t="n">
        <v>25</v>
      </c>
      <c r="T212" s="0" t="n">
        <v>25</v>
      </c>
      <c r="U212" s="0" t="n">
        <v>25</v>
      </c>
      <c r="V212" s="0" t="n">
        <v>25</v>
      </c>
      <c r="W212" s="0" t="n">
        <v>25</v>
      </c>
      <c r="X212" s="0" t="n">
        <v>25</v>
      </c>
      <c r="Y212" s="0" t="n">
        <v>25</v>
      </c>
      <c r="Z212" s="0" t="n">
        <v>25</v>
      </c>
      <c r="AA212" s="0" t="n">
        <v>25</v>
      </c>
      <c r="AB212" s="0" t="n">
        <v>25</v>
      </c>
      <c r="AC212" s="0" t="n">
        <v>25</v>
      </c>
      <c r="AD212" s="0" t="n">
        <v>25</v>
      </c>
      <c r="AE212" s="0" t="n">
        <v>0</v>
      </c>
      <c r="AF212" s="0" t="n">
        <v>0</v>
      </c>
    </row>
    <row r="213" customFormat="false" ht="12.75" hidden="false" customHeight="false" outlineLevel="0" collapsed="false">
      <c r="A213" s="401" t="n">
        <v>36922.6625</v>
      </c>
      <c r="B213" s="400" t="n">
        <v>37124</v>
      </c>
      <c r="C213" s="400" t="n">
        <v>37073</v>
      </c>
      <c r="D213" s="400" t="n">
        <v>37164</v>
      </c>
      <c r="E213" s="9" t="s">
        <v>388</v>
      </c>
      <c r="F213" s="0" t="n">
        <v>471890</v>
      </c>
      <c r="G213" s="0" t="n">
        <v>1</v>
      </c>
      <c r="H213" s="0" t="n">
        <v>2472263</v>
      </c>
      <c r="I213" s="0" t="n">
        <v>0</v>
      </c>
      <c r="J213" s="0" t="n">
        <v>0</v>
      </c>
      <c r="K213" s="0" t="n">
        <v>0</v>
      </c>
      <c r="L213" s="0" t="n">
        <v>0</v>
      </c>
      <c r="M213" s="0" t="n">
        <v>0</v>
      </c>
      <c r="N213" s="0" t="n">
        <v>0</v>
      </c>
      <c r="O213" s="0" t="n">
        <v>100</v>
      </c>
      <c r="P213" s="0" t="n">
        <v>100</v>
      </c>
      <c r="Q213" s="0" t="n">
        <v>100</v>
      </c>
      <c r="R213" s="0" t="n">
        <v>100</v>
      </c>
      <c r="S213" s="0" t="n">
        <v>100</v>
      </c>
      <c r="T213" s="0" t="n">
        <v>100</v>
      </c>
      <c r="U213" s="0" t="n">
        <v>100</v>
      </c>
      <c r="V213" s="0" t="n">
        <v>100</v>
      </c>
      <c r="W213" s="0" t="n">
        <v>100</v>
      </c>
      <c r="X213" s="0" t="n">
        <v>100</v>
      </c>
      <c r="Y213" s="0" t="n">
        <v>100</v>
      </c>
      <c r="Z213" s="0" t="n">
        <v>100</v>
      </c>
      <c r="AA213" s="0" t="n">
        <v>100</v>
      </c>
      <c r="AB213" s="0" t="n">
        <v>100</v>
      </c>
      <c r="AC213" s="0" t="n">
        <v>100</v>
      </c>
      <c r="AD213" s="0" t="n">
        <v>100</v>
      </c>
      <c r="AE213" s="0" t="n">
        <v>0</v>
      </c>
      <c r="AF213" s="0" t="n">
        <v>0</v>
      </c>
    </row>
    <row r="214" customFormat="false" ht="12.75" hidden="false" customHeight="false" outlineLevel="0" collapsed="false">
      <c r="A214" s="401" t="n">
        <v>36461.6493055556</v>
      </c>
      <c r="B214" s="400" t="n">
        <v>37124</v>
      </c>
      <c r="C214" s="400" t="n">
        <v>36983</v>
      </c>
      <c r="D214" s="400" t="n">
        <v>37191</v>
      </c>
      <c r="E214" s="9" t="s">
        <v>388</v>
      </c>
      <c r="F214" s="0" t="n">
        <v>256262</v>
      </c>
      <c r="G214" s="0" t="n">
        <v>1</v>
      </c>
      <c r="H214" s="0" t="n">
        <v>919278</v>
      </c>
      <c r="I214" s="0" t="n">
        <v>-25</v>
      </c>
      <c r="J214" s="0" t="n">
        <v>-25</v>
      </c>
      <c r="K214" s="0" t="n">
        <v>-25</v>
      </c>
      <c r="L214" s="0" t="n">
        <v>-25</v>
      </c>
      <c r="M214" s="0" t="n">
        <v>-25</v>
      </c>
      <c r="N214" s="0" t="n">
        <v>-25</v>
      </c>
      <c r="O214" s="0" t="n">
        <v>0</v>
      </c>
      <c r="P214" s="0" t="n">
        <v>0</v>
      </c>
      <c r="Q214" s="0" t="n">
        <v>0</v>
      </c>
      <c r="R214" s="0" t="n">
        <v>0</v>
      </c>
      <c r="S214" s="0" t="n">
        <v>0</v>
      </c>
      <c r="T214" s="0" t="n">
        <v>0</v>
      </c>
      <c r="U214" s="0" t="n">
        <v>0</v>
      </c>
      <c r="V214" s="0" t="n">
        <v>0</v>
      </c>
      <c r="W214" s="0" t="n">
        <v>0</v>
      </c>
      <c r="X214" s="0" t="n">
        <v>0</v>
      </c>
      <c r="Y214" s="0" t="n">
        <v>0</v>
      </c>
      <c r="Z214" s="0" t="n">
        <v>0</v>
      </c>
      <c r="AA214" s="0" t="n">
        <v>0</v>
      </c>
      <c r="AB214" s="0" t="n">
        <v>0</v>
      </c>
      <c r="AC214" s="0" t="n">
        <v>0</v>
      </c>
      <c r="AD214" s="0" t="n">
        <v>0</v>
      </c>
      <c r="AE214" s="0" t="n">
        <v>0</v>
      </c>
      <c r="AF214" s="0" t="n">
        <v>0</v>
      </c>
    </row>
    <row r="215" customFormat="false" ht="12.75" hidden="false" customHeight="false" outlineLevel="0" collapsed="false">
      <c r="A215" s="401" t="n">
        <v>36208.4694444445</v>
      </c>
      <c r="B215" s="400" t="n">
        <v>37124</v>
      </c>
      <c r="C215" s="400" t="n">
        <v>36983</v>
      </c>
      <c r="D215" s="400" t="n">
        <v>37191</v>
      </c>
      <c r="E215" s="9" t="s">
        <v>388</v>
      </c>
      <c r="F215" s="0" t="n">
        <v>181930</v>
      </c>
      <c r="G215" s="0" t="n">
        <v>1</v>
      </c>
      <c r="H215" s="0" t="n">
        <v>580639</v>
      </c>
      <c r="I215" s="0" t="n">
        <v>0</v>
      </c>
      <c r="J215" s="0" t="n">
        <v>0</v>
      </c>
      <c r="K215" s="0" t="n">
        <v>0</v>
      </c>
      <c r="L215" s="0" t="n">
        <v>0</v>
      </c>
      <c r="M215" s="0" t="n">
        <v>0</v>
      </c>
      <c r="N215" s="0" t="n">
        <v>0</v>
      </c>
      <c r="O215" s="0" t="n">
        <v>25</v>
      </c>
      <c r="P215" s="0" t="n">
        <v>25</v>
      </c>
      <c r="Q215" s="0" t="n">
        <v>25</v>
      </c>
      <c r="R215" s="0" t="n">
        <v>25</v>
      </c>
      <c r="S215" s="0" t="n">
        <v>25</v>
      </c>
      <c r="T215" s="0" t="n">
        <v>25</v>
      </c>
      <c r="U215" s="0" t="n">
        <v>25</v>
      </c>
      <c r="V215" s="0" t="n">
        <v>25</v>
      </c>
      <c r="W215" s="0" t="n">
        <v>25</v>
      </c>
      <c r="X215" s="0" t="n">
        <v>25</v>
      </c>
      <c r="Y215" s="0" t="n">
        <v>25</v>
      </c>
      <c r="Z215" s="0" t="n">
        <v>25</v>
      </c>
      <c r="AA215" s="0" t="n">
        <v>25</v>
      </c>
      <c r="AB215" s="0" t="n">
        <v>25</v>
      </c>
      <c r="AC215" s="0" t="n">
        <v>25</v>
      </c>
      <c r="AD215" s="0" t="n">
        <v>25</v>
      </c>
      <c r="AE215" s="0" t="n">
        <v>0</v>
      </c>
      <c r="AF215" s="0" t="n">
        <v>0</v>
      </c>
    </row>
    <row r="216" customFormat="false" ht="12.75" hidden="false" customHeight="false" outlineLevel="0" collapsed="false">
      <c r="A216" s="401" t="n">
        <v>36264.4354166667</v>
      </c>
      <c r="B216" s="400" t="n">
        <v>37124</v>
      </c>
      <c r="C216" s="400" t="n">
        <v>36983</v>
      </c>
      <c r="D216" s="400" t="n">
        <v>37191</v>
      </c>
      <c r="E216" s="9" t="s">
        <v>388</v>
      </c>
      <c r="F216" s="0" t="n">
        <v>196971</v>
      </c>
      <c r="G216" s="0" t="n">
        <v>1</v>
      </c>
      <c r="H216" s="0" t="n">
        <v>627175</v>
      </c>
      <c r="I216" s="0" t="n">
        <v>0</v>
      </c>
      <c r="J216" s="0" t="n">
        <v>0</v>
      </c>
      <c r="K216" s="0" t="n">
        <v>0</v>
      </c>
      <c r="L216" s="0" t="n">
        <v>0</v>
      </c>
      <c r="M216" s="0" t="n">
        <v>0</v>
      </c>
      <c r="N216" s="0" t="n">
        <v>0</v>
      </c>
      <c r="O216" s="0" t="n">
        <v>25</v>
      </c>
      <c r="P216" s="0" t="n">
        <v>25</v>
      </c>
      <c r="Q216" s="0" t="n">
        <v>25</v>
      </c>
      <c r="R216" s="0" t="n">
        <v>25</v>
      </c>
      <c r="S216" s="0" t="n">
        <v>25</v>
      </c>
      <c r="T216" s="0" t="n">
        <v>25</v>
      </c>
      <c r="U216" s="0" t="n">
        <v>25</v>
      </c>
      <c r="V216" s="0" t="n">
        <v>25</v>
      </c>
      <c r="W216" s="0" t="n">
        <v>25</v>
      </c>
      <c r="X216" s="0" t="n">
        <v>25</v>
      </c>
      <c r="Y216" s="0" t="n">
        <v>25</v>
      </c>
      <c r="Z216" s="0" t="n">
        <v>25</v>
      </c>
      <c r="AA216" s="0" t="n">
        <v>25</v>
      </c>
      <c r="AB216" s="0" t="n">
        <v>25</v>
      </c>
      <c r="AC216" s="0" t="n">
        <v>25</v>
      </c>
      <c r="AD216" s="0" t="n">
        <v>25</v>
      </c>
      <c r="AE216" s="0" t="n">
        <v>0</v>
      </c>
      <c r="AF216" s="0" t="n">
        <v>0</v>
      </c>
    </row>
    <row r="217" customFormat="false" ht="12.75" hidden="false" customHeight="false" outlineLevel="0" collapsed="false">
      <c r="A217" s="401" t="n">
        <v>36550.6805555556</v>
      </c>
      <c r="B217" s="400" t="n">
        <v>37124</v>
      </c>
      <c r="C217" s="400" t="n">
        <v>36983</v>
      </c>
      <c r="D217" s="400" t="n">
        <v>37191</v>
      </c>
      <c r="E217" s="9" t="s">
        <v>388</v>
      </c>
      <c r="F217" s="0" t="n">
        <v>276957</v>
      </c>
      <c r="G217" s="0" t="n">
        <v>1</v>
      </c>
      <c r="H217" s="0" t="n">
        <v>983344</v>
      </c>
      <c r="I217" s="0" t="n">
        <v>0</v>
      </c>
      <c r="J217" s="0" t="n">
        <v>0</v>
      </c>
      <c r="K217" s="0" t="n">
        <v>0</v>
      </c>
      <c r="L217" s="0" t="n">
        <v>0</v>
      </c>
      <c r="M217" s="0" t="n">
        <v>0</v>
      </c>
      <c r="N217" s="0" t="n">
        <v>0</v>
      </c>
      <c r="O217" s="0" t="n">
        <v>25</v>
      </c>
      <c r="P217" s="0" t="n">
        <v>25</v>
      </c>
      <c r="Q217" s="0" t="n">
        <v>25</v>
      </c>
      <c r="R217" s="0" t="n">
        <v>25</v>
      </c>
      <c r="S217" s="0" t="n">
        <v>25</v>
      </c>
      <c r="T217" s="0" t="n">
        <v>25</v>
      </c>
      <c r="U217" s="0" t="n">
        <v>25</v>
      </c>
      <c r="V217" s="0" t="n">
        <v>25</v>
      </c>
      <c r="W217" s="0" t="n">
        <v>25</v>
      </c>
      <c r="X217" s="0" t="n">
        <v>25</v>
      </c>
      <c r="Y217" s="0" t="n">
        <v>25</v>
      </c>
      <c r="Z217" s="0" t="n">
        <v>25</v>
      </c>
      <c r="AA217" s="0" t="n">
        <v>25</v>
      </c>
      <c r="AB217" s="0" t="n">
        <v>25</v>
      </c>
      <c r="AC217" s="0" t="n">
        <v>25</v>
      </c>
      <c r="AD217" s="0" t="n">
        <v>25</v>
      </c>
      <c r="AE217" s="0" t="n">
        <v>0</v>
      </c>
      <c r="AF217" s="0" t="n">
        <v>0</v>
      </c>
    </row>
    <row r="218" customFormat="false" ht="12.75" hidden="false" customHeight="false" outlineLevel="0" collapsed="false">
      <c r="A218" s="401" t="n">
        <v>36979.6159722222</v>
      </c>
      <c r="B218" s="400" t="n">
        <v>37124</v>
      </c>
      <c r="C218" s="400" t="n">
        <v>37073</v>
      </c>
      <c r="D218" s="400" t="n">
        <v>37164</v>
      </c>
      <c r="E218" s="9" t="s">
        <v>388</v>
      </c>
      <c r="F218" s="0" t="n">
        <v>563720</v>
      </c>
      <c r="G218" s="0" t="n">
        <v>1</v>
      </c>
      <c r="H218" s="0" t="n">
        <v>2992633</v>
      </c>
      <c r="I218" s="0" t="n">
        <v>0</v>
      </c>
      <c r="J218" s="0" t="n">
        <v>0</v>
      </c>
      <c r="K218" s="0" t="n">
        <v>0</v>
      </c>
      <c r="L218" s="0" t="n">
        <v>0</v>
      </c>
      <c r="M218" s="0" t="n">
        <v>0</v>
      </c>
      <c r="N218" s="0" t="n">
        <v>0</v>
      </c>
      <c r="O218" s="0" t="n">
        <v>75</v>
      </c>
      <c r="P218" s="0" t="n">
        <v>75</v>
      </c>
      <c r="Q218" s="0" t="n">
        <v>75</v>
      </c>
      <c r="R218" s="0" t="n">
        <v>75</v>
      </c>
      <c r="S218" s="0" t="n">
        <v>75</v>
      </c>
      <c r="T218" s="0" t="n">
        <v>75</v>
      </c>
      <c r="U218" s="0" t="n">
        <v>75</v>
      </c>
      <c r="V218" s="0" t="n">
        <v>75</v>
      </c>
      <c r="W218" s="0" t="n">
        <v>75</v>
      </c>
      <c r="X218" s="0" t="n">
        <v>75</v>
      </c>
      <c r="Y218" s="0" t="n">
        <v>75</v>
      </c>
      <c r="Z218" s="0" t="n">
        <v>75</v>
      </c>
      <c r="AA218" s="0" t="n">
        <v>75</v>
      </c>
      <c r="AB218" s="0" t="n">
        <v>75</v>
      </c>
      <c r="AC218" s="0" t="n">
        <v>75</v>
      </c>
      <c r="AD218" s="0" t="n">
        <v>75</v>
      </c>
      <c r="AE218" s="0" t="n">
        <v>0</v>
      </c>
      <c r="AF218" s="0" t="n">
        <v>0</v>
      </c>
    </row>
    <row r="219" customFormat="false" ht="12.75" hidden="false" customHeight="false" outlineLevel="0" collapsed="false">
      <c r="A219" s="401" t="n">
        <v>37102.4569444444</v>
      </c>
      <c r="B219" s="400" t="n">
        <v>37124</v>
      </c>
      <c r="C219" s="400" t="n">
        <v>37104</v>
      </c>
      <c r="D219" s="400" t="n">
        <v>37134</v>
      </c>
      <c r="E219" s="9" t="s">
        <v>388</v>
      </c>
      <c r="F219" s="0" t="n">
        <v>707261</v>
      </c>
      <c r="G219" s="0" t="n">
        <v>1</v>
      </c>
      <c r="H219" s="0" t="n">
        <v>3683231</v>
      </c>
      <c r="I219" s="0" t="n">
        <v>-50</v>
      </c>
      <c r="J219" s="0" t="n">
        <v>-50</v>
      </c>
      <c r="K219" s="0" t="n">
        <v>-50</v>
      </c>
      <c r="L219" s="0" t="n">
        <v>-50</v>
      </c>
      <c r="M219" s="0" t="n">
        <v>-50</v>
      </c>
      <c r="N219" s="0" t="n">
        <v>-50</v>
      </c>
      <c r="O219" s="0" t="n">
        <v>0</v>
      </c>
      <c r="P219" s="0" t="n">
        <v>0</v>
      </c>
      <c r="Q219" s="0" t="n">
        <v>0</v>
      </c>
      <c r="R219" s="0" t="n">
        <v>0</v>
      </c>
      <c r="S219" s="0" t="n">
        <v>0</v>
      </c>
      <c r="T219" s="0" t="n">
        <v>0</v>
      </c>
      <c r="U219" s="0" t="n">
        <v>0</v>
      </c>
      <c r="V219" s="0" t="n">
        <v>0</v>
      </c>
      <c r="W219" s="0" t="n">
        <v>0</v>
      </c>
      <c r="X219" s="0" t="n">
        <v>0</v>
      </c>
      <c r="Y219" s="0" t="n">
        <v>0</v>
      </c>
      <c r="Z219" s="0" t="n">
        <v>0</v>
      </c>
      <c r="AA219" s="0" t="n">
        <v>0</v>
      </c>
      <c r="AB219" s="0" t="n">
        <v>0</v>
      </c>
      <c r="AC219" s="0" t="n">
        <v>0</v>
      </c>
      <c r="AD219" s="0" t="n">
        <v>0</v>
      </c>
      <c r="AE219" s="0" t="n">
        <v>0</v>
      </c>
      <c r="AF219" s="0" t="n">
        <v>0</v>
      </c>
    </row>
    <row r="220" customFormat="false" ht="12.75" hidden="false" customHeight="false" outlineLevel="0" collapsed="false">
      <c r="A220" s="401" t="n">
        <v>37103.4048611111</v>
      </c>
      <c r="B220" s="400" t="n">
        <v>37124</v>
      </c>
      <c r="C220" s="400" t="n">
        <v>37104</v>
      </c>
      <c r="D220" s="400" t="n">
        <v>37134</v>
      </c>
      <c r="E220" s="9" t="s">
        <v>388</v>
      </c>
      <c r="F220" s="0" t="n">
        <v>709732</v>
      </c>
      <c r="G220" s="0" t="n">
        <v>1</v>
      </c>
      <c r="H220" s="0" t="n">
        <v>3707371</v>
      </c>
      <c r="I220" s="0" t="n">
        <v>-25</v>
      </c>
      <c r="J220" s="0" t="n">
        <v>-25</v>
      </c>
      <c r="K220" s="0" t="n">
        <v>-25</v>
      </c>
      <c r="L220" s="0" t="n">
        <v>-25</v>
      </c>
      <c r="M220" s="0" t="n">
        <v>-25</v>
      </c>
      <c r="N220" s="0" t="n">
        <v>-25</v>
      </c>
      <c r="O220" s="0" t="n">
        <v>0</v>
      </c>
      <c r="P220" s="0" t="n">
        <v>0</v>
      </c>
      <c r="Q220" s="0" t="n">
        <v>0</v>
      </c>
      <c r="R220" s="0" t="n">
        <v>0</v>
      </c>
      <c r="S220" s="0" t="n">
        <v>0</v>
      </c>
      <c r="T220" s="0" t="n">
        <v>0</v>
      </c>
      <c r="U220" s="0" t="n">
        <v>0</v>
      </c>
      <c r="V220" s="0" t="n">
        <v>0</v>
      </c>
      <c r="W220" s="0" t="n">
        <v>0</v>
      </c>
      <c r="X220" s="0" t="n">
        <v>0</v>
      </c>
      <c r="Y220" s="0" t="n">
        <v>0</v>
      </c>
      <c r="Z220" s="0" t="n">
        <v>0</v>
      </c>
      <c r="AA220" s="0" t="n">
        <v>0</v>
      </c>
      <c r="AB220" s="0" t="n">
        <v>0</v>
      </c>
      <c r="AC220" s="0" t="n">
        <v>0</v>
      </c>
      <c r="AD220" s="0" t="n">
        <v>0</v>
      </c>
      <c r="AE220" s="0" t="n">
        <v>0</v>
      </c>
      <c r="AF220" s="0" t="n">
        <v>0</v>
      </c>
    </row>
    <row r="221" customFormat="false" ht="12.75" hidden="false" customHeight="false" outlineLevel="0" collapsed="false">
      <c r="A221" s="401" t="n">
        <v>36479.5604166667</v>
      </c>
      <c r="B221" s="400" t="n">
        <v>37124</v>
      </c>
      <c r="C221" s="400" t="n">
        <v>37073</v>
      </c>
      <c r="D221" s="400" t="n">
        <v>37164</v>
      </c>
      <c r="E221" s="9" t="s">
        <v>388</v>
      </c>
      <c r="F221" s="0" t="n">
        <v>262465</v>
      </c>
      <c r="G221" s="0" t="n">
        <v>1</v>
      </c>
      <c r="H221" s="0" t="n">
        <v>944864</v>
      </c>
      <c r="I221" s="0" t="n">
        <v>0</v>
      </c>
      <c r="J221" s="0" t="n">
        <v>0</v>
      </c>
      <c r="K221" s="0" t="n">
        <v>0</v>
      </c>
      <c r="L221" s="0" t="n">
        <v>0</v>
      </c>
      <c r="M221" s="0" t="n">
        <v>0</v>
      </c>
      <c r="N221" s="0" t="n">
        <v>0</v>
      </c>
      <c r="O221" s="0" t="n">
        <v>25</v>
      </c>
      <c r="P221" s="0" t="n">
        <v>25</v>
      </c>
      <c r="Q221" s="0" t="n">
        <v>25</v>
      </c>
      <c r="R221" s="0" t="n">
        <v>25</v>
      </c>
      <c r="S221" s="0" t="n">
        <v>25</v>
      </c>
      <c r="T221" s="0" t="n">
        <v>25</v>
      </c>
      <c r="U221" s="0" t="n">
        <v>25</v>
      </c>
      <c r="V221" s="0" t="n">
        <v>25</v>
      </c>
      <c r="W221" s="0" t="n">
        <v>25</v>
      </c>
      <c r="X221" s="0" t="n">
        <v>25</v>
      </c>
      <c r="Y221" s="0" t="n">
        <v>25</v>
      </c>
      <c r="Z221" s="0" t="n">
        <v>25</v>
      </c>
      <c r="AA221" s="0" t="n">
        <v>25</v>
      </c>
      <c r="AB221" s="0" t="n">
        <v>25</v>
      </c>
      <c r="AC221" s="0" t="n">
        <v>25</v>
      </c>
      <c r="AD221" s="0" t="n">
        <v>25</v>
      </c>
      <c r="AE221" s="0" t="n">
        <v>0</v>
      </c>
      <c r="AF221" s="0" t="n">
        <v>0</v>
      </c>
    </row>
    <row r="222" customFormat="false" ht="12.75" hidden="false" customHeight="false" outlineLevel="0" collapsed="false">
      <c r="A222" s="401" t="n">
        <v>37109.3861111111</v>
      </c>
      <c r="B222" s="400" t="n">
        <v>37124</v>
      </c>
      <c r="C222" s="400" t="n">
        <v>37111</v>
      </c>
      <c r="D222" s="400" t="n">
        <v>37134</v>
      </c>
      <c r="E222" s="0" t="s">
        <v>388</v>
      </c>
      <c r="F222" s="0" t="n">
        <v>719252</v>
      </c>
      <c r="G222" s="0" t="n">
        <v>1</v>
      </c>
      <c r="H222" s="0" t="n">
        <v>3738288</v>
      </c>
      <c r="I222" s="0" t="n">
        <v>25</v>
      </c>
      <c r="J222" s="0" t="n">
        <v>25</v>
      </c>
      <c r="K222" s="0" t="n">
        <v>25</v>
      </c>
      <c r="L222" s="0" t="n">
        <v>25</v>
      </c>
      <c r="M222" s="0" t="n">
        <v>25</v>
      </c>
      <c r="N222" s="0" t="n">
        <v>25</v>
      </c>
      <c r="O222" s="0" t="n">
        <v>0</v>
      </c>
      <c r="P222" s="0" t="n">
        <v>0</v>
      </c>
      <c r="Q222" s="0" t="n">
        <v>0</v>
      </c>
      <c r="R222" s="0" t="n">
        <v>0</v>
      </c>
      <c r="S222" s="0" t="n">
        <v>0</v>
      </c>
      <c r="T222" s="0" t="n">
        <v>0</v>
      </c>
      <c r="U222" s="0" t="n">
        <v>0</v>
      </c>
      <c r="V222" s="0" t="n">
        <v>0</v>
      </c>
      <c r="W222" s="0" t="n">
        <v>0</v>
      </c>
      <c r="X222" s="0" t="n">
        <v>0</v>
      </c>
      <c r="Y222" s="0" t="n">
        <v>0</v>
      </c>
      <c r="Z222" s="0" t="n">
        <v>0</v>
      </c>
      <c r="AA222" s="0" t="n">
        <v>0</v>
      </c>
      <c r="AB222" s="0" t="n">
        <v>0</v>
      </c>
      <c r="AC222" s="0" t="n">
        <v>0</v>
      </c>
      <c r="AD222" s="0" t="n">
        <v>0</v>
      </c>
      <c r="AE222" s="0" t="n">
        <v>0</v>
      </c>
      <c r="AF222" s="0" t="n">
        <v>0</v>
      </c>
    </row>
    <row r="223" customFormat="false" ht="12.75" hidden="false" customHeight="false" outlineLevel="0" collapsed="false">
      <c r="A223" s="401" t="n">
        <v>37113.4145833333</v>
      </c>
      <c r="B223" s="400" t="n">
        <v>37124</v>
      </c>
      <c r="C223" s="400" t="n">
        <v>37117</v>
      </c>
      <c r="D223" s="400" t="n">
        <v>37134</v>
      </c>
      <c r="E223" s="0" t="s">
        <v>388</v>
      </c>
      <c r="F223" s="0" t="n">
        <v>726599</v>
      </c>
      <c r="G223" s="0" t="n">
        <v>1</v>
      </c>
      <c r="H223" s="0" t="n">
        <v>3760998</v>
      </c>
      <c r="I223" s="0" t="n">
        <v>0</v>
      </c>
      <c r="J223" s="0" t="n">
        <v>0</v>
      </c>
      <c r="K223" s="0" t="n">
        <v>0</v>
      </c>
      <c r="L223" s="0" t="n">
        <v>0</v>
      </c>
      <c r="M223" s="0" t="n">
        <v>0</v>
      </c>
      <c r="N223" s="0" t="n">
        <v>0</v>
      </c>
      <c r="O223" s="0" t="n">
        <v>25</v>
      </c>
      <c r="P223" s="0" t="n">
        <v>25</v>
      </c>
      <c r="Q223" s="0" t="n">
        <v>25</v>
      </c>
      <c r="R223" s="0" t="n">
        <v>25</v>
      </c>
      <c r="S223" s="0" t="n">
        <v>25</v>
      </c>
      <c r="T223" s="0" t="n">
        <v>25</v>
      </c>
      <c r="U223" s="0" t="n">
        <v>25</v>
      </c>
      <c r="V223" s="0" t="n">
        <v>25</v>
      </c>
      <c r="W223" s="0" t="n">
        <v>25</v>
      </c>
      <c r="X223" s="0" t="n">
        <v>25</v>
      </c>
      <c r="Y223" s="0" t="n">
        <v>25</v>
      </c>
      <c r="Z223" s="0" t="n">
        <v>25</v>
      </c>
      <c r="AA223" s="0" t="n">
        <v>25</v>
      </c>
      <c r="AB223" s="0" t="n">
        <v>25</v>
      </c>
      <c r="AC223" s="0" t="n">
        <v>25</v>
      </c>
      <c r="AD223" s="0" t="n">
        <v>25</v>
      </c>
      <c r="AE223" s="0" t="n">
        <v>0</v>
      </c>
      <c r="AF223" s="0" t="n">
        <v>0</v>
      </c>
    </row>
    <row r="224" customFormat="false" ht="12.75" hidden="false" customHeight="false" outlineLevel="0" collapsed="false">
      <c r="A224" s="401" t="n">
        <v>37116.7291666667</v>
      </c>
      <c r="B224" s="400" t="n">
        <v>37124</v>
      </c>
      <c r="C224" s="400" t="n">
        <v>37117</v>
      </c>
      <c r="D224" s="400" t="n">
        <v>37134</v>
      </c>
      <c r="E224" s="0" t="s">
        <v>388</v>
      </c>
      <c r="F224" s="0" t="n">
        <v>726923</v>
      </c>
      <c r="G224" s="0" t="n">
        <v>1</v>
      </c>
      <c r="H224" s="0" t="n">
        <v>3761563</v>
      </c>
      <c r="I224" s="0" t="n">
        <v>0</v>
      </c>
      <c r="J224" s="0" t="n">
        <v>0</v>
      </c>
      <c r="K224" s="0" t="n">
        <v>0</v>
      </c>
      <c r="L224" s="0" t="n">
        <v>0</v>
      </c>
      <c r="M224" s="0" t="n">
        <v>0</v>
      </c>
      <c r="N224" s="0" t="n">
        <v>0</v>
      </c>
      <c r="O224" s="0" t="n">
        <v>25</v>
      </c>
      <c r="P224" s="0" t="n">
        <v>25</v>
      </c>
      <c r="Q224" s="0" t="n">
        <v>25</v>
      </c>
      <c r="R224" s="0" t="n">
        <v>25</v>
      </c>
      <c r="S224" s="0" t="n">
        <v>25</v>
      </c>
      <c r="T224" s="0" t="n">
        <v>25</v>
      </c>
      <c r="U224" s="0" t="n">
        <v>25</v>
      </c>
      <c r="V224" s="0" t="n">
        <v>25</v>
      </c>
      <c r="W224" s="0" t="n">
        <v>25</v>
      </c>
      <c r="X224" s="0" t="n">
        <v>25</v>
      </c>
      <c r="Y224" s="0" t="n">
        <v>25</v>
      </c>
      <c r="Z224" s="0" t="n">
        <v>25</v>
      </c>
      <c r="AA224" s="0" t="n">
        <v>25</v>
      </c>
      <c r="AB224" s="0" t="n">
        <v>25</v>
      </c>
      <c r="AC224" s="0" t="n">
        <v>25</v>
      </c>
      <c r="AD224" s="0" t="n">
        <v>25</v>
      </c>
      <c r="AE224" s="0" t="n">
        <v>0</v>
      </c>
      <c r="AF224" s="0" t="n">
        <v>0</v>
      </c>
    </row>
    <row r="225" customFormat="false" ht="12.75" hidden="false" customHeight="false" outlineLevel="0" collapsed="false">
      <c r="A225" s="401" t="n">
        <v>36922.6625</v>
      </c>
      <c r="B225" s="400" t="n">
        <v>37124</v>
      </c>
      <c r="C225" s="400" t="n">
        <v>37073</v>
      </c>
      <c r="D225" s="400" t="n">
        <v>37164</v>
      </c>
      <c r="E225" s="0" t="s">
        <v>388</v>
      </c>
      <c r="F225" s="0" t="n">
        <v>453203</v>
      </c>
      <c r="G225" s="0" t="n">
        <v>1</v>
      </c>
      <c r="H225" s="0" t="n">
        <v>2406192</v>
      </c>
      <c r="I225" s="0" t="n">
        <v>0</v>
      </c>
      <c r="J225" s="0" t="n">
        <v>0</v>
      </c>
      <c r="K225" s="0" t="n">
        <v>0</v>
      </c>
      <c r="L225" s="0" t="n">
        <v>0</v>
      </c>
      <c r="M225" s="0" t="n">
        <v>0</v>
      </c>
      <c r="N225" s="0" t="n">
        <v>0</v>
      </c>
      <c r="O225" s="0" t="n">
        <v>-100</v>
      </c>
      <c r="P225" s="0" t="n">
        <v>-100</v>
      </c>
      <c r="Q225" s="0" t="n">
        <v>-100</v>
      </c>
      <c r="R225" s="0" t="n">
        <v>-100</v>
      </c>
      <c r="S225" s="0" t="n">
        <v>-100</v>
      </c>
      <c r="T225" s="0" t="n">
        <v>-100</v>
      </c>
      <c r="U225" s="0" t="n">
        <v>-100</v>
      </c>
      <c r="V225" s="0" t="n">
        <v>-100</v>
      </c>
      <c r="W225" s="0" t="n">
        <v>-100</v>
      </c>
      <c r="X225" s="0" t="n">
        <v>-100</v>
      </c>
      <c r="Y225" s="0" t="n">
        <v>-100</v>
      </c>
      <c r="Z225" s="0" t="n">
        <v>-100</v>
      </c>
      <c r="AA225" s="0" t="n">
        <v>-100</v>
      </c>
      <c r="AB225" s="0" t="n">
        <v>-100</v>
      </c>
      <c r="AC225" s="0" t="n">
        <v>-100</v>
      </c>
      <c r="AD225" s="0" t="n">
        <v>-100</v>
      </c>
      <c r="AE225" s="0" t="n">
        <v>0</v>
      </c>
      <c r="AF225" s="0" t="n">
        <v>0</v>
      </c>
    </row>
    <row r="226" customFormat="false" ht="12.75" hidden="false" customHeight="false" outlineLevel="0" collapsed="false">
      <c r="A226" s="401" t="n">
        <v>36851.6979166667</v>
      </c>
      <c r="B226" s="400" t="n">
        <v>37124</v>
      </c>
      <c r="C226" s="400" t="n">
        <v>37073</v>
      </c>
      <c r="D226" s="400" t="n">
        <v>37164</v>
      </c>
      <c r="E226" s="0" t="s">
        <v>388</v>
      </c>
      <c r="F226" s="0" t="n">
        <v>464045</v>
      </c>
      <c r="G226" s="0" t="n">
        <v>1</v>
      </c>
      <c r="H226" s="0" t="n">
        <v>2447276</v>
      </c>
      <c r="I226" s="0" t="n">
        <v>0</v>
      </c>
      <c r="J226" s="0" t="n">
        <v>0</v>
      </c>
      <c r="K226" s="0" t="n">
        <v>0</v>
      </c>
      <c r="L226" s="0" t="n">
        <v>0</v>
      </c>
      <c r="M226" s="0" t="n">
        <v>0</v>
      </c>
      <c r="N226" s="0" t="n">
        <v>0</v>
      </c>
      <c r="O226" s="0" t="n">
        <v>50</v>
      </c>
      <c r="P226" s="0" t="n">
        <v>50</v>
      </c>
      <c r="Q226" s="0" t="n">
        <v>50</v>
      </c>
      <c r="R226" s="0" t="n">
        <v>50</v>
      </c>
      <c r="S226" s="0" t="n">
        <v>50</v>
      </c>
      <c r="T226" s="0" t="n">
        <v>50</v>
      </c>
      <c r="U226" s="0" t="n">
        <v>50</v>
      </c>
      <c r="V226" s="0" t="n">
        <v>50</v>
      </c>
      <c r="W226" s="0" t="n">
        <v>50</v>
      </c>
      <c r="X226" s="0" t="n">
        <v>50</v>
      </c>
      <c r="Y226" s="0" t="n">
        <v>50</v>
      </c>
      <c r="Z226" s="0" t="n">
        <v>50</v>
      </c>
      <c r="AA226" s="0" t="n">
        <v>50</v>
      </c>
      <c r="AB226" s="0" t="n">
        <v>50</v>
      </c>
      <c r="AC226" s="0" t="n">
        <v>50</v>
      </c>
      <c r="AD226" s="0" t="n">
        <v>50</v>
      </c>
      <c r="AE226" s="0" t="n">
        <v>0</v>
      </c>
      <c r="AF226" s="0" t="n">
        <v>0</v>
      </c>
    </row>
    <row r="227" customFormat="false" ht="12.75" hidden="false" customHeight="false" outlineLevel="0" collapsed="false">
      <c r="A227" s="401" t="n">
        <v>36888.6347222222</v>
      </c>
      <c r="B227" s="400" t="n">
        <v>37124</v>
      </c>
      <c r="C227" s="400" t="n">
        <v>36983</v>
      </c>
      <c r="D227" s="400" t="n">
        <v>37191</v>
      </c>
      <c r="E227" s="9" t="s">
        <v>388</v>
      </c>
      <c r="F227" s="0" t="n">
        <v>486265</v>
      </c>
      <c r="G227" s="0" t="n">
        <v>1</v>
      </c>
      <c r="H227" s="0" t="n">
        <v>2533878</v>
      </c>
      <c r="I227" s="0" t="n">
        <v>-50</v>
      </c>
      <c r="J227" s="0" t="n">
        <v>-50</v>
      </c>
      <c r="K227" s="0" t="n">
        <v>-50</v>
      </c>
      <c r="L227" s="0" t="n">
        <v>-50</v>
      </c>
      <c r="M227" s="0" t="n">
        <v>-50</v>
      </c>
      <c r="N227" s="0" t="n">
        <v>-50</v>
      </c>
      <c r="O227" s="0" t="n">
        <v>0</v>
      </c>
      <c r="P227" s="0" t="n">
        <v>0</v>
      </c>
      <c r="Q227" s="0" t="n">
        <v>0</v>
      </c>
      <c r="R227" s="0" t="n">
        <v>0</v>
      </c>
      <c r="S227" s="0" t="n">
        <v>0</v>
      </c>
      <c r="T227" s="0" t="n">
        <v>0</v>
      </c>
      <c r="U227" s="0" t="n">
        <v>0</v>
      </c>
      <c r="V227" s="0" t="n">
        <v>0</v>
      </c>
      <c r="W227" s="0" t="n">
        <v>0</v>
      </c>
      <c r="X227" s="0" t="n">
        <v>0</v>
      </c>
      <c r="Y227" s="0" t="n">
        <v>0</v>
      </c>
      <c r="Z227" s="0" t="n">
        <v>0</v>
      </c>
      <c r="AA227" s="0" t="n">
        <v>0</v>
      </c>
      <c r="AB227" s="0" t="n">
        <v>0</v>
      </c>
      <c r="AC227" s="0" t="n">
        <v>0</v>
      </c>
      <c r="AD227" s="0" t="n">
        <v>0</v>
      </c>
      <c r="AE227" s="0" t="n">
        <v>0</v>
      </c>
      <c r="AF227" s="0" t="n">
        <v>0</v>
      </c>
    </row>
    <row r="228" customFormat="false" ht="12.75" hidden="false" customHeight="false" outlineLevel="0" collapsed="false">
      <c r="A228" s="401" t="n">
        <v>36349.6854166667</v>
      </c>
      <c r="B228" s="400" t="n">
        <v>37124</v>
      </c>
      <c r="C228" s="400" t="n">
        <v>36983</v>
      </c>
      <c r="D228" s="400" t="n">
        <v>37191</v>
      </c>
      <c r="E228" s="0" t="s">
        <v>388</v>
      </c>
      <c r="F228" s="0" t="n">
        <v>223932</v>
      </c>
      <c r="G228" s="0" t="n">
        <v>1</v>
      </c>
      <c r="H228" s="0" t="n">
        <v>702223</v>
      </c>
      <c r="I228" s="0" t="n">
        <v>-50</v>
      </c>
      <c r="J228" s="0" t="n">
        <v>-50</v>
      </c>
      <c r="K228" s="0" t="n">
        <v>-50</v>
      </c>
      <c r="L228" s="0" t="n">
        <v>-50</v>
      </c>
      <c r="M228" s="0" t="n">
        <v>-50</v>
      </c>
      <c r="N228" s="0" t="n">
        <v>-50</v>
      </c>
      <c r="O228" s="0" t="n">
        <v>-50</v>
      </c>
      <c r="P228" s="0" t="n">
        <v>-50</v>
      </c>
      <c r="Q228" s="0" t="n">
        <v>-50</v>
      </c>
      <c r="R228" s="0" t="n">
        <v>-50</v>
      </c>
      <c r="S228" s="0" t="n">
        <v>-50</v>
      </c>
      <c r="T228" s="0" t="n">
        <v>-50</v>
      </c>
      <c r="U228" s="0" t="n">
        <v>-50</v>
      </c>
      <c r="V228" s="0" t="n">
        <v>-50</v>
      </c>
      <c r="W228" s="0" t="n">
        <v>-50</v>
      </c>
      <c r="X228" s="0" t="n">
        <v>-50</v>
      </c>
      <c r="Y228" s="0" t="n">
        <v>-50</v>
      </c>
      <c r="Z228" s="0" t="n">
        <v>-50</v>
      </c>
      <c r="AA228" s="0" t="n">
        <v>-50</v>
      </c>
      <c r="AB228" s="0" t="n">
        <v>-50</v>
      </c>
      <c r="AC228" s="0" t="n">
        <v>-50</v>
      </c>
      <c r="AD228" s="0" t="n">
        <v>-50</v>
      </c>
      <c r="AE228" s="0" t="n">
        <v>-50</v>
      </c>
      <c r="AF228" s="0" t="n">
        <v>-50</v>
      </c>
    </row>
    <row r="229" customFormat="false" ht="12.75" hidden="false" customHeight="false" outlineLevel="0" collapsed="false">
      <c r="A229" s="401" t="n">
        <v>36894.6166666667</v>
      </c>
      <c r="B229" s="400" t="n">
        <v>37124</v>
      </c>
      <c r="C229" s="400" t="n">
        <v>36983</v>
      </c>
      <c r="D229" s="400" t="n">
        <v>37191</v>
      </c>
      <c r="E229" s="0" t="s">
        <v>388</v>
      </c>
      <c r="F229" s="0" t="n">
        <v>487054</v>
      </c>
      <c r="G229" s="0" t="n">
        <v>1</v>
      </c>
      <c r="H229" s="0" t="n">
        <v>2536670</v>
      </c>
      <c r="I229" s="0" t="n">
        <v>50</v>
      </c>
      <c r="J229" s="0" t="n">
        <v>50</v>
      </c>
      <c r="K229" s="0" t="n">
        <v>50</v>
      </c>
      <c r="L229" s="0" t="n">
        <v>50</v>
      </c>
      <c r="M229" s="0" t="n">
        <v>50</v>
      </c>
      <c r="N229" s="0" t="n">
        <v>50</v>
      </c>
      <c r="O229" s="0" t="n">
        <v>50</v>
      </c>
      <c r="P229" s="0" t="n">
        <v>50</v>
      </c>
      <c r="Q229" s="0" t="n">
        <v>50</v>
      </c>
      <c r="R229" s="0" t="n">
        <v>50</v>
      </c>
      <c r="S229" s="0" t="n">
        <v>50</v>
      </c>
      <c r="T229" s="0" t="n">
        <v>50</v>
      </c>
      <c r="U229" s="0" t="n">
        <v>50</v>
      </c>
      <c r="V229" s="0" t="n">
        <v>50</v>
      </c>
      <c r="W229" s="0" t="n">
        <v>50</v>
      </c>
      <c r="X229" s="0" t="n">
        <v>50</v>
      </c>
      <c r="Y229" s="0" t="n">
        <v>50</v>
      </c>
      <c r="Z229" s="0" t="n">
        <v>50</v>
      </c>
      <c r="AA229" s="0" t="n">
        <v>50</v>
      </c>
      <c r="AB229" s="0" t="n">
        <v>50</v>
      </c>
      <c r="AC229" s="0" t="n">
        <v>50</v>
      </c>
      <c r="AD229" s="0" t="n">
        <v>50</v>
      </c>
      <c r="AE229" s="0" t="n">
        <v>50</v>
      </c>
      <c r="AF229" s="0" t="n">
        <v>50</v>
      </c>
    </row>
    <row r="230" customFormat="false" ht="12.75" hidden="false" customHeight="false" outlineLevel="0" collapsed="false">
      <c r="A230" s="401" t="n">
        <v>36728.6701388889</v>
      </c>
      <c r="B230" s="400" t="n">
        <v>37124</v>
      </c>
      <c r="C230" s="400" t="n">
        <v>36983</v>
      </c>
      <c r="D230" s="400" t="n">
        <v>37191</v>
      </c>
      <c r="E230" s="0" t="s">
        <v>388</v>
      </c>
      <c r="F230" s="0" t="n">
        <v>376898</v>
      </c>
      <c r="G230" s="0" t="n">
        <v>1</v>
      </c>
      <c r="H230" s="0" t="n">
        <v>2157734</v>
      </c>
      <c r="I230" s="0" t="n">
        <v>-25</v>
      </c>
      <c r="J230" s="0" t="n">
        <v>-25</v>
      </c>
      <c r="K230" s="0" t="n">
        <v>-25</v>
      </c>
      <c r="L230" s="0" t="n">
        <v>-25</v>
      </c>
      <c r="M230" s="0" t="n">
        <v>-25</v>
      </c>
      <c r="N230" s="0" t="n">
        <v>-25</v>
      </c>
      <c r="O230" s="0" t="n">
        <v>0</v>
      </c>
      <c r="P230" s="0" t="n">
        <v>0</v>
      </c>
      <c r="Q230" s="0" t="n">
        <v>0</v>
      </c>
      <c r="R230" s="0" t="n">
        <v>0</v>
      </c>
      <c r="S230" s="0" t="n">
        <v>0</v>
      </c>
      <c r="T230" s="0" t="n">
        <v>0</v>
      </c>
      <c r="U230" s="0" t="n">
        <v>0</v>
      </c>
      <c r="V230" s="0" t="n">
        <v>0</v>
      </c>
      <c r="W230" s="0" t="n">
        <v>0</v>
      </c>
      <c r="X230" s="0" t="n">
        <v>0</v>
      </c>
      <c r="Y230" s="0" t="n">
        <v>0</v>
      </c>
      <c r="Z230" s="0" t="n">
        <v>0</v>
      </c>
      <c r="AA230" s="0" t="n">
        <v>0</v>
      </c>
      <c r="AB230" s="0" t="n">
        <v>0</v>
      </c>
      <c r="AC230" s="0" t="n">
        <v>0</v>
      </c>
      <c r="AD230" s="0" t="n">
        <v>0</v>
      </c>
      <c r="AE230" s="0" t="n">
        <v>0</v>
      </c>
      <c r="AF230" s="0" t="n">
        <v>0</v>
      </c>
    </row>
    <row r="231" customFormat="false" ht="12.75" hidden="false" customHeight="false" outlineLevel="0" collapsed="false">
      <c r="A231" s="401" t="n">
        <v>37060.3590277778</v>
      </c>
      <c r="B231" s="400" t="n">
        <v>37124</v>
      </c>
      <c r="C231" s="400" t="n">
        <v>37104</v>
      </c>
      <c r="D231" s="400" t="n">
        <v>37134</v>
      </c>
      <c r="E231" s="9" t="s">
        <v>388</v>
      </c>
      <c r="F231" s="0" t="n">
        <v>651425</v>
      </c>
      <c r="G231" s="0" t="n">
        <v>1</v>
      </c>
      <c r="H231" s="0" t="n">
        <v>3472022</v>
      </c>
      <c r="I231" s="0" t="n">
        <v>0</v>
      </c>
      <c r="J231" s="0" t="n">
        <v>0</v>
      </c>
      <c r="K231" s="0" t="n">
        <v>0</v>
      </c>
      <c r="L231" s="0" t="n">
        <v>0</v>
      </c>
      <c r="M231" s="0" t="n">
        <v>0</v>
      </c>
      <c r="N231" s="0" t="n">
        <v>0</v>
      </c>
      <c r="O231" s="0" t="n">
        <v>-25</v>
      </c>
      <c r="P231" s="0" t="n">
        <v>-25</v>
      </c>
      <c r="Q231" s="0" t="n">
        <v>-25</v>
      </c>
      <c r="R231" s="0" t="n">
        <v>-25</v>
      </c>
      <c r="S231" s="0" t="n">
        <v>-25</v>
      </c>
      <c r="T231" s="0" t="n">
        <v>-25</v>
      </c>
      <c r="U231" s="0" t="n">
        <v>-25</v>
      </c>
      <c r="V231" s="0" t="n">
        <v>-25</v>
      </c>
      <c r="W231" s="0" t="n">
        <v>-25</v>
      </c>
      <c r="X231" s="0" t="n">
        <v>-25</v>
      </c>
      <c r="Y231" s="0" t="n">
        <v>-25</v>
      </c>
      <c r="Z231" s="0" t="n">
        <v>-25</v>
      </c>
      <c r="AA231" s="0" t="n">
        <v>-25</v>
      </c>
      <c r="AB231" s="0" t="n">
        <v>-25</v>
      </c>
      <c r="AC231" s="0" t="n">
        <v>-25</v>
      </c>
      <c r="AD231" s="0" t="n">
        <v>-25</v>
      </c>
      <c r="AE231" s="0" t="n">
        <v>0</v>
      </c>
      <c r="AF231" s="0" t="n">
        <v>0</v>
      </c>
    </row>
    <row r="232" customFormat="false" ht="12.75" hidden="false" customHeight="false" outlineLevel="0" collapsed="false">
      <c r="A232" s="401" t="n">
        <v>37096.5590277778</v>
      </c>
      <c r="B232" s="400" t="n">
        <v>37124</v>
      </c>
      <c r="C232" s="400" t="n">
        <v>37104</v>
      </c>
      <c r="D232" s="400" t="n">
        <v>37134</v>
      </c>
      <c r="E232" s="0" t="s">
        <v>414</v>
      </c>
      <c r="F232" s="0" t="n">
        <v>696095</v>
      </c>
      <c r="G232" s="0" t="n">
        <v>1</v>
      </c>
      <c r="H232" s="0" t="n">
        <v>3618921</v>
      </c>
      <c r="I232" s="0" t="n">
        <v>0</v>
      </c>
      <c r="J232" s="0" t="n">
        <v>0</v>
      </c>
      <c r="K232" s="0" t="n">
        <v>0</v>
      </c>
      <c r="L232" s="0" t="n">
        <v>0</v>
      </c>
      <c r="M232" s="0" t="n">
        <v>0</v>
      </c>
      <c r="N232" s="0" t="n">
        <v>0</v>
      </c>
      <c r="O232" s="0" t="n">
        <v>-25</v>
      </c>
      <c r="P232" s="0" t="n">
        <v>-25</v>
      </c>
      <c r="Q232" s="0" t="n">
        <v>-25</v>
      </c>
      <c r="R232" s="0" t="n">
        <v>-25</v>
      </c>
      <c r="S232" s="0" t="n">
        <v>-25</v>
      </c>
      <c r="T232" s="0" t="n">
        <v>-25</v>
      </c>
      <c r="U232" s="0" t="n">
        <v>-25</v>
      </c>
      <c r="V232" s="0" t="n">
        <v>-25</v>
      </c>
      <c r="W232" s="0" t="n">
        <v>-25</v>
      </c>
      <c r="X232" s="0" t="n">
        <v>-25</v>
      </c>
      <c r="Y232" s="0" t="n">
        <v>-25</v>
      </c>
      <c r="Z232" s="0" t="n">
        <v>-25</v>
      </c>
      <c r="AA232" s="0" t="n">
        <v>-25</v>
      </c>
      <c r="AB232" s="0" t="n">
        <v>-25</v>
      </c>
      <c r="AC232" s="0" t="n">
        <v>-25</v>
      </c>
      <c r="AD232" s="0" t="n">
        <v>-25</v>
      </c>
      <c r="AE232" s="0" t="n">
        <v>0</v>
      </c>
      <c r="AF232" s="0" t="n">
        <v>0</v>
      </c>
    </row>
    <row r="233" customFormat="false" ht="12.75" hidden="false" customHeight="false" outlineLevel="0" collapsed="false">
      <c r="A233" s="401" t="n">
        <v>37095.4659722222</v>
      </c>
      <c r="B233" s="400" t="n">
        <v>37124</v>
      </c>
      <c r="C233" s="400" t="n">
        <v>37104</v>
      </c>
      <c r="D233" s="400" t="n">
        <v>37134</v>
      </c>
      <c r="E233" s="9" t="s">
        <v>414</v>
      </c>
      <c r="F233" s="0" t="n">
        <v>696272</v>
      </c>
      <c r="G233" s="0" t="n">
        <v>1</v>
      </c>
      <c r="H233" s="0" t="n">
        <v>3620216</v>
      </c>
      <c r="I233" s="0" t="n">
        <v>0</v>
      </c>
      <c r="J233" s="0" t="n">
        <v>0</v>
      </c>
      <c r="K233" s="0" t="n">
        <v>0</v>
      </c>
      <c r="L233" s="0" t="n">
        <v>0</v>
      </c>
      <c r="M233" s="0" t="n">
        <v>0</v>
      </c>
      <c r="N233" s="0" t="n">
        <v>0</v>
      </c>
      <c r="O233" s="0" t="n">
        <v>25</v>
      </c>
      <c r="P233" s="0" t="n">
        <v>25</v>
      </c>
      <c r="Q233" s="0" t="n">
        <v>25</v>
      </c>
      <c r="R233" s="0" t="n">
        <v>25</v>
      </c>
      <c r="S233" s="0" t="n">
        <v>25</v>
      </c>
      <c r="T233" s="0" t="n">
        <v>25</v>
      </c>
      <c r="U233" s="0" t="n">
        <v>25</v>
      </c>
      <c r="V233" s="0" t="n">
        <v>25</v>
      </c>
      <c r="W233" s="0" t="n">
        <v>25</v>
      </c>
      <c r="X233" s="0" t="n">
        <v>25</v>
      </c>
      <c r="Y233" s="0" t="n">
        <v>25</v>
      </c>
      <c r="Z233" s="0" t="n">
        <v>25</v>
      </c>
      <c r="AA233" s="0" t="n">
        <v>25</v>
      </c>
      <c r="AB233" s="0" t="n">
        <v>25</v>
      </c>
      <c r="AC233" s="0" t="n">
        <v>25</v>
      </c>
      <c r="AD233" s="0" t="n">
        <v>25</v>
      </c>
      <c r="AE233" s="0" t="n">
        <v>0</v>
      </c>
      <c r="AF233" s="0" t="n">
        <v>0</v>
      </c>
    </row>
    <row r="234" customFormat="false" ht="12.75" hidden="false" customHeight="false" outlineLevel="0" collapsed="false">
      <c r="A234" s="401" t="n">
        <v>37104.7375</v>
      </c>
      <c r="B234" s="400" t="n">
        <v>37124</v>
      </c>
      <c r="C234" s="400" t="n">
        <v>37105</v>
      </c>
      <c r="D234" s="400" t="n">
        <v>37134</v>
      </c>
      <c r="E234" s="9" t="s">
        <v>414</v>
      </c>
      <c r="F234" s="0" t="n">
        <v>711872</v>
      </c>
      <c r="G234" s="0" t="n">
        <v>1</v>
      </c>
      <c r="H234" s="0" t="n">
        <v>3718206</v>
      </c>
      <c r="I234" s="0" t="n">
        <v>0</v>
      </c>
      <c r="J234" s="0" t="n">
        <v>0</v>
      </c>
      <c r="K234" s="0" t="n">
        <v>0</v>
      </c>
      <c r="L234" s="0" t="n">
        <v>0</v>
      </c>
      <c r="M234" s="0" t="n">
        <v>0</v>
      </c>
      <c r="N234" s="0" t="n">
        <v>0</v>
      </c>
      <c r="O234" s="0" t="n">
        <v>-25</v>
      </c>
      <c r="P234" s="0" t="n">
        <v>-25</v>
      </c>
      <c r="Q234" s="0" t="n">
        <v>-25</v>
      </c>
      <c r="R234" s="0" t="n">
        <v>-25</v>
      </c>
      <c r="S234" s="0" t="n">
        <v>-25</v>
      </c>
      <c r="T234" s="0" t="n">
        <v>-25</v>
      </c>
      <c r="U234" s="0" t="n">
        <v>-25</v>
      </c>
      <c r="V234" s="0" t="n">
        <v>-25</v>
      </c>
      <c r="W234" s="0" t="n">
        <v>-25</v>
      </c>
      <c r="X234" s="0" t="n">
        <v>-25</v>
      </c>
      <c r="Y234" s="0" t="n">
        <v>-25</v>
      </c>
      <c r="Z234" s="0" t="n">
        <v>-25</v>
      </c>
      <c r="AA234" s="0" t="n">
        <v>-25</v>
      </c>
      <c r="AB234" s="0" t="n">
        <v>-25</v>
      </c>
      <c r="AC234" s="0" t="n">
        <v>-25</v>
      </c>
      <c r="AD234" s="0" t="n">
        <v>-25</v>
      </c>
      <c r="AE234" s="0" t="n">
        <v>0</v>
      </c>
      <c r="AF234" s="0" t="n">
        <v>0</v>
      </c>
    </row>
    <row r="235" customFormat="false" ht="12.75" hidden="false" customHeight="false" outlineLevel="0" collapsed="false">
      <c r="A235" s="401" t="n">
        <v>37104.45</v>
      </c>
      <c r="B235" s="400" t="n">
        <v>37124</v>
      </c>
      <c r="C235" s="400" t="n">
        <v>37106</v>
      </c>
      <c r="D235" s="400" t="n">
        <v>37134</v>
      </c>
      <c r="E235" s="9" t="s">
        <v>414</v>
      </c>
      <c r="F235" s="0" t="n">
        <v>713206</v>
      </c>
      <c r="G235" s="0" t="n">
        <v>1</v>
      </c>
      <c r="H235" s="0" t="n">
        <v>3720877</v>
      </c>
      <c r="I235" s="0" t="n">
        <v>0</v>
      </c>
      <c r="J235" s="0" t="n">
        <v>0</v>
      </c>
      <c r="K235" s="0" t="n">
        <v>0</v>
      </c>
      <c r="L235" s="0" t="n">
        <v>0</v>
      </c>
      <c r="M235" s="0" t="n">
        <v>0</v>
      </c>
      <c r="N235" s="0" t="n">
        <v>0</v>
      </c>
      <c r="O235" s="0" t="n">
        <v>25</v>
      </c>
      <c r="P235" s="0" t="n">
        <v>25</v>
      </c>
      <c r="Q235" s="0" t="n">
        <v>25</v>
      </c>
      <c r="R235" s="0" t="n">
        <v>25</v>
      </c>
      <c r="S235" s="0" t="n">
        <v>25</v>
      </c>
      <c r="T235" s="0" t="n">
        <v>25</v>
      </c>
      <c r="U235" s="0" t="n">
        <v>25</v>
      </c>
      <c r="V235" s="0" t="n">
        <v>25</v>
      </c>
      <c r="W235" s="0" t="n">
        <v>25</v>
      </c>
      <c r="X235" s="0" t="n">
        <v>25</v>
      </c>
      <c r="Y235" s="0" t="n">
        <v>25</v>
      </c>
      <c r="Z235" s="0" t="n">
        <v>25</v>
      </c>
      <c r="AA235" s="0" t="n">
        <v>25</v>
      </c>
      <c r="AB235" s="0" t="n">
        <v>25</v>
      </c>
      <c r="AC235" s="0" t="n">
        <v>25</v>
      </c>
      <c r="AD235" s="0" t="n">
        <v>25</v>
      </c>
      <c r="AE235" s="0" t="n">
        <v>0</v>
      </c>
      <c r="AF235" s="0" t="n">
        <v>0</v>
      </c>
    </row>
    <row r="236" customFormat="false" ht="12.75" hidden="false" customHeight="false" outlineLevel="0" collapsed="false">
      <c r="A236" s="401" t="n">
        <v>36984.4722222222</v>
      </c>
      <c r="B236" s="400" t="n">
        <v>37124</v>
      </c>
      <c r="C236" s="400" t="n">
        <v>37073</v>
      </c>
      <c r="D236" s="400" t="n">
        <v>37164</v>
      </c>
      <c r="E236" s="9" t="s">
        <v>415</v>
      </c>
      <c r="F236" s="0" t="n">
        <v>566182</v>
      </c>
      <c r="G236" s="0" t="n">
        <v>1</v>
      </c>
      <c r="H236" s="0" t="n">
        <v>3041102</v>
      </c>
      <c r="I236" s="0" t="n">
        <v>0</v>
      </c>
      <c r="J236" s="0" t="n">
        <v>0</v>
      </c>
      <c r="K236" s="0" t="n">
        <v>0</v>
      </c>
      <c r="L236" s="0" t="n">
        <v>0</v>
      </c>
      <c r="M236" s="0" t="n">
        <v>0</v>
      </c>
      <c r="N236" s="0" t="n">
        <v>0</v>
      </c>
      <c r="O236" s="0" t="n">
        <v>-5</v>
      </c>
      <c r="P236" s="0" t="n">
        <v>-5</v>
      </c>
      <c r="Q236" s="0" t="n">
        <v>-5</v>
      </c>
      <c r="R236" s="0" t="n">
        <v>-5</v>
      </c>
      <c r="S236" s="0" t="n">
        <v>-5</v>
      </c>
      <c r="T236" s="0" t="n">
        <v>-5</v>
      </c>
      <c r="U236" s="0" t="n">
        <v>-5</v>
      </c>
      <c r="V236" s="0" t="n">
        <v>-5</v>
      </c>
      <c r="W236" s="0" t="n">
        <v>-5</v>
      </c>
      <c r="X236" s="0" t="n">
        <v>-5</v>
      </c>
      <c r="Y236" s="0" t="n">
        <v>-5</v>
      </c>
      <c r="Z236" s="0" t="n">
        <v>-5</v>
      </c>
      <c r="AA236" s="0" t="n">
        <v>-5</v>
      </c>
      <c r="AB236" s="0" t="n">
        <v>-5</v>
      </c>
      <c r="AC236" s="0" t="n">
        <v>-5</v>
      </c>
      <c r="AD236" s="0" t="n">
        <v>-5</v>
      </c>
      <c r="AE236" s="0" t="n">
        <v>0</v>
      </c>
      <c r="AF236" s="0" t="n">
        <v>0</v>
      </c>
    </row>
    <row r="237" customFormat="false" ht="12.75" hidden="false" customHeight="false" outlineLevel="0" collapsed="false">
      <c r="A237" s="401" t="n">
        <v>37062.7118055556</v>
      </c>
      <c r="B237" s="400" t="n">
        <v>37124</v>
      </c>
      <c r="C237" s="400" t="n">
        <v>37073</v>
      </c>
      <c r="D237" s="400" t="n">
        <v>37164</v>
      </c>
      <c r="E237" s="9" t="s">
        <v>415</v>
      </c>
      <c r="F237" s="0" t="n">
        <v>656208</v>
      </c>
      <c r="G237" s="0" t="n">
        <v>1</v>
      </c>
      <c r="H237" s="0" t="n">
        <v>3486011</v>
      </c>
      <c r="I237" s="0" t="n">
        <v>0</v>
      </c>
      <c r="J237" s="0" t="n">
        <v>0</v>
      </c>
      <c r="K237" s="0" t="n">
        <v>0</v>
      </c>
      <c r="L237" s="0" t="n">
        <v>0</v>
      </c>
      <c r="M237" s="0" t="n">
        <v>0</v>
      </c>
      <c r="N237" s="0" t="n">
        <v>0</v>
      </c>
      <c r="O237" s="0" t="n">
        <v>0</v>
      </c>
      <c r="P237" s="0" t="n">
        <v>0</v>
      </c>
      <c r="Q237" s="0" t="n">
        <v>0</v>
      </c>
      <c r="R237" s="0" t="n">
        <v>0</v>
      </c>
      <c r="S237" s="0" t="n">
        <v>0</v>
      </c>
      <c r="T237" s="0" t="n">
        <v>0</v>
      </c>
      <c r="U237" s="0" t="n">
        <v>0</v>
      </c>
      <c r="V237" s="0" t="n">
        <v>0</v>
      </c>
      <c r="W237" s="0" t="n">
        <v>0</v>
      </c>
      <c r="X237" s="0" t="n">
        <v>0</v>
      </c>
      <c r="Y237" s="0" t="n">
        <v>0</v>
      </c>
      <c r="Z237" s="0" t="n">
        <v>0</v>
      </c>
      <c r="AA237" s="0" t="n">
        <v>0</v>
      </c>
      <c r="AB237" s="0" t="n">
        <v>0</v>
      </c>
      <c r="AC237" s="0" t="n">
        <v>0</v>
      </c>
      <c r="AD237" s="0" t="n">
        <v>0</v>
      </c>
      <c r="AE237" s="0" t="n">
        <v>10</v>
      </c>
      <c r="AF237" s="0" t="n">
        <v>10</v>
      </c>
    </row>
    <row r="238" customFormat="false" ht="12.75" hidden="false" customHeight="false" outlineLevel="0" collapsed="false">
      <c r="A238" s="401" t="n">
        <v>37062.7118055556</v>
      </c>
      <c r="B238" s="400" t="n">
        <v>37124</v>
      </c>
      <c r="C238" s="400" t="n">
        <v>37073</v>
      </c>
      <c r="D238" s="400" t="n">
        <v>37164</v>
      </c>
      <c r="E238" s="9" t="s">
        <v>415</v>
      </c>
      <c r="F238" s="0" t="n">
        <v>656208</v>
      </c>
      <c r="G238" s="0" t="n">
        <v>1</v>
      </c>
      <c r="H238" s="0" t="n">
        <v>3486010</v>
      </c>
      <c r="I238" s="0" t="n">
        <v>10</v>
      </c>
      <c r="J238" s="0" t="n">
        <v>10</v>
      </c>
      <c r="K238" s="0" t="n">
        <v>10</v>
      </c>
      <c r="L238" s="0" t="n">
        <v>10</v>
      </c>
      <c r="M238" s="0" t="n">
        <v>10</v>
      </c>
      <c r="N238" s="0" t="n">
        <v>10</v>
      </c>
      <c r="O238" s="0" t="n">
        <v>0</v>
      </c>
      <c r="P238" s="0" t="n">
        <v>0</v>
      </c>
      <c r="Q238" s="0" t="n">
        <v>0</v>
      </c>
      <c r="R238" s="0" t="n">
        <v>0</v>
      </c>
      <c r="S238" s="0" t="n">
        <v>0</v>
      </c>
      <c r="T238" s="0" t="n">
        <v>0</v>
      </c>
      <c r="U238" s="0" t="n">
        <v>0</v>
      </c>
      <c r="V238" s="0" t="n">
        <v>0</v>
      </c>
      <c r="W238" s="0" t="n">
        <v>0</v>
      </c>
      <c r="X238" s="0" t="n">
        <v>0</v>
      </c>
      <c r="Y238" s="0" t="n">
        <v>0</v>
      </c>
      <c r="Z238" s="0" t="n">
        <v>0</v>
      </c>
      <c r="AA238" s="0" t="n">
        <v>0</v>
      </c>
      <c r="AB238" s="0" t="n">
        <v>0</v>
      </c>
      <c r="AC238" s="0" t="n">
        <v>0</v>
      </c>
      <c r="AD238" s="0" t="n">
        <v>0</v>
      </c>
      <c r="AE238" s="0" t="n">
        <v>0</v>
      </c>
      <c r="AF238" s="0" t="n">
        <v>0</v>
      </c>
    </row>
    <row r="239" customFormat="false" ht="12.75" hidden="false" customHeight="false" outlineLevel="0" collapsed="false">
      <c r="A239" s="401" t="n">
        <v>37119.7083333333</v>
      </c>
      <c r="B239" s="400" t="n">
        <v>37124</v>
      </c>
      <c r="C239" s="400" t="n">
        <v>37122</v>
      </c>
      <c r="D239" s="400" t="n">
        <v>37134</v>
      </c>
      <c r="E239" s="9" t="s">
        <v>415</v>
      </c>
      <c r="F239" s="0" t="n">
        <v>735983</v>
      </c>
      <c r="G239" s="0" t="n">
        <v>1</v>
      </c>
      <c r="H239" s="0" t="n">
        <v>3828593</v>
      </c>
      <c r="I239" s="0" t="n">
        <v>5</v>
      </c>
      <c r="J239" s="0" t="n">
        <v>5</v>
      </c>
      <c r="K239" s="0" t="n">
        <v>5</v>
      </c>
      <c r="L239" s="0" t="n">
        <v>5</v>
      </c>
      <c r="M239" s="0" t="n">
        <v>5</v>
      </c>
      <c r="N239" s="0" t="n">
        <v>5</v>
      </c>
      <c r="O239" s="0" t="n">
        <v>0</v>
      </c>
      <c r="P239" s="0" t="n">
        <v>0</v>
      </c>
      <c r="Q239" s="0" t="n">
        <v>0</v>
      </c>
      <c r="R239" s="0" t="n">
        <v>0</v>
      </c>
      <c r="S239" s="0" t="n">
        <v>0</v>
      </c>
      <c r="T239" s="0" t="n">
        <v>0</v>
      </c>
      <c r="U239" s="0" t="n">
        <v>0</v>
      </c>
      <c r="V239" s="0" t="n">
        <v>0</v>
      </c>
      <c r="W239" s="0" t="n">
        <v>0</v>
      </c>
      <c r="X239" s="0" t="n">
        <v>0</v>
      </c>
      <c r="Y239" s="0" t="n">
        <v>0</v>
      </c>
      <c r="Z239" s="0" t="n">
        <v>0</v>
      </c>
      <c r="AA239" s="0" t="n">
        <v>0</v>
      </c>
      <c r="AB239" s="0" t="n">
        <v>0</v>
      </c>
      <c r="AC239" s="0" t="n">
        <v>0</v>
      </c>
      <c r="AD239" s="0" t="n">
        <v>0</v>
      </c>
      <c r="AE239" s="0" t="n">
        <v>0</v>
      </c>
      <c r="AF239" s="0" t="n">
        <v>0</v>
      </c>
    </row>
    <row r="240" customFormat="false" ht="12.75" hidden="false" customHeight="false" outlineLevel="0" collapsed="false">
      <c r="A240" s="401" t="n">
        <v>37119.7083333333</v>
      </c>
      <c r="B240" s="400" t="n">
        <v>37124</v>
      </c>
      <c r="C240" s="400" t="n">
        <v>37122</v>
      </c>
      <c r="D240" s="400" t="n">
        <v>37134</v>
      </c>
      <c r="E240" s="9" t="s">
        <v>415</v>
      </c>
      <c r="F240" s="0" t="n">
        <v>735983</v>
      </c>
      <c r="G240" s="0" t="n">
        <v>1</v>
      </c>
      <c r="H240" s="0" t="n">
        <v>3828594</v>
      </c>
      <c r="I240" s="0" t="n">
        <v>0</v>
      </c>
      <c r="J240" s="0" t="n">
        <v>0</v>
      </c>
      <c r="K240" s="0" t="n">
        <v>0</v>
      </c>
      <c r="L240" s="0" t="n">
        <v>0</v>
      </c>
      <c r="M240" s="0" t="n">
        <v>0</v>
      </c>
      <c r="N240" s="0" t="n">
        <v>0</v>
      </c>
      <c r="O240" s="0" t="n">
        <v>0</v>
      </c>
      <c r="P240" s="0" t="n">
        <v>0</v>
      </c>
      <c r="Q240" s="0" t="n">
        <v>0</v>
      </c>
      <c r="R240" s="0" t="n">
        <v>0</v>
      </c>
      <c r="S240" s="0" t="n">
        <v>0</v>
      </c>
      <c r="T240" s="0" t="n">
        <v>0</v>
      </c>
      <c r="U240" s="0" t="n">
        <v>0</v>
      </c>
      <c r="V240" s="0" t="n">
        <v>0</v>
      </c>
      <c r="W240" s="0" t="n">
        <v>0</v>
      </c>
      <c r="X240" s="0" t="n">
        <v>0</v>
      </c>
      <c r="Y240" s="0" t="n">
        <v>0</v>
      </c>
      <c r="Z240" s="0" t="n">
        <v>0</v>
      </c>
      <c r="AA240" s="0" t="n">
        <v>0</v>
      </c>
      <c r="AB240" s="0" t="n">
        <v>0</v>
      </c>
      <c r="AC240" s="0" t="n">
        <v>0</v>
      </c>
      <c r="AD240" s="0" t="n">
        <v>0</v>
      </c>
      <c r="AE240" s="0" t="n">
        <v>5</v>
      </c>
      <c r="AF240" s="0" t="n">
        <v>5</v>
      </c>
    </row>
    <row r="241" customFormat="false" ht="12.75" hidden="false" customHeight="false" outlineLevel="0" collapsed="false">
      <c r="A241" s="401" t="n">
        <v>37035.4465277778</v>
      </c>
      <c r="B241" s="400" t="n">
        <v>37124</v>
      </c>
      <c r="C241" s="400" t="n">
        <v>36983</v>
      </c>
      <c r="D241" s="400" t="n">
        <v>37191</v>
      </c>
      <c r="E241" s="9" t="s">
        <v>389</v>
      </c>
      <c r="F241" s="0" t="n">
        <v>463234</v>
      </c>
      <c r="G241" s="0" t="n">
        <v>1</v>
      </c>
      <c r="H241" s="0" t="n">
        <v>2444803</v>
      </c>
      <c r="I241" s="0" t="n">
        <v>0</v>
      </c>
      <c r="J241" s="0" t="n">
        <v>0</v>
      </c>
      <c r="K241" s="0" t="n">
        <v>0</v>
      </c>
      <c r="L241" s="0" t="n">
        <v>0</v>
      </c>
      <c r="M241" s="0" t="n">
        <v>0</v>
      </c>
      <c r="N241" s="0" t="n">
        <v>0</v>
      </c>
      <c r="O241" s="0" t="n">
        <v>25</v>
      </c>
      <c r="P241" s="0" t="n">
        <v>25</v>
      </c>
      <c r="Q241" s="0" t="n">
        <v>25</v>
      </c>
      <c r="R241" s="0" t="n">
        <v>25</v>
      </c>
      <c r="S241" s="0" t="n">
        <v>25</v>
      </c>
      <c r="T241" s="0" t="n">
        <v>25</v>
      </c>
      <c r="U241" s="0" t="n">
        <v>25</v>
      </c>
      <c r="V241" s="0" t="n">
        <v>25</v>
      </c>
      <c r="W241" s="0" t="n">
        <v>25</v>
      </c>
      <c r="X241" s="0" t="n">
        <v>25</v>
      </c>
      <c r="Y241" s="0" t="n">
        <v>25</v>
      </c>
      <c r="Z241" s="0" t="n">
        <v>25</v>
      </c>
      <c r="AA241" s="0" t="n">
        <v>25</v>
      </c>
      <c r="AB241" s="0" t="n">
        <v>25</v>
      </c>
      <c r="AC241" s="0" t="n">
        <v>25</v>
      </c>
      <c r="AD241" s="0" t="n">
        <v>25</v>
      </c>
      <c r="AE241" s="0" t="n">
        <v>0</v>
      </c>
      <c r="AF241" s="0" t="n">
        <v>0</v>
      </c>
    </row>
    <row r="242" customFormat="false" ht="12.75" hidden="false" customHeight="false" outlineLevel="0" collapsed="false">
      <c r="A242" s="401" t="n">
        <v>37035.4465277778</v>
      </c>
      <c r="B242" s="400" t="n">
        <v>37124</v>
      </c>
      <c r="C242" s="400" t="n">
        <v>37073</v>
      </c>
      <c r="D242" s="400" t="n">
        <v>37164</v>
      </c>
      <c r="E242" s="0" t="s">
        <v>389</v>
      </c>
      <c r="F242" s="0" t="n">
        <v>590609</v>
      </c>
      <c r="G242" s="0" t="n">
        <v>1</v>
      </c>
      <c r="H242" s="0" t="n">
        <v>3115225</v>
      </c>
      <c r="I242" s="0" t="n">
        <v>0</v>
      </c>
      <c r="J242" s="0" t="n">
        <v>0</v>
      </c>
      <c r="K242" s="0" t="n">
        <v>0</v>
      </c>
      <c r="L242" s="0" t="n">
        <v>0</v>
      </c>
      <c r="M242" s="0" t="n">
        <v>0</v>
      </c>
      <c r="N242" s="0" t="n">
        <v>0</v>
      </c>
      <c r="O242" s="0" t="n">
        <v>25</v>
      </c>
      <c r="P242" s="0" t="n">
        <v>25</v>
      </c>
      <c r="Q242" s="0" t="n">
        <v>25</v>
      </c>
      <c r="R242" s="0" t="n">
        <v>25</v>
      </c>
      <c r="S242" s="0" t="n">
        <v>25</v>
      </c>
      <c r="T242" s="0" t="n">
        <v>25</v>
      </c>
      <c r="U242" s="0" t="n">
        <v>25</v>
      </c>
      <c r="V242" s="0" t="n">
        <v>25</v>
      </c>
      <c r="W242" s="0" t="n">
        <v>25</v>
      </c>
      <c r="X242" s="0" t="n">
        <v>25</v>
      </c>
      <c r="Y242" s="0" t="n">
        <v>25</v>
      </c>
      <c r="Z242" s="0" t="n">
        <v>25</v>
      </c>
      <c r="AA242" s="0" t="n">
        <v>25</v>
      </c>
      <c r="AB242" s="0" t="n">
        <v>25</v>
      </c>
      <c r="AC242" s="0" t="n">
        <v>25</v>
      </c>
      <c r="AD242" s="0" t="n">
        <v>25</v>
      </c>
      <c r="AE242" s="0" t="n">
        <v>0</v>
      </c>
      <c r="AF242" s="0" t="n">
        <v>0</v>
      </c>
    </row>
    <row r="243" customFormat="false" ht="12.75" hidden="false" customHeight="false" outlineLevel="0" collapsed="false">
      <c r="A243" s="401" t="n">
        <v>37035.4465277778</v>
      </c>
      <c r="B243" s="400" t="n">
        <v>37124</v>
      </c>
      <c r="C243" s="400" t="n">
        <v>37104</v>
      </c>
      <c r="D243" s="400" t="n">
        <v>37134</v>
      </c>
      <c r="E243" s="0" t="s">
        <v>389</v>
      </c>
      <c r="F243" s="0" t="n">
        <v>612914</v>
      </c>
      <c r="G243" s="0" t="n">
        <v>1</v>
      </c>
      <c r="H243" s="0" t="n">
        <v>3298405</v>
      </c>
      <c r="I243" s="0" t="n">
        <v>0</v>
      </c>
      <c r="J243" s="0" t="n">
        <v>0</v>
      </c>
      <c r="K243" s="0" t="n">
        <v>0</v>
      </c>
      <c r="L243" s="0" t="n">
        <v>0</v>
      </c>
      <c r="M243" s="0" t="n">
        <v>0</v>
      </c>
      <c r="N243" s="0" t="n">
        <v>0</v>
      </c>
      <c r="O243" s="0" t="n">
        <v>-25</v>
      </c>
      <c r="P243" s="0" t="n">
        <v>-25</v>
      </c>
      <c r="Q243" s="0" t="n">
        <v>-25</v>
      </c>
      <c r="R243" s="0" t="n">
        <v>-25</v>
      </c>
      <c r="S243" s="0" t="n">
        <v>-25</v>
      </c>
      <c r="T243" s="0" t="n">
        <v>-25</v>
      </c>
      <c r="U243" s="0" t="n">
        <v>-25</v>
      </c>
      <c r="V243" s="0" t="n">
        <v>-25</v>
      </c>
      <c r="W243" s="0" t="n">
        <v>-25</v>
      </c>
      <c r="X243" s="0" t="n">
        <v>-25</v>
      </c>
      <c r="Y243" s="0" t="n">
        <v>-25</v>
      </c>
      <c r="Z243" s="0" t="n">
        <v>-25</v>
      </c>
      <c r="AA243" s="0" t="n">
        <v>-25</v>
      </c>
      <c r="AB243" s="0" t="n">
        <v>-25</v>
      </c>
      <c r="AC243" s="0" t="n">
        <v>-25</v>
      </c>
      <c r="AD243" s="0" t="n">
        <v>-25</v>
      </c>
      <c r="AE243" s="0" t="n">
        <v>0</v>
      </c>
      <c r="AF243" s="0" t="n">
        <v>0</v>
      </c>
    </row>
    <row r="244" customFormat="false" ht="12.75" hidden="false" customHeight="false" outlineLevel="0" collapsed="false">
      <c r="A244" s="401" t="n">
        <v>37035.4465277778</v>
      </c>
      <c r="B244" s="400" t="n">
        <v>37124</v>
      </c>
      <c r="C244" s="400" t="n">
        <v>37104</v>
      </c>
      <c r="D244" s="400" t="n">
        <v>37134</v>
      </c>
      <c r="E244" s="9" t="s">
        <v>389</v>
      </c>
      <c r="F244" s="0" t="n">
        <v>613170</v>
      </c>
      <c r="G244" s="0" t="n">
        <v>1</v>
      </c>
      <c r="H244" s="0" t="n">
        <v>3317237</v>
      </c>
      <c r="I244" s="0" t="n">
        <v>0</v>
      </c>
      <c r="J244" s="0" t="n">
        <v>0</v>
      </c>
      <c r="K244" s="0" t="n">
        <v>0</v>
      </c>
      <c r="L244" s="0" t="n">
        <v>0</v>
      </c>
      <c r="M244" s="0" t="n">
        <v>0</v>
      </c>
      <c r="N244" s="0" t="n">
        <v>0</v>
      </c>
      <c r="O244" s="0" t="n">
        <v>25</v>
      </c>
      <c r="P244" s="0" t="n">
        <v>25</v>
      </c>
      <c r="Q244" s="0" t="n">
        <v>25</v>
      </c>
      <c r="R244" s="0" t="n">
        <v>25</v>
      </c>
      <c r="S244" s="0" t="n">
        <v>25</v>
      </c>
      <c r="T244" s="0" t="n">
        <v>25</v>
      </c>
      <c r="U244" s="0" t="n">
        <v>25</v>
      </c>
      <c r="V244" s="0" t="n">
        <v>25</v>
      </c>
      <c r="W244" s="0" t="n">
        <v>25</v>
      </c>
      <c r="X244" s="0" t="n">
        <v>25</v>
      </c>
      <c r="Y244" s="0" t="n">
        <v>25</v>
      </c>
      <c r="Z244" s="0" t="n">
        <v>25</v>
      </c>
      <c r="AA244" s="0" t="n">
        <v>25</v>
      </c>
      <c r="AB244" s="0" t="n">
        <v>25</v>
      </c>
      <c r="AC244" s="0" t="n">
        <v>25</v>
      </c>
      <c r="AD244" s="0" t="n">
        <v>25</v>
      </c>
      <c r="AE244" s="0" t="n">
        <v>0</v>
      </c>
      <c r="AF244" s="0" t="n">
        <v>0</v>
      </c>
    </row>
    <row r="245" customFormat="false" ht="12.75" hidden="false" customHeight="false" outlineLevel="0" collapsed="false">
      <c r="A245" s="401" t="n">
        <v>37035.4465277778</v>
      </c>
      <c r="B245" s="400" t="n">
        <v>37124</v>
      </c>
      <c r="C245" s="400" t="n">
        <v>36983</v>
      </c>
      <c r="D245" s="400" t="n">
        <v>37191</v>
      </c>
      <c r="E245" s="9" t="s">
        <v>389</v>
      </c>
      <c r="F245" s="0" t="n">
        <v>473258</v>
      </c>
      <c r="G245" s="0" t="n">
        <v>1</v>
      </c>
      <c r="H245" s="0" t="n">
        <v>2476830</v>
      </c>
      <c r="I245" s="0" t="n">
        <v>0</v>
      </c>
      <c r="J245" s="0" t="n">
        <v>0</v>
      </c>
      <c r="K245" s="0" t="n">
        <v>0</v>
      </c>
      <c r="L245" s="0" t="n">
        <v>0</v>
      </c>
      <c r="M245" s="0" t="n">
        <v>0</v>
      </c>
      <c r="N245" s="0" t="n">
        <v>0</v>
      </c>
      <c r="O245" s="0" t="n">
        <v>0</v>
      </c>
      <c r="P245" s="0" t="n">
        <v>0</v>
      </c>
      <c r="Q245" s="0" t="n">
        <v>0</v>
      </c>
      <c r="R245" s="0" t="n">
        <v>0</v>
      </c>
      <c r="S245" s="0" t="n">
        <v>0</v>
      </c>
      <c r="T245" s="0" t="n">
        <v>0</v>
      </c>
      <c r="U245" s="0" t="n">
        <v>0</v>
      </c>
      <c r="V245" s="0" t="n">
        <v>0</v>
      </c>
      <c r="W245" s="0" t="n">
        <v>0</v>
      </c>
      <c r="X245" s="0" t="n">
        <v>0</v>
      </c>
      <c r="Y245" s="0" t="n">
        <v>0</v>
      </c>
      <c r="Z245" s="0" t="n">
        <v>0</v>
      </c>
      <c r="AA245" s="0" t="n">
        <v>0</v>
      </c>
      <c r="AB245" s="0" t="n">
        <v>0</v>
      </c>
      <c r="AC245" s="0" t="n">
        <v>0</v>
      </c>
      <c r="AD245" s="0" t="n">
        <v>0</v>
      </c>
      <c r="AE245" s="0" t="n">
        <v>25</v>
      </c>
      <c r="AF245" s="0" t="n">
        <v>25</v>
      </c>
    </row>
    <row r="246" customFormat="false" ht="12.75" hidden="false" customHeight="false" outlineLevel="0" collapsed="false">
      <c r="A246" s="401" t="n">
        <v>37035.4465277778</v>
      </c>
      <c r="B246" s="400" t="n">
        <v>37124</v>
      </c>
      <c r="C246" s="400" t="n">
        <v>37073</v>
      </c>
      <c r="D246" s="400" t="n">
        <v>37164</v>
      </c>
      <c r="E246" s="9" t="s">
        <v>389</v>
      </c>
      <c r="F246" s="0" t="n">
        <v>383476</v>
      </c>
      <c r="G246" s="0" t="n">
        <v>1</v>
      </c>
      <c r="H246" s="0" t="n">
        <v>2178313</v>
      </c>
      <c r="I246" s="0" t="n">
        <v>0</v>
      </c>
      <c r="J246" s="0" t="n">
        <v>0</v>
      </c>
      <c r="K246" s="0" t="n">
        <v>0</v>
      </c>
      <c r="L246" s="0" t="n">
        <v>0</v>
      </c>
      <c r="M246" s="0" t="n">
        <v>0</v>
      </c>
      <c r="N246" s="0" t="n">
        <v>0</v>
      </c>
      <c r="O246" s="0" t="n">
        <v>25</v>
      </c>
      <c r="P246" s="0" t="n">
        <v>25</v>
      </c>
      <c r="Q246" s="0" t="n">
        <v>25</v>
      </c>
      <c r="R246" s="0" t="n">
        <v>25</v>
      </c>
      <c r="S246" s="0" t="n">
        <v>25</v>
      </c>
      <c r="T246" s="0" t="n">
        <v>25</v>
      </c>
      <c r="U246" s="0" t="n">
        <v>25</v>
      </c>
      <c r="V246" s="0" t="n">
        <v>25</v>
      </c>
      <c r="W246" s="0" t="n">
        <v>25</v>
      </c>
      <c r="X246" s="0" t="n">
        <v>25</v>
      </c>
      <c r="Y246" s="0" t="n">
        <v>25</v>
      </c>
      <c r="Z246" s="0" t="n">
        <v>25</v>
      </c>
      <c r="AA246" s="0" t="n">
        <v>25</v>
      </c>
      <c r="AB246" s="0" t="n">
        <v>25</v>
      </c>
      <c r="AC246" s="0" t="n">
        <v>25</v>
      </c>
      <c r="AD246" s="0" t="n">
        <v>25</v>
      </c>
      <c r="AE246" s="0" t="n">
        <v>0</v>
      </c>
      <c r="AF246" s="0" t="n">
        <v>0</v>
      </c>
    </row>
    <row r="247" customFormat="false" ht="12.75" hidden="false" customHeight="false" outlineLevel="0" collapsed="false">
      <c r="A247" s="401" t="n">
        <v>37035.4465277778</v>
      </c>
      <c r="B247" s="400" t="n">
        <v>37124</v>
      </c>
      <c r="C247" s="400" t="n">
        <v>37073</v>
      </c>
      <c r="D247" s="400" t="n">
        <v>37164</v>
      </c>
      <c r="E247" s="9" t="s">
        <v>389</v>
      </c>
      <c r="F247" s="0" t="n">
        <v>383579</v>
      </c>
      <c r="G247" s="0" t="n">
        <v>1</v>
      </c>
      <c r="H247" s="0" t="n">
        <v>2178546</v>
      </c>
      <c r="I247" s="0" t="n">
        <v>0</v>
      </c>
      <c r="J247" s="0" t="n">
        <v>0</v>
      </c>
      <c r="K247" s="0" t="n">
        <v>0</v>
      </c>
      <c r="L247" s="0" t="n">
        <v>0</v>
      </c>
      <c r="M247" s="0" t="n">
        <v>0</v>
      </c>
      <c r="N247" s="0" t="n">
        <v>0</v>
      </c>
      <c r="O247" s="0" t="n">
        <v>-25</v>
      </c>
      <c r="P247" s="0" t="n">
        <v>-25</v>
      </c>
      <c r="Q247" s="0" t="n">
        <v>-25</v>
      </c>
      <c r="R247" s="0" t="n">
        <v>-25</v>
      </c>
      <c r="S247" s="0" t="n">
        <v>-25</v>
      </c>
      <c r="T247" s="0" t="n">
        <v>-25</v>
      </c>
      <c r="U247" s="0" t="n">
        <v>-25</v>
      </c>
      <c r="V247" s="0" t="n">
        <v>-25</v>
      </c>
      <c r="W247" s="0" t="n">
        <v>-25</v>
      </c>
      <c r="X247" s="0" t="n">
        <v>-25</v>
      </c>
      <c r="Y247" s="0" t="n">
        <v>-25</v>
      </c>
      <c r="Z247" s="0" t="n">
        <v>-25</v>
      </c>
      <c r="AA247" s="0" t="n">
        <v>-25</v>
      </c>
      <c r="AB247" s="0" t="n">
        <v>-25</v>
      </c>
      <c r="AC247" s="0" t="n">
        <v>-25</v>
      </c>
      <c r="AD247" s="0" t="n">
        <v>-25</v>
      </c>
      <c r="AE247" s="0" t="n">
        <v>0</v>
      </c>
      <c r="AF247" s="0" t="n">
        <v>0</v>
      </c>
    </row>
    <row r="248" customFormat="false" ht="12.75" hidden="false" customHeight="false" outlineLevel="0" collapsed="false">
      <c r="A248" s="401" t="n">
        <v>37035.4465277778</v>
      </c>
      <c r="B248" s="400" t="n">
        <v>37124</v>
      </c>
      <c r="C248" s="400" t="n">
        <v>37073</v>
      </c>
      <c r="D248" s="400" t="n">
        <v>37164</v>
      </c>
      <c r="E248" s="9" t="s">
        <v>389</v>
      </c>
      <c r="F248" s="0" t="n">
        <v>416168</v>
      </c>
      <c r="G248" s="0" t="n">
        <v>1</v>
      </c>
      <c r="H248" s="0" t="n">
        <v>2286783</v>
      </c>
      <c r="I248" s="0" t="n">
        <v>0</v>
      </c>
      <c r="J248" s="0" t="n">
        <v>0</v>
      </c>
      <c r="K248" s="0" t="n">
        <v>0</v>
      </c>
      <c r="L248" s="0" t="n">
        <v>0</v>
      </c>
      <c r="M248" s="0" t="n">
        <v>0</v>
      </c>
      <c r="N248" s="0" t="n">
        <v>0</v>
      </c>
      <c r="O248" s="0" t="n">
        <v>25</v>
      </c>
      <c r="P248" s="0" t="n">
        <v>25</v>
      </c>
      <c r="Q248" s="0" t="n">
        <v>25</v>
      </c>
      <c r="R248" s="0" t="n">
        <v>25</v>
      </c>
      <c r="S248" s="0" t="n">
        <v>25</v>
      </c>
      <c r="T248" s="0" t="n">
        <v>25</v>
      </c>
      <c r="U248" s="0" t="n">
        <v>25</v>
      </c>
      <c r="V248" s="0" t="n">
        <v>25</v>
      </c>
      <c r="W248" s="0" t="n">
        <v>25</v>
      </c>
      <c r="X248" s="0" t="n">
        <v>25</v>
      </c>
      <c r="Y248" s="0" t="n">
        <v>25</v>
      </c>
      <c r="Z248" s="0" t="n">
        <v>25</v>
      </c>
      <c r="AA248" s="0" t="n">
        <v>25</v>
      </c>
      <c r="AB248" s="0" t="n">
        <v>25</v>
      </c>
      <c r="AC248" s="0" t="n">
        <v>25</v>
      </c>
      <c r="AD248" s="0" t="n">
        <v>25</v>
      </c>
      <c r="AE248" s="0" t="n">
        <v>0</v>
      </c>
      <c r="AF248" s="0" t="n">
        <v>0</v>
      </c>
    </row>
    <row r="249" customFormat="false" ht="12.75" hidden="false" customHeight="false" outlineLevel="0" collapsed="false">
      <c r="A249" s="401" t="n">
        <v>37035.4465277778</v>
      </c>
      <c r="B249" s="400" t="n">
        <v>37124</v>
      </c>
      <c r="C249" s="400" t="n">
        <v>37073</v>
      </c>
      <c r="D249" s="400" t="n">
        <v>37164</v>
      </c>
      <c r="E249" s="9" t="s">
        <v>389</v>
      </c>
      <c r="F249" s="0" t="n">
        <v>455165</v>
      </c>
      <c r="G249" s="0" t="n">
        <v>1</v>
      </c>
      <c r="H249" s="0" t="n">
        <v>2411351</v>
      </c>
      <c r="I249" s="0" t="n">
        <v>0</v>
      </c>
      <c r="J249" s="0" t="n">
        <v>0</v>
      </c>
      <c r="K249" s="0" t="n">
        <v>0</v>
      </c>
      <c r="L249" s="0" t="n">
        <v>0</v>
      </c>
      <c r="M249" s="0" t="n">
        <v>0</v>
      </c>
      <c r="N249" s="0" t="n">
        <v>0</v>
      </c>
      <c r="O249" s="0" t="n">
        <v>-25</v>
      </c>
      <c r="P249" s="0" t="n">
        <v>-25</v>
      </c>
      <c r="Q249" s="0" t="n">
        <v>-25</v>
      </c>
      <c r="R249" s="0" t="n">
        <v>-25</v>
      </c>
      <c r="S249" s="0" t="n">
        <v>-25</v>
      </c>
      <c r="T249" s="0" t="n">
        <v>-25</v>
      </c>
      <c r="U249" s="0" t="n">
        <v>-25</v>
      </c>
      <c r="V249" s="0" t="n">
        <v>-25</v>
      </c>
      <c r="W249" s="0" t="n">
        <v>-25</v>
      </c>
      <c r="X249" s="0" t="n">
        <v>-25</v>
      </c>
      <c r="Y249" s="0" t="n">
        <v>-25</v>
      </c>
      <c r="Z249" s="0" t="n">
        <v>-25</v>
      </c>
      <c r="AA249" s="0" t="n">
        <v>-25</v>
      </c>
      <c r="AB249" s="0" t="n">
        <v>-25</v>
      </c>
      <c r="AC249" s="0" t="n">
        <v>-25</v>
      </c>
      <c r="AD249" s="0" t="n">
        <v>-25</v>
      </c>
      <c r="AE249" s="0" t="n">
        <v>0</v>
      </c>
      <c r="AF249" s="0" t="n">
        <v>0</v>
      </c>
    </row>
    <row r="250" customFormat="false" ht="12.75" hidden="false" customHeight="false" outlineLevel="0" collapsed="false">
      <c r="A250" s="401" t="n">
        <v>37035.4465277778</v>
      </c>
      <c r="B250" s="400" t="n">
        <v>37124</v>
      </c>
      <c r="C250" s="400" t="n">
        <v>37073</v>
      </c>
      <c r="D250" s="400" t="n">
        <v>37164</v>
      </c>
      <c r="E250" s="9" t="s">
        <v>389</v>
      </c>
      <c r="F250" s="0" t="n">
        <v>458431</v>
      </c>
      <c r="G250" s="0" t="n">
        <v>1</v>
      </c>
      <c r="H250" s="0" t="n">
        <v>2421907</v>
      </c>
      <c r="I250" s="0" t="n">
        <v>0</v>
      </c>
      <c r="J250" s="0" t="n">
        <v>0</v>
      </c>
      <c r="K250" s="0" t="n">
        <v>0</v>
      </c>
      <c r="L250" s="0" t="n">
        <v>0</v>
      </c>
      <c r="M250" s="0" t="n">
        <v>0</v>
      </c>
      <c r="N250" s="0" t="n">
        <v>0</v>
      </c>
      <c r="O250" s="0" t="n">
        <v>25</v>
      </c>
      <c r="P250" s="0" t="n">
        <v>25</v>
      </c>
      <c r="Q250" s="0" t="n">
        <v>25</v>
      </c>
      <c r="R250" s="0" t="n">
        <v>25</v>
      </c>
      <c r="S250" s="0" t="n">
        <v>25</v>
      </c>
      <c r="T250" s="0" t="n">
        <v>25</v>
      </c>
      <c r="U250" s="0" t="n">
        <v>25</v>
      </c>
      <c r="V250" s="0" t="n">
        <v>25</v>
      </c>
      <c r="W250" s="0" t="n">
        <v>25</v>
      </c>
      <c r="X250" s="0" t="n">
        <v>25</v>
      </c>
      <c r="Y250" s="0" t="n">
        <v>25</v>
      </c>
      <c r="Z250" s="0" t="n">
        <v>25</v>
      </c>
      <c r="AA250" s="0" t="n">
        <v>25</v>
      </c>
      <c r="AB250" s="0" t="n">
        <v>25</v>
      </c>
      <c r="AC250" s="0" t="n">
        <v>25</v>
      </c>
      <c r="AD250" s="0" t="n">
        <v>25</v>
      </c>
      <c r="AE250" s="0" t="n">
        <v>0</v>
      </c>
      <c r="AF250" s="0" t="n">
        <v>0</v>
      </c>
    </row>
    <row r="251" customFormat="false" ht="12.75" hidden="false" customHeight="false" outlineLevel="0" collapsed="false">
      <c r="A251" s="401" t="n">
        <v>37035.4465277778</v>
      </c>
      <c r="B251" s="400" t="n">
        <v>37124</v>
      </c>
      <c r="C251" s="400" t="n">
        <v>37073</v>
      </c>
      <c r="D251" s="400" t="n">
        <v>37164</v>
      </c>
      <c r="E251" s="9" t="s">
        <v>389</v>
      </c>
      <c r="F251" s="0" t="n">
        <v>462064</v>
      </c>
      <c r="G251" s="0" t="n">
        <v>1</v>
      </c>
      <c r="H251" s="0" t="n">
        <v>2440957</v>
      </c>
      <c r="I251" s="0" t="n">
        <v>0</v>
      </c>
      <c r="J251" s="0" t="n">
        <v>0</v>
      </c>
      <c r="K251" s="0" t="n">
        <v>0</v>
      </c>
      <c r="L251" s="0" t="n">
        <v>0</v>
      </c>
      <c r="M251" s="0" t="n">
        <v>0</v>
      </c>
      <c r="N251" s="0" t="n">
        <v>0</v>
      </c>
      <c r="O251" s="0" t="n">
        <v>25</v>
      </c>
      <c r="P251" s="0" t="n">
        <v>25</v>
      </c>
      <c r="Q251" s="0" t="n">
        <v>25</v>
      </c>
      <c r="R251" s="0" t="n">
        <v>25</v>
      </c>
      <c r="S251" s="0" t="n">
        <v>25</v>
      </c>
      <c r="T251" s="0" t="n">
        <v>25</v>
      </c>
      <c r="U251" s="0" t="n">
        <v>25</v>
      </c>
      <c r="V251" s="0" t="n">
        <v>25</v>
      </c>
      <c r="W251" s="0" t="n">
        <v>25</v>
      </c>
      <c r="X251" s="0" t="n">
        <v>25</v>
      </c>
      <c r="Y251" s="0" t="n">
        <v>25</v>
      </c>
      <c r="Z251" s="0" t="n">
        <v>25</v>
      </c>
      <c r="AA251" s="0" t="n">
        <v>25</v>
      </c>
      <c r="AB251" s="0" t="n">
        <v>25</v>
      </c>
      <c r="AC251" s="0" t="n">
        <v>25</v>
      </c>
      <c r="AD251" s="0" t="n">
        <v>25</v>
      </c>
      <c r="AE251" s="0" t="n">
        <v>0</v>
      </c>
      <c r="AF251" s="0" t="n">
        <v>0</v>
      </c>
    </row>
    <row r="252" customFormat="false" ht="12.75" hidden="false" customHeight="false" outlineLevel="0" collapsed="false">
      <c r="A252" s="401" t="n">
        <v>37035.4465277778</v>
      </c>
      <c r="B252" s="400" t="n">
        <v>37124</v>
      </c>
      <c r="C252" s="400" t="n">
        <v>36983</v>
      </c>
      <c r="D252" s="400" t="n">
        <v>37191</v>
      </c>
      <c r="E252" s="9" t="s">
        <v>389</v>
      </c>
      <c r="F252" s="0" t="n">
        <v>469362</v>
      </c>
      <c r="G252" s="0" t="n">
        <v>1</v>
      </c>
      <c r="H252" s="0" t="n">
        <v>2463576</v>
      </c>
      <c r="I252" s="0" t="n">
        <v>50</v>
      </c>
      <c r="J252" s="0" t="n">
        <v>50</v>
      </c>
      <c r="K252" s="0" t="n">
        <v>50</v>
      </c>
      <c r="L252" s="0" t="n">
        <v>50</v>
      </c>
      <c r="M252" s="0" t="n">
        <v>50</v>
      </c>
      <c r="N252" s="0" t="n">
        <v>50</v>
      </c>
      <c r="O252" s="0" t="n">
        <v>0</v>
      </c>
      <c r="P252" s="0" t="n">
        <v>0</v>
      </c>
      <c r="Q252" s="0" t="n">
        <v>0</v>
      </c>
      <c r="R252" s="0" t="n">
        <v>0</v>
      </c>
      <c r="S252" s="0" t="n">
        <v>0</v>
      </c>
      <c r="T252" s="0" t="n">
        <v>0</v>
      </c>
      <c r="U252" s="0" t="n">
        <v>0</v>
      </c>
      <c r="V252" s="0" t="n">
        <v>0</v>
      </c>
      <c r="W252" s="0" t="n">
        <v>0</v>
      </c>
      <c r="X252" s="0" t="n">
        <v>0</v>
      </c>
      <c r="Y252" s="0" t="n">
        <v>0</v>
      </c>
      <c r="Z252" s="0" t="n">
        <v>0</v>
      </c>
      <c r="AA252" s="0" t="n">
        <v>0</v>
      </c>
      <c r="AB252" s="0" t="n">
        <v>0</v>
      </c>
      <c r="AC252" s="0" t="n">
        <v>0</v>
      </c>
      <c r="AD252" s="0" t="n">
        <v>0</v>
      </c>
      <c r="AE252" s="0" t="n">
        <v>0</v>
      </c>
      <c r="AF252" s="0" t="n">
        <v>0</v>
      </c>
    </row>
    <row r="253" customFormat="false" ht="12.75" hidden="false" customHeight="false" outlineLevel="0" collapsed="false">
      <c r="A253" s="401" t="n">
        <v>37035.4465277778</v>
      </c>
      <c r="B253" s="400" t="n">
        <v>37124</v>
      </c>
      <c r="C253" s="400" t="n">
        <v>36983</v>
      </c>
      <c r="D253" s="400" t="n">
        <v>37191</v>
      </c>
      <c r="E253" s="9" t="s">
        <v>389</v>
      </c>
      <c r="F253" s="0" t="n">
        <v>469497</v>
      </c>
      <c r="G253" s="0" t="n">
        <v>1</v>
      </c>
      <c r="H253" s="0" t="n">
        <v>2463834</v>
      </c>
      <c r="I253" s="0" t="n">
        <v>25</v>
      </c>
      <c r="J253" s="0" t="n">
        <v>25</v>
      </c>
      <c r="K253" s="0" t="n">
        <v>25</v>
      </c>
      <c r="L253" s="0" t="n">
        <v>25</v>
      </c>
      <c r="M253" s="0" t="n">
        <v>25</v>
      </c>
      <c r="N253" s="0" t="n">
        <v>25</v>
      </c>
      <c r="O253" s="0" t="n">
        <v>0</v>
      </c>
      <c r="P253" s="0" t="n">
        <v>0</v>
      </c>
      <c r="Q253" s="0" t="n">
        <v>0</v>
      </c>
      <c r="R253" s="0" t="n">
        <v>0</v>
      </c>
      <c r="S253" s="0" t="n">
        <v>0</v>
      </c>
      <c r="T253" s="0" t="n">
        <v>0</v>
      </c>
      <c r="U253" s="0" t="n">
        <v>0</v>
      </c>
      <c r="V253" s="0" t="n">
        <v>0</v>
      </c>
      <c r="W253" s="0" t="n">
        <v>0</v>
      </c>
      <c r="X253" s="0" t="n">
        <v>0</v>
      </c>
      <c r="Y253" s="0" t="n">
        <v>0</v>
      </c>
      <c r="Z253" s="0" t="n">
        <v>0</v>
      </c>
      <c r="AA253" s="0" t="n">
        <v>0</v>
      </c>
      <c r="AB253" s="0" t="n">
        <v>0</v>
      </c>
      <c r="AC253" s="0" t="n">
        <v>0</v>
      </c>
      <c r="AD253" s="0" t="n">
        <v>0</v>
      </c>
      <c r="AE253" s="0" t="n">
        <v>0</v>
      </c>
      <c r="AF253" s="0" t="n">
        <v>0</v>
      </c>
    </row>
    <row r="254" customFormat="false" ht="12.75" hidden="false" customHeight="false" outlineLevel="0" collapsed="false">
      <c r="A254" s="401" t="n">
        <v>37035.4465277778</v>
      </c>
      <c r="B254" s="400" t="n">
        <v>37124</v>
      </c>
      <c r="C254" s="400" t="n">
        <v>36983</v>
      </c>
      <c r="D254" s="400" t="n">
        <v>37191</v>
      </c>
      <c r="E254" s="9" t="s">
        <v>389</v>
      </c>
      <c r="F254" s="0" t="n">
        <v>470858</v>
      </c>
      <c r="G254" s="0" t="n">
        <v>1</v>
      </c>
      <c r="H254" s="0" t="n">
        <v>2468944</v>
      </c>
      <c r="I254" s="0" t="n">
        <v>25</v>
      </c>
      <c r="J254" s="0" t="n">
        <v>25</v>
      </c>
      <c r="K254" s="0" t="n">
        <v>25</v>
      </c>
      <c r="L254" s="0" t="n">
        <v>25</v>
      </c>
      <c r="M254" s="0" t="n">
        <v>25</v>
      </c>
      <c r="N254" s="0" t="n">
        <v>25</v>
      </c>
      <c r="O254" s="0" t="n">
        <v>0</v>
      </c>
      <c r="P254" s="0" t="n">
        <v>0</v>
      </c>
      <c r="Q254" s="0" t="n">
        <v>0</v>
      </c>
      <c r="R254" s="0" t="n">
        <v>0</v>
      </c>
      <c r="S254" s="0" t="n">
        <v>0</v>
      </c>
      <c r="T254" s="0" t="n">
        <v>0</v>
      </c>
      <c r="U254" s="0" t="n">
        <v>0</v>
      </c>
      <c r="V254" s="0" t="n">
        <v>0</v>
      </c>
      <c r="W254" s="0" t="n">
        <v>0</v>
      </c>
      <c r="X254" s="0" t="n">
        <v>0</v>
      </c>
      <c r="Y254" s="0" t="n">
        <v>0</v>
      </c>
      <c r="Z254" s="0" t="n">
        <v>0</v>
      </c>
      <c r="AA254" s="0" t="n">
        <v>0</v>
      </c>
      <c r="AB254" s="0" t="n">
        <v>0</v>
      </c>
      <c r="AC254" s="0" t="n">
        <v>0</v>
      </c>
      <c r="AD254" s="0" t="n">
        <v>0</v>
      </c>
      <c r="AE254" s="0" t="n">
        <v>0</v>
      </c>
      <c r="AF254" s="0" t="n">
        <v>0</v>
      </c>
    </row>
    <row r="255" customFormat="false" ht="12.75" hidden="false" customHeight="false" outlineLevel="0" collapsed="false">
      <c r="A255" s="401" t="n">
        <v>37035.4465277778</v>
      </c>
      <c r="B255" s="400" t="n">
        <v>37124</v>
      </c>
      <c r="C255" s="400" t="n">
        <v>37073</v>
      </c>
      <c r="D255" s="400" t="n">
        <v>37164</v>
      </c>
      <c r="E255" s="9" t="s">
        <v>389</v>
      </c>
      <c r="F255" s="0" t="n">
        <v>516538</v>
      </c>
      <c r="G255" s="0" t="n">
        <v>1</v>
      </c>
      <c r="H255" s="0" t="n">
        <v>2647712</v>
      </c>
      <c r="I255" s="0" t="n">
        <v>0</v>
      </c>
      <c r="J255" s="0" t="n">
        <v>0</v>
      </c>
      <c r="K255" s="0" t="n">
        <v>0</v>
      </c>
      <c r="L255" s="0" t="n">
        <v>0</v>
      </c>
      <c r="M255" s="0" t="n">
        <v>0</v>
      </c>
      <c r="N255" s="0" t="n">
        <v>0</v>
      </c>
      <c r="O255" s="0" t="n">
        <v>-25</v>
      </c>
      <c r="P255" s="0" t="n">
        <v>-25</v>
      </c>
      <c r="Q255" s="0" t="n">
        <v>-25</v>
      </c>
      <c r="R255" s="0" t="n">
        <v>-25</v>
      </c>
      <c r="S255" s="0" t="n">
        <v>-25</v>
      </c>
      <c r="T255" s="0" t="n">
        <v>-25</v>
      </c>
      <c r="U255" s="0" t="n">
        <v>-25</v>
      </c>
      <c r="V255" s="0" t="n">
        <v>-25</v>
      </c>
      <c r="W255" s="0" t="n">
        <v>-25</v>
      </c>
      <c r="X255" s="0" t="n">
        <v>-25</v>
      </c>
      <c r="Y255" s="0" t="n">
        <v>-25</v>
      </c>
      <c r="Z255" s="0" t="n">
        <v>-25</v>
      </c>
      <c r="AA255" s="0" t="n">
        <v>-25</v>
      </c>
      <c r="AB255" s="0" t="n">
        <v>-25</v>
      </c>
      <c r="AC255" s="0" t="n">
        <v>-25</v>
      </c>
      <c r="AD255" s="0" t="n">
        <v>-25</v>
      </c>
      <c r="AE255" s="0" t="n">
        <v>0</v>
      </c>
      <c r="AF255" s="0" t="n">
        <v>0</v>
      </c>
    </row>
    <row r="256" customFormat="false" ht="12.75" hidden="false" customHeight="false" outlineLevel="0" collapsed="false">
      <c r="A256" s="401" t="n">
        <v>37035.4465277778</v>
      </c>
      <c r="B256" s="400" t="n">
        <v>37124</v>
      </c>
      <c r="C256" s="400" t="n">
        <v>37073</v>
      </c>
      <c r="D256" s="400" t="n">
        <v>37164</v>
      </c>
      <c r="E256" s="9" t="s">
        <v>389</v>
      </c>
      <c r="F256" s="0" t="n">
        <v>517891</v>
      </c>
      <c r="G256" s="0" t="n">
        <v>1</v>
      </c>
      <c r="H256" s="0" t="n">
        <v>2665358</v>
      </c>
      <c r="I256" s="0" t="n">
        <v>0</v>
      </c>
      <c r="J256" s="0" t="n">
        <v>0</v>
      </c>
      <c r="K256" s="0" t="n">
        <v>0</v>
      </c>
      <c r="L256" s="0" t="n">
        <v>0</v>
      </c>
      <c r="M256" s="0" t="n">
        <v>0</v>
      </c>
      <c r="N256" s="0" t="n">
        <v>0</v>
      </c>
      <c r="O256" s="0" t="n">
        <v>-25</v>
      </c>
      <c r="P256" s="0" t="n">
        <v>-25</v>
      </c>
      <c r="Q256" s="0" t="n">
        <v>-25</v>
      </c>
      <c r="R256" s="0" t="n">
        <v>-25</v>
      </c>
      <c r="S256" s="0" t="n">
        <v>-25</v>
      </c>
      <c r="T256" s="0" t="n">
        <v>-25</v>
      </c>
      <c r="U256" s="0" t="n">
        <v>-25</v>
      </c>
      <c r="V256" s="0" t="n">
        <v>-25</v>
      </c>
      <c r="W256" s="0" t="n">
        <v>-25</v>
      </c>
      <c r="X256" s="0" t="n">
        <v>-25</v>
      </c>
      <c r="Y256" s="0" t="n">
        <v>-25</v>
      </c>
      <c r="Z256" s="0" t="n">
        <v>-25</v>
      </c>
      <c r="AA256" s="0" t="n">
        <v>-25</v>
      </c>
      <c r="AB256" s="0" t="n">
        <v>-25</v>
      </c>
      <c r="AC256" s="0" t="n">
        <v>-25</v>
      </c>
      <c r="AD256" s="0" t="n">
        <v>-25</v>
      </c>
      <c r="AE256" s="0" t="n">
        <v>0</v>
      </c>
      <c r="AF256" s="0" t="n">
        <v>0</v>
      </c>
    </row>
    <row r="257" customFormat="false" ht="12.75" hidden="false" customHeight="false" outlineLevel="0" collapsed="false">
      <c r="A257" s="401" t="n">
        <v>37035.4465277778</v>
      </c>
      <c r="B257" s="400" t="n">
        <v>37124</v>
      </c>
      <c r="C257" s="400" t="n">
        <v>36983</v>
      </c>
      <c r="D257" s="400" t="n">
        <v>37191</v>
      </c>
      <c r="E257" s="9" t="s">
        <v>389</v>
      </c>
      <c r="F257" s="0" t="n">
        <v>469362</v>
      </c>
      <c r="G257" s="0" t="n">
        <v>1</v>
      </c>
      <c r="H257" s="0" t="n">
        <v>2463577</v>
      </c>
      <c r="I257" s="0" t="n">
        <v>0</v>
      </c>
      <c r="J257" s="0" t="n">
        <v>0</v>
      </c>
      <c r="K257" s="0" t="n">
        <v>0</v>
      </c>
      <c r="L257" s="0" t="n">
        <v>0</v>
      </c>
      <c r="M257" s="0" t="n">
        <v>0</v>
      </c>
      <c r="N257" s="0" t="n">
        <v>0</v>
      </c>
      <c r="O257" s="0" t="n">
        <v>0</v>
      </c>
      <c r="P257" s="0" t="n">
        <v>0</v>
      </c>
      <c r="Q257" s="0" t="n">
        <v>0</v>
      </c>
      <c r="R257" s="0" t="n">
        <v>0</v>
      </c>
      <c r="S257" s="0" t="n">
        <v>0</v>
      </c>
      <c r="T257" s="0" t="n">
        <v>0</v>
      </c>
      <c r="U257" s="0" t="n">
        <v>0</v>
      </c>
      <c r="V257" s="0" t="n">
        <v>0</v>
      </c>
      <c r="W257" s="0" t="n">
        <v>0</v>
      </c>
      <c r="X257" s="0" t="n">
        <v>0</v>
      </c>
      <c r="Y257" s="0" t="n">
        <v>0</v>
      </c>
      <c r="Z257" s="0" t="n">
        <v>0</v>
      </c>
      <c r="AA257" s="0" t="n">
        <v>0</v>
      </c>
      <c r="AB257" s="0" t="n">
        <v>0</v>
      </c>
      <c r="AC257" s="0" t="n">
        <v>0</v>
      </c>
      <c r="AD257" s="0" t="n">
        <v>0</v>
      </c>
      <c r="AE257" s="0" t="n">
        <v>50</v>
      </c>
      <c r="AF257" s="0" t="n">
        <v>50</v>
      </c>
    </row>
    <row r="258" customFormat="false" ht="12.75" hidden="false" customHeight="false" outlineLevel="0" collapsed="false">
      <c r="A258" s="401" t="n">
        <v>37035.4465277778</v>
      </c>
      <c r="B258" s="400" t="n">
        <v>37124</v>
      </c>
      <c r="C258" s="400" t="n">
        <v>36983</v>
      </c>
      <c r="D258" s="400" t="n">
        <v>37191</v>
      </c>
      <c r="E258" s="9" t="s">
        <v>389</v>
      </c>
      <c r="F258" s="0" t="n">
        <v>469497</v>
      </c>
      <c r="G258" s="0" t="n">
        <v>1</v>
      </c>
      <c r="H258" s="0" t="n">
        <v>2463835</v>
      </c>
      <c r="I258" s="0" t="n">
        <v>0</v>
      </c>
      <c r="J258" s="0" t="n">
        <v>0</v>
      </c>
      <c r="K258" s="0" t="n">
        <v>0</v>
      </c>
      <c r="L258" s="0" t="n">
        <v>0</v>
      </c>
      <c r="M258" s="0" t="n">
        <v>0</v>
      </c>
      <c r="N258" s="0" t="n">
        <v>0</v>
      </c>
      <c r="O258" s="0" t="n">
        <v>0</v>
      </c>
      <c r="P258" s="0" t="n">
        <v>0</v>
      </c>
      <c r="Q258" s="0" t="n">
        <v>0</v>
      </c>
      <c r="R258" s="0" t="n">
        <v>0</v>
      </c>
      <c r="S258" s="0" t="n">
        <v>0</v>
      </c>
      <c r="T258" s="0" t="n">
        <v>0</v>
      </c>
      <c r="U258" s="0" t="n">
        <v>0</v>
      </c>
      <c r="V258" s="0" t="n">
        <v>0</v>
      </c>
      <c r="W258" s="0" t="n">
        <v>0</v>
      </c>
      <c r="X258" s="0" t="n">
        <v>0</v>
      </c>
      <c r="Y258" s="0" t="n">
        <v>0</v>
      </c>
      <c r="Z258" s="0" t="n">
        <v>0</v>
      </c>
      <c r="AA258" s="0" t="n">
        <v>0</v>
      </c>
      <c r="AB258" s="0" t="n">
        <v>0</v>
      </c>
      <c r="AC258" s="0" t="n">
        <v>0</v>
      </c>
      <c r="AD258" s="0" t="n">
        <v>0</v>
      </c>
      <c r="AE258" s="0" t="n">
        <v>25</v>
      </c>
      <c r="AF258" s="0" t="n">
        <v>25</v>
      </c>
    </row>
    <row r="259" customFormat="false" ht="12.75" hidden="false" customHeight="false" outlineLevel="0" collapsed="false">
      <c r="A259" s="401" t="n">
        <v>37035.4465277778</v>
      </c>
      <c r="B259" s="400" t="n">
        <v>37124</v>
      </c>
      <c r="C259" s="400" t="n">
        <v>36983</v>
      </c>
      <c r="D259" s="400" t="n">
        <v>37191</v>
      </c>
      <c r="E259" s="9" t="s">
        <v>389</v>
      </c>
      <c r="F259" s="0" t="n">
        <v>470858</v>
      </c>
      <c r="G259" s="0" t="n">
        <v>1</v>
      </c>
      <c r="H259" s="0" t="n">
        <v>2468945</v>
      </c>
      <c r="I259" s="0" t="n">
        <v>0</v>
      </c>
      <c r="J259" s="0" t="n">
        <v>0</v>
      </c>
      <c r="K259" s="0" t="n">
        <v>0</v>
      </c>
      <c r="L259" s="0" t="n">
        <v>0</v>
      </c>
      <c r="M259" s="0" t="n">
        <v>0</v>
      </c>
      <c r="N259" s="0" t="n">
        <v>0</v>
      </c>
      <c r="O259" s="0" t="n">
        <v>0</v>
      </c>
      <c r="P259" s="0" t="n">
        <v>0</v>
      </c>
      <c r="Q259" s="0" t="n">
        <v>0</v>
      </c>
      <c r="R259" s="0" t="n">
        <v>0</v>
      </c>
      <c r="S259" s="0" t="n">
        <v>0</v>
      </c>
      <c r="T259" s="0" t="n">
        <v>0</v>
      </c>
      <c r="U259" s="0" t="n">
        <v>0</v>
      </c>
      <c r="V259" s="0" t="n">
        <v>0</v>
      </c>
      <c r="W259" s="0" t="n">
        <v>0</v>
      </c>
      <c r="X259" s="0" t="n">
        <v>0</v>
      </c>
      <c r="Y259" s="0" t="n">
        <v>0</v>
      </c>
      <c r="Z259" s="0" t="n">
        <v>0</v>
      </c>
      <c r="AA259" s="0" t="n">
        <v>0</v>
      </c>
      <c r="AB259" s="0" t="n">
        <v>0</v>
      </c>
      <c r="AC259" s="0" t="n">
        <v>0</v>
      </c>
      <c r="AD259" s="0" t="n">
        <v>0</v>
      </c>
      <c r="AE259" s="0" t="n">
        <v>25</v>
      </c>
      <c r="AF259" s="0" t="n">
        <v>25</v>
      </c>
    </row>
    <row r="260" customFormat="false" ht="12.75" hidden="false" customHeight="false" outlineLevel="0" collapsed="false">
      <c r="A260" s="401" t="n">
        <v>37102.5118055556</v>
      </c>
      <c r="B260" s="400" t="n">
        <v>37124</v>
      </c>
      <c r="C260" s="400" t="n">
        <v>37104</v>
      </c>
      <c r="D260" s="400" t="n">
        <v>37134</v>
      </c>
      <c r="E260" s="9" t="s">
        <v>389</v>
      </c>
      <c r="F260" s="0" t="n">
        <v>709440</v>
      </c>
      <c r="G260" s="0" t="n">
        <v>1</v>
      </c>
      <c r="H260" s="0" t="n">
        <v>3706849</v>
      </c>
      <c r="I260" s="0" t="n">
        <v>0</v>
      </c>
      <c r="J260" s="0" t="n">
        <v>0</v>
      </c>
      <c r="K260" s="0" t="n">
        <v>0</v>
      </c>
      <c r="L260" s="0" t="n">
        <v>0</v>
      </c>
      <c r="M260" s="0" t="n">
        <v>0</v>
      </c>
      <c r="N260" s="0" t="n">
        <v>0</v>
      </c>
      <c r="O260" s="0" t="n">
        <v>25</v>
      </c>
      <c r="P260" s="0" t="n">
        <v>25</v>
      </c>
      <c r="Q260" s="0" t="n">
        <v>25</v>
      </c>
      <c r="R260" s="0" t="n">
        <v>25</v>
      </c>
      <c r="S260" s="0" t="n">
        <v>25</v>
      </c>
      <c r="T260" s="0" t="n">
        <v>25</v>
      </c>
      <c r="U260" s="0" t="n">
        <v>25</v>
      </c>
      <c r="V260" s="0" t="n">
        <v>25</v>
      </c>
      <c r="W260" s="0" t="n">
        <v>25</v>
      </c>
      <c r="X260" s="0" t="n">
        <v>25</v>
      </c>
      <c r="Y260" s="0" t="n">
        <v>25</v>
      </c>
      <c r="Z260" s="0" t="n">
        <v>25</v>
      </c>
      <c r="AA260" s="0" t="n">
        <v>25</v>
      </c>
      <c r="AB260" s="0" t="n">
        <v>25</v>
      </c>
      <c r="AC260" s="0" t="n">
        <v>25</v>
      </c>
      <c r="AD260" s="0" t="n">
        <v>25</v>
      </c>
      <c r="AE260" s="0" t="n">
        <v>0</v>
      </c>
      <c r="AF260" s="0" t="n">
        <v>0</v>
      </c>
    </row>
    <row r="261" customFormat="false" ht="12.75" hidden="false" customHeight="false" outlineLevel="0" collapsed="false">
      <c r="A261" s="401" t="n">
        <v>37035.4465277778</v>
      </c>
      <c r="B261" s="400" t="n">
        <v>37124</v>
      </c>
      <c r="C261" s="400" t="n">
        <v>37073</v>
      </c>
      <c r="D261" s="400" t="n">
        <v>37164</v>
      </c>
      <c r="E261" s="9" t="s">
        <v>389</v>
      </c>
      <c r="F261" s="0" t="n">
        <v>401867</v>
      </c>
      <c r="G261" s="0" t="n">
        <v>1</v>
      </c>
      <c r="H261" s="0" t="n">
        <v>2236725</v>
      </c>
      <c r="I261" s="0" t="n">
        <v>0</v>
      </c>
      <c r="J261" s="0" t="n">
        <v>0</v>
      </c>
      <c r="K261" s="0" t="n">
        <v>0</v>
      </c>
      <c r="L261" s="0" t="n">
        <v>0</v>
      </c>
      <c r="M261" s="0" t="n">
        <v>0</v>
      </c>
      <c r="N261" s="0" t="n">
        <v>0</v>
      </c>
      <c r="O261" s="0" t="n">
        <v>25</v>
      </c>
      <c r="P261" s="0" t="n">
        <v>25</v>
      </c>
      <c r="Q261" s="0" t="n">
        <v>25</v>
      </c>
      <c r="R261" s="0" t="n">
        <v>25</v>
      </c>
      <c r="S261" s="0" t="n">
        <v>25</v>
      </c>
      <c r="T261" s="0" t="n">
        <v>25</v>
      </c>
      <c r="U261" s="0" t="n">
        <v>25</v>
      </c>
      <c r="V261" s="0" t="n">
        <v>25</v>
      </c>
      <c r="W261" s="0" t="n">
        <v>25</v>
      </c>
      <c r="X261" s="0" t="n">
        <v>25</v>
      </c>
      <c r="Y261" s="0" t="n">
        <v>25</v>
      </c>
      <c r="Z261" s="0" t="n">
        <v>25</v>
      </c>
      <c r="AA261" s="0" t="n">
        <v>25</v>
      </c>
      <c r="AB261" s="0" t="n">
        <v>25</v>
      </c>
      <c r="AC261" s="0" t="n">
        <v>25</v>
      </c>
      <c r="AD261" s="0" t="n">
        <v>25</v>
      </c>
      <c r="AE261" s="0" t="n">
        <v>0</v>
      </c>
      <c r="AF261" s="0" t="n">
        <v>0</v>
      </c>
    </row>
    <row r="262" customFormat="false" ht="12.75" hidden="false" customHeight="false" outlineLevel="0" collapsed="false">
      <c r="A262" s="401" t="n">
        <v>37035.4465277778</v>
      </c>
      <c r="B262" s="400" t="n">
        <v>37124</v>
      </c>
      <c r="C262" s="400" t="n">
        <v>37073</v>
      </c>
      <c r="D262" s="400" t="n">
        <v>37164</v>
      </c>
      <c r="E262" s="9" t="s">
        <v>389</v>
      </c>
      <c r="F262" s="0" t="n">
        <v>403616</v>
      </c>
      <c r="G262" s="0" t="n">
        <v>1</v>
      </c>
      <c r="H262" s="0" t="n">
        <v>2242447</v>
      </c>
      <c r="I262" s="0" t="n">
        <v>0</v>
      </c>
      <c r="J262" s="0" t="n">
        <v>0</v>
      </c>
      <c r="K262" s="0" t="n">
        <v>0</v>
      </c>
      <c r="L262" s="0" t="n">
        <v>0</v>
      </c>
      <c r="M262" s="0" t="n">
        <v>0</v>
      </c>
      <c r="N262" s="0" t="n">
        <v>0</v>
      </c>
      <c r="O262" s="0" t="n">
        <v>25</v>
      </c>
      <c r="P262" s="0" t="n">
        <v>25</v>
      </c>
      <c r="Q262" s="0" t="n">
        <v>25</v>
      </c>
      <c r="R262" s="0" t="n">
        <v>25</v>
      </c>
      <c r="S262" s="0" t="n">
        <v>25</v>
      </c>
      <c r="T262" s="0" t="n">
        <v>25</v>
      </c>
      <c r="U262" s="0" t="n">
        <v>25</v>
      </c>
      <c r="V262" s="0" t="n">
        <v>25</v>
      </c>
      <c r="W262" s="0" t="n">
        <v>25</v>
      </c>
      <c r="X262" s="0" t="n">
        <v>25</v>
      </c>
      <c r="Y262" s="0" t="n">
        <v>25</v>
      </c>
      <c r="Z262" s="0" t="n">
        <v>25</v>
      </c>
      <c r="AA262" s="0" t="n">
        <v>25</v>
      </c>
      <c r="AB262" s="0" t="n">
        <v>25</v>
      </c>
      <c r="AC262" s="0" t="n">
        <v>25</v>
      </c>
      <c r="AD262" s="0" t="n">
        <v>25</v>
      </c>
      <c r="AE262" s="0" t="n">
        <v>0</v>
      </c>
      <c r="AF262" s="0" t="n">
        <v>0</v>
      </c>
    </row>
    <row r="263" customFormat="false" ht="12.75" hidden="false" customHeight="false" outlineLevel="0" collapsed="false">
      <c r="A263" s="401" t="n">
        <v>37035.4465277778</v>
      </c>
      <c r="B263" s="400" t="n">
        <v>37124</v>
      </c>
      <c r="C263" s="400" t="n">
        <v>37073</v>
      </c>
      <c r="D263" s="400" t="n">
        <v>37164</v>
      </c>
      <c r="E263" s="9" t="s">
        <v>389</v>
      </c>
      <c r="F263" s="0" t="n">
        <v>452034</v>
      </c>
      <c r="G263" s="0" t="n">
        <v>1</v>
      </c>
      <c r="H263" s="0" t="n">
        <v>2403457</v>
      </c>
      <c r="I263" s="0" t="n">
        <v>0</v>
      </c>
      <c r="J263" s="0" t="n">
        <v>0</v>
      </c>
      <c r="K263" s="0" t="n">
        <v>0</v>
      </c>
      <c r="L263" s="0" t="n">
        <v>0</v>
      </c>
      <c r="M263" s="0" t="n">
        <v>0</v>
      </c>
      <c r="N263" s="0" t="n">
        <v>0</v>
      </c>
      <c r="O263" s="0" t="n">
        <v>-25</v>
      </c>
      <c r="P263" s="0" t="n">
        <v>-25</v>
      </c>
      <c r="Q263" s="0" t="n">
        <v>-25</v>
      </c>
      <c r="R263" s="0" t="n">
        <v>-25</v>
      </c>
      <c r="S263" s="0" t="n">
        <v>-25</v>
      </c>
      <c r="T263" s="0" t="n">
        <v>-25</v>
      </c>
      <c r="U263" s="0" t="n">
        <v>-25</v>
      </c>
      <c r="V263" s="0" t="n">
        <v>-25</v>
      </c>
      <c r="W263" s="0" t="n">
        <v>-25</v>
      </c>
      <c r="X263" s="0" t="n">
        <v>-25</v>
      </c>
      <c r="Y263" s="0" t="n">
        <v>-25</v>
      </c>
      <c r="Z263" s="0" t="n">
        <v>-25</v>
      </c>
      <c r="AA263" s="0" t="n">
        <v>-25</v>
      </c>
      <c r="AB263" s="0" t="n">
        <v>-25</v>
      </c>
      <c r="AC263" s="0" t="n">
        <v>-25</v>
      </c>
      <c r="AD263" s="0" t="n">
        <v>-25</v>
      </c>
      <c r="AE263" s="0" t="n">
        <v>0</v>
      </c>
      <c r="AF263" s="0" t="n">
        <v>0</v>
      </c>
    </row>
    <row r="264" customFormat="false" ht="12.75" hidden="false" customHeight="false" outlineLevel="0" collapsed="false">
      <c r="A264" s="401" t="n">
        <v>37035.4465277778</v>
      </c>
      <c r="B264" s="400" t="n">
        <v>37124</v>
      </c>
      <c r="C264" s="400" t="n">
        <v>37073</v>
      </c>
      <c r="D264" s="400" t="n">
        <v>37164</v>
      </c>
      <c r="E264" s="9" t="s">
        <v>389</v>
      </c>
      <c r="F264" s="0" t="n">
        <v>453115</v>
      </c>
      <c r="G264" s="0" t="n">
        <v>1</v>
      </c>
      <c r="H264" s="0" t="n">
        <v>2405852</v>
      </c>
      <c r="I264" s="0" t="n">
        <v>0</v>
      </c>
      <c r="J264" s="0" t="n">
        <v>0</v>
      </c>
      <c r="K264" s="0" t="n">
        <v>0</v>
      </c>
      <c r="L264" s="0" t="n">
        <v>0</v>
      </c>
      <c r="M264" s="0" t="n">
        <v>0</v>
      </c>
      <c r="N264" s="0" t="n">
        <v>0</v>
      </c>
      <c r="O264" s="0" t="n">
        <v>-25</v>
      </c>
      <c r="P264" s="0" t="n">
        <v>-25</v>
      </c>
      <c r="Q264" s="0" t="n">
        <v>-25</v>
      </c>
      <c r="R264" s="0" t="n">
        <v>-25</v>
      </c>
      <c r="S264" s="0" t="n">
        <v>-25</v>
      </c>
      <c r="T264" s="0" t="n">
        <v>-25</v>
      </c>
      <c r="U264" s="0" t="n">
        <v>-25</v>
      </c>
      <c r="V264" s="0" t="n">
        <v>-25</v>
      </c>
      <c r="W264" s="0" t="n">
        <v>-25</v>
      </c>
      <c r="X264" s="0" t="n">
        <v>-25</v>
      </c>
      <c r="Y264" s="0" t="n">
        <v>-25</v>
      </c>
      <c r="Z264" s="0" t="n">
        <v>-25</v>
      </c>
      <c r="AA264" s="0" t="n">
        <v>-25</v>
      </c>
      <c r="AB264" s="0" t="n">
        <v>-25</v>
      </c>
      <c r="AC264" s="0" t="n">
        <v>-25</v>
      </c>
      <c r="AD264" s="0" t="n">
        <v>-25</v>
      </c>
      <c r="AE264" s="0" t="n">
        <v>0</v>
      </c>
      <c r="AF264" s="0" t="n">
        <v>0</v>
      </c>
    </row>
    <row r="265" customFormat="false" ht="12.75" hidden="false" customHeight="false" outlineLevel="0" collapsed="false">
      <c r="A265" s="401" t="n">
        <v>37035.4465277778</v>
      </c>
      <c r="B265" s="400" t="n">
        <v>37124</v>
      </c>
      <c r="C265" s="400" t="n">
        <v>37073</v>
      </c>
      <c r="D265" s="400" t="n">
        <v>37164</v>
      </c>
      <c r="E265" s="9" t="s">
        <v>389</v>
      </c>
      <c r="F265" s="0" t="n">
        <v>453151</v>
      </c>
      <c r="G265" s="0" t="n">
        <v>1</v>
      </c>
      <c r="H265" s="0" t="n">
        <v>2405909</v>
      </c>
      <c r="I265" s="0" t="n">
        <v>0</v>
      </c>
      <c r="J265" s="0" t="n">
        <v>0</v>
      </c>
      <c r="K265" s="0" t="n">
        <v>0</v>
      </c>
      <c r="L265" s="0" t="n">
        <v>0</v>
      </c>
      <c r="M265" s="0" t="n">
        <v>0</v>
      </c>
      <c r="N265" s="0" t="n">
        <v>0</v>
      </c>
      <c r="O265" s="0" t="n">
        <v>-25</v>
      </c>
      <c r="P265" s="0" t="n">
        <v>-25</v>
      </c>
      <c r="Q265" s="0" t="n">
        <v>-25</v>
      </c>
      <c r="R265" s="0" t="n">
        <v>-25</v>
      </c>
      <c r="S265" s="0" t="n">
        <v>-25</v>
      </c>
      <c r="T265" s="0" t="n">
        <v>-25</v>
      </c>
      <c r="U265" s="0" t="n">
        <v>-25</v>
      </c>
      <c r="V265" s="0" t="n">
        <v>-25</v>
      </c>
      <c r="W265" s="0" t="n">
        <v>-25</v>
      </c>
      <c r="X265" s="0" t="n">
        <v>-25</v>
      </c>
      <c r="Y265" s="0" t="n">
        <v>-25</v>
      </c>
      <c r="Z265" s="0" t="n">
        <v>-25</v>
      </c>
      <c r="AA265" s="0" t="n">
        <v>-25</v>
      </c>
      <c r="AB265" s="0" t="n">
        <v>-25</v>
      </c>
      <c r="AC265" s="0" t="n">
        <v>-25</v>
      </c>
      <c r="AD265" s="0" t="n">
        <v>-25</v>
      </c>
      <c r="AE265" s="0" t="n">
        <v>0</v>
      </c>
      <c r="AF265" s="0" t="n">
        <v>0</v>
      </c>
    </row>
    <row r="266" customFormat="false" ht="12.75" hidden="false" customHeight="false" outlineLevel="0" collapsed="false">
      <c r="A266" s="401" t="n">
        <v>37035.4465277778</v>
      </c>
      <c r="B266" s="400" t="n">
        <v>37124</v>
      </c>
      <c r="C266" s="400" t="n">
        <v>37073</v>
      </c>
      <c r="D266" s="400" t="n">
        <v>37164</v>
      </c>
      <c r="E266" s="0" t="s">
        <v>389</v>
      </c>
      <c r="F266" s="0" t="n">
        <v>453330</v>
      </c>
      <c r="G266" s="0" t="n">
        <v>1</v>
      </c>
      <c r="H266" s="0" t="n">
        <v>2406564</v>
      </c>
      <c r="I266" s="0" t="n">
        <v>0</v>
      </c>
      <c r="J266" s="0" t="n">
        <v>0</v>
      </c>
      <c r="K266" s="0" t="n">
        <v>0</v>
      </c>
      <c r="L266" s="0" t="n">
        <v>0</v>
      </c>
      <c r="M266" s="0" t="n">
        <v>0</v>
      </c>
      <c r="N266" s="0" t="n">
        <v>0</v>
      </c>
      <c r="O266" s="0" t="n">
        <v>25</v>
      </c>
      <c r="P266" s="0" t="n">
        <v>25</v>
      </c>
      <c r="Q266" s="0" t="n">
        <v>25</v>
      </c>
      <c r="R266" s="0" t="n">
        <v>25</v>
      </c>
      <c r="S266" s="0" t="n">
        <v>25</v>
      </c>
      <c r="T266" s="0" t="n">
        <v>25</v>
      </c>
      <c r="U266" s="0" t="n">
        <v>25</v>
      </c>
      <c r="V266" s="0" t="n">
        <v>25</v>
      </c>
      <c r="W266" s="0" t="n">
        <v>25</v>
      </c>
      <c r="X266" s="0" t="n">
        <v>25</v>
      </c>
      <c r="Y266" s="0" t="n">
        <v>25</v>
      </c>
      <c r="Z266" s="0" t="n">
        <v>25</v>
      </c>
      <c r="AA266" s="0" t="n">
        <v>25</v>
      </c>
      <c r="AB266" s="0" t="n">
        <v>25</v>
      </c>
      <c r="AC266" s="0" t="n">
        <v>25</v>
      </c>
      <c r="AD266" s="0" t="n">
        <v>25</v>
      </c>
      <c r="AE266" s="0" t="n">
        <v>0</v>
      </c>
      <c r="AF266" s="0" t="n">
        <v>0</v>
      </c>
    </row>
    <row r="267" customFormat="false" ht="12.75" hidden="false" customHeight="false" outlineLevel="0" collapsed="false">
      <c r="A267" s="401" t="n">
        <v>37035.4465277778</v>
      </c>
      <c r="B267" s="400" t="n">
        <v>37124</v>
      </c>
      <c r="C267" s="400" t="n">
        <v>37073</v>
      </c>
      <c r="D267" s="400" t="n">
        <v>37164</v>
      </c>
      <c r="E267" s="9" t="s">
        <v>389</v>
      </c>
      <c r="F267" s="0" t="n">
        <v>503235</v>
      </c>
      <c r="G267" s="0" t="n">
        <v>1</v>
      </c>
      <c r="H267" s="0" t="n">
        <v>2592626</v>
      </c>
      <c r="I267" s="0" t="n">
        <v>0</v>
      </c>
      <c r="J267" s="0" t="n">
        <v>0</v>
      </c>
      <c r="K267" s="0" t="n">
        <v>0</v>
      </c>
      <c r="L267" s="0" t="n">
        <v>0</v>
      </c>
      <c r="M267" s="0" t="n">
        <v>0</v>
      </c>
      <c r="N267" s="0" t="n">
        <v>0</v>
      </c>
      <c r="O267" s="0" t="n">
        <v>-25</v>
      </c>
      <c r="P267" s="0" t="n">
        <v>-25</v>
      </c>
      <c r="Q267" s="0" t="n">
        <v>-25</v>
      </c>
      <c r="R267" s="0" t="n">
        <v>-25</v>
      </c>
      <c r="S267" s="0" t="n">
        <v>-25</v>
      </c>
      <c r="T267" s="0" t="n">
        <v>-25</v>
      </c>
      <c r="U267" s="0" t="n">
        <v>-25</v>
      </c>
      <c r="V267" s="0" t="n">
        <v>-25</v>
      </c>
      <c r="W267" s="0" t="n">
        <v>-25</v>
      </c>
      <c r="X267" s="0" t="n">
        <v>-25</v>
      </c>
      <c r="Y267" s="0" t="n">
        <v>-25</v>
      </c>
      <c r="Z267" s="0" t="n">
        <v>-25</v>
      </c>
      <c r="AA267" s="0" t="n">
        <v>-25</v>
      </c>
      <c r="AB267" s="0" t="n">
        <v>-25</v>
      </c>
      <c r="AC267" s="0" t="n">
        <v>-25</v>
      </c>
      <c r="AD267" s="0" t="n">
        <v>-25</v>
      </c>
      <c r="AE267" s="0" t="n">
        <v>0</v>
      </c>
      <c r="AF267" s="0" t="n">
        <v>0</v>
      </c>
    </row>
    <row r="268" customFormat="false" ht="12.75" hidden="false" customHeight="false" outlineLevel="0" collapsed="false">
      <c r="A268" s="401" t="n">
        <v>37035.4465277778</v>
      </c>
      <c r="B268" s="400" t="n">
        <v>37124</v>
      </c>
      <c r="C268" s="400" t="n">
        <v>36983</v>
      </c>
      <c r="D268" s="400" t="n">
        <v>37191</v>
      </c>
      <c r="E268" s="9" t="s">
        <v>389</v>
      </c>
      <c r="F268" s="0" t="n">
        <v>473258</v>
      </c>
      <c r="G268" s="0" t="n">
        <v>1</v>
      </c>
      <c r="H268" s="0" t="n">
        <v>2476829</v>
      </c>
      <c r="I268" s="0" t="n">
        <v>25</v>
      </c>
      <c r="J268" s="0" t="n">
        <v>25</v>
      </c>
      <c r="K268" s="0" t="n">
        <v>25</v>
      </c>
      <c r="L268" s="0" t="n">
        <v>25</v>
      </c>
      <c r="M268" s="0" t="n">
        <v>25</v>
      </c>
      <c r="N268" s="0" t="n">
        <v>25</v>
      </c>
      <c r="O268" s="0" t="n">
        <v>0</v>
      </c>
      <c r="P268" s="0" t="n">
        <v>0</v>
      </c>
      <c r="Q268" s="0" t="n">
        <v>0</v>
      </c>
      <c r="R268" s="0" t="n">
        <v>0</v>
      </c>
      <c r="S268" s="0" t="n">
        <v>0</v>
      </c>
      <c r="T268" s="0" t="n">
        <v>0</v>
      </c>
      <c r="U268" s="0" t="n">
        <v>0</v>
      </c>
      <c r="V268" s="0" t="n">
        <v>0</v>
      </c>
      <c r="W268" s="0" t="n">
        <v>0</v>
      </c>
      <c r="X268" s="0" t="n">
        <v>0</v>
      </c>
      <c r="Y268" s="0" t="n">
        <v>0</v>
      </c>
      <c r="Z268" s="0" t="n">
        <v>0</v>
      </c>
      <c r="AA268" s="0" t="n">
        <v>0</v>
      </c>
      <c r="AB268" s="0" t="n">
        <v>0</v>
      </c>
      <c r="AC268" s="0" t="n">
        <v>0</v>
      </c>
      <c r="AD268" s="0" t="n">
        <v>0</v>
      </c>
      <c r="AE268" s="0" t="n">
        <v>0</v>
      </c>
      <c r="AF268" s="0" t="n">
        <v>0</v>
      </c>
    </row>
    <row r="269" customFormat="false" ht="12.75" hidden="false" customHeight="false" outlineLevel="0" collapsed="false">
      <c r="A269" s="401" t="n">
        <v>36977.5125</v>
      </c>
      <c r="B269" s="400" t="n">
        <v>37124</v>
      </c>
      <c r="C269" s="400" t="n">
        <v>37073</v>
      </c>
      <c r="D269" s="400" t="n">
        <v>37164</v>
      </c>
      <c r="E269" s="9" t="s">
        <v>390</v>
      </c>
      <c r="F269" s="0" t="n">
        <v>562215</v>
      </c>
      <c r="G269" s="0" t="n">
        <v>1</v>
      </c>
      <c r="H269" s="0" t="n">
        <v>2963569</v>
      </c>
      <c r="I269" s="0" t="n">
        <v>0</v>
      </c>
      <c r="J269" s="0" t="n">
        <v>0</v>
      </c>
      <c r="K269" s="0" t="n">
        <v>0</v>
      </c>
      <c r="L269" s="0" t="n">
        <v>0</v>
      </c>
      <c r="M269" s="0" t="n">
        <v>0</v>
      </c>
      <c r="N269" s="0" t="n">
        <v>0</v>
      </c>
      <c r="O269" s="0" t="n">
        <v>-25</v>
      </c>
      <c r="P269" s="0" t="n">
        <v>-25</v>
      </c>
      <c r="Q269" s="0" t="n">
        <v>-25</v>
      </c>
      <c r="R269" s="0" t="n">
        <v>-25</v>
      </c>
      <c r="S269" s="0" t="n">
        <v>-25</v>
      </c>
      <c r="T269" s="0" t="n">
        <v>-25</v>
      </c>
      <c r="U269" s="0" t="n">
        <v>-25</v>
      </c>
      <c r="V269" s="0" t="n">
        <v>-25</v>
      </c>
      <c r="W269" s="0" t="n">
        <v>-25</v>
      </c>
      <c r="X269" s="0" t="n">
        <v>-25</v>
      </c>
      <c r="Y269" s="0" t="n">
        <v>-25</v>
      </c>
      <c r="Z269" s="0" t="n">
        <v>-25</v>
      </c>
      <c r="AA269" s="0" t="n">
        <v>-25</v>
      </c>
      <c r="AB269" s="0" t="n">
        <v>-25</v>
      </c>
      <c r="AC269" s="0" t="n">
        <v>-25</v>
      </c>
      <c r="AD269" s="0" t="n">
        <v>-25</v>
      </c>
      <c r="AE269" s="0" t="n">
        <v>0</v>
      </c>
      <c r="AF269" s="0" t="n">
        <v>0</v>
      </c>
    </row>
    <row r="270" customFormat="false" ht="12.75" hidden="false" customHeight="false" outlineLevel="0" collapsed="false">
      <c r="A270" s="401" t="n">
        <v>36978.4513888889</v>
      </c>
      <c r="B270" s="400" t="n">
        <v>37124</v>
      </c>
      <c r="C270" s="400" t="n">
        <v>37073</v>
      </c>
      <c r="D270" s="400" t="n">
        <v>37164</v>
      </c>
      <c r="E270" s="9" t="s">
        <v>390</v>
      </c>
      <c r="F270" s="0" t="n">
        <v>562428</v>
      </c>
      <c r="G270" s="0" t="n">
        <v>1</v>
      </c>
      <c r="H270" s="0" t="n">
        <v>2964061</v>
      </c>
      <c r="I270" s="0" t="n">
        <v>0</v>
      </c>
      <c r="J270" s="0" t="n">
        <v>0</v>
      </c>
      <c r="K270" s="0" t="n">
        <v>0</v>
      </c>
      <c r="L270" s="0" t="n">
        <v>0</v>
      </c>
      <c r="M270" s="0" t="n">
        <v>0</v>
      </c>
      <c r="N270" s="0" t="n">
        <v>0</v>
      </c>
      <c r="O270" s="0" t="n">
        <v>25</v>
      </c>
      <c r="P270" s="0" t="n">
        <v>25</v>
      </c>
      <c r="Q270" s="0" t="n">
        <v>25</v>
      </c>
      <c r="R270" s="0" t="n">
        <v>25</v>
      </c>
      <c r="S270" s="0" t="n">
        <v>25</v>
      </c>
      <c r="T270" s="0" t="n">
        <v>25</v>
      </c>
      <c r="U270" s="0" t="n">
        <v>25</v>
      </c>
      <c r="V270" s="0" t="n">
        <v>25</v>
      </c>
      <c r="W270" s="0" t="n">
        <v>25</v>
      </c>
      <c r="X270" s="0" t="n">
        <v>25</v>
      </c>
      <c r="Y270" s="0" t="n">
        <v>25</v>
      </c>
      <c r="Z270" s="0" t="n">
        <v>25</v>
      </c>
      <c r="AA270" s="0" t="n">
        <v>25</v>
      </c>
      <c r="AB270" s="0" t="n">
        <v>25</v>
      </c>
      <c r="AC270" s="0" t="n">
        <v>25</v>
      </c>
      <c r="AD270" s="0" t="n">
        <v>25</v>
      </c>
      <c r="AE270" s="0" t="n">
        <v>0</v>
      </c>
      <c r="AF270" s="0" t="n">
        <v>0</v>
      </c>
    </row>
    <row r="271" customFormat="false" ht="12.75" hidden="false" customHeight="false" outlineLevel="0" collapsed="false">
      <c r="A271" s="401" t="n">
        <v>37106.3986111111</v>
      </c>
      <c r="B271" s="400" t="n">
        <v>37124</v>
      </c>
      <c r="C271" s="400" t="n">
        <v>37109</v>
      </c>
      <c r="D271" s="400" t="n">
        <v>37134</v>
      </c>
      <c r="E271" s="9" t="s">
        <v>390</v>
      </c>
      <c r="F271" s="0" t="n">
        <v>716095</v>
      </c>
      <c r="G271" s="0" t="n">
        <v>1</v>
      </c>
      <c r="H271" s="0" t="n">
        <v>3730345</v>
      </c>
      <c r="I271" s="0" t="n">
        <v>0</v>
      </c>
      <c r="J271" s="0" t="n">
        <v>0</v>
      </c>
      <c r="K271" s="0" t="n">
        <v>0</v>
      </c>
      <c r="L271" s="0" t="n">
        <v>0</v>
      </c>
      <c r="M271" s="0" t="n">
        <v>0</v>
      </c>
      <c r="N271" s="0" t="n">
        <v>0</v>
      </c>
      <c r="O271" s="0" t="n">
        <v>-25</v>
      </c>
      <c r="P271" s="0" t="n">
        <v>-25</v>
      </c>
      <c r="Q271" s="0" t="n">
        <v>-25</v>
      </c>
      <c r="R271" s="0" t="n">
        <v>-25</v>
      </c>
      <c r="S271" s="0" t="n">
        <v>-25</v>
      </c>
      <c r="T271" s="0" t="n">
        <v>-25</v>
      </c>
      <c r="U271" s="0" t="n">
        <v>-25</v>
      </c>
      <c r="V271" s="0" t="n">
        <v>-25</v>
      </c>
      <c r="W271" s="0" t="n">
        <v>-25</v>
      </c>
      <c r="X271" s="0" t="n">
        <v>-25</v>
      </c>
      <c r="Y271" s="0" t="n">
        <v>-25</v>
      </c>
      <c r="Z271" s="0" t="n">
        <v>-25</v>
      </c>
      <c r="AA271" s="0" t="n">
        <v>-25</v>
      </c>
      <c r="AB271" s="0" t="n">
        <v>-25</v>
      </c>
      <c r="AC271" s="0" t="n">
        <v>-25</v>
      </c>
      <c r="AD271" s="0" t="n">
        <v>-25</v>
      </c>
      <c r="AE271" s="0" t="n">
        <v>0</v>
      </c>
      <c r="AF271" s="0" t="n">
        <v>0</v>
      </c>
    </row>
    <row r="272" customFormat="false" ht="12.75" hidden="false" customHeight="false" outlineLevel="0" collapsed="false">
      <c r="A272" s="401" t="n">
        <v>37106.4048611111</v>
      </c>
      <c r="B272" s="400" t="n">
        <v>37124</v>
      </c>
      <c r="C272" s="400" t="n">
        <v>37109</v>
      </c>
      <c r="D272" s="400" t="n">
        <v>37134</v>
      </c>
      <c r="E272" s="9" t="s">
        <v>390</v>
      </c>
      <c r="F272" s="0" t="n">
        <v>716116</v>
      </c>
      <c r="G272" s="0" t="n">
        <v>1</v>
      </c>
      <c r="H272" s="0" t="n">
        <v>3730374</v>
      </c>
      <c r="I272" s="0" t="n">
        <v>0</v>
      </c>
      <c r="J272" s="0" t="n">
        <v>0</v>
      </c>
      <c r="K272" s="0" t="n">
        <v>0</v>
      </c>
      <c r="L272" s="0" t="n">
        <v>0</v>
      </c>
      <c r="M272" s="0" t="n">
        <v>0</v>
      </c>
      <c r="N272" s="0" t="n">
        <v>0</v>
      </c>
      <c r="O272" s="0" t="n">
        <v>50</v>
      </c>
      <c r="P272" s="0" t="n">
        <v>50</v>
      </c>
      <c r="Q272" s="0" t="n">
        <v>50</v>
      </c>
      <c r="R272" s="0" t="n">
        <v>50</v>
      </c>
      <c r="S272" s="0" t="n">
        <v>50</v>
      </c>
      <c r="T272" s="0" t="n">
        <v>50</v>
      </c>
      <c r="U272" s="0" t="n">
        <v>50</v>
      </c>
      <c r="V272" s="0" t="n">
        <v>50</v>
      </c>
      <c r="W272" s="0" t="n">
        <v>50</v>
      </c>
      <c r="X272" s="0" t="n">
        <v>50</v>
      </c>
      <c r="Y272" s="0" t="n">
        <v>50</v>
      </c>
      <c r="Z272" s="0" t="n">
        <v>50</v>
      </c>
      <c r="AA272" s="0" t="n">
        <v>50</v>
      </c>
      <c r="AB272" s="0" t="n">
        <v>50</v>
      </c>
      <c r="AC272" s="0" t="n">
        <v>50</v>
      </c>
      <c r="AD272" s="0" t="n">
        <v>50</v>
      </c>
      <c r="AE272" s="0" t="n">
        <v>0</v>
      </c>
      <c r="AF272" s="0" t="n">
        <v>0</v>
      </c>
    </row>
    <row r="273" customFormat="false" ht="12.75" hidden="false" customHeight="false" outlineLevel="0" collapsed="false">
      <c r="A273" s="401" t="n">
        <v>36944.6145833333</v>
      </c>
      <c r="B273" s="400" t="n">
        <v>37124</v>
      </c>
      <c r="C273" s="400" t="n">
        <v>37073</v>
      </c>
      <c r="D273" s="400" t="n">
        <v>37164</v>
      </c>
      <c r="E273" s="0" t="s">
        <v>390</v>
      </c>
      <c r="F273" s="0" t="n">
        <v>529426</v>
      </c>
      <c r="G273" s="0" t="n">
        <v>1</v>
      </c>
      <c r="H273" s="0" t="n">
        <v>2718877</v>
      </c>
      <c r="I273" s="0" t="n">
        <v>0</v>
      </c>
      <c r="J273" s="0" t="n">
        <v>0</v>
      </c>
      <c r="K273" s="0" t="n">
        <v>0</v>
      </c>
      <c r="L273" s="0" t="n">
        <v>0</v>
      </c>
      <c r="M273" s="0" t="n">
        <v>0</v>
      </c>
      <c r="N273" s="0" t="n">
        <v>0</v>
      </c>
      <c r="O273" s="0" t="n">
        <v>25</v>
      </c>
      <c r="P273" s="0" t="n">
        <v>25</v>
      </c>
      <c r="Q273" s="0" t="n">
        <v>25</v>
      </c>
      <c r="R273" s="0" t="n">
        <v>25</v>
      </c>
      <c r="S273" s="0" t="n">
        <v>25</v>
      </c>
      <c r="T273" s="0" t="n">
        <v>25</v>
      </c>
      <c r="U273" s="0" t="n">
        <v>25</v>
      </c>
      <c r="V273" s="0" t="n">
        <v>25</v>
      </c>
      <c r="W273" s="0" t="n">
        <v>25</v>
      </c>
      <c r="X273" s="0" t="n">
        <v>25</v>
      </c>
      <c r="Y273" s="0" t="n">
        <v>25</v>
      </c>
      <c r="Z273" s="0" t="n">
        <v>25</v>
      </c>
      <c r="AA273" s="0" t="n">
        <v>25</v>
      </c>
      <c r="AB273" s="0" t="n">
        <v>25</v>
      </c>
      <c r="AC273" s="0" t="n">
        <v>25</v>
      </c>
      <c r="AD273" s="0" t="n">
        <v>25</v>
      </c>
      <c r="AE273" s="0" t="n">
        <v>0</v>
      </c>
      <c r="AF273" s="0" t="n">
        <v>0</v>
      </c>
    </row>
    <row r="274" customFormat="false" ht="12.75" hidden="false" customHeight="false" outlineLevel="0" collapsed="false">
      <c r="A274" s="401" t="n">
        <v>36949.4576388889</v>
      </c>
      <c r="B274" s="400" t="n">
        <v>37124</v>
      </c>
      <c r="C274" s="400" t="n">
        <v>37073</v>
      </c>
      <c r="D274" s="400" t="n">
        <v>37164</v>
      </c>
      <c r="E274" s="0" t="s">
        <v>390</v>
      </c>
      <c r="F274" s="0" t="n">
        <v>532713</v>
      </c>
      <c r="G274" s="0" t="n">
        <v>1</v>
      </c>
      <c r="H274" s="0" t="n">
        <v>2730624</v>
      </c>
      <c r="I274" s="0" t="n">
        <v>0</v>
      </c>
      <c r="J274" s="0" t="n">
        <v>0</v>
      </c>
      <c r="K274" s="0" t="n">
        <v>0</v>
      </c>
      <c r="L274" s="0" t="n">
        <v>0</v>
      </c>
      <c r="M274" s="0" t="n">
        <v>0</v>
      </c>
      <c r="N274" s="0" t="n">
        <v>0</v>
      </c>
      <c r="O274" s="0" t="n">
        <v>-25</v>
      </c>
      <c r="P274" s="0" t="n">
        <v>-25</v>
      </c>
      <c r="Q274" s="0" t="n">
        <v>-25</v>
      </c>
      <c r="R274" s="0" t="n">
        <v>-25</v>
      </c>
      <c r="S274" s="0" t="n">
        <v>-25</v>
      </c>
      <c r="T274" s="0" t="n">
        <v>-25</v>
      </c>
      <c r="U274" s="0" t="n">
        <v>-25</v>
      </c>
      <c r="V274" s="0" t="n">
        <v>-25</v>
      </c>
      <c r="W274" s="0" t="n">
        <v>-25</v>
      </c>
      <c r="X274" s="0" t="n">
        <v>-25</v>
      </c>
      <c r="Y274" s="0" t="n">
        <v>-25</v>
      </c>
      <c r="Z274" s="0" t="n">
        <v>-25</v>
      </c>
      <c r="AA274" s="0" t="n">
        <v>-25</v>
      </c>
      <c r="AB274" s="0" t="n">
        <v>-25</v>
      </c>
      <c r="AC274" s="0" t="n">
        <v>-25</v>
      </c>
      <c r="AD274" s="0" t="n">
        <v>-25</v>
      </c>
      <c r="AE274" s="0" t="n">
        <v>0</v>
      </c>
      <c r="AF274" s="0" t="n">
        <v>0</v>
      </c>
    </row>
    <row r="275" customFormat="false" ht="12.75" hidden="false" customHeight="false" outlineLevel="0" collapsed="false">
      <c r="A275" s="401" t="n">
        <v>36998.4222222222</v>
      </c>
      <c r="B275" s="400" t="n">
        <v>37124</v>
      </c>
      <c r="C275" s="400" t="n">
        <v>37073</v>
      </c>
      <c r="D275" s="400" t="n">
        <v>37164</v>
      </c>
      <c r="E275" s="0" t="s">
        <v>390</v>
      </c>
      <c r="F275" s="0" t="n">
        <v>582907</v>
      </c>
      <c r="G275" s="0" t="n">
        <v>1</v>
      </c>
      <c r="H275" s="0" t="n">
        <v>3094486</v>
      </c>
      <c r="I275" s="0" t="n">
        <v>0</v>
      </c>
      <c r="J275" s="0" t="n">
        <v>0</v>
      </c>
      <c r="K275" s="0" t="n">
        <v>0</v>
      </c>
      <c r="L275" s="0" t="n">
        <v>0</v>
      </c>
      <c r="M275" s="0" t="n">
        <v>0</v>
      </c>
      <c r="N275" s="0" t="n">
        <v>0</v>
      </c>
      <c r="O275" s="0" t="n">
        <v>25</v>
      </c>
      <c r="P275" s="0" t="n">
        <v>25</v>
      </c>
      <c r="Q275" s="0" t="n">
        <v>25</v>
      </c>
      <c r="R275" s="0" t="n">
        <v>25</v>
      </c>
      <c r="S275" s="0" t="n">
        <v>25</v>
      </c>
      <c r="T275" s="0" t="n">
        <v>25</v>
      </c>
      <c r="U275" s="0" t="n">
        <v>25</v>
      </c>
      <c r="V275" s="0" t="n">
        <v>25</v>
      </c>
      <c r="W275" s="0" t="n">
        <v>25</v>
      </c>
      <c r="X275" s="0" t="n">
        <v>25</v>
      </c>
      <c r="Y275" s="0" t="n">
        <v>25</v>
      </c>
      <c r="Z275" s="0" t="n">
        <v>25</v>
      </c>
      <c r="AA275" s="0" t="n">
        <v>25</v>
      </c>
      <c r="AB275" s="0" t="n">
        <v>25</v>
      </c>
      <c r="AC275" s="0" t="n">
        <v>25</v>
      </c>
      <c r="AD275" s="0" t="n">
        <v>25</v>
      </c>
      <c r="AE275" s="0" t="n">
        <v>0</v>
      </c>
      <c r="AF275" s="0" t="n">
        <v>0</v>
      </c>
    </row>
    <row r="276" customFormat="false" ht="12.75" hidden="false" customHeight="false" outlineLevel="0" collapsed="false">
      <c r="A276" s="401" t="n">
        <v>36999.4215277778</v>
      </c>
      <c r="B276" s="400" t="n">
        <v>37124</v>
      </c>
      <c r="C276" s="400" t="n">
        <v>37073</v>
      </c>
      <c r="D276" s="400" t="n">
        <v>37164</v>
      </c>
      <c r="E276" s="9" t="s">
        <v>390</v>
      </c>
      <c r="F276" s="0" t="n">
        <v>584345</v>
      </c>
      <c r="G276" s="0" t="n">
        <v>1</v>
      </c>
      <c r="H276" s="0" t="n">
        <v>3097863</v>
      </c>
      <c r="I276" s="0" t="n">
        <v>0</v>
      </c>
      <c r="J276" s="0" t="n">
        <v>0</v>
      </c>
      <c r="K276" s="0" t="n">
        <v>0</v>
      </c>
      <c r="L276" s="0" t="n">
        <v>0</v>
      </c>
      <c r="M276" s="0" t="n">
        <v>0</v>
      </c>
      <c r="N276" s="0" t="n">
        <v>0</v>
      </c>
      <c r="O276" s="0" t="n">
        <v>-25</v>
      </c>
      <c r="P276" s="0" t="n">
        <v>-25</v>
      </c>
      <c r="Q276" s="0" t="n">
        <v>-25</v>
      </c>
      <c r="R276" s="0" t="n">
        <v>-25</v>
      </c>
      <c r="S276" s="0" t="n">
        <v>-25</v>
      </c>
      <c r="T276" s="0" t="n">
        <v>-25</v>
      </c>
      <c r="U276" s="0" t="n">
        <v>-25</v>
      </c>
      <c r="V276" s="0" t="n">
        <v>-25</v>
      </c>
      <c r="W276" s="0" t="n">
        <v>-25</v>
      </c>
      <c r="X276" s="0" t="n">
        <v>-25</v>
      </c>
      <c r="Y276" s="0" t="n">
        <v>-25</v>
      </c>
      <c r="Z276" s="0" t="n">
        <v>-25</v>
      </c>
      <c r="AA276" s="0" t="n">
        <v>-25</v>
      </c>
      <c r="AB276" s="0" t="n">
        <v>-25</v>
      </c>
      <c r="AC276" s="0" t="n">
        <v>-25</v>
      </c>
      <c r="AD276" s="0" t="n">
        <v>-25</v>
      </c>
      <c r="AE276" s="0" t="n">
        <v>0</v>
      </c>
      <c r="AF276" s="0" t="n">
        <v>0</v>
      </c>
    </row>
    <row r="277" customFormat="false" ht="12.75" hidden="false" customHeight="false" outlineLevel="0" collapsed="false">
      <c r="A277" s="401" t="n">
        <v>37004.3763888889</v>
      </c>
      <c r="B277" s="400" t="n">
        <v>37124</v>
      </c>
      <c r="C277" s="400" t="n">
        <v>37073</v>
      </c>
      <c r="D277" s="400" t="n">
        <v>37164</v>
      </c>
      <c r="E277" s="9" t="s">
        <v>390</v>
      </c>
      <c r="F277" s="0" t="n">
        <v>588891</v>
      </c>
      <c r="G277" s="0" t="n">
        <v>1</v>
      </c>
      <c r="H277" s="0" t="n">
        <v>3107632</v>
      </c>
      <c r="I277" s="0" t="n">
        <v>0</v>
      </c>
      <c r="J277" s="0" t="n">
        <v>0</v>
      </c>
      <c r="K277" s="0" t="n">
        <v>0</v>
      </c>
      <c r="L277" s="0" t="n">
        <v>0</v>
      </c>
      <c r="M277" s="0" t="n">
        <v>0</v>
      </c>
      <c r="N277" s="0" t="n">
        <v>0</v>
      </c>
      <c r="O277" s="0" t="n">
        <v>-25</v>
      </c>
      <c r="P277" s="0" t="n">
        <v>-25</v>
      </c>
      <c r="Q277" s="0" t="n">
        <v>-25</v>
      </c>
      <c r="R277" s="0" t="n">
        <v>-25</v>
      </c>
      <c r="S277" s="0" t="n">
        <v>-25</v>
      </c>
      <c r="T277" s="0" t="n">
        <v>-25</v>
      </c>
      <c r="U277" s="0" t="n">
        <v>-25</v>
      </c>
      <c r="V277" s="0" t="n">
        <v>-25</v>
      </c>
      <c r="W277" s="0" t="n">
        <v>-25</v>
      </c>
      <c r="X277" s="0" t="n">
        <v>-25</v>
      </c>
      <c r="Y277" s="0" t="n">
        <v>-25</v>
      </c>
      <c r="Z277" s="0" t="n">
        <v>-25</v>
      </c>
      <c r="AA277" s="0" t="n">
        <v>-25</v>
      </c>
      <c r="AB277" s="0" t="n">
        <v>-25</v>
      </c>
      <c r="AC277" s="0" t="n">
        <v>-25</v>
      </c>
      <c r="AD277" s="0" t="n">
        <v>-25</v>
      </c>
      <c r="AE277" s="0" t="n">
        <v>0</v>
      </c>
      <c r="AF277" s="0" t="n">
        <v>0</v>
      </c>
    </row>
    <row r="278" customFormat="false" ht="12.75" hidden="false" customHeight="false" outlineLevel="0" collapsed="false">
      <c r="A278" s="401" t="n">
        <v>37005.4201388889</v>
      </c>
      <c r="B278" s="400" t="n">
        <v>37124</v>
      </c>
      <c r="C278" s="400" t="n">
        <v>37073</v>
      </c>
      <c r="D278" s="400" t="n">
        <v>37164</v>
      </c>
      <c r="E278" s="9" t="s">
        <v>390</v>
      </c>
      <c r="F278" s="0" t="n">
        <v>590646</v>
      </c>
      <c r="G278" s="0" t="n">
        <v>1</v>
      </c>
      <c r="H278" s="0" t="n">
        <v>3115271</v>
      </c>
      <c r="I278" s="0" t="n">
        <v>0</v>
      </c>
      <c r="J278" s="0" t="n">
        <v>0</v>
      </c>
      <c r="K278" s="0" t="n">
        <v>0</v>
      </c>
      <c r="L278" s="0" t="n">
        <v>0</v>
      </c>
      <c r="M278" s="0" t="n">
        <v>0</v>
      </c>
      <c r="N278" s="0" t="n">
        <v>0</v>
      </c>
      <c r="O278" s="0" t="n">
        <v>25</v>
      </c>
      <c r="P278" s="0" t="n">
        <v>25</v>
      </c>
      <c r="Q278" s="0" t="n">
        <v>25</v>
      </c>
      <c r="R278" s="0" t="n">
        <v>25</v>
      </c>
      <c r="S278" s="0" t="n">
        <v>25</v>
      </c>
      <c r="T278" s="0" t="n">
        <v>25</v>
      </c>
      <c r="U278" s="0" t="n">
        <v>25</v>
      </c>
      <c r="V278" s="0" t="n">
        <v>25</v>
      </c>
      <c r="W278" s="0" t="n">
        <v>25</v>
      </c>
      <c r="X278" s="0" t="n">
        <v>25</v>
      </c>
      <c r="Y278" s="0" t="n">
        <v>25</v>
      </c>
      <c r="Z278" s="0" t="n">
        <v>25</v>
      </c>
      <c r="AA278" s="0" t="n">
        <v>25</v>
      </c>
      <c r="AB278" s="0" t="n">
        <v>25</v>
      </c>
      <c r="AC278" s="0" t="n">
        <v>25</v>
      </c>
      <c r="AD278" s="0" t="n">
        <v>25</v>
      </c>
      <c r="AE278" s="0" t="n">
        <v>0</v>
      </c>
      <c r="AF278" s="0" t="n">
        <v>0</v>
      </c>
    </row>
    <row r="279" customFormat="false" ht="12.75" hidden="false" customHeight="false" outlineLevel="0" collapsed="false">
      <c r="A279" s="401" t="n">
        <v>37105.3979166667</v>
      </c>
      <c r="B279" s="400" t="n">
        <v>37124</v>
      </c>
      <c r="C279" s="400" t="n">
        <v>37109</v>
      </c>
      <c r="D279" s="400" t="n">
        <v>37134</v>
      </c>
      <c r="E279" s="9" t="s">
        <v>390</v>
      </c>
      <c r="F279" s="0" t="n">
        <v>715084</v>
      </c>
      <c r="G279" s="0" t="n">
        <v>1</v>
      </c>
      <c r="H279" s="0" t="n">
        <v>3725746</v>
      </c>
      <c r="I279" s="0" t="n">
        <v>0</v>
      </c>
      <c r="J279" s="0" t="n">
        <v>0</v>
      </c>
      <c r="K279" s="0" t="n">
        <v>0</v>
      </c>
      <c r="L279" s="0" t="n">
        <v>0</v>
      </c>
      <c r="M279" s="0" t="n">
        <v>0</v>
      </c>
      <c r="N279" s="0" t="n">
        <v>0</v>
      </c>
      <c r="O279" s="0" t="n">
        <v>-25</v>
      </c>
      <c r="P279" s="0" t="n">
        <v>-25</v>
      </c>
      <c r="Q279" s="0" t="n">
        <v>-25</v>
      </c>
      <c r="R279" s="0" t="n">
        <v>-25</v>
      </c>
      <c r="S279" s="0" t="n">
        <v>-25</v>
      </c>
      <c r="T279" s="0" t="n">
        <v>-25</v>
      </c>
      <c r="U279" s="0" t="n">
        <v>-25</v>
      </c>
      <c r="V279" s="0" t="n">
        <v>-25</v>
      </c>
      <c r="W279" s="0" t="n">
        <v>-25</v>
      </c>
      <c r="X279" s="0" t="n">
        <v>-25</v>
      </c>
      <c r="Y279" s="0" t="n">
        <v>-25</v>
      </c>
      <c r="Z279" s="0" t="n">
        <v>-25</v>
      </c>
      <c r="AA279" s="0" t="n">
        <v>-25</v>
      </c>
      <c r="AB279" s="0" t="n">
        <v>-25</v>
      </c>
      <c r="AC279" s="0" t="n">
        <v>-25</v>
      </c>
      <c r="AD279" s="0" t="n">
        <v>-25</v>
      </c>
      <c r="AE279" s="0" t="n">
        <v>0</v>
      </c>
      <c r="AF279" s="0" t="n">
        <v>0</v>
      </c>
    </row>
    <row r="280" customFormat="false" ht="12.75" hidden="false" customHeight="false" outlineLevel="0" collapsed="false">
      <c r="A280" s="401" t="n">
        <v>36951.5291666667</v>
      </c>
      <c r="B280" s="400" t="n">
        <v>37124</v>
      </c>
      <c r="C280" s="400" t="n">
        <v>37073</v>
      </c>
      <c r="D280" s="400" t="n">
        <v>37164</v>
      </c>
      <c r="E280" s="9" t="s">
        <v>390</v>
      </c>
      <c r="F280" s="0" t="n">
        <v>533999</v>
      </c>
      <c r="G280" s="0" t="n">
        <v>1</v>
      </c>
      <c r="H280" s="0" t="n">
        <v>2733954</v>
      </c>
      <c r="I280" s="0" t="n">
        <v>0</v>
      </c>
      <c r="J280" s="0" t="n">
        <v>0</v>
      </c>
      <c r="K280" s="0" t="n">
        <v>0</v>
      </c>
      <c r="L280" s="0" t="n">
        <v>0</v>
      </c>
      <c r="M280" s="0" t="n">
        <v>0</v>
      </c>
      <c r="N280" s="0" t="n">
        <v>0</v>
      </c>
      <c r="O280" s="0" t="n">
        <v>25</v>
      </c>
      <c r="P280" s="0" t="n">
        <v>25</v>
      </c>
      <c r="Q280" s="0" t="n">
        <v>25</v>
      </c>
      <c r="R280" s="0" t="n">
        <v>25</v>
      </c>
      <c r="S280" s="0" t="n">
        <v>25</v>
      </c>
      <c r="T280" s="0" t="n">
        <v>25</v>
      </c>
      <c r="U280" s="0" t="n">
        <v>25</v>
      </c>
      <c r="V280" s="0" t="n">
        <v>25</v>
      </c>
      <c r="W280" s="0" t="n">
        <v>25</v>
      </c>
      <c r="X280" s="0" t="n">
        <v>25</v>
      </c>
      <c r="Y280" s="0" t="n">
        <v>25</v>
      </c>
      <c r="Z280" s="0" t="n">
        <v>25</v>
      </c>
      <c r="AA280" s="0" t="n">
        <v>25</v>
      </c>
      <c r="AB280" s="0" t="n">
        <v>25</v>
      </c>
      <c r="AC280" s="0" t="n">
        <v>25</v>
      </c>
      <c r="AD280" s="0" t="n">
        <v>25</v>
      </c>
      <c r="AE280" s="0" t="n">
        <v>0</v>
      </c>
      <c r="AF280" s="0" t="n">
        <v>0</v>
      </c>
    </row>
    <row r="281" customFormat="false" ht="12.75" hidden="false" customHeight="false" outlineLevel="0" collapsed="false">
      <c r="A281" s="401" t="n">
        <v>36958.5416666667</v>
      </c>
      <c r="B281" s="400" t="n">
        <v>37124</v>
      </c>
      <c r="C281" s="400" t="n">
        <v>37073</v>
      </c>
      <c r="D281" s="400" t="n">
        <v>37164</v>
      </c>
      <c r="E281" s="9" t="s">
        <v>390</v>
      </c>
      <c r="F281" s="0" t="n">
        <v>540219</v>
      </c>
      <c r="G281" s="0" t="n">
        <v>1</v>
      </c>
      <c r="H281" s="0" t="n">
        <v>2753979</v>
      </c>
      <c r="I281" s="0" t="n">
        <v>0</v>
      </c>
      <c r="J281" s="0" t="n">
        <v>0</v>
      </c>
      <c r="K281" s="0" t="n">
        <v>0</v>
      </c>
      <c r="L281" s="0" t="n">
        <v>0</v>
      </c>
      <c r="M281" s="0" t="n">
        <v>0</v>
      </c>
      <c r="N281" s="0" t="n">
        <v>0</v>
      </c>
      <c r="O281" s="0" t="n">
        <v>-25</v>
      </c>
      <c r="P281" s="0" t="n">
        <v>-25</v>
      </c>
      <c r="Q281" s="0" t="n">
        <v>-25</v>
      </c>
      <c r="R281" s="0" t="n">
        <v>-25</v>
      </c>
      <c r="S281" s="0" t="n">
        <v>-25</v>
      </c>
      <c r="T281" s="0" t="n">
        <v>-25</v>
      </c>
      <c r="U281" s="0" t="n">
        <v>-25</v>
      </c>
      <c r="V281" s="0" t="n">
        <v>-25</v>
      </c>
      <c r="W281" s="0" t="n">
        <v>-25</v>
      </c>
      <c r="X281" s="0" t="n">
        <v>-25</v>
      </c>
      <c r="Y281" s="0" t="n">
        <v>-25</v>
      </c>
      <c r="Z281" s="0" t="n">
        <v>-25</v>
      </c>
      <c r="AA281" s="0" t="n">
        <v>-25</v>
      </c>
      <c r="AB281" s="0" t="n">
        <v>-25</v>
      </c>
      <c r="AC281" s="0" t="n">
        <v>-25</v>
      </c>
      <c r="AD281" s="0" t="n">
        <v>-25</v>
      </c>
      <c r="AE281" s="0" t="n">
        <v>0</v>
      </c>
      <c r="AF281" s="0" t="n">
        <v>0</v>
      </c>
    </row>
    <row r="282" customFormat="false" ht="12.75" hidden="false" customHeight="false" outlineLevel="0" collapsed="false">
      <c r="A282" s="401" t="n">
        <v>36998.3527777778</v>
      </c>
      <c r="B282" s="400" t="n">
        <v>37124</v>
      </c>
      <c r="C282" s="400" t="n">
        <v>37073</v>
      </c>
      <c r="D282" s="400" t="n">
        <v>37164</v>
      </c>
      <c r="E282" s="9" t="s">
        <v>440</v>
      </c>
      <c r="F282" s="0" t="n">
        <v>531205</v>
      </c>
      <c r="G282" s="0" t="n">
        <v>1</v>
      </c>
      <c r="H282" s="0" t="n">
        <v>2726739</v>
      </c>
      <c r="I282" s="0" t="n">
        <v>0</v>
      </c>
      <c r="J282" s="0" t="n">
        <v>0</v>
      </c>
      <c r="K282" s="0" t="n">
        <v>0</v>
      </c>
      <c r="L282" s="0" t="n">
        <v>0</v>
      </c>
      <c r="M282" s="0" t="n">
        <v>0</v>
      </c>
      <c r="N282" s="0" t="n">
        <v>0</v>
      </c>
      <c r="O282" s="0" t="n">
        <v>-50</v>
      </c>
      <c r="P282" s="0" t="n">
        <v>-50</v>
      </c>
      <c r="Q282" s="0" t="n">
        <v>-50</v>
      </c>
      <c r="R282" s="0" t="n">
        <v>-50</v>
      </c>
      <c r="S282" s="0" t="n">
        <v>-50</v>
      </c>
      <c r="T282" s="0" t="n">
        <v>-50</v>
      </c>
      <c r="U282" s="0" t="n">
        <v>-50</v>
      </c>
      <c r="V282" s="0" t="n">
        <v>-50</v>
      </c>
      <c r="W282" s="0" t="n">
        <v>-50</v>
      </c>
      <c r="X282" s="0" t="n">
        <v>-50</v>
      </c>
      <c r="Y282" s="0" t="n">
        <v>-50</v>
      </c>
      <c r="Z282" s="0" t="n">
        <v>-50</v>
      </c>
      <c r="AA282" s="0" t="n">
        <v>-50</v>
      </c>
      <c r="AB282" s="0" t="n">
        <v>-50</v>
      </c>
      <c r="AC282" s="0" t="n">
        <v>-50</v>
      </c>
      <c r="AD282" s="0" t="n">
        <v>-50</v>
      </c>
      <c r="AE282" s="0" t="n">
        <v>0</v>
      </c>
      <c r="AF282" s="0" t="n">
        <v>0</v>
      </c>
    </row>
    <row r="283" customFormat="false" ht="12.75" hidden="false" customHeight="false" outlineLevel="0" collapsed="false">
      <c r="A283" s="401" t="n">
        <v>36998.3534722222</v>
      </c>
      <c r="B283" s="400" t="n">
        <v>37124</v>
      </c>
      <c r="C283" s="400" t="n">
        <v>37073</v>
      </c>
      <c r="D283" s="400" t="n">
        <v>37164</v>
      </c>
      <c r="E283" s="9" t="s">
        <v>440</v>
      </c>
      <c r="F283" s="0" t="n">
        <v>531206</v>
      </c>
      <c r="G283" s="0" t="n">
        <v>1</v>
      </c>
      <c r="H283" s="0" t="n">
        <v>2726740</v>
      </c>
      <c r="I283" s="0" t="n">
        <v>0</v>
      </c>
      <c r="J283" s="0" t="n">
        <v>0</v>
      </c>
      <c r="K283" s="0" t="n">
        <v>0</v>
      </c>
      <c r="L283" s="0" t="n">
        <v>0</v>
      </c>
      <c r="M283" s="0" t="n">
        <v>0</v>
      </c>
      <c r="N283" s="0" t="n">
        <v>0</v>
      </c>
      <c r="O283" s="0" t="n">
        <v>-50</v>
      </c>
      <c r="P283" s="0" t="n">
        <v>-50</v>
      </c>
      <c r="Q283" s="0" t="n">
        <v>-50</v>
      </c>
      <c r="R283" s="0" t="n">
        <v>-50</v>
      </c>
      <c r="S283" s="0" t="n">
        <v>-50</v>
      </c>
      <c r="T283" s="0" t="n">
        <v>-50</v>
      </c>
      <c r="U283" s="0" t="n">
        <v>-50</v>
      </c>
      <c r="V283" s="0" t="n">
        <v>-50</v>
      </c>
      <c r="W283" s="0" t="n">
        <v>-50</v>
      </c>
      <c r="X283" s="0" t="n">
        <v>-50</v>
      </c>
      <c r="Y283" s="0" t="n">
        <v>-50</v>
      </c>
      <c r="Z283" s="0" t="n">
        <v>-50</v>
      </c>
      <c r="AA283" s="0" t="n">
        <v>-50</v>
      </c>
      <c r="AB283" s="0" t="n">
        <v>-50</v>
      </c>
      <c r="AC283" s="0" t="n">
        <v>-50</v>
      </c>
      <c r="AD283" s="0" t="n">
        <v>-50</v>
      </c>
      <c r="AE283" s="0" t="n">
        <v>0</v>
      </c>
      <c r="AF283" s="0" t="n">
        <v>0</v>
      </c>
    </row>
    <row r="284" customFormat="false" ht="12.75" hidden="false" customHeight="false" outlineLevel="0" collapsed="false">
      <c r="A284" s="401" t="n">
        <v>36998.3541666667</v>
      </c>
      <c r="B284" s="400" t="n">
        <v>37124</v>
      </c>
      <c r="C284" s="400" t="n">
        <v>37073</v>
      </c>
      <c r="D284" s="400" t="n">
        <v>37164</v>
      </c>
      <c r="E284" s="9" t="s">
        <v>440</v>
      </c>
      <c r="F284" s="0" t="n">
        <v>531207</v>
      </c>
      <c r="G284" s="0" t="n">
        <v>1</v>
      </c>
      <c r="H284" s="0" t="n">
        <v>2726741</v>
      </c>
      <c r="I284" s="0" t="n">
        <v>0</v>
      </c>
      <c r="J284" s="0" t="n">
        <v>0</v>
      </c>
      <c r="K284" s="0" t="n">
        <v>0</v>
      </c>
      <c r="L284" s="0" t="n">
        <v>0</v>
      </c>
      <c r="M284" s="0" t="n">
        <v>0</v>
      </c>
      <c r="N284" s="0" t="n">
        <v>0</v>
      </c>
      <c r="O284" s="0" t="n">
        <v>-50</v>
      </c>
      <c r="P284" s="0" t="n">
        <v>-50</v>
      </c>
      <c r="Q284" s="0" t="n">
        <v>-50</v>
      </c>
      <c r="R284" s="0" t="n">
        <v>-50</v>
      </c>
      <c r="S284" s="0" t="n">
        <v>-50</v>
      </c>
      <c r="T284" s="0" t="n">
        <v>-50</v>
      </c>
      <c r="U284" s="0" t="n">
        <v>-50</v>
      </c>
      <c r="V284" s="0" t="n">
        <v>-50</v>
      </c>
      <c r="W284" s="0" t="n">
        <v>-50</v>
      </c>
      <c r="X284" s="0" t="n">
        <v>-50</v>
      </c>
      <c r="Y284" s="0" t="n">
        <v>-50</v>
      </c>
      <c r="Z284" s="0" t="n">
        <v>-50</v>
      </c>
      <c r="AA284" s="0" t="n">
        <v>-50</v>
      </c>
      <c r="AB284" s="0" t="n">
        <v>-50</v>
      </c>
      <c r="AC284" s="0" t="n">
        <v>-50</v>
      </c>
      <c r="AD284" s="0" t="n">
        <v>-50</v>
      </c>
      <c r="AE284" s="0" t="n">
        <v>0</v>
      </c>
      <c r="AF284" s="0" t="n">
        <v>0</v>
      </c>
    </row>
    <row r="285" customFormat="false" ht="12.75" hidden="false" customHeight="false" outlineLevel="0" collapsed="false">
      <c r="A285" s="401" t="n">
        <v>36998.3541666667</v>
      </c>
      <c r="B285" s="400" t="n">
        <v>37124</v>
      </c>
      <c r="C285" s="400" t="n">
        <v>37073</v>
      </c>
      <c r="D285" s="400" t="n">
        <v>37164</v>
      </c>
      <c r="E285" s="9" t="s">
        <v>440</v>
      </c>
      <c r="F285" s="0" t="n">
        <v>531208</v>
      </c>
      <c r="G285" s="0" t="n">
        <v>1</v>
      </c>
      <c r="H285" s="0" t="n">
        <v>2726742</v>
      </c>
      <c r="I285" s="0" t="n">
        <v>0</v>
      </c>
      <c r="J285" s="0" t="n">
        <v>0</v>
      </c>
      <c r="K285" s="0" t="n">
        <v>0</v>
      </c>
      <c r="L285" s="0" t="n">
        <v>0</v>
      </c>
      <c r="M285" s="0" t="n">
        <v>0</v>
      </c>
      <c r="N285" s="0" t="n">
        <v>0</v>
      </c>
      <c r="O285" s="0" t="n">
        <v>-50</v>
      </c>
      <c r="P285" s="0" t="n">
        <v>-50</v>
      </c>
      <c r="Q285" s="0" t="n">
        <v>-50</v>
      </c>
      <c r="R285" s="0" t="n">
        <v>-50</v>
      </c>
      <c r="S285" s="0" t="n">
        <v>-50</v>
      </c>
      <c r="T285" s="0" t="n">
        <v>-50</v>
      </c>
      <c r="U285" s="0" t="n">
        <v>-50</v>
      </c>
      <c r="V285" s="0" t="n">
        <v>-50</v>
      </c>
      <c r="W285" s="0" t="n">
        <v>-50</v>
      </c>
      <c r="X285" s="0" t="n">
        <v>-50</v>
      </c>
      <c r="Y285" s="0" t="n">
        <v>-50</v>
      </c>
      <c r="Z285" s="0" t="n">
        <v>-50</v>
      </c>
      <c r="AA285" s="0" t="n">
        <v>-50</v>
      </c>
      <c r="AB285" s="0" t="n">
        <v>-50</v>
      </c>
      <c r="AC285" s="0" t="n">
        <v>-50</v>
      </c>
      <c r="AD285" s="0" t="n">
        <v>-50</v>
      </c>
      <c r="AE285" s="0" t="n">
        <v>0</v>
      </c>
      <c r="AF285" s="0" t="n">
        <v>0</v>
      </c>
    </row>
    <row r="286" customFormat="false" ht="12.75" hidden="false" customHeight="false" outlineLevel="0" collapsed="false">
      <c r="A286" s="401" t="n">
        <v>36998.3548611111</v>
      </c>
      <c r="B286" s="400" t="n">
        <v>37124</v>
      </c>
      <c r="C286" s="400" t="n">
        <v>37073</v>
      </c>
      <c r="D286" s="400" t="n">
        <v>37164</v>
      </c>
      <c r="E286" s="9" t="s">
        <v>440</v>
      </c>
      <c r="F286" s="0" t="n">
        <v>531209</v>
      </c>
      <c r="G286" s="0" t="n">
        <v>1</v>
      </c>
      <c r="H286" s="0" t="n">
        <v>2726743</v>
      </c>
      <c r="I286" s="0" t="n">
        <v>0</v>
      </c>
      <c r="J286" s="0" t="n">
        <v>0</v>
      </c>
      <c r="K286" s="0" t="n">
        <v>0</v>
      </c>
      <c r="L286" s="0" t="n">
        <v>0</v>
      </c>
      <c r="M286" s="0" t="n">
        <v>0</v>
      </c>
      <c r="N286" s="0" t="n">
        <v>0</v>
      </c>
      <c r="O286" s="0" t="n">
        <v>-50</v>
      </c>
      <c r="P286" s="0" t="n">
        <v>-50</v>
      </c>
      <c r="Q286" s="0" t="n">
        <v>-50</v>
      </c>
      <c r="R286" s="0" t="n">
        <v>-50</v>
      </c>
      <c r="S286" s="0" t="n">
        <v>-50</v>
      </c>
      <c r="T286" s="0" t="n">
        <v>-50</v>
      </c>
      <c r="U286" s="0" t="n">
        <v>-50</v>
      </c>
      <c r="V286" s="0" t="n">
        <v>-50</v>
      </c>
      <c r="W286" s="0" t="n">
        <v>-50</v>
      </c>
      <c r="X286" s="0" t="n">
        <v>-50</v>
      </c>
      <c r="Y286" s="0" t="n">
        <v>-50</v>
      </c>
      <c r="Z286" s="0" t="n">
        <v>-50</v>
      </c>
      <c r="AA286" s="0" t="n">
        <v>-50</v>
      </c>
      <c r="AB286" s="0" t="n">
        <v>-50</v>
      </c>
      <c r="AC286" s="0" t="n">
        <v>-50</v>
      </c>
      <c r="AD286" s="0" t="n">
        <v>-50</v>
      </c>
      <c r="AE286" s="0" t="n">
        <v>0</v>
      </c>
      <c r="AF286" s="0" t="n">
        <v>0</v>
      </c>
    </row>
    <row r="287" customFormat="false" ht="12.75" hidden="false" customHeight="false" outlineLevel="0" collapsed="false">
      <c r="A287" s="401" t="n">
        <v>37054.5611111111</v>
      </c>
      <c r="B287" s="400" t="n">
        <v>37124</v>
      </c>
      <c r="C287" s="400" t="n">
        <v>37104</v>
      </c>
      <c r="D287" s="400" t="n">
        <v>37134</v>
      </c>
      <c r="E287" s="9" t="s">
        <v>441</v>
      </c>
      <c r="F287" s="0" t="n">
        <v>644302</v>
      </c>
      <c r="G287" s="0" t="n">
        <v>1</v>
      </c>
      <c r="H287" s="0" t="n">
        <v>3453431</v>
      </c>
      <c r="I287" s="0" t="n">
        <v>0</v>
      </c>
      <c r="J287" s="0" t="n">
        <v>0</v>
      </c>
      <c r="K287" s="0" t="n">
        <v>0</v>
      </c>
      <c r="L287" s="0" t="n">
        <v>0</v>
      </c>
      <c r="M287" s="0" t="n">
        <v>0</v>
      </c>
      <c r="N287" s="0" t="n">
        <v>0</v>
      </c>
      <c r="O287" s="0" t="n">
        <v>15</v>
      </c>
      <c r="P287" s="0" t="n">
        <v>15</v>
      </c>
      <c r="Q287" s="0" t="n">
        <v>15</v>
      </c>
      <c r="R287" s="0" t="n">
        <v>15</v>
      </c>
      <c r="S287" s="0" t="n">
        <v>15</v>
      </c>
      <c r="T287" s="0" t="n">
        <v>15</v>
      </c>
      <c r="U287" s="0" t="n">
        <v>15</v>
      </c>
      <c r="V287" s="0" t="n">
        <v>15</v>
      </c>
      <c r="W287" s="0" t="n">
        <v>15</v>
      </c>
      <c r="X287" s="0" t="n">
        <v>15</v>
      </c>
      <c r="Y287" s="0" t="n">
        <v>15</v>
      </c>
      <c r="Z287" s="0" t="n">
        <v>15</v>
      </c>
      <c r="AA287" s="0" t="n">
        <v>15</v>
      </c>
      <c r="AB287" s="0" t="n">
        <v>15</v>
      </c>
      <c r="AC287" s="0" t="n">
        <v>15</v>
      </c>
      <c r="AD287" s="0" t="n">
        <v>15</v>
      </c>
      <c r="AE287" s="0" t="n">
        <v>0</v>
      </c>
      <c r="AF287" s="0" t="n">
        <v>0</v>
      </c>
    </row>
    <row r="288" customFormat="false" ht="12.75" hidden="false" customHeight="false" outlineLevel="0" collapsed="false">
      <c r="A288" s="401" t="n">
        <v>36923.4361111111</v>
      </c>
      <c r="B288" s="400" t="n">
        <v>37124</v>
      </c>
      <c r="C288" s="400" t="n">
        <v>37073</v>
      </c>
      <c r="D288" s="400" t="n">
        <v>37164</v>
      </c>
      <c r="E288" s="9" t="s">
        <v>442</v>
      </c>
      <c r="F288" s="0" t="n">
        <v>509091</v>
      </c>
      <c r="G288" s="0" t="n">
        <v>1</v>
      </c>
      <c r="H288" s="0" t="n">
        <v>2610769</v>
      </c>
      <c r="I288" s="0" t="n">
        <v>0</v>
      </c>
      <c r="J288" s="0" t="n">
        <v>0</v>
      </c>
      <c r="K288" s="0" t="n">
        <v>0</v>
      </c>
      <c r="L288" s="0" t="n">
        <v>0</v>
      </c>
      <c r="M288" s="0" t="n">
        <v>0</v>
      </c>
      <c r="N288" s="0" t="n">
        <v>0</v>
      </c>
      <c r="O288" s="0" t="n">
        <v>-20</v>
      </c>
      <c r="P288" s="0" t="n">
        <v>-20</v>
      </c>
      <c r="Q288" s="0" t="n">
        <v>-20</v>
      </c>
      <c r="R288" s="0" t="n">
        <v>-20</v>
      </c>
      <c r="S288" s="0" t="n">
        <v>-20</v>
      </c>
      <c r="T288" s="0" t="n">
        <v>-20</v>
      </c>
      <c r="U288" s="0" t="n">
        <v>-20</v>
      </c>
      <c r="V288" s="0" t="n">
        <v>-20</v>
      </c>
      <c r="W288" s="0" t="n">
        <v>-20</v>
      </c>
      <c r="X288" s="0" t="n">
        <v>-20</v>
      </c>
      <c r="Y288" s="0" t="n">
        <v>-20</v>
      </c>
      <c r="Z288" s="0" t="n">
        <v>-20</v>
      </c>
      <c r="AA288" s="0" t="n">
        <v>-20</v>
      </c>
      <c r="AB288" s="0" t="n">
        <v>-20</v>
      </c>
      <c r="AC288" s="0" t="n">
        <v>-20</v>
      </c>
      <c r="AD288" s="0" t="n">
        <v>-20</v>
      </c>
      <c r="AE288" s="0" t="n">
        <v>0</v>
      </c>
      <c r="AF288" s="0" t="n">
        <v>0</v>
      </c>
    </row>
    <row r="289" customFormat="false" ht="12.75" hidden="false" customHeight="false" outlineLevel="0" collapsed="false">
      <c r="A289" s="401" t="n">
        <v>36930.4145833333</v>
      </c>
      <c r="B289" s="400" t="n">
        <v>37124</v>
      </c>
      <c r="C289" s="400" t="n">
        <v>37073</v>
      </c>
      <c r="D289" s="400" t="n">
        <v>37164</v>
      </c>
      <c r="E289" s="9" t="s">
        <v>442</v>
      </c>
      <c r="F289" s="0" t="n">
        <v>515378</v>
      </c>
      <c r="G289" s="0" t="n">
        <v>1</v>
      </c>
      <c r="H289" s="0" t="n">
        <v>2633455</v>
      </c>
      <c r="I289" s="0" t="n">
        <v>0</v>
      </c>
      <c r="J289" s="0" t="n">
        <v>0</v>
      </c>
      <c r="K289" s="0" t="n">
        <v>0</v>
      </c>
      <c r="L289" s="0" t="n">
        <v>0</v>
      </c>
      <c r="M289" s="0" t="n">
        <v>0</v>
      </c>
      <c r="N289" s="0" t="n">
        <v>0</v>
      </c>
      <c r="O289" s="0" t="n">
        <v>-15</v>
      </c>
      <c r="P289" s="0" t="n">
        <v>-15</v>
      </c>
      <c r="Q289" s="0" t="n">
        <v>-15</v>
      </c>
      <c r="R289" s="0" t="n">
        <v>-15</v>
      </c>
      <c r="S289" s="0" t="n">
        <v>-15</v>
      </c>
      <c r="T289" s="0" t="n">
        <v>-15</v>
      </c>
      <c r="U289" s="0" t="n">
        <v>-15</v>
      </c>
      <c r="V289" s="0" t="n">
        <v>-15</v>
      </c>
      <c r="W289" s="0" t="n">
        <v>-15</v>
      </c>
      <c r="X289" s="0" t="n">
        <v>-15</v>
      </c>
      <c r="Y289" s="0" t="n">
        <v>-15</v>
      </c>
      <c r="Z289" s="0" t="n">
        <v>-15</v>
      </c>
      <c r="AA289" s="0" t="n">
        <v>-15</v>
      </c>
      <c r="AB289" s="0" t="n">
        <v>-15</v>
      </c>
      <c r="AC289" s="0" t="n">
        <v>-15</v>
      </c>
      <c r="AD289" s="0" t="n">
        <v>-15</v>
      </c>
      <c r="AE289" s="0" t="n">
        <v>0</v>
      </c>
      <c r="AF289" s="0" t="n">
        <v>0</v>
      </c>
    </row>
    <row r="290" customFormat="false" ht="12.75" hidden="false" customHeight="false" outlineLevel="0" collapsed="false">
      <c r="A290" s="401" t="n">
        <v>36934.4784722222</v>
      </c>
      <c r="B290" s="400" t="n">
        <v>37124</v>
      </c>
      <c r="C290" s="400" t="n">
        <v>37073</v>
      </c>
      <c r="D290" s="400" t="n">
        <v>37164</v>
      </c>
      <c r="E290" s="9" t="s">
        <v>442</v>
      </c>
      <c r="F290" s="0" t="n">
        <v>517663</v>
      </c>
      <c r="G290" s="0" t="n">
        <v>1</v>
      </c>
      <c r="H290" s="0" t="n">
        <v>2658726</v>
      </c>
      <c r="I290" s="0" t="n">
        <v>0</v>
      </c>
      <c r="J290" s="0" t="n">
        <v>0</v>
      </c>
      <c r="K290" s="0" t="n">
        <v>0</v>
      </c>
      <c r="L290" s="0" t="n">
        <v>0</v>
      </c>
      <c r="M290" s="0" t="n">
        <v>0</v>
      </c>
      <c r="N290" s="0" t="n">
        <v>0</v>
      </c>
      <c r="O290" s="0" t="n">
        <v>-5</v>
      </c>
      <c r="P290" s="0" t="n">
        <v>-5</v>
      </c>
      <c r="Q290" s="0" t="n">
        <v>-5</v>
      </c>
      <c r="R290" s="0" t="n">
        <v>-5</v>
      </c>
      <c r="S290" s="0" t="n">
        <v>-5</v>
      </c>
      <c r="T290" s="0" t="n">
        <v>-5</v>
      </c>
      <c r="U290" s="0" t="n">
        <v>-5</v>
      </c>
      <c r="V290" s="0" t="n">
        <v>-5</v>
      </c>
      <c r="W290" s="0" t="n">
        <v>-5</v>
      </c>
      <c r="X290" s="0" t="n">
        <v>-5</v>
      </c>
      <c r="Y290" s="0" t="n">
        <v>-5</v>
      </c>
      <c r="Z290" s="0" t="n">
        <v>-5</v>
      </c>
      <c r="AA290" s="0" t="n">
        <v>-5</v>
      </c>
      <c r="AB290" s="0" t="n">
        <v>-5</v>
      </c>
      <c r="AC290" s="0" t="n">
        <v>-5</v>
      </c>
      <c r="AD290" s="0" t="n">
        <v>-5</v>
      </c>
      <c r="AE290" s="0" t="n">
        <v>0</v>
      </c>
      <c r="AF290" s="0" t="n">
        <v>0</v>
      </c>
    </row>
    <row r="291" customFormat="false" ht="12.75" hidden="false" customHeight="false" outlineLevel="0" collapsed="false">
      <c r="A291" s="401" t="n">
        <v>37082.4305555556</v>
      </c>
      <c r="B291" s="400" t="n">
        <v>37124</v>
      </c>
      <c r="C291" s="400" t="n">
        <v>37104</v>
      </c>
      <c r="D291" s="400" t="n">
        <v>37134</v>
      </c>
      <c r="E291" s="9" t="s">
        <v>418</v>
      </c>
      <c r="F291" s="0" t="n">
        <v>677405</v>
      </c>
      <c r="G291" s="0" t="n">
        <v>1</v>
      </c>
      <c r="H291" s="0" t="n">
        <v>3558584</v>
      </c>
      <c r="I291" s="0" t="n">
        <v>0</v>
      </c>
      <c r="J291" s="0" t="n">
        <v>0</v>
      </c>
      <c r="K291" s="0" t="n">
        <v>0</v>
      </c>
      <c r="L291" s="0" t="n">
        <v>0</v>
      </c>
      <c r="M291" s="0" t="n">
        <v>0</v>
      </c>
      <c r="N291" s="0" t="n">
        <v>0</v>
      </c>
      <c r="O291" s="0" t="n">
        <v>-25</v>
      </c>
      <c r="P291" s="0" t="n">
        <v>-25</v>
      </c>
      <c r="Q291" s="0" t="n">
        <v>-25</v>
      </c>
      <c r="R291" s="0" t="n">
        <v>-25</v>
      </c>
      <c r="S291" s="0" t="n">
        <v>-25</v>
      </c>
      <c r="T291" s="0" t="n">
        <v>-25</v>
      </c>
      <c r="U291" s="0" t="n">
        <v>-25</v>
      </c>
      <c r="V291" s="0" t="n">
        <v>-25</v>
      </c>
      <c r="W291" s="0" t="n">
        <v>-25</v>
      </c>
      <c r="X291" s="0" t="n">
        <v>-25</v>
      </c>
      <c r="Y291" s="0" t="n">
        <v>-25</v>
      </c>
      <c r="Z291" s="0" t="n">
        <v>-25</v>
      </c>
      <c r="AA291" s="0" t="n">
        <v>-25</v>
      </c>
      <c r="AB291" s="0" t="n">
        <v>-25</v>
      </c>
      <c r="AC291" s="0" t="n">
        <v>-25</v>
      </c>
      <c r="AD291" s="0" t="n">
        <v>-25</v>
      </c>
      <c r="AE291" s="0" t="n">
        <v>0</v>
      </c>
      <c r="AF291" s="0" t="n">
        <v>0</v>
      </c>
    </row>
    <row r="292" customFormat="false" ht="12.75" hidden="false" customHeight="false" outlineLevel="0" collapsed="false">
      <c r="A292" s="401" t="n">
        <v>37082.7194444445</v>
      </c>
      <c r="B292" s="400" t="n">
        <v>37124</v>
      </c>
      <c r="C292" s="400" t="n">
        <v>37104</v>
      </c>
      <c r="D292" s="400" t="n">
        <v>37134</v>
      </c>
      <c r="E292" s="0" t="s">
        <v>418</v>
      </c>
      <c r="F292" s="0" t="n">
        <v>677818</v>
      </c>
      <c r="G292" s="0" t="n">
        <v>1</v>
      </c>
      <c r="H292" s="0" t="n">
        <v>3560433</v>
      </c>
      <c r="I292" s="0" t="n">
        <v>0</v>
      </c>
      <c r="J292" s="0" t="n">
        <v>0</v>
      </c>
      <c r="K292" s="0" t="n">
        <v>0</v>
      </c>
      <c r="L292" s="0" t="n">
        <v>0</v>
      </c>
      <c r="M292" s="0" t="n">
        <v>0</v>
      </c>
      <c r="N292" s="0" t="n">
        <v>0</v>
      </c>
      <c r="O292" s="0" t="n">
        <v>-25</v>
      </c>
      <c r="P292" s="0" t="n">
        <v>-25</v>
      </c>
      <c r="Q292" s="0" t="n">
        <v>-25</v>
      </c>
      <c r="R292" s="0" t="n">
        <v>-25</v>
      </c>
      <c r="S292" s="0" t="n">
        <v>-25</v>
      </c>
      <c r="T292" s="0" t="n">
        <v>-25</v>
      </c>
      <c r="U292" s="0" t="n">
        <v>-25</v>
      </c>
      <c r="V292" s="0" t="n">
        <v>-25</v>
      </c>
      <c r="W292" s="0" t="n">
        <v>-25</v>
      </c>
      <c r="X292" s="0" t="n">
        <v>-25</v>
      </c>
      <c r="Y292" s="0" t="n">
        <v>-25</v>
      </c>
      <c r="Z292" s="0" t="n">
        <v>-25</v>
      </c>
      <c r="AA292" s="0" t="n">
        <v>-25</v>
      </c>
      <c r="AB292" s="0" t="n">
        <v>-25</v>
      </c>
      <c r="AC292" s="0" t="n">
        <v>-25</v>
      </c>
      <c r="AD292" s="0" t="n">
        <v>-25</v>
      </c>
      <c r="AE292" s="0" t="n">
        <v>0</v>
      </c>
      <c r="AF292" s="0" t="n">
        <v>0</v>
      </c>
    </row>
    <row r="293" customFormat="false" ht="12.75" hidden="false" customHeight="false" outlineLevel="0" collapsed="false">
      <c r="A293" s="401" t="n">
        <v>37083.6145833333</v>
      </c>
      <c r="B293" s="400" t="n">
        <v>37124</v>
      </c>
      <c r="C293" s="400" t="n">
        <v>37104</v>
      </c>
      <c r="D293" s="400" t="n">
        <v>37134</v>
      </c>
      <c r="E293" s="9" t="s">
        <v>418</v>
      </c>
      <c r="F293" s="0" t="n">
        <v>680002</v>
      </c>
      <c r="G293" s="0" t="n">
        <v>1</v>
      </c>
      <c r="H293" s="0" t="n">
        <v>3571454</v>
      </c>
      <c r="I293" s="0" t="n">
        <v>0</v>
      </c>
      <c r="J293" s="0" t="n">
        <v>0</v>
      </c>
      <c r="K293" s="0" t="n">
        <v>0</v>
      </c>
      <c r="L293" s="0" t="n">
        <v>0</v>
      </c>
      <c r="M293" s="0" t="n">
        <v>0</v>
      </c>
      <c r="N293" s="0" t="n">
        <v>0</v>
      </c>
      <c r="O293" s="0" t="n">
        <v>-25</v>
      </c>
      <c r="P293" s="0" t="n">
        <v>-25</v>
      </c>
      <c r="Q293" s="0" t="n">
        <v>-25</v>
      </c>
      <c r="R293" s="0" t="n">
        <v>-25</v>
      </c>
      <c r="S293" s="0" t="n">
        <v>-25</v>
      </c>
      <c r="T293" s="0" t="n">
        <v>-25</v>
      </c>
      <c r="U293" s="0" t="n">
        <v>-25</v>
      </c>
      <c r="V293" s="0" t="n">
        <v>-25</v>
      </c>
      <c r="W293" s="0" t="n">
        <v>-25</v>
      </c>
      <c r="X293" s="0" t="n">
        <v>-25</v>
      </c>
      <c r="Y293" s="0" t="n">
        <v>-25</v>
      </c>
      <c r="Z293" s="0" t="n">
        <v>-25</v>
      </c>
      <c r="AA293" s="0" t="n">
        <v>-25</v>
      </c>
      <c r="AB293" s="0" t="n">
        <v>-25</v>
      </c>
      <c r="AC293" s="0" t="n">
        <v>-25</v>
      </c>
      <c r="AD293" s="0" t="n">
        <v>-25</v>
      </c>
      <c r="AE293" s="0" t="n">
        <v>0</v>
      </c>
      <c r="AF293" s="0" t="n">
        <v>0</v>
      </c>
    </row>
    <row r="294" customFormat="false" ht="12.75" hidden="false" customHeight="false" outlineLevel="0" collapsed="false">
      <c r="A294" s="401" t="n">
        <v>37083.6069444444</v>
      </c>
      <c r="B294" s="400" t="n">
        <v>37124</v>
      </c>
      <c r="C294" s="400" t="n">
        <v>37104</v>
      </c>
      <c r="D294" s="400" t="n">
        <v>37134</v>
      </c>
      <c r="E294" s="9" t="s">
        <v>418</v>
      </c>
      <c r="F294" s="0" t="n">
        <v>680249</v>
      </c>
      <c r="G294" s="0" t="n">
        <v>1</v>
      </c>
      <c r="H294" s="0" t="n">
        <v>3572760</v>
      </c>
      <c r="I294" s="0" t="n">
        <v>0</v>
      </c>
      <c r="J294" s="0" t="n">
        <v>0</v>
      </c>
      <c r="K294" s="0" t="n">
        <v>0</v>
      </c>
      <c r="L294" s="0" t="n">
        <v>0</v>
      </c>
      <c r="M294" s="0" t="n">
        <v>0</v>
      </c>
      <c r="N294" s="0" t="n">
        <v>0</v>
      </c>
      <c r="O294" s="0" t="n">
        <v>-25</v>
      </c>
      <c r="P294" s="0" t="n">
        <v>-25</v>
      </c>
      <c r="Q294" s="0" t="n">
        <v>-25</v>
      </c>
      <c r="R294" s="0" t="n">
        <v>-25</v>
      </c>
      <c r="S294" s="0" t="n">
        <v>-25</v>
      </c>
      <c r="T294" s="0" t="n">
        <v>-25</v>
      </c>
      <c r="U294" s="0" t="n">
        <v>-25</v>
      </c>
      <c r="V294" s="0" t="n">
        <v>-25</v>
      </c>
      <c r="W294" s="0" t="n">
        <v>-25</v>
      </c>
      <c r="X294" s="0" t="n">
        <v>-25</v>
      </c>
      <c r="Y294" s="0" t="n">
        <v>-25</v>
      </c>
      <c r="Z294" s="0" t="n">
        <v>-25</v>
      </c>
      <c r="AA294" s="0" t="n">
        <v>-25</v>
      </c>
      <c r="AB294" s="0" t="n">
        <v>-25</v>
      </c>
      <c r="AC294" s="0" t="n">
        <v>-25</v>
      </c>
      <c r="AD294" s="0" t="n">
        <v>-25</v>
      </c>
      <c r="AE294" s="0" t="n">
        <v>0</v>
      </c>
      <c r="AF294" s="0" t="n">
        <v>0</v>
      </c>
    </row>
    <row r="295" customFormat="false" ht="12.75" hidden="false" customHeight="false" outlineLevel="0" collapsed="false">
      <c r="A295" s="401" t="n">
        <v>37083.6236111111</v>
      </c>
      <c r="B295" s="400" t="n">
        <v>37124</v>
      </c>
      <c r="C295" s="400" t="n">
        <v>37104</v>
      </c>
      <c r="D295" s="400" t="n">
        <v>37134</v>
      </c>
      <c r="E295" s="9" t="s">
        <v>418</v>
      </c>
      <c r="F295" s="0" t="n">
        <v>679914</v>
      </c>
      <c r="G295" s="0" t="n">
        <v>1</v>
      </c>
      <c r="H295" s="0" t="n">
        <v>3571288</v>
      </c>
      <c r="I295" s="0" t="n">
        <v>0</v>
      </c>
      <c r="J295" s="0" t="n">
        <v>0</v>
      </c>
      <c r="K295" s="0" t="n">
        <v>0</v>
      </c>
      <c r="L295" s="0" t="n">
        <v>0</v>
      </c>
      <c r="M295" s="0" t="n">
        <v>0</v>
      </c>
      <c r="N295" s="0" t="n">
        <v>0</v>
      </c>
      <c r="O295" s="0" t="n">
        <v>0</v>
      </c>
      <c r="P295" s="0" t="n">
        <v>0</v>
      </c>
      <c r="Q295" s="0" t="n">
        <v>0</v>
      </c>
      <c r="R295" s="0" t="n">
        <v>0</v>
      </c>
      <c r="S295" s="0" t="n">
        <v>0</v>
      </c>
      <c r="T295" s="0" t="n">
        <v>0</v>
      </c>
      <c r="U295" s="0" t="n">
        <v>0</v>
      </c>
      <c r="V295" s="0" t="n">
        <v>0</v>
      </c>
      <c r="W295" s="0" t="n">
        <v>0</v>
      </c>
      <c r="X295" s="0" t="n">
        <v>0</v>
      </c>
      <c r="Y295" s="0" t="n">
        <v>0</v>
      </c>
      <c r="Z295" s="0" t="n">
        <v>0</v>
      </c>
      <c r="AA295" s="0" t="n">
        <v>0</v>
      </c>
      <c r="AB295" s="0" t="n">
        <v>0</v>
      </c>
      <c r="AC295" s="0" t="n">
        <v>0</v>
      </c>
      <c r="AD295" s="0" t="n">
        <v>0</v>
      </c>
      <c r="AE295" s="0" t="n">
        <v>-50</v>
      </c>
      <c r="AF295" s="0" t="n">
        <v>-50</v>
      </c>
    </row>
    <row r="296" customFormat="false" ht="12.75" hidden="false" customHeight="false" outlineLevel="0" collapsed="false">
      <c r="A296" s="401" t="n">
        <v>36962.6541666667</v>
      </c>
      <c r="B296" s="400" t="n">
        <v>37124</v>
      </c>
      <c r="C296" s="400" t="n">
        <v>37073</v>
      </c>
      <c r="D296" s="400" t="n">
        <v>37164</v>
      </c>
      <c r="E296" s="9" t="s">
        <v>418</v>
      </c>
      <c r="F296" s="0" t="n">
        <v>377441</v>
      </c>
      <c r="G296" s="0" t="n">
        <v>1</v>
      </c>
      <c r="H296" s="0" t="n">
        <v>2159273</v>
      </c>
      <c r="I296" s="0" t="n">
        <v>0</v>
      </c>
      <c r="J296" s="0" t="n">
        <v>0</v>
      </c>
      <c r="K296" s="0" t="n">
        <v>0</v>
      </c>
      <c r="L296" s="0" t="n">
        <v>0</v>
      </c>
      <c r="M296" s="0" t="n">
        <v>0</v>
      </c>
      <c r="N296" s="0" t="n">
        <v>0</v>
      </c>
      <c r="O296" s="0" t="n">
        <v>25</v>
      </c>
      <c r="P296" s="0" t="n">
        <v>25</v>
      </c>
      <c r="Q296" s="0" t="n">
        <v>25</v>
      </c>
      <c r="R296" s="0" t="n">
        <v>25</v>
      </c>
      <c r="S296" s="0" t="n">
        <v>25</v>
      </c>
      <c r="T296" s="0" t="n">
        <v>25</v>
      </c>
      <c r="U296" s="0" t="n">
        <v>25</v>
      </c>
      <c r="V296" s="0" t="n">
        <v>25</v>
      </c>
      <c r="W296" s="0" t="n">
        <v>25</v>
      </c>
      <c r="X296" s="0" t="n">
        <v>25</v>
      </c>
      <c r="Y296" s="0" t="n">
        <v>25</v>
      </c>
      <c r="Z296" s="0" t="n">
        <v>25</v>
      </c>
      <c r="AA296" s="0" t="n">
        <v>25</v>
      </c>
      <c r="AB296" s="0" t="n">
        <v>25</v>
      </c>
      <c r="AC296" s="0" t="n">
        <v>25</v>
      </c>
      <c r="AD296" s="0" t="n">
        <v>25</v>
      </c>
      <c r="AE296" s="0" t="n">
        <v>0</v>
      </c>
      <c r="AF296" s="0" t="n">
        <v>0</v>
      </c>
    </row>
    <row r="297" customFormat="false" ht="12.75" hidden="false" customHeight="false" outlineLevel="0" collapsed="false">
      <c r="A297" s="401" t="n">
        <v>36962.6541666667</v>
      </c>
      <c r="B297" s="400" t="n">
        <v>37124</v>
      </c>
      <c r="C297" s="400" t="n">
        <v>37073</v>
      </c>
      <c r="D297" s="400" t="n">
        <v>37164</v>
      </c>
      <c r="E297" s="9" t="s">
        <v>418</v>
      </c>
      <c r="F297" s="0" t="n">
        <v>383064</v>
      </c>
      <c r="G297" s="0" t="n">
        <v>1</v>
      </c>
      <c r="H297" s="0" t="n">
        <v>2176925</v>
      </c>
      <c r="I297" s="0" t="n">
        <v>0</v>
      </c>
      <c r="J297" s="0" t="n">
        <v>0</v>
      </c>
      <c r="K297" s="0" t="n">
        <v>0</v>
      </c>
      <c r="L297" s="0" t="n">
        <v>0</v>
      </c>
      <c r="M297" s="0" t="n">
        <v>0</v>
      </c>
      <c r="N297" s="0" t="n">
        <v>0</v>
      </c>
      <c r="O297" s="0" t="n">
        <v>25</v>
      </c>
      <c r="P297" s="0" t="n">
        <v>25</v>
      </c>
      <c r="Q297" s="0" t="n">
        <v>25</v>
      </c>
      <c r="R297" s="0" t="n">
        <v>25</v>
      </c>
      <c r="S297" s="0" t="n">
        <v>25</v>
      </c>
      <c r="T297" s="0" t="n">
        <v>25</v>
      </c>
      <c r="U297" s="0" t="n">
        <v>25</v>
      </c>
      <c r="V297" s="0" t="n">
        <v>25</v>
      </c>
      <c r="W297" s="0" t="n">
        <v>25</v>
      </c>
      <c r="X297" s="0" t="n">
        <v>25</v>
      </c>
      <c r="Y297" s="0" t="n">
        <v>25</v>
      </c>
      <c r="Z297" s="0" t="n">
        <v>25</v>
      </c>
      <c r="AA297" s="0" t="n">
        <v>25</v>
      </c>
      <c r="AB297" s="0" t="n">
        <v>25</v>
      </c>
      <c r="AC297" s="0" t="n">
        <v>25</v>
      </c>
      <c r="AD297" s="0" t="n">
        <v>25</v>
      </c>
      <c r="AE297" s="0" t="n">
        <v>0</v>
      </c>
      <c r="AF297" s="0" t="n">
        <v>0</v>
      </c>
    </row>
    <row r="298" customFormat="false" ht="12.75" hidden="false" customHeight="false" outlineLevel="0" collapsed="false">
      <c r="A298" s="401" t="n">
        <v>36962.6541666667</v>
      </c>
      <c r="B298" s="400" t="n">
        <v>37124</v>
      </c>
      <c r="C298" s="400" t="n">
        <v>37073</v>
      </c>
      <c r="D298" s="400" t="n">
        <v>37164</v>
      </c>
      <c r="E298" s="9" t="s">
        <v>418</v>
      </c>
      <c r="F298" s="0" t="n">
        <v>409624</v>
      </c>
      <c r="G298" s="0" t="n">
        <v>1</v>
      </c>
      <c r="H298" s="0" t="n">
        <v>2267634</v>
      </c>
      <c r="I298" s="0" t="n">
        <v>0</v>
      </c>
      <c r="J298" s="0" t="n">
        <v>0</v>
      </c>
      <c r="K298" s="0" t="n">
        <v>0</v>
      </c>
      <c r="L298" s="0" t="n">
        <v>0</v>
      </c>
      <c r="M298" s="0" t="n">
        <v>0</v>
      </c>
      <c r="N298" s="0" t="n">
        <v>0</v>
      </c>
      <c r="O298" s="0" t="n">
        <v>50</v>
      </c>
      <c r="P298" s="0" t="n">
        <v>50</v>
      </c>
      <c r="Q298" s="0" t="n">
        <v>50</v>
      </c>
      <c r="R298" s="0" t="n">
        <v>50</v>
      </c>
      <c r="S298" s="0" t="n">
        <v>50</v>
      </c>
      <c r="T298" s="0" t="n">
        <v>50</v>
      </c>
      <c r="U298" s="0" t="n">
        <v>50</v>
      </c>
      <c r="V298" s="0" t="n">
        <v>50</v>
      </c>
      <c r="W298" s="0" t="n">
        <v>50</v>
      </c>
      <c r="X298" s="0" t="n">
        <v>50</v>
      </c>
      <c r="Y298" s="0" t="n">
        <v>50</v>
      </c>
      <c r="Z298" s="0" t="n">
        <v>50</v>
      </c>
      <c r="AA298" s="0" t="n">
        <v>50</v>
      </c>
      <c r="AB298" s="0" t="n">
        <v>50</v>
      </c>
      <c r="AC298" s="0" t="n">
        <v>50</v>
      </c>
      <c r="AD298" s="0" t="n">
        <v>50</v>
      </c>
      <c r="AE298" s="0" t="n">
        <v>0</v>
      </c>
      <c r="AF298" s="0" t="n">
        <v>0</v>
      </c>
    </row>
    <row r="299" customFormat="false" ht="12.75" hidden="false" customHeight="false" outlineLevel="0" collapsed="false">
      <c r="A299" s="401" t="n">
        <v>36962.6541666667</v>
      </c>
      <c r="B299" s="400" t="n">
        <v>37124</v>
      </c>
      <c r="C299" s="400" t="n">
        <v>37073</v>
      </c>
      <c r="D299" s="400" t="n">
        <v>37164</v>
      </c>
      <c r="E299" s="0" t="s">
        <v>418</v>
      </c>
      <c r="F299" s="0" t="n">
        <v>462066</v>
      </c>
      <c r="G299" s="0" t="n">
        <v>1</v>
      </c>
      <c r="H299" s="0" t="n">
        <v>2440959</v>
      </c>
      <c r="I299" s="0" t="n">
        <v>0</v>
      </c>
      <c r="J299" s="0" t="n">
        <v>0</v>
      </c>
      <c r="K299" s="0" t="n">
        <v>0</v>
      </c>
      <c r="L299" s="0" t="n">
        <v>0</v>
      </c>
      <c r="M299" s="0" t="n">
        <v>0</v>
      </c>
      <c r="N299" s="0" t="n">
        <v>0</v>
      </c>
      <c r="O299" s="0" t="n">
        <v>25</v>
      </c>
      <c r="P299" s="0" t="n">
        <v>25</v>
      </c>
      <c r="Q299" s="0" t="n">
        <v>25</v>
      </c>
      <c r="R299" s="0" t="n">
        <v>25</v>
      </c>
      <c r="S299" s="0" t="n">
        <v>25</v>
      </c>
      <c r="T299" s="0" t="n">
        <v>25</v>
      </c>
      <c r="U299" s="0" t="n">
        <v>25</v>
      </c>
      <c r="V299" s="0" t="n">
        <v>25</v>
      </c>
      <c r="W299" s="0" t="n">
        <v>25</v>
      </c>
      <c r="X299" s="0" t="n">
        <v>25</v>
      </c>
      <c r="Y299" s="0" t="n">
        <v>25</v>
      </c>
      <c r="Z299" s="0" t="n">
        <v>25</v>
      </c>
      <c r="AA299" s="0" t="n">
        <v>25</v>
      </c>
      <c r="AB299" s="0" t="n">
        <v>25</v>
      </c>
      <c r="AC299" s="0" t="n">
        <v>25</v>
      </c>
      <c r="AD299" s="0" t="n">
        <v>25</v>
      </c>
      <c r="AE299" s="0" t="n">
        <v>0</v>
      </c>
      <c r="AF299" s="0" t="n">
        <v>0</v>
      </c>
    </row>
    <row r="300" customFormat="false" ht="12.75" hidden="false" customHeight="false" outlineLevel="0" collapsed="false">
      <c r="A300" s="401" t="n">
        <v>36999.6590277778</v>
      </c>
      <c r="B300" s="400" t="n">
        <v>37124</v>
      </c>
      <c r="C300" s="400" t="n">
        <v>37073</v>
      </c>
      <c r="D300" s="400" t="n">
        <v>37164</v>
      </c>
      <c r="E300" s="0" t="s">
        <v>418</v>
      </c>
      <c r="F300" s="0" t="n">
        <v>462109</v>
      </c>
      <c r="G300" s="0" t="n">
        <v>1</v>
      </c>
      <c r="H300" s="0" t="n">
        <v>2441186</v>
      </c>
      <c r="I300" s="0" t="n">
        <v>0</v>
      </c>
      <c r="J300" s="0" t="n">
        <v>0</v>
      </c>
      <c r="K300" s="0" t="n">
        <v>0</v>
      </c>
      <c r="L300" s="0" t="n">
        <v>0</v>
      </c>
      <c r="M300" s="0" t="n">
        <v>0</v>
      </c>
      <c r="N300" s="0" t="n">
        <v>0</v>
      </c>
      <c r="O300" s="0" t="n">
        <v>-50</v>
      </c>
      <c r="P300" s="0" t="n">
        <v>-50</v>
      </c>
      <c r="Q300" s="0" t="n">
        <v>-50</v>
      </c>
      <c r="R300" s="0" t="n">
        <v>-50</v>
      </c>
      <c r="S300" s="0" t="n">
        <v>-50</v>
      </c>
      <c r="T300" s="0" t="n">
        <v>-50</v>
      </c>
      <c r="U300" s="0" t="n">
        <v>-50</v>
      </c>
      <c r="V300" s="0" t="n">
        <v>-50</v>
      </c>
      <c r="W300" s="0" t="n">
        <v>-50</v>
      </c>
      <c r="X300" s="0" t="n">
        <v>-50</v>
      </c>
      <c r="Y300" s="0" t="n">
        <v>-50</v>
      </c>
      <c r="Z300" s="0" t="n">
        <v>-50</v>
      </c>
      <c r="AA300" s="0" t="n">
        <v>-50</v>
      </c>
      <c r="AB300" s="0" t="n">
        <v>-50</v>
      </c>
      <c r="AC300" s="0" t="n">
        <v>-50</v>
      </c>
      <c r="AD300" s="0" t="n">
        <v>-50</v>
      </c>
      <c r="AE300" s="0" t="n">
        <v>0</v>
      </c>
      <c r="AF300" s="0" t="n">
        <v>0</v>
      </c>
    </row>
    <row r="301" customFormat="false" ht="12.75" hidden="false" customHeight="false" outlineLevel="0" collapsed="false">
      <c r="A301" s="401" t="n">
        <v>36999.6597222222</v>
      </c>
      <c r="B301" s="400" t="n">
        <v>37124</v>
      </c>
      <c r="C301" s="400" t="n">
        <v>37073</v>
      </c>
      <c r="D301" s="400" t="n">
        <v>37164</v>
      </c>
      <c r="E301" s="0" t="s">
        <v>418</v>
      </c>
      <c r="F301" s="0" t="n">
        <v>471889</v>
      </c>
      <c r="G301" s="0" t="n">
        <v>1</v>
      </c>
      <c r="H301" s="0" t="n">
        <v>2472262</v>
      </c>
      <c r="I301" s="0" t="n">
        <v>0</v>
      </c>
      <c r="J301" s="0" t="n">
        <v>0</v>
      </c>
      <c r="K301" s="0" t="n">
        <v>0</v>
      </c>
      <c r="L301" s="0" t="n">
        <v>0</v>
      </c>
      <c r="M301" s="0" t="n">
        <v>0</v>
      </c>
      <c r="N301" s="0" t="n">
        <v>0</v>
      </c>
      <c r="O301" s="0" t="n">
        <v>150</v>
      </c>
      <c r="P301" s="0" t="n">
        <v>150</v>
      </c>
      <c r="Q301" s="0" t="n">
        <v>150</v>
      </c>
      <c r="R301" s="0" t="n">
        <v>150</v>
      </c>
      <c r="S301" s="0" t="n">
        <v>150</v>
      </c>
      <c r="T301" s="0" t="n">
        <v>150</v>
      </c>
      <c r="U301" s="0" t="n">
        <v>150</v>
      </c>
      <c r="V301" s="0" t="n">
        <v>150</v>
      </c>
      <c r="W301" s="0" t="n">
        <v>150</v>
      </c>
      <c r="X301" s="0" t="n">
        <v>150</v>
      </c>
      <c r="Y301" s="0" t="n">
        <v>150</v>
      </c>
      <c r="Z301" s="0" t="n">
        <v>150</v>
      </c>
      <c r="AA301" s="0" t="n">
        <v>150</v>
      </c>
      <c r="AB301" s="0" t="n">
        <v>150</v>
      </c>
      <c r="AC301" s="0" t="n">
        <v>150</v>
      </c>
      <c r="AD301" s="0" t="n">
        <v>150</v>
      </c>
      <c r="AE301" s="0" t="n">
        <v>0</v>
      </c>
      <c r="AF301" s="0" t="n">
        <v>0</v>
      </c>
    </row>
    <row r="302" customFormat="false" ht="12.75" hidden="false" customHeight="false" outlineLevel="0" collapsed="false">
      <c r="A302" s="401" t="n">
        <v>36962.6541666667</v>
      </c>
      <c r="B302" s="400" t="n">
        <v>37124</v>
      </c>
      <c r="C302" s="400" t="n">
        <v>37073</v>
      </c>
      <c r="D302" s="400" t="n">
        <v>37164</v>
      </c>
      <c r="E302" s="0" t="s">
        <v>418</v>
      </c>
      <c r="F302" s="0" t="n">
        <v>514176</v>
      </c>
      <c r="G302" s="0" t="n">
        <v>1</v>
      </c>
      <c r="H302" s="0" t="n">
        <v>2630101</v>
      </c>
      <c r="I302" s="0" t="n">
        <v>0</v>
      </c>
      <c r="J302" s="0" t="n">
        <v>0</v>
      </c>
      <c r="K302" s="0" t="n">
        <v>0</v>
      </c>
      <c r="L302" s="0" t="n">
        <v>0</v>
      </c>
      <c r="M302" s="0" t="n">
        <v>0</v>
      </c>
      <c r="N302" s="0" t="n">
        <v>0</v>
      </c>
      <c r="O302" s="0" t="n">
        <v>-25</v>
      </c>
      <c r="P302" s="0" t="n">
        <v>-25</v>
      </c>
      <c r="Q302" s="0" t="n">
        <v>-25</v>
      </c>
      <c r="R302" s="0" t="n">
        <v>-25</v>
      </c>
      <c r="S302" s="0" t="n">
        <v>-25</v>
      </c>
      <c r="T302" s="0" t="n">
        <v>-25</v>
      </c>
      <c r="U302" s="0" t="n">
        <v>-25</v>
      </c>
      <c r="V302" s="0" t="n">
        <v>-25</v>
      </c>
      <c r="W302" s="0" t="n">
        <v>-25</v>
      </c>
      <c r="X302" s="0" t="n">
        <v>-25</v>
      </c>
      <c r="Y302" s="0" t="n">
        <v>-25</v>
      </c>
      <c r="Z302" s="0" t="n">
        <v>-25</v>
      </c>
      <c r="AA302" s="0" t="n">
        <v>-25</v>
      </c>
      <c r="AB302" s="0" t="n">
        <v>-25</v>
      </c>
      <c r="AC302" s="0" t="n">
        <v>-25</v>
      </c>
      <c r="AD302" s="0" t="n">
        <v>-25</v>
      </c>
      <c r="AE302" s="0" t="n">
        <v>0</v>
      </c>
      <c r="AF302" s="0" t="n">
        <v>0</v>
      </c>
    </row>
    <row r="303" customFormat="false" ht="12.75" hidden="false" customHeight="false" outlineLevel="0" collapsed="false">
      <c r="A303" s="401" t="n">
        <v>37083.6236111111</v>
      </c>
      <c r="B303" s="400" t="n">
        <v>37124</v>
      </c>
      <c r="C303" s="400" t="n">
        <v>37104</v>
      </c>
      <c r="D303" s="400" t="n">
        <v>37134</v>
      </c>
      <c r="E303" s="0" t="s">
        <v>418</v>
      </c>
      <c r="F303" s="0" t="n">
        <v>679914</v>
      </c>
      <c r="G303" s="0" t="n">
        <v>1</v>
      </c>
      <c r="H303" s="0" t="n">
        <v>3571287</v>
      </c>
      <c r="I303" s="0" t="n">
        <v>-50</v>
      </c>
      <c r="J303" s="0" t="n">
        <v>-50</v>
      </c>
      <c r="K303" s="0" t="n">
        <v>-50</v>
      </c>
      <c r="L303" s="0" t="n">
        <v>-50</v>
      </c>
      <c r="M303" s="0" t="n">
        <v>-50</v>
      </c>
      <c r="N303" s="0" t="n">
        <v>-50</v>
      </c>
      <c r="O303" s="0" t="n">
        <v>0</v>
      </c>
      <c r="P303" s="0" t="n">
        <v>0</v>
      </c>
      <c r="Q303" s="0" t="n">
        <v>0</v>
      </c>
      <c r="R303" s="0" t="n">
        <v>0</v>
      </c>
      <c r="S303" s="0" t="n">
        <v>0</v>
      </c>
      <c r="T303" s="0" t="n">
        <v>0</v>
      </c>
      <c r="U303" s="0" t="n">
        <v>0</v>
      </c>
      <c r="V303" s="0" t="n">
        <v>0</v>
      </c>
      <c r="W303" s="0" t="n">
        <v>0</v>
      </c>
      <c r="X303" s="0" t="n">
        <v>0</v>
      </c>
      <c r="Y303" s="0" t="n">
        <v>0</v>
      </c>
      <c r="Z303" s="0" t="n">
        <v>0</v>
      </c>
      <c r="AA303" s="0" t="n">
        <v>0</v>
      </c>
      <c r="AB303" s="0" t="n">
        <v>0</v>
      </c>
      <c r="AC303" s="0" t="n">
        <v>0</v>
      </c>
      <c r="AD303" s="0" t="n">
        <v>0</v>
      </c>
      <c r="AE303" s="0" t="n">
        <v>0</v>
      </c>
      <c r="AF303" s="0" t="n">
        <v>0</v>
      </c>
    </row>
    <row r="304" customFormat="false" ht="12.75" hidden="false" customHeight="false" outlineLevel="0" collapsed="false">
      <c r="A304" s="401" t="n">
        <v>36962.6541666667</v>
      </c>
      <c r="B304" s="400" t="n">
        <v>37124</v>
      </c>
      <c r="C304" s="400" t="n">
        <v>37073</v>
      </c>
      <c r="D304" s="400" t="n">
        <v>37164</v>
      </c>
      <c r="E304" s="0" t="s">
        <v>418</v>
      </c>
      <c r="F304" s="0" t="n">
        <v>336830</v>
      </c>
      <c r="G304" s="0" t="n">
        <v>1</v>
      </c>
      <c r="H304" s="0" t="n">
        <v>2002841</v>
      </c>
      <c r="I304" s="0" t="n">
        <v>0</v>
      </c>
      <c r="J304" s="0" t="n">
        <v>0</v>
      </c>
      <c r="K304" s="0" t="n">
        <v>0</v>
      </c>
      <c r="L304" s="0" t="n">
        <v>0</v>
      </c>
      <c r="M304" s="0" t="n">
        <v>0</v>
      </c>
      <c r="N304" s="0" t="n">
        <v>0</v>
      </c>
      <c r="O304" s="0" t="n">
        <v>25</v>
      </c>
      <c r="P304" s="0" t="n">
        <v>25</v>
      </c>
      <c r="Q304" s="0" t="n">
        <v>25</v>
      </c>
      <c r="R304" s="0" t="n">
        <v>25</v>
      </c>
      <c r="S304" s="0" t="n">
        <v>25</v>
      </c>
      <c r="T304" s="0" t="n">
        <v>25</v>
      </c>
      <c r="U304" s="0" t="n">
        <v>25</v>
      </c>
      <c r="V304" s="0" t="n">
        <v>25</v>
      </c>
      <c r="W304" s="0" t="n">
        <v>25</v>
      </c>
      <c r="X304" s="0" t="n">
        <v>25</v>
      </c>
      <c r="Y304" s="0" t="n">
        <v>25</v>
      </c>
      <c r="Z304" s="0" t="n">
        <v>25</v>
      </c>
      <c r="AA304" s="0" t="n">
        <v>25</v>
      </c>
      <c r="AB304" s="0" t="n">
        <v>25</v>
      </c>
      <c r="AC304" s="0" t="n">
        <v>25</v>
      </c>
      <c r="AD304" s="0" t="n">
        <v>25</v>
      </c>
      <c r="AE304" s="0" t="n">
        <v>0</v>
      </c>
      <c r="AF304" s="0" t="n">
        <v>0</v>
      </c>
    </row>
    <row r="305" customFormat="false" ht="12.75" hidden="false" customHeight="false" outlineLevel="0" collapsed="false">
      <c r="A305" s="401" t="n">
        <v>36962.6541666667</v>
      </c>
      <c r="B305" s="400" t="n">
        <v>37124</v>
      </c>
      <c r="C305" s="400" t="n">
        <v>37073</v>
      </c>
      <c r="D305" s="400" t="n">
        <v>37164</v>
      </c>
      <c r="E305" s="0" t="s">
        <v>418</v>
      </c>
      <c r="F305" s="0" t="n">
        <v>451975</v>
      </c>
      <c r="G305" s="0" t="n">
        <v>1</v>
      </c>
      <c r="H305" s="0" t="n">
        <v>2403352</v>
      </c>
      <c r="I305" s="0" t="n">
        <v>0</v>
      </c>
      <c r="J305" s="0" t="n">
        <v>0</v>
      </c>
      <c r="K305" s="0" t="n">
        <v>0</v>
      </c>
      <c r="L305" s="0" t="n">
        <v>0</v>
      </c>
      <c r="M305" s="0" t="n">
        <v>0</v>
      </c>
      <c r="N305" s="0" t="n">
        <v>0</v>
      </c>
      <c r="O305" s="0" t="n">
        <v>-25</v>
      </c>
      <c r="P305" s="0" t="n">
        <v>-25</v>
      </c>
      <c r="Q305" s="0" t="n">
        <v>-25</v>
      </c>
      <c r="R305" s="0" t="n">
        <v>-25</v>
      </c>
      <c r="S305" s="0" t="n">
        <v>-25</v>
      </c>
      <c r="T305" s="0" t="n">
        <v>-25</v>
      </c>
      <c r="U305" s="0" t="n">
        <v>-25</v>
      </c>
      <c r="V305" s="0" t="n">
        <v>-25</v>
      </c>
      <c r="W305" s="0" t="n">
        <v>-25</v>
      </c>
      <c r="X305" s="0" t="n">
        <v>-25</v>
      </c>
      <c r="Y305" s="0" t="n">
        <v>-25</v>
      </c>
      <c r="Z305" s="0" t="n">
        <v>-25</v>
      </c>
      <c r="AA305" s="0" t="n">
        <v>-25</v>
      </c>
      <c r="AB305" s="0" t="n">
        <v>-25</v>
      </c>
      <c r="AC305" s="0" t="n">
        <v>-25</v>
      </c>
      <c r="AD305" s="0" t="n">
        <v>-25</v>
      </c>
      <c r="AE305" s="0" t="n">
        <v>0</v>
      </c>
      <c r="AF305" s="0" t="n">
        <v>0</v>
      </c>
    </row>
    <row r="306" customFormat="false" ht="12.75" hidden="false" customHeight="false" outlineLevel="0" collapsed="false">
      <c r="A306" s="401" t="n">
        <v>36962.6541666667</v>
      </c>
      <c r="B306" s="400" t="n">
        <v>37124</v>
      </c>
      <c r="C306" s="400" t="n">
        <v>37073</v>
      </c>
      <c r="D306" s="400" t="n">
        <v>37164</v>
      </c>
      <c r="E306" s="0" t="s">
        <v>418</v>
      </c>
      <c r="F306" s="0" t="n">
        <v>451981</v>
      </c>
      <c r="G306" s="0" t="n">
        <v>1</v>
      </c>
      <c r="H306" s="0" t="n">
        <v>2403370</v>
      </c>
      <c r="I306" s="0" t="n">
        <v>0</v>
      </c>
      <c r="J306" s="0" t="n">
        <v>0</v>
      </c>
      <c r="K306" s="0" t="n">
        <v>0</v>
      </c>
      <c r="L306" s="0" t="n">
        <v>0</v>
      </c>
      <c r="M306" s="0" t="n">
        <v>0</v>
      </c>
      <c r="N306" s="0" t="n">
        <v>0</v>
      </c>
      <c r="O306" s="0" t="n">
        <v>-25</v>
      </c>
      <c r="P306" s="0" t="n">
        <v>-25</v>
      </c>
      <c r="Q306" s="0" t="n">
        <v>-25</v>
      </c>
      <c r="R306" s="0" t="n">
        <v>-25</v>
      </c>
      <c r="S306" s="0" t="n">
        <v>-25</v>
      </c>
      <c r="T306" s="0" t="n">
        <v>-25</v>
      </c>
      <c r="U306" s="0" t="n">
        <v>-25</v>
      </c>
      <c r="V306" s="0" t="n">
        <v>-25</v>
      </c>
      <c r="W306" s="0" t="n">
        <v>-25</v>
      </c>
      <c r="X306" s="0" t="n">
        <v>-25</v>
      </c>
      <c r="Y306" s="0" t="n">
        <v>-25</v>
      </c>
      <c r="Z306" s="0" t="n">
        <v>-25</v>
      </c>
      <c r="AA306" s="0" t="n">
        <v>-25</v>
      </c>
      <c r="AB306" s="0" t="n">
        <v>-25</v>
      </c>
      <c r="AC306" s="0" t="n">
        <v>-25</v>
      </c>
      <c r="AD306" s="0" t="n">
        <v>-25</v>
      </c>
      <c r="AE306" s="0" t="n">
        <v>0</v>
      </c>
      <c r="AF306" s="0" t="n">
        <v>0</v>
      </c>
    </row>
    <row r="307" customFormat="false" ht="12.75" hidden="false" customHeight="false" outlineLevel="0" collapsed="false">
      <c r="A307" s="401" t="n">
        <v>36999.6590277778</v>
      </c>
      <c r="B307" s="400" t="n">
        <v>37124</v>
      </c>
      <c r="C307" s="400" t="n">
        <v>37073</v>
      </c>
      <c r="D307" s="400" t="n">
        <v>37164</v>
      </c>
      <c r="E307" s="0" t="s">
        <v>418</v>
      </c>
      <c r="F307" s="0" t="n">
        <v>453294</v>
      </c>
      <c r="G307" s="0" t="n">
        <v>1</v>
      </c>
      <c r="H307" s="0" t="n">
        <v>2406487</v>
      </c>
      <c r="I307" s="0" t="n">
        <v>0</v>
      </c>
      <c r="J307" s="0" t="n">
        <v>0</v>
      </c>
      <c r="K307" s="0" t="n">
        <v>0</v>
      </c>
      <c r="L307" s="0" t="n">
        <v>0</v>
      </c>
      <c r="M307" s="0" t="n">
        <v>0</v>
      </c>
      <c r="N307" s="0" t="n">
        <v>0</v>
      </c>
      <c r="O307" s="0" t="n">
        <v>-100</v>
      </c>
      <c r="P307" s="0" t="n">
        <v>-100</v>
      </c>
      <c r="Q307" s="0" t="n">
        <v>-100</v>
      </c>
      <c r="R307" s="0" t="n">
        <v>-100</v>
      </c>
      <c r="S307" s="0" t="n">
        <v>-100</v>
      </c>
      <c r="T307" s="0" t="n">
        <v>-100</v>
      </c>
      <c r="U307" s="0" t="n">
        <v>-100</v>
      </c>
      <c r="V307" s="0" t="n">
        <v>-100</v>
      </c>
      <c r="W307" s="0" t="n">
        <v>-100</v>
      </c>
      <c r="X307" s="0" t="n">
        <v>-100</v>
      </c>
      <c r="Y307" s="0" t="n">
        <v>-100</v>
      </c>
      <c r="Z307" s="0" t="n">
        <v>-100</v>
      </c>
      <c r="AA307" s="0" t="n">
        <v>-100</v>
      </c>
      <c r="AB307" s="0" t="n">
        <v>-100</v>
      </c>
      <c r="AC307" s="0" t="n">
        <v>-100</v>
      </c>
      <c r="AD307" s="0" t="n">
        <v>-100</v>
      </c>
      <c r="AE307" s="0" t="n">
        <v>0</v>
      </c>
      <c r="AF307" s="0" t="n">
        <v>0</v>
      </c>
    </row>
    <row r="308" customFormat="false" ht="12.75" hidden="false" customHeight="false" outlineLevel="0" collapsed="false">
      <c r="A308" s="401" t="n">
        <v>36962.6541666667</v>
      </c>
      <c r="B308" s="400" t="n">
        <v>37124</v>
      </c>
      <c r="C308" s="400" t="n">
        <v>37073</v>
      </c>
      <c r="D308" s="400" t="n">
        <v>37164</v>
      </c>
      <c r="E308" s="0" t="s">
        <v>418</v>
      </c>
      <c r="F308" s="0" t="n">
        <v>469538</v>
      </c>
      <c r="G308" s="0" t="n">
        <v>1</v>
      </c>
      <c r="H308" s="0" t="n">
        <v>2463917</v>
      </c>
      <c r="I308" s="0" t="n">
        <v>0</v>
      </c>
      <c r="J308" s="0" t="n">
        <v>0</v>
      </c>
      <c r="K308" s="0" t="n">
        <v>0</v>
      </c>
      <c r="L308" s="0" t="n">
        <v>0</v>
      </c>
      <c r="M308" s="0" t="n">
        <v>0</v>
      </c>
      <c r="N308" s="0" t="n">
        <v>0</v>
      </c>
      <c r="O308" s="0" t="n">
        <v>-25</v>
      </c>
      <c r="P308" s="0" t="n">
        <v>-25</v>
      </c>
      <c r="Q308" s="0" t="n">
        <v>-25</v>
      </c>
      <c r="R308" s="0" t="n">
        <v>-25</v>
      </c>
      <c r="S308" s="0" t="n">
        <v>-25</v>
      </c>
      <c r="T308" s="0" t="n">
        <v>-25</v>
      </c>
      <c r="U308" s="0" t="n">
        <v>-25</v>
      </c>
      <c r="V308" s="0" t="n">
        <v>-25</v>
      </c>
      <c r="W308" s="0" t="n">
        <v>-25</v>
      </c>
      <c r="X308" s="0" t="n">
        <v>-25</v>
      </c>
      <c r="Y308" s="0" t="n">
        <v>-25</v>
      </c>
      <c r="Z308" s="0" t="n">
        <v>-25</v>
      </c>
      <c r="AA308" s="0" t="n">
        <v>-25</v>
      </c>
      <c r="AB308" s="0" t="n">
        <v>-25</v>
      </c>
      <c r="AC308" s="0" t="n">
        <v>-25</v>
      </c>
      <c r="AD308" s="0" t="n">
        <v>-25</v>
      </c>
      <c r="AE308" s="0" t="n">
        <v>0</v>
      </c>
      <c r="AF308" s="0" t="n">
        <v>0</v>
      </c>
    </row>
    <row r="309" customFormat="false" ht="12.75" hidden="false" customHeight="false" outlineLevel="0" collapsed="false">
      <c r="A309" s="401" t="n">
        <v>36962.6541666667</v>
      </c>
      <c r="B309" s="400" t="n">
        <v>37124</v>
      </c>
      <c r="C309" s="400" t="n">
        <v>37073</v>
      </c>
      <c r="D309" s="400" t="n">
        <v>37164</v>
      </c>
      <c r="E309" s="9" t="s">
        <v>418</v>
      </c>
      <c r="F309" s="0" t="n">
        <v>470860</v>
      </c>
      <c r="G309" s="0" t="n">
        <v>1</v>
      </c>
      <c r="H309" s="0" t="n">
        <v>2468953</v>
      </c>
      <c r="I309" s="0" t="n">
        <v>0</v>
      </c>
      <c r="J309" s="0" t="n">
        <v>0</v>
      </c>
      <c r="K309" s="0" t="n">
        <v>0</v>
      </c>
      <c r="L309" s="0" t="n">
        <v>0</v>
      </c>
      <c r="M309" s="0" t="n">
        <v>0</v>
      </c>
      <c r="N309" s="0" t="n">
        <v>0</v>
      </c>
      <c r="O309" s="0" t="n">
        <v>-25</v>
      </c>
      <c r="P309" s="0" t="n">
        <v>-25</v>
      </c>
      <c r="Q309" s="0" t="n">
        <v>-25</v>
      </c>
      <c r="R309" s="0" t="n">
        <v>-25</v>
      </c>
      <c r="S309" s="0" t="n">
        <v>-25</v>
      </c>
      <c r="T309" s="0" t="n">
        <v>-25</v>
      </c>
      <c r="U309" s="0" t="n">
        <v>-25</v>
      </c>
      <c r="V309" s="0" t="n">
        <v>-25</v>
      </c>
      <c r="W309" s="0" t="n">
        <v>-25</v>
      </c>
      <c r="X309" s="0" t="n">
        <v>-25</v>
      </c>
      <c r="Y309" s="0" t="n">
        <v>-25</v>
      </c>
      <c r="Z309" s="0" t="n">
        <v>-25</v>
      </c>
      <c r="AA309" s="0" t="n">
        <v>-25</v>
      </c>
      <c r="AB309" s="0" t="n">
        <v>-25</v>
      </c>
      <c r="AC309" s="0" t="n">
        <v>-25</v>
      </c>
      <c r="AD309" s="0" t="n">
        <v>-25</v>
      </c>
      <c r="AE309" s="0" t="n">
        <v>0</v>
      </c>
      <c r="AF309" s="0" t="n">
        <v>0</v>
      </c>
    </row>
    <row r="310" customFormat="false" ht="12.75" hidden="false" customHeight="false" outlineLevel="0" collapsed="false">
      <c r="A310" s="401" t="n">
        <v>36962.6541666667</v>
      </c>
      <c r="B310" s="400" t="n">
        <v>37124</v>
      </c>
      <c r="C310" s="400" t="n">
        <v>37073</v>
      </c>
      <c r="D310" s="400" t="n">
        <v>37164</v>
      </c>
      <c r="E310" s="9" t="s">
        <v>418</v>
      </c>
      <c r="F310" s="0" t="n">
        <v>470874</v>
      </c>
      <c r="G310" s="0" t="n">
        <v>1</v>
      </c>
      <c r="H310" s="0" t="n">
        <v>2468987</v>
      </c>
      <c r="I310" s="0" t="n">
        <v>0</v>
      </c>
      <c r="J310" s="0" t="n">
        <v>0</v>
      </c>
      <c r="K310" s="0" t="n">
        <v>0</v>
      </c>
      <c r="L310" s="0" t="n">
        <v>0</v>
      </c>
      <c r="M310" s="0" t="n">
        <v>0</v>
      </c>
      <c r="N310" s="0" t="n">
        <v>0</v>
      </c>
      <c r="O310" s="0" t="n">
        <v>-100</v>
      </c>
      <c r="P310" s="0" t="n">
        <v>-100</v>
      </c>
      <c r="Q310" s="0" t="n">
        <v>-100</v>
      </c>
      <c r="R310" s="0" t="n">
        <v>-100</v>
      </c>
      <c r="S310" s="0" t="n">
        <v>-100</v>
      </c>
      <c r="T310" s="0" t="n">
        <v>-100</v>
      </c>
      <c r="U310" s="0" t="n">
        <v>-100</v>
      </c>
      <c r="V310" s="0" t="n">
        <v>-100</v>
      </c>
      <c r="W310" s="0" t="n">
        <v>-100</v>
      </c>
      <c r="X310" s="0" t="n">
        <v>-100</v>
      </c>
      <c r="Y310" s="0" t="n">
        <v>-100</v>
      </c>
      <c r="Z310" s="0" t="n">
        <v>-100</v>
      </c>
      <c r="AA310" s="0" t="n">
        <v>-100</v>
      </c>
      <c r="AB310" s="0" t="n">
        <v>-100</v>
      </c>
      <c r="AC310" s="0" t="n">
        <v>-100</v>
      </c>
      <c r="AD310" s="0" t="n">
        <v>-100</v>
      </c>
      <c r="AE310" s="0" t="n">
        <v>0</v>
      </c>
      <c r="AF310" s="0" t="n">
        <v>0</v>
      </c>
    </row>
    <row r="311" customFormat="false" ht="12.75" hidden="false" customHeight="false" outlineLevel="0" collapsed="false">
      <c r="A311" s="401" t="n">
        <v>37006.4138888889</v>
      </c>
      <c r="B311" s="400" t="n">
        <v>37124</v>
      </c>
      <c r="C311" s="400" t="n">
        <v>37073</v>
      </c>
      <c r="D311" s="400" t="n">
        <v>37164</v>
      </c>
      <c r="E311" s="9" t="s">
        <v>391</v>
      </c>
      <c r="F311" s="0" t="n">
        <v>592101</v>
      </c>
      <c r="G311" s="0" t="n">
        <v>1</v>
      </c>
      <c r="H311" s="0" t="n">
        <v>3125835</v>
      </c>
      <c r="I311" s="0" t="n">
        <v>0</v>
      </c>
      <c r="J311" s="0" t="n">
        <v>0</v>
      </c>
      <c r="K311" s="0" t="n">
        <v>0</v>
      </c>
      <c r="L311" s="0" t="n">
        <v>0</v>
      </c>
      <c r="M311" s="0" t="n">
        <v>0</v>
      </c>
      <c r="N311" s="0" t="n">
        <v>0</v>
      </c>
      <c r="O311" s="0" t="n">
        <v>25</v>
      </c>
      <c r="P311" s="0" t="n">
        <v>25</v>
      </c>
      <c r="Q311" s="0" t="n">
        <v>25</v>
      </c>
      <c r="R311" s="0" t="n">
        <v>25</v>
      </c>
      <c r="S311" s="0" t="n">
        <v>25</v>
      </c>
      <c r="T311" s="0" t="n">
        <v>25</v>
      </c>
      <c r="U311" s="0" t="n">
        <v>25</v>
      </c>
      <c r="V311" s="0" t="n">
        <v>25</v>
      </c>
      <c r="W311" s="0" t="n">
        <v>25</v>
      </c>
      <c r="X311" s="0" t="n">
        <v>25</v>
      </c>
      <c r="Y311" s="0" t="n">
        <v>25</v>
      </c>
      <c r="Z311" s="0" t="n">
        <v>25</v>
      </c>
      <c r="AA311" s="0" t="n">
        <v>25</v>
      </c>
      <c r="AB311" s="0" t="n">
        <v>25</v>
      </c>
      <c r="AC311" s="0" t="n">
        <v>25</v>
      </c>
      <c r="AD311" s="0" t="n">
        <v>25</v>
      </c>
      <c r="AE311" s="0" t="n">
        <v>0</v>
      </c>
      <c r="AF311" s="0" t="n">
        <v>0</v>
      </c>
    </row>
    <row r="312" customFormat="false" ht="12.75" hidden="false" customHeight="false" outlineLevel="0" collapsed="false">
      <c r="A312" s="401" t="n">
        <v>37096.3986111111</v>
      </c>
      <c r="B312" s="400" t="n">
        <v>37124</v>
      </c>
      <c r="C312" s="400" t="n">
        <v>37104</v>
      </c>
      <c r="D312" s="400" t="n">
        <v>37134</v>
      </c>
      <c r="E312" s="9" t="s">
        <v>391</v>
      </c>
      <c r="F312" s="0" t="n">
        <v>698396</v>
      </c>
      <c r="G312" s="0" t="n">
        <v>1</v>
      </c>
      <c r="H312" s="0" t="n">
        <v>3625837</v>
      </c>
      <c r="I312" s="0" t="n">
        <v>0</v>
      </c>
      <c r="J312" s="0" t="n">
        <v>0</v>
      </c>
      <c r="K312" s="0" t="n">
        <v>0</v>
      </c>
      <c r="L312" s="0" t="n">
        <v>0</v>
      </c>
      <c r="M312" s="0" t="n">
        <v>0</v>
      </c>
      <c r="N312" s="0" t="n">
        <v>0</v>
      </c>
      <c r="O312" s="0" t="n">
        <v>25</v>
      </c>
      <c r="P312" s="0" t="n">
        <v>25</v>
      </c>
      <c r="Q312" s="0" t="n">
        <v>25</v>
      </c>
      <c r="R312" s="0" t="n">
        <v>25</v>
      </c>
      <c r="S312" s="0" t="n">
        <v>25</v>
      </c>
      <c r="T312" s="0" t="n">
        <v>25</v>
      </c>
      <c r="U312" s="0" t="n">
        <v>25</v>
      </c>
      <c r="V312" s="0" t="n">
        <v>25</v>
      </c>
      <c r="W312" s="0" t="n">
        <v>25</v>
      </c>
      <c r="X312" s="0" t="n">
        <v>25</v>
      </c>
      <c r="Y312" s="0" t="n">
        <v>25</v>
      </c>
      <c r="Z312" s="0" t="n">
        <v>25</v>
      </c>
      <c r="AA312" s="0" t="n">
        <v>25</v>
      </c>
      <c r="AB312" s="0" t="n">
        <v>25</v>
      </c>
      <c r="AC312" s="0" t="n">
        <v>25</v>
      </c>
      <c r="AD312" s="0" t="n">
        <v>25</v>
      </c>
      <c r="AE312" s="0" t="n">
        <v>0</v>
      </c>
      <c r="AF312" s="0" t="n">
        <v>0</v>
      </c>
    </row>
    <row r="313" customFormat="false" ht="12.75" hidden="false" customHeight="false" outlineLevel="0" collapsed="false">
      <c r="A313" s="401" t="n">
        <v>37103.39375</v>
      </c>
      <c r="B313" s="400" t="n">
        <v>37124</v>
      </c>
      <c r="C313" s="400" t="n">
        <v>37104</v>
      </c>
      <c r="D313" s="400" t="n">
        <v>37134</v>
      </c>
      <c r="E313" s="9" t="s">
        <v>391</v>
      </c>
      <c r="F313" s="0" t="n">
        <v>709324</v>
      </c>
      <c r="G313" s="0" t="n">
        <v>1</v>
      </c>
      <c r="H313" s="0" t="n">
        <v>3706565</v>
      </c>
      <c r="I313" s="0" t="n">
        <v>0</v>
      </c>
      <c r="J313" s="0" t="n">
        <v>0</v>
      </c>
      <c r="K313" s="0" t="n">
        <v>0</v>
      </c>
      <c r="L313" s="0" t="n">
        <v>0</v>
      </c>
      <c r="M313" s="0" t="n">
        <v>0</v>
      </c>
      <c r="N313" s="0" t="n">
        <v>0</v>
      </c>
      <c r="O313" s="0" t="n">
        <v>25</v>
      </c>
      <c r="P313" s="0" t="n">
        <v>25</v>
      </c>
      <c r="Q313" s="0" t="n">
        <v>25</v>
      </c>
      <c r="R313" s="0" t="n">
        <v>25</v>
      </c>
      <c r="S313" s="0" t="n">
        <v>25</v>
      </c>
      <c r="T313" s="0" t="n">
        <v>25</v>
      </c>
      <c r="U313" s="0" t="n">
        <v>25</v>
      </c>
      <c r="V313" s="0" t="n">
        <v>25</v>
      </c>
      <c r="W313" s="0" t="n">
        <v>25</v>
      </c>
      <c r="X313" s="0" t="n">
        <v>25</v>
      </c>
      <c r="Y313" s="0" t="n">
        <v>25</v>
      </c>
      <c r="Z313" s="0" t="n">
        <v>25</v>
      </c>
      <c r="AA313" s="0" t="n">
        <v>25</v>
      </c>
      <c r="AB313" s="0" t="n">
        <v>25</v>
      </c>
      <c r="AC313" s="0" t="n">
        <v>25</v>
      </c>
      <c r="AD313" s="0" t="n">
        <v>25</v>
      </c>
      <c r="AE313" s="0" t="n">
        <v>0</v>
      </c>
      <c r="AF313" s="0" t="n">
        <v>0</v>
      </c>
    </row>
    <row r="314" customFormat="false" ht="12.75" hidden="false" customHeight="false" outlineLevel="0" collapsed="false">
      <c r="A314" s="401" t="n">
        <v>36845.6347222222</v>
      </c>
      <c r="B314" s="400" t="n">
        <v>37124</v>
      </c>
      <c r="C314" s="400" t="n">
        <v>37073</v>
      </c>
      <c r="D314" s="400" t="n">
        <v>37164</v>
      </c>
      <c r="E314" s="9" t="s">
        <v>391</v>
      </c>
      <c r="F314" s="0" t="n">
        <v>397834</v>
      </c>
      <c r="G314" s="0" t="n">
        <v>1</v>
      </c>
      <c r="H314" s="0" t="n">
        <v>2221778</v>
      </c>
      <c r="I314" s="0" t="n">
        <v>0</v>
      </c>
      <c r="J314" s="0" t="n">
        <v>0</v>
      </c>
      <c r="K314" s="0" t="n">
        <v>0</v>
      </c>
      <c r="L314" s="0" t="n">
        <v>0</v>
      </c>
      <c r="M314" s="0" t="n">
        <v>0</v>
      </c>
      <c r="N314" s="0" t="n">
        <v>0</v>
      </c>
      <c r="O314" s="0" t="n">
        <v>-25</v>
      </c>
      <c r="P314" s="0" t="n">
        <v>-25</v>
      </c>
      <c r="Q314" s="0" t="n">
        <v>-25</v>
      </c>
      <c r="R314" s="0" t="n">
        <v>-25</v>
      </c>
      <c r="S314" s="0" t="n">
        <v>-25</v>
      </c>
      <c r="T314" s="0" t="n">
        <v>-25</v>
      </c>
      <c r="U314" s="0" t="n">
        <v>-25</v>
      </c>
      <c r="V314" s="0" t="n">
        <v>-25</v>
      </c>
      <c r="W314" s="0" t="n">
        <v>-25</v>
      </c>
      <c r="X314" s="0" t="n">
        <v>-25</v>
      </c>
      <c r="Y314" s="0" t="n">
        <v>-25</v>
      </c>
      <c r="Z314" s="0" t="n">
        <v>-25</v>
      </c>
      <c r="AA314" s="0" t="n">
        <v>-25</v>
      </c>
      <c r="AB314" s="0" t="n">
        <v>-25</v>
      </c>
      <c r="AC314" s="0" t="n">
        <v>-25</v>
      </c>
      <c r="AD314" s="0" t="n">
        <v>-25</v>
      </c>
      <c r="AE314" s="0" t="n">
        <v>0</v>
      </c>
      <c r="AF314" s="0" t="n">
        <v>0</v>
      </c>
    </row>
    <row r="315" customFormat="false" ht="12.75" hidden="false" customHeight="false" outlineLevel="0" collapsed="false">
      <c r="A315" s="401" t="n">
        <v>36860.4701388889</v>
      </c>
      <c r="B315" s="400" t="n">
        <v>37124</v>
      </c>
      <c r="C315" s="400" t="n">
        <v>37073</v>
      </c>
      <c r="D315" s="400" t="n">
        <v>37164</v>
      </c>
      <c r="E315" s="9" t="s">
        <v>391</v>
      </c>
      <c r="F315" s="0" t="n">
        <v>469542</v>
      </c>
      <c r="G315" s="0" t="n">
        <v>1</v>
      </c>
      <c r="H315" s="0" t="n">
        <v>2463922</v>
      </c>
      <c r="I315" s="0" t="n">
        <v>0</v>
      </c>
      <c r="J315" s="0" t="n">
        <v>0</v>
      </c>
      <c r="K315" s="0" t="n">
        <v>0</v>
      </c>
      <c r="L315" s="0" t="n">
        <v>0</v>
      </c>
      <c r="M315" s="0" t="n">
        <v>0</v>
      </c>
      <c r="N315" s="0" t="n">
        <v>0</v>
      </c>
      <c r="O315" s="0" t="n">
        <v>-25</v>
      </c>
      <c r="P315" s="0" t="n">
        <v>-25</v>
      </c>
      <c r="Q315" s="0" t="n">
        <v>-25</v>
      </c>
      <c r="R315" s="0" t="n">
        <v>-25</v>
      </c>
      <c r="S315" s="0" t="n">
        <v>-25</v>
      </c>
      <c r="T315" s="0" t="n">
        <v>-25</v>
      </c>
      <c r="U315" s="0" t="n">
        <v>-25</v>
      </c>
      <c r="V315" s="0" t="n">
        <v>-25</v>
      </c>
      <c r="W315" s="0" t="n">
        <v>-25</v>
      </c>
      <c r="X315" s="0" t="n">
        <v>-25</v>
      </c>
      <c r="Y315" s="0" t="n">
        <v>-25</v>
      </c>
      <c r="Z315" s="0" t="n">
        <v>-25</v>
      </c>
      <c r="AA315" s="0" t="n">
        <v>-25</v>
      </c>
      <c r="AB315" s="0" t="n">
        <v>-25</v>
      </c>
      <c r="AC315" s="0" t="n">
        <v>-25</v>
      </c>
      <c r="AD315" s="0" t="n">
        <v>-25</v>
      </c>
      <c r="AE315" s="0" t="n">
        <v>0</v>
      </c>
      <c r="AF315" s="0" t="n">
        <v>0</v>
      </c>
    </row>
    <row r="316" customFormat="false" ht="12.75" hidden="false" customHeight="false" outlineLevel="0" collapsed="false">
      <c r="A316" s="401" t="n">
        <v>36965.7340277778</v>
      </c>
      <c r="B316" s="400" t="n">
        <v>37124</v>
      </c>
      <c r="C316" s="400" t="n">
        <v>37073</v>
      </c>
      <c r="D316" s="400" t="n">
        <v>37164</v>
      </c>
      <c r="E316" s="0" t="s">
        <v>391</v>
      </c>
      <c r="F316" s="0" t="n">
        <v>550368</v>
      </c>
      <c r="G316" s="0" t="n">
        <v>1</v>
      </c>
      <c r="H316" s="0" t="n">
        <v>2888980</v>
      </c>
      <c r="I316" s="0" t="n">
        <v>0</v>
      </c>
      <c r="J316" s="0" t="n">
        <v>0</v>
      </c>
      <c r="K316" s="0" t="n">
        <v>0</v>
      </c>
      <c r="L316" s="0" t="n">
        <v>0</v>
      </c>
      <c r="M316" s="0" t="n">
        <v>0</v>
      </c>
      <c r="N316" s="0" t="n">
        <v>0</v>
      </c>
      <c r="O316" s="0" t="n">
        <v>25</v>
      </c>
      <c r="P316" s="0" t="n">
        <v>25</v>
      </c>
      <c r="Q316" s="0" t="n">
        <v>25</v>
      </c>
      <c r="R316" s="0" t="n">
        <v>25</v>
      </c>
      <c r="S316" s="0" t="n">
        <v>25</v>
      </c>
      <c r="T316" s="0" t="n">
        <v>25</v>
      </c>
      <c r="U316" s="0" t="n">
        <v>25</v>
      </c>
      <c r="V316" s="0" t="n">
        <v>25</v>
      </c>
      <c r="W316" s="0" t="n">
        <v>25</v>
      </c>
      <c r="X316" s="0" t="n">
        <v>25</v>
      </c>
      <c r="Y316" s="0" t="n">
        <v>25</v>
      </c>
      <c r="Z316" s="0" t="n">
        <v>25</v>
      </c>
      <c r="AA316" s="0" t="n">
        <v>25</v>
      </c>
      <c r="AB316" s="0" t="n">
        <v>25</v>
      </c>
      <c r="AC316" s="0" t="n">
        <v>25</v>
      </c>
      <c r="AD316" s="0" t="n">
        <v>25</v>
      </c>
      <c r="AE316" s="0" t="n">
        <v>0</v>
      </c>
      <c r="AF316" s="0" t="n">
        <v>0</v>
      </c>
    </row>
    <row r="317" customFormat="false" ht="12.75" hidden="false" customHeight="false" outlineLevel="0" collapsed="false">
      <c r="A317" s="401" t="n">
        <v>36969.4375</v>
      </c>
      <c r="B317" s="400" t="n">
        <v>37124</v>
      </c>
      <c r="C317" s="400" t="n">
        <v>37073</v>
      </c>
      <c r="D317" s="400" t="n">
        <v>37164</v>
      </c>
      <c r="E317" s="9" t="s">
        <v>391</v>
      </c>
      <c r="F317" s="0" t="n">
        <v>553775</v>
      </c>
      <c r="G317" s="0" t="n">
        <v>1</v>
      </c>
      <c r="H317" s="0" t="n">
        <v>2897902</v>
      </c>
      <c r="I317" s="0" t="n">
        <v>0</v>
      </c>
      <c r="J317" s="0" t="n">
        <v>0</v>
      </c>
      <c r="K317" s="0" t="n">
        <v>0</v>
      </c>
      <c r="L317" s="0" t="n">
        <v>0</v>
      </c>
      <c r="M317" s="0" t="n">
        <v>0</v>
      </c>
      <c r="N317" s="0" t="n">
        <v>0</v>
      </c>
      <c r="O317" s="0" t="n">
        <v>-25</v>
      </c>
      <c r="P317" s="0" t="n">
        <v>-25</v>
      </c>
      <c r="Q317" s="0" t="n">
        <v>-25</v>
      </c>
      <c r="R317" s="0" t="n">
        <v>-25</v>
      </c>
      <c r="S317" s="0" t="n">
        <v>-25</v>
      </c>
      <c r="T317" s="0" t="n">
        <v>-25</v>
      </c>
      <c r="U317" s="0" t="n">
        <v>-25</v>
      </c>
      <c r="V317" s="0" t="n">
        <v>-25</v>
      </c>
      <c r="W317" s="0" t="n">
        <v>-25</v>
      </c>
      <c r="X317" s="0" t="n">
        <v>-25</v>
      </c>
      <c r="Y317" s="0" t="n">
        <v>-25</v>
      </c>
      <c r="Z317" s="0" t="n">
        <v>-25</v>
      </c>
      <c r="AA317" s="0" t="n">
        <v>-25</v>
      </c>
      <c r="AB317" s="0" t="n">
        <v>-25</v>
      </c>
      <c r="AC317" s="0" t="n">
        <v>-25</v>
      </c>
      <c r="AD317" s="0" t="n">
        <v>-25</v>
      </c>
      <c r="AE317" s="0" t="n">
        <v>0</v>
      </c>
      <c r="AF317" s="0" t="n">
        <v>0</v>
      </c>
    </row>
    <row r="318" customFormat="false" ht="12.75" hidden="false" customHeight="false" outlineLevel="0" collapsed="false">
      <c r="A318" s="401" t="n">
        <v>37041.6993055556</v>
      </c>
      <c r="B318" s="400" t="n">
        <v>37124</v>
      </c>
      <c r="C318" s="400" t="n">
        <v>37104</v>
      </c>
      <c r="D318" s="400" t="n">
        <v>37134</v>
      </c>
      <c r="E318" s="9" t="s">
        <v>391</v>
      </c>
      <c r="F318" s="0" t="n">
        <v>625205</v>
      </c>
      <c r="G318" s="0" t="n">
        <v>1</v>
      </c>
      <c r="H318" s="0" t="n">
        <v>3398482</v>
      </c>
      <c r="I318" s="0" t="n">
        <v>0</v>
      </c>
      <c r="J318" s="0" t="n">
        <v>0</v>
      </c>
      <c r="K318" s="0" t="n">
        <v>0</v>
      </c>
      <c r="L318" s="0" t="n">
        <v>0</v>
      </c>
      <c r="M318" s="0" t="n">
        <v>0</v>
      </c>
      <c r="N318" s="0" t="n">
        <v>0</v>
      </c>
      <c r="O318" s="0" t="n">
        <v>-25</v>
      </c>
      <c r="P318" s="0" t="n">
        <v>-25</v>
      </c>
      <c r="Q318" s="0" t="n">
        <v>-25</v>
      </c>
      <c r="R318" s="0" t="n">
        <v>-25</v>
      </c>
      <c r="S318" s="0" t="n">
        <v>-25</v>
      </c>
      <c r="T318" s="0" t="n">
        <v>-25</v>
      </c>
      <c r="U318" s="0" t="n">
        <v>-25</v>
      </c>
      <c r="V318" s="0" t="n">
        <v>-25</v>
      </c>
      <c r="W318" s="0" t="n">
        <v>-25</v>
      </c>
      <c r="X318" s="0" t="n">
        <v>-25</v>
      </c>
      <c r="Y318" s="0" t="n">
        <v>-25</v>
      </c>
      <c r="Z318" s="0" t="n">
        <v>-25</v>
      </c>
      <c r="AA318" s="0" t="n">
        <v>-25</v>
      </c>
      <c r="AB318" s="0" t="n">
        <v>-25</v>
      </c>
      <c r="AC318" s="0" t="n">
        <v>-25</v>
      </c>
      <c r="AD318" s="0" t="n">
        <v>-25</v>
      </c>
      <c r="AE318" s="0" t="n">
        <v>0</v>
      </c>
      <c r="AF318" s="0" t="n">
        <v>0</v>
      </c>
    </row>
    <row r="319" customFormat="false" ht="12.75" hidden="false" customHeight="false" outlineLevel="0" collapsed="false">
      <c r="A319" s="401" t="n">
        <v>37043.3513888889</v>
      </c>
      <c r="B319" s="400" t="n">
        <v>37124</v>
      </c>
      <c r="C319" s="400" t="n">
        <v>37104</v>
      </c>
      <c r="D319" s="400" t="n">
        <v>37134</v>
      </c>
      <c r="E319" s="9" t="s">
        <v>391</v>
      </c>
      <c r="F319" s="0" t="n">
        <v>629340</v>
      </c>
      <c r="G319" s="0" t="n">
        <v>1</v>
      </c>
      <c r="H319" s="0" t="n">
        <v>3418777</v>
      </c>
      <c r="I319" s="0" t="n">
        <v>0</v>
      </c>
      <c r="J319" s="0" t="n">
        <v>0</v>
      </c>
      <c r="K319" s="0" t="n">
        <v>0</v>
      </c>
      <c r="L319" s="0" t="n">
        <v>0</v>
      </c>
      <c r="M319" s="0" t="n">
        <v>0</v>
      </c>
      <c r="N319" s="0" t="n">
        <v>0</v>
      </c>
      <c r="O319" s="0" t="n">
        <v>-25</v>
      </c>
      <c r="P319" s="0" t="n">
        <v>-25</v>
      </c>
      <c r="Q319" s="0" t="n">
        <v>-25</v>
      </c>
      <c r="R319" s="0" t="n">
        <v>-25</v>
      </c>
      <c r="S319" s="0" t="n">
        <v>-25</v>
      </c>
      <c r="T319" s="0" t="n">
        <v>-25</v>
      </c>
      <c r="U319" s="0" t="n">
        <v>-25</v>
      </c>
      <c r="V319" s="0" t="n">
        <v>-25</v>
      </c>
      <c r="W319" s="0" t="n">
        <v>-25</v>
      </c>
      <c r="X319" s="0" t="n">
        <v>-25</v>
      </c>
      <c r="Y319" s="0" t="n">
        <v>-25</v>
      </c>
      <c r="Z319" s="0" t="n">
        <v>-25</v>
      </c>
      <c r="AA319" s="0" t="n">
        <v>-25</v>
      </c>
      <c r="AB319" s="0" t="n">
        <v>-25</v>
      </c>
      <c r="AC319" s="0" t="n">
        <v>-25</v>
      </c>
      <c r="AD319" s="0" t="n">
        <v>-25</v>
      </c>
      <c r="AE319" s="0" t="n">
        <v>0</v>
      </c>
      <c r="AF319" s="0" t="n">
        <v>0</v>
      </c>
    </row>
    <row r="320" customFormat="false" ht="12.75" hidden="false" customHeight="false" outlineLevel="0" collapsed="false">
      <c r="A320" s="401" t="n">
        <v>37043.4798611111</v>
      </c>
      <c r="B320" s="400" t="n">
        <v>37124</v>
      </c>
      <c r="C320" s="400" t="n">
        <v>37104</v>
      </c>
      <c r="D320" s="400" t="n">
        <v>37134</v>
      </c>
      <c r="E320" s="9" t="s">
        <v>391</v>
      </c>
      <c r="F320" s="0" t="n">
        <v>629727</v>
      </c>
      <c r="G320" s="0" t="n">
        <v>1</v>
      </c>
      <c r="H320" s="0" t="n">
        <v>3419470</v>
      </c>
      <c r="I320" s="0" t="n">
        <v>0</v>
      </c>
      <c r="J320" s="0" t="n">
        <v>0</v>
      </c>
      <c r="K320" s="0" t="n">
        <v>0</v>
      </c>
      <c r="L320" s="0" t="n">
        <v>0</v>
      </c>
      <c r="M320" s="0" t="n">
        <v>0</v>
      </c>
      <c r="N320" s="0" t="n">
        <v>0</v>
      </c>
      <c r="O320" s="0" t="n">
        <v>-25</v>
      </c>
      <c r="P320" s="0" t="n">
        <v>-25</v>
      </c>
      <c r="Q320" s="0" t="n">
        <v>-25</v>
      </c>
      <c r="R320" s="0" t="n">
        <v>-25</v>
      </c>
      <c r="S320" s="0" t="n">
        <v>-25</v>
      </c>
      <c r="T320" s="0" t="n">
        <v>-25</v>
      </c>
      <c r="U320" s="0" t="n">
        <v>-25</v>
      </c>
      <c r="V320" s="0" t="n">
        <v>-25</v>
      </c>
      <c r="W320" s="0" t="n">
        <v>-25</v>
      </c>
      <c r="X320" s="0" t="n">
        <v>-25</v>
      </c>
      <c r="Y320" s="0" t="n">
        <v>-25</v>
      </c>
      <c r="Z320" s="0" t="n">
        <v>-25</v>
      </c>
      <c r="AA320" s="0" t="n">
        <v>-25</v>
      </c>
      <c r="AB320" s="0" t="n">
        <v>-25</v>
      </c>
      <c r="AC320" s="0" t="n">
        <v>-25</v>
      </c>
      <c r="AD320" s="0" t="n">
        <v>-25</v>
      </c>
      <c r="AE320" s="0" t="n">
        <v>0</v>
      </c>
      <c r="AF320" s="0" t="n">
        <v>0</v>
      </c>
    </row>
    <row r="321" customFormat="false" ht="12.75" hidden="false" customHeight="false" outlineLevel="0" collapsed="false">
      <c r="A321" s="401" t="n">
        <v>37070.3930555556</v>
      </c>
      <c r="B321" s="400" t="n">
        <v>37124</v>
      </c>
      <c r="C321" s="400" t="n">
        <v>37104</v>
      </c>
      <c r="D321" s="400" t="n">
        <v>37134</v>
      </c>
      <c r="E321" s="9" t="s">
        <v>391</v>
      </c>
      <c r="F321" s="0" t="n">
        <v>667215</v>
      </c>
      <c r="G321" s="0" t="n">
        <v>1</v>
      </c>
      <c r="H321" s="0" t="n">
        <v>3523523</v>
      </c>
      <c r="I321" s="0" t="n">
        <v>0</v>
      </c>
      <c r="J321" s="0" t="n">
        <v>0</v>
      </c>
      <c r="K321" s="0" t="n">
        <v>0</v>
      </c>
      <c r="L321" s="0" t="n">
        <v>0</v>
      </c>
      <c r="M321" s="0" t="n">
        <v>0</v>
      </c>
      <c r="N321" s="0" t="n">
        <v>0</v>
      </c>
      <c r="O321" s="0" t="n">
        <v>-25</v>
      </c>
      <c r="P321" s="0" t="n">
        <v>-25</v>
      </c>
      <c r="Q321" s="0" t="n">
        <v>-25</v>
      </c>
      <c r="R321" s="0" t="n">
        <v>-25</v>
      </c>
      <c r="S321" s="0" t="n">
        <v>-25</v>
      </c>
      <c r="T321" s="0" t="n">
        <v>-25</v>
      </c>
      <c r="U321" s="0" t="n">
        <v>-25</v>
      </c>
      <c r="V321" s="0" t="n">
        <v>-25</v>
      </c>
      <c r="W321" s="0" t="n">
        <v>-25</v>
      </c>
      <c r="X321" s="0" t="n">
        <v>-25</v>
      </c>
      <c r="Y321" s="0" t="n">
        <v>-25</v>
      </c>
      <c r="Z321" s="0" t="n">
        <v>-25</v>
      </c>
      <c r="AA321" s="0" t="n">
        <v>-25</v>
      </c>
      <c r="AB321" s="0" t="n">
        <v>-25</v>
      </c>
      <c r="AC321" s="0" t="n">
        <v>-25</v>
      </c>
      <c r="AD321" s="0" t="n">
        <v>-25</v>
      </c>
      <c r="AE321" s="0" t="n">
        <v>0</v>
      </c>
      <c r="AF321" s="0" t="n">
        <v>0</v>
      </c>
    </row>
    <row r="322" customFormat="false" ht="12.75" hidden="false" customHeight="false" outlineLevel="0" collapsed="false">
      <c r="A322" s="401" t="n">
        <v>37110.3736111111</v>
      </c>
      <c r="B322" s="400" t="n">
        <v>37124</v>
      </c>
      <c r="C322" s="400" t="n">
        <v>37112</v>
      </c>
      <c r="D322" s="400" t="n">
        <v>37134</v>
      </c>
      <c r="E322" s="0" t="s">
        <v>391</v>
      </c>
      <c r="F322" s="0" t="n">
        <v>721095</v>
      </c>
      <c r="G322" s="0" t="n">
        <v>1</v>
      </c>
      <c r="H322" s="0" t="n">
        <v>3744445</v>
      </c>
      <c r="I322" s="0" t="n">
        <v>0</v>
      </c>
      <c r="J322" s="0" t="n">
        <v>0</v>
      </c>
      <c r="K322" s="0" t="n">
        <v>0</v>
      </c>
      <c r="L322" s="0" t="n">
        <v>0</v>
      </c>
      <c r="M322" s="0" t="n">
        <v>0</v>
      </c>
      <c r="N322" s="0" t="n">
        <v>0</v>
      </c>
      <c r="O322" s="0" t="n">
        <v>25</v>
      </c>
      <c r="P322" s="0" t="n">
        <v>25</v>
      </c>
      <c r="Q322" s="0" t="n">
        <v>25</v>
      </c>
      <c r="R322" s="0" t="n">
        <v>25</v>
      </c>
      <c r="S322" s="0" t="n">
        <v>25</v>
      </c>
      <c r="T322" s="0" t="n">
        <v>25</v>
      </c>
      <c r="U322" s="0" t="n">
        <v>25</v>
      </c>
      <c r="V322" s="0" t="n">
        <v>25</v>
      </c>
      <c r="W322" s="0" t="n">
        <v>25</v>
      </c>
      <c r="X322" s="0" t="n">
        <v>25</v>
      </c>
      <c r="Y322" s="0" t="n">
        <v>25</v>
      </c>
      <c r="Z322" s="0" t="n">
        <v>25</v>
      </c>
      <c r="AA322" s="0" t="n">
        <v>25</v>
      </c>
      <c r="AB322" s="0" t="n">
        <v>25</v>
      </c>
      <c r="AC322" s="0" t="n">
        <v>25</v>
      </c>
      <c r="AD322" s="0" t="n">
        <v>25</v>
      </c>
      <c r="AE322" s="0" t="n">
        <v>0</v>
      </c>
      <c r="AF322" s="0" t="n">
        <v>0</v>
      </c>
    </row>
    <row r="323" customFormat="false" ht="12.75" hidden="false" customHeight="false" outlineLevel="0" collapsed="false">
      <c r="A323" s="401" t="n">
        <v>36936.6069444444</v>
      </c>
      <c r="B323" s="400" t="n">
        <v>37124</v>
      </c>
      <c r="C323" s="400" t="n">
        <v>37073</v>
      </c>
      <c r="D323" s="400" t="n">
        <v>37164</v>
      </c>
      <c r="E323" s="0" t="s">
        <v>391</v>
      </c>
      <c r="F323" s="0" t="n">
        <v>521626</v>
      </c>
      <c r="G323" s="0" t="n">
        <v>1</v>
      </c>
      <c r="H323" s="0" t="n">
        <v>2697823</v>
      </c>
      <c r="I323" s="0" t="n">
        <v>0</v>
      </c>
      <c r="J323" s="0" t="n">
        <v>0</v>
      </c>
      <c r="K323" s="0" t="n">
        <v>0</v>
      </c>
      <c r="L323" s="0" t="n">
        <v>0</v>
      </c>
      <c r="M323" s="0" t="n">
        <v>0</v>
      </c>
      <c r="N323" s="0" t="n">
        <v>0</v>
      </c>
      <c r="O323" s="0" t="n">
        <v>25</v>
      </c>
      <c r="P323" s="0" t="n">
        <v>25</v>
      </c>
      <c r="Q323" s="0" t="n">
        <v>25</v>
      </c>
      <c r="R323" s="0" t="n">
        <v>25</v>
      </c>
      <c r="S323" s="0" t="n">
        <v>25</v>
      </c>
      <c r="T323" s="0" t="n">
        <v>25</v>
      </c>
      <c r="U323" s="0" t="n">
        <v>25</v>
      </c>
      <c r="V323" s="0" t="n">
        <v>25</v>
      </c>
      <c r="W323" s="0" t="n">
        <v>25</v>
      </c>
      <c r="X323" s="0" t="n">
        <v>25</v>
      </c>
      <c r="Y323" s="0" t="n">
        <v>25</v>
      </c>
      <c r="Z323" s="0" t="n">
        <v>25</v>
      </c>
      <c r="AA323" s="0" t="n">
        <v>25</v>
      </c>
      <c r="AB323" s="0" t="n">
        <v>25</v>
      </c>
      <c r="AC323" s="0" t="n">
        <v>25</v>
      </c>
      <c r="AD323" s="0" t="n">
        <v>25</v>
      </c>
      <c r="AE323" s="0" t="n">
        <v>0</v>
      </c>
      <c r="AF323" s="0" t="n">
        <v>0</v>
      </c>
    </row>
    <row r="324" customFormat="false" ht="12.75" hidden="false" customHeight="false" outlineLevel="0" collapsed="false">
      <c r="A324" s="401" t="n">
        <v>37069.6451388889</v>
      </c>
      <c r="B324" s="400" t="n">
        <v>37124</v>
      </c>
      <c r="C324" s="400" t="n">
        <v>36983</v>
      </c>
      <c r="D324" s="400" t="n">
        <v>37191</v>
      </c>
      <c r="E324" s="0" t="s">
        <v>15</v>
      </c>
      <c r="F324" s="0" t="n">
        <v>443017</v>
      </c>
      <c r="G324" s="0" t="n">
        <v>1</v>
      </c>
      <c r="H324" s="0" t="n">
        <v>2376423</v>
      </c>
      <c r="I324" s="0" t="n">
        <v>0</v>
      </c>
      <c r="J324" s="0" t="n">
        <v>0</v>
      </c>
      <c r="K324" s="0" t="n">
        <v>0</v>
      </c>
      <c r="L324" s="0" t="n">
        <v>0</v>
      </c>
      <c r="M324" s="0" t="n">
        <v>0</v>
      </c>
      <c r="N324" s="0" t="n">
        <v>0</v>
      </c>
      <c r="O324" s="0" t="n">
        <v>-10</v>
      </c>
      <c r="P324" s="0" t="n">
        <v>-10</v>
      </c>
      <c r="Q324" s="0" t="n">
        <v>-10</v>
      </c>
      <c r="R324" s="0" t="n">
        <v>-10</v>
      </c>
      <c r="S324" s="0" t="n">
        <v>-10</v>
      </c>
      <c r="T324" s="0" t="n">
        <v>-10</v>
      </c>
      <c r="U324" s="0" t="n">
        <v>-10</v>
      </c>
      <c r="V324" s="0" t="n">
        <v>-10</v>
      </c>
      <c r="W324" s="0" t="n">
        <v>-10</v>
      </c>
      <c r="X324" s="0" t="n">
        <v>-10</v>
      </c>
      <c r="Y324" s="0" t="n">
        <v>-10</v>
      </c>
      <c r="Z324" s="0" t="n">
        <v>-10</v>
      </c>
      <c r="AA324" s="0" t="n">
        <v>-10</v>
      </c>
      <c r="AB324" s="0" t="n">
        <v>-10</v>
      </c>
      <c r="AC324" s="0" t="n">
        <v>-10</v>
      </c>
      <c r="AD324" s="0" t="n">
        <v>-10</v>
      </c>
      <c r="AE324" s="0" t="n">
        <v>0</v>
      </c>
      <c r="AF324" s="0" t="n">
        <v>0</v>
      </c>
    </row>
    <row r="325" customFormat="false" ht="12.75" hidden="false" customHeight="false" outlineLevel="0" collapsed="false">
      <c r="A325" s="401" t="n">
        <v>36860.5548611111</v>
      </c>
      <c r="B325" s="400" t="n">
        <v>37124</v>
      </c>
      <c r="C325" s="400" t="n">
        <v>36983</v>
      </c>
      <c r="D325" s="400" t="n">
        <v>37191</v>
      </c>
      <c r="E325" s="0" t="s">
        <v>392</v>
      </c>
      <c r="F325" s="0" t="n">
        <v>469385</v>
      </c>
      <c r="G325" s="0" t="n">
        <v>1</v>
      </c>
      <c r="H325" s="0" t="n">
        <v>2463620</v>
      </c>
      <c r="I325" s="0" t="n">
        <v>0</v>
      </c>
      <c r="J325" s="0" t="n">
        <v>0</v>
      </c>
      <c r="K325" s="0" t="n">
        <v>0</v>
      </c>
      <c r="L325" s="0" t="n">
        <v>0</v>
      </c>
      <c r="M325" s="0" t="n">
        <v>0</v>
      </c>
      <c r="N325" s="0" t="n">
        <v>0</v>
      </c>
      <c r="O325" s="0" t="n">
        <v>-50</v>
      </c>
      <c r="P325" s="0" t="n">
        <v>-50</v>
      </c>
      <c r="Q325" s="0" t="n">
        <v>-50</v>
      </c>
      <c r="R325" s="0" t="n">
        <v>-50</v>
      </c>
      <c r="S325" s="0" t="n">
        <v>-50</v>
      </c>
      <c r="T325" s="0" t="n">
        <v>-50</v>
      </c>
      <c r="U325" s="0" t="n">
        <v>-50</v>
      </c>
      <c r="V325" s="0" t="n">
        <v>-50</v>
      </c>
      <c r="W325" s="0" t="n">
        <v>-50</v>
      </c>
      <c r="X325" s="0" t="n">
        <v>-50</v>
      </c>
      <c r="Y325" s="0" t="n">
        <v>-50</v>
      </c>
      <c r="Z325" s="0" t="n">
        <v>-50</v>
      </c>
      <c r="AA325" s="0" t="n">
        <v>-50</v>
      </c>
      <c r="AB325" s="0" t="n">
        <v>-50</v>
      </c>
      <c r="AC325" s="0" t="n">
        <v>-50</v>
      </c>
      <c r="AD325" s="0" t="n">
        <v>-50</v>
      </c>
      <c r="AE325" s="0" t="n">
        <v>0</v>
      </c>
      <c r="AF325" s="0" t="n">
        <v>0</v>
      </c>
    </row>
    <row r="326" customFormat="false" ht="12.75" hidden="false" customHeight="false" outlineLevel="0" collapsed="false">
      <c r="A326" s="401" t="n">
        <v>37067.4736111111</v>
      </c>
      <c r="B326" s="400" t="n">
        <v>37124</v>
      </c>
      <c r="C326" s="400" t="n">
        <v>37104</v>
      </c>
      <c r="D326" s="400" t="n">
        <v>37134</v>
      </c>
      <c r="E326" s="0" t="s">
        <v>392</v>
      </c>
      <c r="F326" s="0" t="n">
        <v>661886</v>
      </c>
      <c r="G326" s="0" t="n">
        <v>1</v>
      </c>
      <c r="H326" s="0" t="n">
        <v>3507707</v>
      </c>
      <c r="I326" s="0" t="n">
        <v>-25</v>
      </c>
      <c r="J326" s="0" t="n">
        <v>-25</v>
      </c>
      <c r="K326" s="0" t="n">
        <v>-25</v>
      </c>
      <c r="L326" s="0" t="n">
        <v>-25</v>
      </c>
      <c r="M326" s="0" t="n">
        <v>-25</v>
      </c>
      <c r="N326" s="0" t="n">
        <v>-25</v>
      </c>
      <c r="O326" s="0" t="n">
        <v>0</v>
      </c>
      <c r="P326" s="0" t="n">
        <v>0</v>
      </c>
      <c r="Q326" s="0" t="n">
        <v>0</v>
      </c>
      <c r="R326" s="0" t="n">
        <v>0</v>
      </c>
      <c r="S326" s="0" t="n">
        <v>0</v>
      </c>
      <c r="T326" s="0" t="n">
        <v>0</v>
      </c>
      <c r="U326" s="0" t="n">
        <v>0</v>
      </c>
      <c r="V326" s="0" t="n">
        <v>0</v>
      </c>
      <c r="W326" s="0" t="n">
        <v>0</v>
      </c>
      <c r="X326" s="0" t="n">
        <v>0</v>
      </c>
      <c r="Y326" s="0" t="n">
        <v>0</v>
      </c>
      <c r="Z326" s="0" t="n">
        <v>0</v>
      </c>
      <c r="AA326" s="0" t="n">
        <v>0</v>
      </c>
      <c r="AB326" s="0" t="n">
        <v>0</v>
      </c>
      <c r="AC326" s="0" t="n">
        <v>0</v>
      </c>
      <c r="AD326" s="0" t="n">
        <v>0</v>
      </c>
      <c r="AE326" s="0" t="n">
        <v>0</v>
      </c>
      <c r="AF326" s="0" t="n">
        <v>0</v>
      </c>
    </row>
    <row r="327" customFormat="false" ht="12.75" hidden="false" customHeight="false" outlineLevel="0" collapsed="false">
      <c r="A327" s="401" t="n">
        <v>37088.5895833333</v>
      </c>
      <c r="B327" s="400" t="n">
        <v>37124</v>
      </c>
      <c r="C327" s="400" t="n">
        <v>37104</v>
      </c>
      <c r="D327" s="400" t="n">
        <v>37134</v>
      </c>
      <c r="E327" s="0" t="s">
        <v>392</v>
      </c>
      <c r="F327" s="0" t="n">
        <v>685684</v>
      </c>
      <c r="G327" s="0" t="n">
        <v>1</v>
      </c>
      <c r="H327" s="0" t="n">
        <v>3589431</v>
      </c>
      <c r="I327" s="0" t="n">
        <v>-25</v>
      </c>
      <c r="J327" s="0" t="n">
        <v>-25</v>
      </c>
      <c r="K327" s="0" t="n">
        <v>-25</v>
      </c>
      <c r="L327" s="0" t="n">
        <v>-25</v>
      </c>
      <c r="M327" s="0" t="n">
        <v>-25</v>
      </c>
      <c r="N327" s="0" t="n">
        <v>-25</v>
      </c>
      <c r="O327" s="0" t="n">
        <v>0</v>
      </c>
      <c r="P327" s="0" t="n">
        <v>0</v>
      </c>
      <c r="Q327" s="0" t="n">
        <v>0</v>
      </c>
      <c r="R327" s="0" t="n">
        <v>0</v>
      </c>
      <c r="S327" s="0" t="n">
        <v>0</v>
      </c>
      <c r="T327" s="0" t="n">
        <v>0</v>
      </c>
      <c r="U327" s="0" t="n">
        <v>0</v>
      </c>
      <c r="V327" s="0" t="n">
        <v>0</v>
      </c>
      <c r="W327" s="0" t="n">
        <v>0</v>
      </c>
      <c r="X327" s="0" t="n">
        <v>0</v>
      </c>
      <c r="Y327" s="0" t="n">
        <v>0</v>
      </c>
      <c r="Z327" s="0" t="n">
        <v>0</v>
      </c>
      <c r="AA327" s="0" t="n">
        <v>0</v>
      </c>
      <c r="AB327" s="0" t="n">
        <v>0</v>
      </c>
      <c r="AC327" s="0" t="n">
        <v>0</v>
      </c>
      <c r="AD327" s="0" t="n">
        <v>0</v>
      </c>
      <c r="AE327" s="0" t="n">
        <v>0</v>
      </c>
      <c r="AF327" s="0" t="n">
        <v>0</v>
      </c>
    </row>
    <row r="328" customFormat="false" ht="12.75" hidden="false" customHeight="false" outlineLevel="0" collapsed="false">
      <c r="A328" s="401" t="n">
        <v>37088.3951388889</v>
      </c>
      <c r="B328" s="400" t="n">
        <v>37124</v>
      </c>
      <c r="C328" s="400" t="n">
        <v>37104</v>
      </c>
      <c r="D328" s="400" t="n">
        <v>37134</v>
      </c>
      <c r="E328" s="0" t="s">
        <v>392</v>
      </c>
      <c r="F328" s="0" t="n">
        <v>685701</v>
      </c>
      <c r="G328" s="0" t="n">
        <v>1</v>
      </c>
      <c r="H328" s="0" t="n">
        <v>3589472</v>
      </c>
      <c r="I328" s="0" t="n">
        <v>25</v>
      </c>
      <c r="J328" s="0" t="n">
        <v>25</v>
      </c>
      <c r="K328" s="0" t="n">
        <v>25</v>
      </c>
      <c r="L328" s="0" t="n">
        <v>25</v>
      </c>
      <c r="M328" s="0" t="n">
        <v>25</v>
      </c>
      <c r="N328" s="0" t="n">
        <v>25</v>
      </c>
      <c r="O328" s="0" t="n">
        <v>0</v>
      </c>
      <c r="P328" s="0" t="n">
        <v>0</v>
      </c>
      <c r="Q328" s="0" t="n">
        <v>0</v>
      </c>
      <c r="R328" s="0" t="n">
        <v>0</v>
      </c>
      <c r="S328" s="0" t="n">
        <v>0</v>
      </c>
      <c r="T328" s="0" t="n">
        <v>0</v>
      </c>
      <c r="U328" s="0" t="n">
        <v>0</v>
      </c>
      <c r="V328" s="0" t="n">
        <v>0</v>
      </c>
      <c r="W328" s="0" t="n">
        <v>0</v>
      </c>
      <c r="X328" s="0" t="n">
        <v>0</v>
      </c>
      <c r="Y328" s="0" t="n">
        <v>0</v>
      </c>
      <c r="Z328" s="0" t="n">
        <v>0</v>
      </c>
      <c r="AA328" s="0" t="n">
        <v>0</v>
      </c>
      <c r="AB328" s="0" t="n">
        <v>0</v>
      </c>
      <c r="AC328" s="0" t="n">
        <v>0</v>
      </c>
      <c r="AD328" s="0" t="n">
        <v>0</v>
      </c>
      <c r="AE328" s="0" t="n">
        <v>0</v>
      </c>
      <c r="AF328" s="0" t="n">
        <v>0</v>
      </c>
    </row>
    <row r="329" customFormat="false" ht="12.75" hidden="false" customHeight="false" outlineLevel="0" collapsed="false">
      <c r="A329" s="401" t="n">
        <v>37092.3895833333</v>
      </c>
      <c r="B329" s="400" t="n">
        <v>37124</v>
      </c>
      <c r="C329" s="400" t="n">
        <v>37104</v>
      </c>
      <c r="D329" s="400" t="n">
        <v>37134</v>
      </c>
      <c r="E329" s="0" t="s">
        <v>392</v>
      </c>
      <c r="F329" s="0" t="n">
        <v>685708</v>
      </c>
      <c r="G329" s="0" t="n">
        <v>1</v>
      </c>
      <c r="H329" s="0" t="n">
        <v>3589496</v>
      </c>
      <c r="I329" s="0" t="n">
        <v>25</v>
      </c>
      <c r="J329" s="0" t="n">
        <v>25</v>
      </c>
      <c r="K329" s="0" t="n">
        <v>25</v>
      </c>
      <c r="L329" s="0" t="n">
        <v>25</v>
      </c>
      <c r="M329" s="0" t="n">
        <v>25</v>
      </c>
      <c r="N329" s="0" t="n">
        <v>25</v>
      </c>
      <c r="O329" s="0" t="n">
        <v>0</v>
      </c>
      <c r="P329" s="0" t="n">
        <v>0</v>
      </c>
      <c r="Q329" s="0" t="n">
        <v>0</v>
      </c>
      <c r="R329" s="0" t="n">
        <v>0</v>
      </c>
      <c r="S329" s="0" t="n">
        <v>0</v>
      </c>
      <c r="T329" s="0" t="n">
        <v>0</v>
      </c>
      <c r="U329" s="0" t="n">
        <v>0</v>
      </c>
      <c r="V329" s="0" t="n">
        <v>0</v>
      </c>
      <c r="W329" s="0" t="n">
        <v>0</v>
      </c>
      <c r="X329" s="0" t="n">
        <v>0</v>
      </c>
      <c r="Y329" s="0" t="n">
        <v>0</v>
      </c>
      <c r="Z329" s="0" t="n">
        <v>0</v>
      </c>
      <c r="AA329" s="0" t="n">
        <v>0</v>
      </c>
      <c r="AB329" s="0" t="n">
        <v>0</v>
      </c>
      <c r="AC329" s="0" t="n">
        <v>0</v>
      </c>
      <c r="AD329" s="0" t="n">
        <v>0</v>
      </c>
      <c r="AE329" s="0" t="n">
        <v>0</v>
      </c>
      <c r="AF329" s="0" t="n">
        <v>0</v>
      </c>
    </row>
    <row r="330" customFormat="false" ht="12.75" hidden="false" customHeight="false" outlineLevel="0" collapsed="false">
      <c r="A330" s="401" t="n">
        <v>37092.3895833333</v>
      </c>
      <c r="B330" s="400" t="n">
        <v>37124</v>
      </c>
      <c r="C330" s="400" t="n">
        <v>37104</v>
      </c>
      <c r="D330" s="400" t="n">
        <v>37134</v>
      </c>
      <c r="E330" s="0" t="s">
        <v>392</v>
      </c>
      <c r="F330" s="0" t="n">
        <v>689699</v>
      </c>
      <c r="G330" s="0" t="n">
        <v>1</v>
      </c>
      <c r="H330" s="0" t="n">
        <v>3600711</v>
      </c>
      <c r="I330" s="0" t="n">
        <v>-25</v>
      </c>
      <c r="J330" s="0" t="n">
        <v>-25</v>
      </c>
      <c r="K330" s="0" t="n">
        <v>-25</v>
      </c>
      <c r="L330" s="0" t="n">
        <v>-25</v>
      </c>
      <c r="M330" s="0" t="n">
        <v>-25</v>
      </c>
      <c r="N330" s="0" t="n">
        <v>-25</v>
      </c>
      <c r="O330" s="0" t="n">
        <v>0</v>
      </c>
      <c r="P330" s="0" t="n">
        <v>0</v>
      </c>
      <c r="Q330" s="0" t="n">
        <v>0</v>
      </c>
      <c r="R330" s="0" t="n">
        <v>0</v>
      </c>
      <c r="S330" s="0" t="n">
        <v>0</v>
      </c>
      <c r="T330" s="0" t="n">
        <v>0</v>
      </c>
      <c r="U330" s="0" t="n">
        <v>0</v>
      </c>
      <c r="V330" s="0" t="n">
        <v>0</v>
      </c>
      <c r="W330" s="0" t="n">
        <v>0</v>
      </c>
      <c r="X330" s="0" t="n">
        <v>0</v>
      </c>
      <c r="Y330" s="0" t="n">
        <v>0</v>
      </c>
      <c r="Z330" s="0" t="n">
        <v>0</v>
      </c>
      <c r="AA330" s="0" t="n">
        <v>0</v>
      </c>
      <c r="AB330" s="0" t="n">
        <v>0</v>
      </c>
      <c r="AC330" s="0" t="n">
        <v>0</v>
      </c>
      <c r="AD330" s="0" t="n">
        <v>0</v>
      </c>
      <c r="AE330" s="0" t="n">
        <v>0</v>
      </c>
      <c r="AF330" s="0" t="n">
        <v>0</v>
      </c>
    </row>
    <row r="331" customFormat="false" ht="12.75" hidden="false" customHeight="false" outlineLevel="0" collapsed="false">
      <c r="A331" s="401" t="n">
        <v>37089.5555555556</v>
      </c>
      <c r="B331" s="400" t="n">
        <v>37124</v>
      </c>
      <c r="C331" s="400" t="n">
        <v>37104</v>
      </c>
      <c r="D331" s="400" t="n">
        <v>37134</v>
      </c>
      <c r="E331" s="0" t="s">
        <v>392</v>
      </c>
      <c r="F331" s="0" t="n">
        <v>689825</v>
      </c>
      <c r="G331" s="0" t="n">
        <v>1</v>
      </c>
      <c r="H331" s="0" t="n">
        <v>3601064</v>
      </c>
      <c r="I331" s="0" t="n">
        <v>-25</v>
      </c>
      <c r="J331" s="0" t="n">
        <v>-25</v>
      </c>
      <c r="K331" s="0" t="n">
        <v>-25</v>
      </c>
      <c r="L331" s="0" t="n">
        <v>-25</v>
      </c>
      <c r="M331" s="0" t="n">
        <v>-25</v>
      </c>
      <c r="N331" s="0" t="n">
        <v>-25</v>
      </c>
      <c r="O331" s="0" t="n">
        <v>0</v>
      </c>
      <c r="P331" s="0" t="n">
        <v>0</v>
      </c>
      <c r="Q331" s="0" t="n">
        <v>0</v>
      </c>
      <c r="R331" s="0" t="n">
        <v>0</v>
      </c>
      <c r="S331" s="0" t="n">
        <v>0</v>
      </c>
      <c r="T331" s="0" t="n">
        <v>0</v>
      </c>
      <c r="U331" s="0" t="n">
        <v>0</v>
      </c>
      <c r="V331" s="0" t="n">
        <v>0</v>
      </c>
      <c r="W331" s="0" t="n">
        <v>0</v>
      </c>
      <c r="X331" s="0" t="n">
        <v>0</v>
      </c>
      <c r="Y331" s="0" t="n">
        <v>0</v>
      </c>
      <c r="Z331" s="0" t="n">
        <v>0</v>
      </c>
      <c r="AA331" s="0" t="n">
        <v>0</v>
      </c>
      <c r="AB331" s="0" t="n">
        <v>0</v>
      </c>
      <c r="AC331" s="0" t="n">
        <v>0</v>
      </c>
      <c r="AD331" s="0" t="n">
        <v>0</v>
      </c>
      <c r="AE331" s="0" t="n">
        <v>0</v>
      </c>
      <c r="AF331" s="0" t="n">
        <v>0</v>
      </c>
    </row>
    <row r="332" customFormat="false" ht="12.75" hidden="false" customHeight="false" outlineLevel="0" collapsed="false">
      <c r="A332" s="401" t="n">
        <v>37091.6145833333</v>
      </c>
      <c r="B332" s="400" t="n">
        <v>37124</v>
      </c>
      <c r="C332" s="400" t="n">
        <v>37104</v>
      </c>
      <c r="D332" s="400" t="n">
        <v>37134</v>
      </c>
      <c r="E332" s="0" t="s">
        <v>392</v>
      </c>
      <c r="F332" s="0" t="n">
        <v>692056</v>
      </c>
      <c r="G332" s="0" t="n">
        <v>1</v>
      </c>
      <c r="H332" s="0" t="n">
        <v>3606729</v>
      </c>
      <c r="I332" s="0" t="n">
        <v>50</v>
      </c>
      <c r="J332" s="0" t="n">
        <v>50</v>
      </c>
      <c r="K332" s="0" t="n">
        <v>50</v>
      </c>
      <c r="L332" s="0" t="n">
        <v>50</v>
      </c>
      <c r="M332" s="0" t="n">
        <v>50</v>
      </c>
      <c r="N332" s="0" t="n">
        <v>50</v>
      </c>
      <c r="O332" s="0" t="n">
        <v>0</v>
      </c>
      <c r="P332" s="0" t="n">
        <v>0</v>
      </c>
      <c r="Q332" s="0" t="n">
        <v>0</v>
      </c>
      <c r="R332" s="0" t="n">
        <v>0</v>
      </c>
      <c r="S332" s="0" t="n">
        <v>0</v>
      </c>
      <c r="T332" s="0" t="n">
        <v>0</v>
      </c>
      <c r="U332" s="0" t="n">
        <v>0</v>
      </c>
      <c r="V332" s="0" t="n">
        <v>0</v>
      </c>
      <c r="W332" s="0" t="n">
        <v>0</v>
      </c>
      <c r="X332" s="0" t="n">
        <v>0</v>
      </c>
      <c r="Y332" s="0" t="n">
        <v>0</v>
      </c>
      <c r="Z332" s="0" t="n">
        <v>0</v>
      </c>
      <c r="AA332" s="0" t="n">
        <v>0</v>
      </c>
      <c r="AB332" s="0" t="n">
        <v>0</v>
      </c>
      <c r="AC332" s="0" t="n">
        <v>0</v>
      </c>
      <c r="AD332" s="0" t="n">
        <v>0</v>
      </c>
      <c r="AE332" s="0" t="n">
        <v>0</v>
      </c>
      <c r="AF332" s="0" t="n">
        <v>0</v>
      </c>
    </row>
    <row r="333" customFormat="false" ht="12.75" hidden="false" customHeight="false" outlineLevel="0" collapsed="false">
      <c r="A333" s="401" t="n">
        <v>37091.3618055556</v>
      </c>
      <c r="B333" s="400" t="n">
        <v>37124</v>
      </c>
      <c r="C333" s="400" t="n">
        <v>37104</v>
      </c>
      <c r="D333" s="400" t="n">
        <v>37134</v>
      </c>
      <c r="E333" s="0" t="s">
        <v>392</v>
      </c>
      <c r="F333" s="0" t="n">
        <v>693669</v>
      </c>
      <c r="G333" s="0" t="n">
        <v>1</v>
      </c>
      <c r="H333" s="0" t="n">
        <v>3609386</v>
      </c>
      <c r="I333" s="0" t="n">
        <v>-25</v>
      </c>
      <c r="J333" s="0" t="n">
        <v>-25</v>
      </c>
      <c r="K333" s="0" t="n">
        <v>-25</v>
      </c>
      <c r="L333" s="0" t="n">
        <v>-25</v>
      </c>
      <c r="M333" s="0" t="n">
        <v>-25</v>
      </c>
      <c r="N333" s="0" t="n">
        <v>-25</v>
      </c>
      <c r="O333" s="0" t="n">
        <v>0</v>
      </c>
      <c r="P333" s="0" t="n">
        <v>0</v>
      </c>
      <c r="Q333" s="0" t="n">
        <v>0</v>
      </c>
      <c r="R333" s="0" t="n">
        <v>0</v>
      </c>
      <c r="S333" s="0" t="n">
        <v>0</v>
      </c>
      <c r="T333" s="0" t="n">
        <v>0</v>
      </c>
      <c r="U333" s="0" t="n">
        <v>0</v>
      </c>
      <c r="V333" s="0" t="n">
        <v>0</v>
      </c>
      <c r="W333" s="0" t="n">
        <v>0</v>
      </c>
      <c r="X333" s="0" t="n">
        <v>0</v>
      </c>
      <c r="Y333" s="0" t="n">
        <v>0</v>
      </c>
      <c r="Z333" s="0" t="n">
        <v>0</v>
      </c>
      <c r="AA333" s="0" t="n">
        <v>0</v>
      </c>
      <c r="AB333" s="0" t="n">
        <v>0</v>
      </c>
      <c r="AC333" s="0" t="n">
        <v>0</v>
      </c>
      <c r="AD333" s="0" t="n">
        <v>0</v>
      </c>
      <c r="AE333" s="0" t="n">
        <v>0</v>
      </c>
      <c r="AF333" s="0" t="n">
        <v>0</v>
      </c>
    </row>
    <row r="334" customFormat="false" ht="12.75" hidden="false" customHeight="false" outlineLevel="0" collapsed="false">
      <c r="A334" s="401" t="n">
        <v>37048.4090277778</v>
      </c>
      <c r="B334" s="400" t="n">
        <v>37124</v>
      </c>
      <c r="C334" s="400" t="n">
        <v>37104</v>
      </c>
      <c r="D334" s="400" t="n">
        <v>37134</v>
      </c>
      <c r="E334" s="0" t="s">
        <v>392</v>
      </c>
      <c r="F334" s="0" t="n">
        <v>634838</v>
      </c>
      <c r="G334" s="0" t="n">
        <v>1</v>
      </c>
      <c r="H334" s="0" t="n">
        <v>3433008</v>
      </c>
      <c r="I334" s="0" t="n">
        <v>0</v>
      </c>
      <c r="J334" s="0" t="n">
        <v>0</v>
      </c>
      <c r="K334" s="0" t="n">
        <v>0</v>
      </c>
      <c r="L334" s="0" t="n">
        <v>0</v>
      </c>
      <c r="M334" s="0" t="n">
        <v>0</v>
      </c>
      <c r="N334" s="0" t="n">
        <v>0</v>
      </c>
      <c r="O334" s="0" t="n">
        <v>25</v>
      </c>
      <c r="P334" s="0" t="n">
        <v>25</v>
      </c>
      <c r="Q334" s="0" t="n">
        <v>25</v>
      </c>
      <c r="R334" s="0" t="n">
        <v>25</v>
      </c>
      <c r="S334" s="0" t="n">
        <v>25</v>
      </c>
      <c r="T334" s="0" t="n">
        <v>25</v>
      </c>
      <c r="U334" s="0" t="n">
        <v>25</v>
      </c>
      <c r="V334" s="0" t="n">
        <v>25</v>
      </c>
      <c r="W334" s="0" t="n">
        <v>25</v>
      </c>
      <c r="X334" s="0" t="n">
        <v>25</v>
      </c>
      <c r="Y334" s="0" t="n">
        <v>25</v>
      </c>
      <c r="Z334" s="0" t="n">
        <v>25</v>
      </c>
      <c r="AA334" s="0" t="n">
        <v>25</v>
      </c>
      <c r="AB334" s="0" t="n">
        <v>25</v>
      </c>
      <c r="AC334" s="0" t="n">
        <v>25</v>
      </c>
      <c r="AD334" s="0" t="n">
        <v>25</v>
      </c>
      <c r="AE334" s="0" t="n">
        <v>0</v>
      </c>
      <c r="AF334" s="0" t="n">
        <v>0</v>
      </c>
    </row>
    <row r="335" customFormat="false" ht="12.75" hidden="false" customHeight="false" outlineLevel="0" collapsed="false">
      <c r="A335" s="401" t="n">
        <v>37071.5652777778</v>
      </c>
      <c r="B335" s="400" t="n">
        <v>37124</v>
      </c>
      <c r="C335" s="400" t="n">
        <v>37104</v>
      </c>
      <c r="D335" s="400" t="n">
        <v>37134</v>
      </c>
      <c r="E335" s="0" t="s">
        <v>392</v>
      </c>
      <c r="F335" s="0" t="n">
        <v>669546</v>
      </c>
      <c r="G335" s="0" t="n">
        <v>1</v>
      </c>
      <c r="H335" s="0" t="n">
        <v>3536709</v>
      </c>
      <c r="I335" s="0" t="n">
        <v>0</v>
      </c>
      <c r="J335" s="0" t="n">
        <v>0</v>
      </c>
      <c r="K335" s="0" t="n">
        <v>0</v>
      </c>
      <c r="L335" s="0" t="n">
        <v>0</v>
      </c>
      <c r="M335" s="0" t="n">
        <v>0</v>
      </c>
      <c r="N335" s="0" t="n">
        <v>0</v>
      </c>
      <c r="O335" s="0" t="n">
        <v>-25</v>
      </c>
      <c r="P335" s="0" t="n">
        <v>-25</v>
      </c>
      <c r="Q335" s="0" t="n">
        <v>-25</v>
      </c>
      <c r="R335" s="0" t="n">
        <v>-25</v>
      </c>
      <c r="S335" s="0" t="n">
        <v>-25</v>
      </c>
      <c r="T335" s="0" t="n">
        <v>-25</v>
      </c>
      <c r="U335" s="0" t="n">
        <v>-25</v>
      </c>
      <c r="V335" s="0" t="n">
        <v>-25</v>
      </c>
      <c r="W335" s="0" t="n">
        <v>-25</v>
      </c>
      <c r="X335" s="0" t="n">
        <v>-25</v>
      </c>
      <c r="Y335" s="0" t="n">
        <v>-25</v>
      </c>
      <c r="Z335" s="0" t="n">
        <v>-25</v>
      </c>
      <c r="AA335" s="0" t="n">
        <v>-25</v>
      </c>
      <c r="AB335" s="0" t="n">
        <v>-25</v>
      </c>
      <c r="AC335" s="0" t="n">
        <v>-25</v>
      </c>
      <c r="AD335" s="0" t="n">
        <v>-25</v>
      </c>
      <c r="AE335" s="0" t="n">
        <v>0</v>
      </c>
      <c r="AF335" s="0" t="n">
        <v>0</v>
      </c>
    </row>
    <row r="336" customFormat="false" ht="12.75" hidden="false" customHeight="false" outlineLevel="0" collapsed="false">
      <c r="A336" s="401" t="n">
        <v>37084.5354166667</v>
      </c>
      <c r="B336" s="400" t="n">
        <v>37124</v>
      </c>
      <c r="C336" s="400" t="n">
        <v>37104</v>
      </c>
      <c r="D336" s="400" t="n">
        <v>37134</v>
      </c>
      <c r="E336" s="0" t="s">
        <v>392</v>
      </c>
      <c r="F336" s="0" t="n">
        <v>682077</v>
      </c>
      <c r="G336" s="0" t="n">
        <v>1</v>
      </c>
      <c r="H336" s="0" t="n">
        <v>3577940</v>
      </c>
      <c r="I336" s="0" t="n">
        <v>0</v>
      </c>
      <c r="J336" s="0" t="n">
        <v>0</v>
      </c>
      <c r="K336" s="0" t="n">
        <v>0</v>
      </c>
      <c r="L336" s="0" t="n">
        <v>0</v>
      </c>
      <c r="M336" s="0" t="n">
        <v>0</v>
      </c>
      <c r="N336" s="0" t="n">
        <v>0</v>
      </c>
      <c r="O336" s="0" t="n">
        <v>-125</v>
      </c>
      <c r="P336" s="0" t="n">
        <v>-125</v>
      </c>
      <c r="Q336" s="0" t="n">
        <v>-125</v>
      </c>
      <c r="R336" s="0" t="n">
        <v>-125</v>
      </c>
      <c r="S336" s="0" t="n">
        <v>-125</v>
      </c>
      <c r="T336" s="0" t="n">
        <v>-125</v>
      </c>
      <c r="U336" s="0" t="n">
        <v>-125</v>
      </c>
      <c r="V336" s="0" t="n">
        <v>-125</v>
      </c>
      <c r="W336" s="0" t="n">
        <v>-125</v>
      </c>
      <c r="X336" s="0" t="n">
        <v>-125</v>
      </c>
      <c r="Y336" s="0" t="n">
        <v>-125</v>
      </c>
      <c r="Z336" s="0" t="n">
        <v>-125</v>
      </c>
      <c r="AA336" s="0" t="n">
        <v>-125</v>
      </c>
      <c r="AB336" s="0" t="n">
        <v>-125</v>
      </c>
      <c r="AC336" s="0" t="n">
        <v>-125</v>
      </c>
      <c r="AD336" s="0" t="n">
        <v>-125</v>
      </c>
      <c r="AE336" s="0" t="n">
        <v>0</v>
      </c>
      <c r="AF336" s="0" t="n">
        <v>0</v>
      </c>
    </row>
    <row r="337" customFormat="false" ht="12.75" hidden="false" customHeight="false" outlineLevel="0" collapsed="false">
      <c r="A337" s="401" t="n">
        <v>37091.4006944444</v>
      </c>
      <c r="B337" s="400" t="n">
        <v>37124</v>
      </c>
      <c r="C337" s="400" t="n">
        <v>37104</v>
      </c>
      <c r="D337" s="400" t="n">
        <v>37134</v>
      </c>
      <c r="E337" s="0" t="s">
        <v>392</v>
      </c>
      <c r="F337" s="0" t="n">
        <v>693886</v>
      </c>
      <c r="G337" s="0" t="n">
        <v>1</v>
      </c>
      <c r="H337" s="0" t="n">
        <v>3609733</v>
      </c>
      <c r="I337" s="0" t="n">
        <v>0</v>
      </c>
      <c r="J337" s="0" t="n">
        <v>0</v>
      </c>
      <c r="K337" s="0" t="n">
        <v>0</v>
      </c>
      <c r="L337" s="0" t="n">
        <v>0</v>
      </c>
      <c r="M337" s="0" t="n">
        <v>0</v>
      </c>
      <c r="N337" s="0" t="n">
        <v>0</v>
      </c>
      <c r="O337" s="0" t="n">
        <v>25</v>
      </c>
      <c r="P337" s="0" t="n">
        <v>25</v>
      </c>
      <c r="Q337" s="0" t="n">
        <v>25</v>
      </c>
      <c r="R337" s="0" t="n">
        <v>25</v>
      </c>
      <c r="S337" s="0" t="n">
        <v>25</v>
      </c>
      <c r="T337" s="0" t="n">
        <v>25</v>
      </c>
      <c r="U337" s="0" t="n">
        <v>25</v>
      </c>
      <c r="V337" s="0" t="n">
        <v>25</v>
      </c>
      <c r="W337" s="0" t="n">
        <v>25</v>
      </c>
      <c r="X337" s="0" t="n">
        <v>25</v>
      </c>
      <c r="Y337" s="0" t="n">
        <v>25</v>
      </c>
      <c r="Z337" s="0" t="n">
        <v>25</v>
      </c>
      <c r="AA337" s="0" t="n">
        <v>25</v>
      </c>
      <c r="AB337" s="0" t="n">
        <v>25</v>
      </c>
      <c r="AC337" s="0" t="n">
        <v>25</v>
      </c>
      <c r="AD337" s="0" t="n">
        <v>25</v>
      </c>
      <c r="AE337" s="0" t="n">
        <v>0</v>
      </c>
      <c r="AF337" s="0" t="n">
        <v>0</v>
      </c>
    </row>
    <row r="338" customFormat="false" ht="12.75" hidden="false" customHeight="false" outlineLevel="0" collapsed="false">
      <c r="A338" s="401" t="n">
        <v>37097.7638888889</v>
      </c>
      <c r="B338" s="400" t="n">
        <v>37124</v>
      </c>
      <c r="C338" s="400" t="n">
        <v>37104</v>
      </c>
      <c r="D338" s="400" t="n">
        <v>37134</v>
      </c>
      <c r="E338" s="0" t="s">
        <v>392</v>
      </c>
      <c r="F338" s="0" t="n">
        <v>703005</v>
      </c>
      <c r="G338" s="0" t="n">
        <v>1</v>
      </c>
      <c r="H338" s="0" t="n">
        <v>3637718</v>
      </c>
      <c r="I338" s="0" t="n">
        <v>0</v>
      </c>
      <c r="J338" s="0" t="n">
        <v>0</v>
      </c>
      <c r="K338" s="0" t="n">
        <v>0</v>
      </c>
      <c r="L338" s="0" t="n">
        <v>0</v>
      </c>
      <c r="M338" s="0" t="n">
        <v>0</v>
      </c>
      <c r="N338" s="0" t="n">
        <v>0</v>
      </c>
      <c r="O338" s="0" t="n">
        <v>25</v>
      </c>
      <c r="P338" s="0" t="n">
        <v>25</v>
      </c>
      <c r="Q338" s="0" t="n">
        <v>25</v>
      </c>
      <c r="R338" s="0" t="n">
        <v>25</v>
      </c>
      <c r="S338" s="0" t="n">
        <v>25</v>
      </c>
      <c r="T338" s="0" t="n">
        <v>25</v>
      </c>
      <c r="U338" s="0" t="n">
        <v>25</v>
      </c>
      <c r="V338" s="0" t="n">
        <v>25</v>
      </c>
      <c r="W338" s="0" t="n">
        <v>25</v>
      </c>
      <c r="X338" s="0" t="n">
        <v>25</v>
      </c>
      <c r="Y338" s="0" t="n">
        <v>25</v>
      </c>
      <c r="Z338" s="0" t="n">
        <v>25</v>
      </c>
      <c r="AA338" s="0" t="n">
        <v>25</v>
      </c>
      <c r="AB338" s="0" t="n">
        <v>25</v>
      </c>
      <c r="AC338" s="0" t="n">
        <v>25</v>
      </c>
      <c r="AD338" s="0" t="n">
        <v>25</v>
      </c>
      <c r="AE338" s="0" t="n">
        <v>0</v>
      </c>
      <c r="AF338" s="0" t="n">
        <v>0</v>
      </c>
    </row>
    <row r="339" customFormat="false" ht="12.75" hidden="false" customHeight="false" outlineLevel="0" collapsed="false">
      <c r="A339" s="401" t="n">
        <v>37099.325</v>
      </c>
      <c r="B339" s="400" t="n">
        <v>37124</v>
      </c>
      <c r="C339" s="400" t="n">
        <v>37104</v>
      </c>
      <c r="D339" s="400" t="n">
        <v>37134</v>
      </c>
      <c r="E339" s="0" t="s">
        <v>392</v>
      </c>
      <c r="F339" s="0" t="n">
        <v>705554</v>
      </c>
      <c r="G339" s="0" t="n">
        <v>1</v>
      </c>
      <c r="H339" s="0" t="n">
        <v>3647229</v>
      </c>
      <c r="I339" s="0" t="n">
        <v>0</v>
      </c>
      <c r="J339" s="0" t="n">
        <v>0</v>
      </c>
      <c r="K339" s="0" t="n">
        <v>0</v>
      </c>
      <c r="L339" s="0" t="n">
        <v>0</v>
      </c>
      <c r="M339" s="0" t="n">
        <v>0</v>
      </c>
      <c r="N339" s="0" t="n">
        <v>0</v>
      </c>
      <c r="O339" s="0" t="n">
        <v>-25</v>
      </c>
      <c r="P339" s="0" t="n">
        <v>-25</v>
      </c>
      <c r="Q339" s="0" t="n">
        <v>-25</v>
      </c>
      <c r="R339" s="0" t="n">
        <v>-25</v>
      </c>
      <c r="S339" s="0" t="n">
        <v>-25</v>
      </c>
      <c r="T339" s="0" t="n">
        <v>-25</v>
      </c>
      <c r="U339" s="0" t="n">
        <v>-25</v>
      </c>
      <c r="V339" s="0" t="n">
        <v>-25</v>
      </c>
      <c r="W339" s="0" t="n">
        <v>-25</v>
      </c>
      <c r="X339" s="0" t="n">
        <v>-25</v>
      </c>
      <c r="Y339" s="0" t="n">
        <v>-25</v>
      </c>
      <c r="Z339" s="0" t="n">
        <v>-25</v>
      </c>
      <c r="AA339" s="0" t="n">
        <v>-25</v>
      </c>
      <c r="AB339" s="0" t="n">
        <v>-25</v>
      </c>
      <c r="AC339" s="0" t="n">
        <v>-25</v>
      </c>
      <c r="AD339" s="0" t="n">
        <v>-25</v>
      </c>
      <c r="AE339" s="0" t="n">
        <v>0</v>
      </c>
      <c r="AF339" s="0" t="n">
        <v>0</v>
      </c>
    </row>
    <row r="340" customFormat="false" ht="12.75" hidden="false" customHeight="false" outlineLevel="0" collapsed="false">
      <c r="A340" s="401" t="n">
        <v>37099.3493055556</v>
      </c>
      <c r="B340" s="400" t="n">
        <v>37124</v>
      </c>
      <c r="C340" s="400" t="n">
        <v>37104</v>
      </c>
      <c r="D340" s="400" t="n">
        <v>37134</v>
      </c>
      <c r="E340" s="0" t="s">
        <v>392</v>
      </c>
      <c r="F340" s="0" t="n">
        <v>706434</v>
      </c>
      <c r="G340" s="0" t="n">
        <v>1</v>
      </c>
      <c r="H340" s="0" t="n">
        <v>3680348</v>
      </c>
      <c r="I340" s="0" t="n">
        <v>0</v>
      </c>
      <c r="J340" s="0" t="n">
        <v>0</v>
      </c>
      <c r="K340" s="0" t="n">
        <v>0</v>
      </c>
      <c r="L340" s="0" t="n">
        <v>0</v>
      </c>
      <c r="M340" s="0" t="n">
        <v>0</v>
      </c>
      <c r="N340" s="0" t="n">
        <v>0</v>
      </c>
      <c r="O340" s="0" t="n">
        <v>25</v>
      </c>
      <c r="P340" s="0" t="n">
        <v>25</v>
      </c>
      <c r="Q340" s="0" t="n">
        <v>25</v>
      </c>
      <c r="R340" s="0" t="n">
        <v>25</v>
      </c>
      <c r="S340" s="0" t="n">
        <v>25</v>
      </c>
      <c r="T340" s="0" t="n">
        <v>25</v>
      </c>
      <c r="U340" s="0" t="n">
        <v>25</v>
      </c>
      <c r="V340" s="0" t="n">
        <v>25</v>
      </c>
      <c r="W340" s="0" t="n">
        <v>25</v>
      </c>
      <c r="X340" s="0" t="n">
        <v>25</v>
      </c>
      <c r="Y340" s="0" t="n">
        <v>25</v>
      </c>
      <c r="Z340" s="0" t="n">
        <v>25</v>
      </c>
      <c r="AA340" s="0" t="n">
        <v>25</v>
      </c>
      <c r="AB340" s="0" t="n">
        <v>25</v>
      </c>
      <c r="AC340" s="0" t="n">
        <v>25</v>
      </c>
      <c r="AD340" s="0" t="n">
        <v>25</v>
      </c>
      <c r="AE340" s="0" t="n">
        <v>0</v>
      </c>
      <c r="AF340" s="0" t="n">
        <v>0</v>
      </c>
    </row>
    <row r="341" customFormat="false" ht="12.75" hidden="false" customHeight="false" outlineLevel="0" collapsed="false">
      <c r="A341" s="401" t="n">
        <v>37099.3506944444</v>
      </c>
      <c r="B341" s="400" t="n">
        <v>37124</v>
      </c>
      <c r="C341" s="400" t="n">
        <v>37104</v>
      </c>
      <c r="D341" s="400" t="n">
        <v>37134</v>
      </c>
      <c r="E341" s="0" t="s">
        <v>392</v>
      </c>
      <c r="F341" s="0" t="n">
        <v>706461</v>
      </c>
      <c r="G341" s="0" t="n">
        <v>1</v>
      </c>
      <c r="H341" s="0" t="n">
        <v>3680456</v>
      </c>
      <c r="I341" s="0" t="n">
        <v>0</v>
      </c>
      <c r="J341" s="0" t="n">
        <v>0</v>
      </c>
      <c r="K341" s="0" t="n">
        <v>0</v>
      </c>
      <c r="L341" s="0" t="n">
        <v>0</v>
      </c>
      <c r="M341" s="0" t="n">
        <v>0</v>
      </c>
      <c r="N341" s="0" t="n">
        <v>0</v>
      </c>
      <c r="O341" s="0" t="n">
        <v>25</v>
      </c>
      <c r="P341" s="0" t="n">
        <v>25</v>
      </c>
      <c r="Q341" s="0" t="n">
        <v>25</v>
      </c>
      <c r="R341" s="0" t="n">
        <v>25</v>
      </c>
      <c r="S341" s="0" t="n">
        <v>25</v>
      </c>
      <c r="T341" s="0" t="n">
        <v>25</v>
      </c>
      <c r="U341" s="0" t="n">
        <v>25</v>
      </c>
      <c r="V341" s="0" t="n">
        <v>25</v>
      </c>
      <c r="W341" s="0" t="n">
        <v>25</v>
      </c>
      <c r="X341" s="0" t="n">
        <v>25</v>
      </c>
      <c r="Y341" s="0" t="n">
        <v>25</v>
      </c>
      <c r="Z341" s="0" t="n">
        <v>25</v>
      </c>
      <c r="AA341" s="0" t="n">
        <v>25</v>
      </c>
      <c r="AB341" s="0" t="n">
        <v>25</v>
      </c>
      <c r="AC341" s="0" t="n">
        <v>25</v>
      </c>
      <c r="AD341" s="0" t="n">
        <v>25</v>
      </c>
      <c r="AE341" s="0" t="n">
        <v>0</v>
      </c>
      <c r="AF341" s="0" t="n">
        <v>0</v>
      </c>
    </row>
    <row r="342" customFormat="false" ht="12.75" hidden="false" customHeight="false" outlineLevel="0" collapsed="false">
      <c r="A342" s="401" t="n">
        <v>36763.5694444444</v>
      </c>
      <c r="B342" s="400" t="n">
        <v>37124</v>
      </c>
      <c r="C342" s="400" t="n">
        <v>36983</v>
      </c>
      <c r="D342" s="400" t="n">
        <v>37191</v>
      </c>
      <c r="E342" s="0" t="s">
        <v>392</v>
      </c>
      <c r="F342" s="0" t="n">
        <v>399919</v>
      </c>
      <c r="G342" s="0" t="n">
        <v>1</v>
      </c>
      <c r="H342" s="0" t="n">
        <v>2227780</v>
      </c>
      <c r="I342" s="0" t="n">
        <v>0</v>
      </c>
      <c r="J342" s="0" t="n">
        <v>0</v>
      </c>
      <c r="K342" s="0" t="n">
        <v>0</v>
      </c>
      <c r="L342" s="0" t="n">
        <v>0</v>
      </c>
      <c r="M342" s="0" t="n">
        <v>0</v>
      </c>
      <c r="N342" s="0" t="n">
        <v>0</v>
      </c>
      <c r="O342" s="0" t="n">
        <v>0</v>
      </c>
      <c r="P342" s="0" t="n">
        <v>0</v>
      </c>
      <c r="Q342" s="0" t="n">
        <v>0</v>
      </c>
      <c r="R342" s="0" t="n">
        <v>0</v>
      </c>
      <c r="S342" s="0" t="n">
        <v>0</v>
      </c>
      <c r="T342" s="0" t="n">
        <v>0</v>
      </c>
      <c r="U342" s="0" t="n">
        <v>0</v>
      </c>
      <c r="V342" s="0" t="n">
        <v>0</v>
      </c>
      <c r="W342" s="0" t="n">
        <v>0</v>
      </c>
      <c r="X342" s="0" t="n">
        <v>0</v>
      </c>
      <c r="Y342" s="0" t="n">
        <v>0</v>
      </c>
      <c r="Z342" s="0" t="n">
        <v>0</v>
      </c>
      <c r="AA342" s="0" t="n">
        <v>0</v>
      </c>
      <c r="AB342" s="0" t="n">
        <v>0</v>
      </c>
      <c r="AC342" s="0" t="n">
        <v>0</v>
      </c>
      <c r="AD342" s="0" t="n">
        <v>0</v>
      </c>
      <c r="AE342" s="0" t="n">
        <v>150</v>
      </c>
      <c r="AF342" s="0" t="n">
        <v>150</v>
      </c>
    </row>
    <row r="343" customFormat="false" ht="12.75" hidden="false" customHeight="false" outlineLevel="0" collapsed="false">
      <c r="A343" s="401" t="n">
        <v>36865.5986111111</v>
      </c>
      <c r="B343" s="400" t="n">
        <v>37124</v>
      </c>
      <c r="C343" s="400" t="n">
        <v>36983</v>
      </c>
      <c r="D343" s="400" t="n">
        <v>37191</v>
      </c>
      <c r="E343" s="0" t="s">
        <v>392</v>
      </c>
      <c r="F343" s="0" t="n">
        <v>473255</v>
      </c>
      <c r="G343" s="0" t="n">
        <v>1</v>
      </c>
      <c r="H343" s="0" t="n">
        <v>2476780</v>
      </c>
      <c r="I343" s="0" t="n">
        <v>0</v>
      </c>
      <c r="J343" s="0" t="n">
        <v>0</v>
      </c>
      <c r="K343" s="0" t="n">
        <v>0</v>
      </c>
      <c r="L343" s="0" t="n">
        <v>0</v>
      </c>
      <c r="M343" s="0" t="n">
        <v>0</v>
      </c>
      <c r="N343" s="0" t="n">
        <v>0</v>
      </c>
      <c r="O343" s="0" t="n">
        <v>0</v>
      </c>
      <c r="P343" s="0" t="n">
        <v>0</v>
      </c>
      <c r="Q343" s="0" t="n">
        <v>0</v>
      </c>
      <c r="R343" s="0" t="n">
        <v>0</v>
      </c>
      <c r="S343" s="0" t="n">
        <v>0</v>
      </c>
      <c r="T343" s="0" t="n">
        <v>0</v>
      </c>
      <c r="U343" s="0" t="n">
        <v>0</v>
      </c>
      <c r="V343" s="0" t="n">
        <v>0</v>
      </c>
      <c r="W343" s="0" t="n">
        <v>0</v>
      </c>
      <c r="X343" s="0" t="n">
        <v>0</v>
      </c>
      <c r="Y343" s="0" t="n">
        <v>0</v>
      </c>
      <c r="Z343" s="0" t="n">
        <v>0</v>
      </c>
      <c r="AA343" s="0" t="n">
        <v>0</v>
      </c>
      <c r="AB343" s="0" t="n">
        <v>0</v>
      </c>
      <c r="AC343" s="0" t="n">
        <v>0</v>
      </c>
      <c r="AD343" s="0" t="n">
        <v>0</v>
      </c>
      <c r="AE343" s="0" t="n">
        <v>25</v>
      </c>
      <c r="AF343" s="0" t="n">
        <v>25</v>
      </c>
    </row>
    <row r="344" customFormat="false" ht="12.75" hidden="false" customHeight="false" outlineLevel="0" collapsed="false">
      <c r="A344" s="401" t="n">
        <v>36865.6256944445</v>
      </c>
      <c r="B344" s="400" t="n">
        <v>37124</v>
      </c>
      <c r="C344" s="400" t="n">
        <v>36983</v>
      </c>
      <c r="D344" s="400" t="n">
        <v>37191</v>
      </c>
      <c r="E344" s="0" t="s">
        <v>392</v>
      </c>
      <c r="F344" s="0" t="n">
        <v>473256</v>
      </c>
      <c r="G344" s="0" t="n">
        <v>1</v>
      </c>
      <c r="H344" s="0" t="n">
        <v>2476793</v>
      </c>
      <c r="I344" s="0" t="n">
        <v>0</v>
      </c>
      <c r="J344" s="0" t="n">
        <v>0</v>
      </c>
      <c r="K344" s="0" t="n">
        <v>0</v>
      </c>
      <c r="L344" s="0" t="n">
        <v>0</v>
      </c>
      <c r="M344" s="0" t="n">
        <v>0</v>
      </c>
      <c r="N344" s="0" t="n">
        <v>0</v>
      </c>
      <c r="O344" s="0" t="n">
        <v>0</v>
      </c>
      <c r="P344" s="0" t="n">
        <v>0</v>
      </c>
      <c r="Q344" s="0" t="n">
        <v>0</v>
      </c>
      <c r="R344" s="0" t="n">
        <v>0</v>
      </c>
      <c r="S344" s="0" t="n">
        <v>0</v>
      </c>
      <c r="T344" s="0" t="n">
        <v>0</v>
      </c>
      <c r="U344" s="0" t="n">
        <v>0</v>
      </c>
      <c r="V344" s="0" t="n">
        <v>0</v>
      </c>
      <c r="W344" s="0" t="n">
        <v>0</v>
      </c>
      <c r="X344" s="0" t="n">
        <v>0</v>
      </c>
      <c r="Y344" s="0" t="n">
        <v>0</v>
      </c>
      <c r="Z344" s="0" t="n">
        <v>0</v>
      </c>
      <c r="AA344" s="0" t="n">
        <v>0</v>
      </c>
      <c r="AB344" s="0" t="n">
        <v>0</v>
      </c>
      <c r="AC344" s="0" t="n">
        <v>0</v>
      </c>
      <c r="AD344" s="0" t="n">
        <v>0</v>
      </c>
      <c r="AE344" s="0" t="n">
        <v>25</v>
      </c>
      <c r="AF344" s="0" t="n">
        <v>25</v>
      </c>
    </row>
    <row r="345" customFormat="false" ht="12.75" hidden="false" customHeight="false" outlineLevel="0" collapsed="false">
      <c r="A345" s="401" t="n">
        <v>36865.6090277778</v>
      </c>
      <c r="B345" s="400" t="n">
        <v>37124</v>
      </c>
      <c r="C345" s="400" t="n">
        <v>36983</v>
      </c>
      <c r="D345" s="400" t="n">
        <v>37191</v>
      </c>
      <c r="E345" s="0" t="s">
        <v>392</v>
      </c>
      <c r="F345" s="0" t="n">
        <v>473257</v>
      </c>
      <c r="G345" s="0" t="n">
        <v>1</v>
      </c>
      <c r="H345" s="0" t="n">
        <v>2476806</v>
      </c>
      <c r="I345" s="0" t="n">
        <v>0</v>
      </c>
      <c r="J345" s="0" t="n">
        <v>0</v>
      </c>
      <c r="K345" s="0" t="n">
        <v>0</v>
      </c>
      <c r="L345" s="0" t="n">
        <v>0</v>
      </c>
      <c r="M345" s="0" t="n">
        <v>0</v>
      </c>
      <c r="N345" s="0" t="n">
        <v>0</v>
      </c>
      <c r="O345" s="0" t="n">
        <v>0</v>
      </c>
      <c r="P345" s="0" t="n">
        <v>0</v>
      </c>
      <c r="Q345" s="0" t="n">
        <v>0</v>
      </c>
      <c r="R345" s="0" t="n">
        <v>0</v>
      </c>
      <c r="S345" s="0" t="n">
        <v>0</v>
      </c>
      <c r="T345" s="0" t="n">
        <v>0</v>
      </c>
      <c r="U345" s="0" t="n">
        <v>0</v>
      </c>
      <c r="V345" s="0" t="n">
        <v>0</v>
      </c>
      <c r="W345" s="0" t="n">
        <v>0</v>
      </c>
      <c r="X345" s="0" t="n">
        <v>0</v>
      </c>
      <c r="Y345" s="0" t="n">
        <v>0</v>
      </c>
      <c r="Z345" s="0" t="n">
        <v>0</v>
      </c>
      <c r="AA345" s="0" t="n">
        <v>0</v>
      </c>
      <c r="AB345" s="0" t="n">
        <v>0</v>
      </c>
      <c r="AC345" s="0" t="n">
        <v>0</v>
      </c>
      <c r="AD345" s="0" t="n">
        <v>0</v>
      </c>
      <c r="AE345" s="0" t="n">
        <v>25</v>
      </c>
      <c r="AF345" s="0" t="n">
        <v>25</v>
      </c>
    </row>
    <row r="346" customFormat="false" ht="12.75" hidden="false" customHeight="false" outlineLevel="0" collapsed="false">
      <c r="A346" s="401" t="n">
        <v>36867.3909722222</v>
      </c>
      <c r="B346" s="400" t="n">
        <v>37124</v>
      </c>
      <c r="C346" s="400" t="n">
        <v>36983</v>
      </c>
      <c r="D346" s="400" t="n">
        <v>37191</v>
      </c>
      <c r="E346" s="0" t="s">
        <v>392</v>
      </c>
      <c r="F346" s="0" t="n">
        <v>475414</v>
      </c>
      <c r="G346" s="0" t="n">
        <v>1</v>
      </c>
      <c r="H346" s="0" t="n">
        <v>3027128</v>
      </c>
      <c r="I346" s="0" t="n">
        <v>0</v>
      </c>
      <c r="J346" s="0" t="n">
        <v>0</v>
      </c>
      <c r="K346" s="0" t="n">
        <v>0</v>
      </c>
      <c r="L346" s="0" t="n">
        <v>0</v>
      </c>
      <c r="M346" s="0" t="n">
        <v>0</v>
      </c>
      <c r="N346" s="0" t="n">
        <v>0</v>
      </c>
      <c r="O346" s="0" t="n">
        <v>0</v>
      </c>
      <c r="P346" s="0" t="n">
        <v>0</v>
      </c>
      <c r="Q346" s="0" t="n">
        <v>0</v>
      </c>
      <c r="R346" s="0" t="n">
        <v>0</v>
      </c>
      <c r="S346" s="0" t="n">
        <v>0</v>
      </c>
      <c r="T346" s="0" t="n">
        <v>0</v>
      </c>
      <c r="U346" s="0" t="n">
        <v>0</v>
      </c>
      <c r="V346" s="0" t="n">
        <v>0</v>
      </c>
      <c r="W346" s="0" t="n">
        <v>0</v>
      </c>
      <c r="X346" s="0" t="n">
        <v>0</v>
      </c>
      <c r="Y346" s="0" t="n">
        <v>0</v>
      </c>
      <c r="Z346" s="0" t="n">
        <v>0</v>
      </c>
      <c r="AA346" s="0" t="n">
        <v>0</v>
      </c>
      <c r="AB346" s="0" t="n">
        <v>0</v>
      </c>
      <c r="AC346" s="0" t="n">
        <v>0</v>
      </c>
      <c r="AD346" s="0" t="n">
        <v>0</v>
      </c>
      <c r="AE346" s="0" t="n">
        <v>-25</v>
      </c>
      <c r="AF346" s="0" t="n">
        <v>-25</v>
      </c>
    </row>
    <row r="347" customFormat="false" ht="12.75" hidden="false" customHeight="false" outlineLevel="0" collapsed="false">
      <c r="A347" s="401" t="n">
        <v>36868.6520833333</v>
      </c>
      <c r="B347" s="400" t="n">
        <v>37124</v>
      </c>
      <c r="C347" s="400" t="n">
        <v>36983</v>
      </c>
      <c r="D347" s="400" t="n">
        <v>37191</v>
      </c>
      <c r="E347" s="0" t="s">
        <v>392</v>
      </c>
      <c r="F347" s="0" t="n">
        <v>476275</v>
      </c>
      <c r="G347" s="0" t="n">
        <v>1</v>
      </c>
      <c r="H347" s="0" t="n">
        <v>2486246</v>
      </c>
      <c r="I347" s="0" t="n">
        <v>0</v>
      </c>
      <c r="J347" s="0" t="n">
        <v>0</v>
      </c>
      <c r="K347" s="0" t="n">
        <v>0</v>
      </c>
      <c r="L347" s="0" t="n">
        <v>0</v>
      </c>
      <c r="M347" s="0" t="n">
        <v>0</v>
      </c>
      <c r="N347" s="0" t="n">
        <v>0</v>
      </c>
      <c r="O347" s="0" t="n">
        <v>0</v>
      </c>
      <c r="P347" s="0" t="n">
        <v>0</v>
      </c>
      <c r="Q347" s="0" t="n">
        <v>0</v>
      </c>
      <c r="R347" s="0" t="n">
        <v>0</v>
      </c>
      <c r="S347" s="0" t="n">
        <v>0</v>
      </c>
      <c r="T347" s="0" t="n">
        <v>0</v>
      </c>
      <c r="U347" s="0" t="n">
        <v>0</v>
      </c>
      <c r="V347" s="0" t="n">
        <v>0</v>
      </c>
      <c r="W347" s="0" t="n">
        <v>0</v>
      </c>
      <c r="X347" s="0" t="n">
        <v>0</v>
      </c>
      <c r="Y347" s="0" t="n">
        <v>0</v>
      </c>
      <c r="Z347" s="0" t="n">
        <v>0</v>
      </c>
      <c r="AA347" s="0" t="n">
        <v>0</v>
      </c>
      <c r="AB347" s="0" t="n">
        <v>0</v>
      </c>
      <c r="AC347" s="0" t="n">
        <v>0</v>
      </c>
      <c r="AD347" s="0" t="n">
        <v>0</v>
      </c>
      <c r="AE347" s="0" t="n">
        <v>-25</v>
      </c>
      <c r="AF347" s="0" t="n">
        <v>-25</v>
      </c>
    </row>
    <row r="348" customFormat="false" ht="12.75" hidden="false" customHeight="false" outlineLevel="0" collapsed="false">
      <c r="A348" s="401" t="n">
        <v>36879.4180555556</v>
      </c>
      <c r="B348" s="400" t="n">
        <v>37124</v>
      </c>
      <c r="C348" s="400" t="n">
        <v>36983</v>
      </c>
      <c r="D348" s="400" t="n">
        <v>37191</v>
      </c>
      <c r="E348" s="0" t="s">
        <v>392</v>
      </c>
      <c r="F348" s="0" t="n">
        <v>481792</v>
      </c>
      <c r="G348" s="0" t="n">
        <v>1</v>
      </c>
      <c r="H348" s="0" t="n">
        <v>2511800</v>
      </c>
      <c r="I348" s="0" t="n">
        <v>0</v>
      </c>
      <c r="J348" s="0" t="n">
        <v>0</v>
      </c>
      <c r="K348" s="0" t="n">
        <v>0</v>
      </c>
      <c r="L348" s="0" t="n">
        <v>0</v>
      </c>
      <c r="M348" s="0" t="n">
        <v>0</v>
      </c>
      <c r="N348" s="0" t="n">
        <v>0</v>
      </c>
      <c r="O348" s="0" t="n">
        <v>0</v>
      </c>
      <c r="P348" s="0" t="n">
        <v>0</v>
      </c>
      <c r="Q348" s="0" t="n">
        <v>0</v>
      </c>
      <c r="R348" s="0" t="n">
        <v>0</v>
      </c>
      <c r="S348" s="0" t="n">
        <v>0</v>
      </c>
      <c r="T348" s="0" t="n">
        <v>0</v>
      </c>
      <c r="U348" s="0" t="n">
        <v>0</v>
      </c>
      <c r="V348" s="0" t="n">
        <v>0</v>
      </c>
      <c r="W348" s="0" t="n">
        <v>0</v>
      </c>
      <c r="X348" s="0" t="n">
        <v>0</v>
      </c>
      <c r="Y348" s="0" t="n">
        <v>0</v>
      </c>
      <c r="Z348" s="0" t="n">
        <v>0</v>
      </c>
      <c r="AA348" s="0" t="n">
        <v>0</v>
      </c>
      <c r="AB348" s="0" t="n">
        <v>0</v>
      </c>
      <c r="AC348" s="0" t="n">
        <v>0</v>
      </c>
      <c r="AD348" s="0" t="n">
        <v>0</v>
      </c>
      <c r="AE348" s="0" t="n">
        <v>-25</v>
      </c>
      <c r="AF348" s="0" t="n">
        <v>-25</v>
      </c>
    </row>
    <row r="349" customFormat="false" ht="12.75" hidden="false" customHeight="false" outlineLevel="0" collapsed="false">
      <c r="A349" s="401" t="n">
        <v>37077.5708333333</v>
      </c>
      <c r="B349" s="400" t="n">
        <v>37124</v>
      </c>
      <c r="C349" s="400" t="n">
        <v>37104</v>
      </c>
      <c r="D349" s="400" t="n">
        <v>37134</v>
      </c>
      <c r="E349" s="0" t="s">
        <v>392</v>
      </c>
      <c r="F349" s="0" t="n">
        <v>674525</v>
      </c>
      <c r="G349" s="0" t="n">
        <v>1</v>
      </c>
      <c r="H349" s="0" t="n">
        <v>3550760</v>
      </c>
      <c r="I349" s="0" t="n">
        <v>0</v>
      </c>
      <c r="J349" s="0" t="n">
        <v>0</v>
      </c>
      <c r="K349" s="0" t="n">
        <v>0</v>
      </c>
      <c r="L349" s="0" t="n">
        <v>0</v>
      </c>
      <c r="M349" s="0" t="n">
        <v>0</v>
      </c>
      <c r="N349" s="0" t="n">
        <v>0</v>
      </c>
      <c r="O349" s="0" t="n">
        <v>0</v>
      </c>
      <c r="P349" s="0" t="n">
        <v>0</v>
      </c>
      <c r="Q349" s="0" t="n">
        <v>0</v>
      </c>
      <c r="R349" s="0" t="n">
        <v>0</v>
      </c>
      <c r="S349" s="0" t="n">
        <v>0</v>
      </c>
      <c r="T349" s="0" t="n">
        <v>0</v>
      </c>
      <c r="U349" s="0" t="n">
        <v>0</v>
      </c>
      <c r="V349" s="0" t="n">
        <v>0</v>
      </c>
      <c r="W349" s="0" t="n">
        <v>0</v>
      </c>
      <c r="X349" s="0" t="n">
        <v>0</v>
      </c>
      <c r="Y349" s="0" t="n">
        <v>0</v>
      </c>
      <c r="Z349" s="0" t="n">
        <v>0</v>
      </c>
      <c r="AA349" s="0" t="n">
        <v>0</v>
      </c>
      <c r="AB349" s="0" t="n">
        <v>0</v>
      </c>
      <c r="AC349" s="0" t="n">
        <v>0</v>
      </c>
      <c r="AD349" s="0" t="n">
        <v>0</v>
      </c>
      <c r="AE349" s="0" t="n">
        <v>-25</v>
      </c>
      <c r="AF349" s="0" t="n">
        <v>-25</v>
      </c>
    </row>
    <row r="350" customFormat="false" ht="12.75" hidden="false" customHeight="false" outlineLevel="0" collapsed="false">
      <c r="A350" s="401" t="n">
        <v>37083.6041666667</v>
      </c>
      <c r="B350" s="400" t="n">
        <v>37124</v>
      </c>
      <c r="C350" s="400" t="n">
        <v>37104</v>
      </c>
      <c r="D350" s="400" t="n">
        <v>37134</v>
      </c>
      <c r="E350" s="0" t="s">
        <v>392</v>
      </c>
      <c r="F350" s="0" t="n">
        <v>680243</v>
      </c>
      <c r="G350" s="0" t="n">
        <v>1</v>
      </c>
      <c r="H350" s="0" t="n">
        <v>3572725</v>
      </c>
      <c r="I350" s="0" t="n">
        <v>0</v>
      </c>
      <c r="J350" s="0" t="n">
        <v>0</v>
      </c>
      <c r="K350" s="0" t="n">
        <v>0</v>
      </c>
      <c r="L350" s="0" t="n">
        <v>0</v>
      </c>
      <c r="M350" s="0" t="n">
        <v>0</v>
      </c>
      <c r="N350" s="0" t="n">
        <v>0</v>
      </c>
      <c r="O350" s="0" t="n">
        <v>0</v>
      </c>
      <c r="P350" s="0" t="n">
        <v>0</v>
      </c>
      <c r="Q350" s="0" t="n">
        <v>0</v>
      </c>
      <c r="R350" s="0" t="n">
        <v>0</v>
      </c>
      <c r="S350" s="0" t="n">
        <v>0</v>
      </c>
      <c r="T350" s="0" t="n">
        <v>0</v>
      </c>
      <c r="U350" s="0" t="n">
        <v>0</v>
      </c>
      <c r="V350" s="0" t="n">
        <v>0</v>
      </c>
      <c r="W350" s="0" t="n">
        <v>0</v>
      </c>
      <c r="X350" s="0" t="n">
        <v>0</v>
      </c>
      <c r="Y350" s="0" t="n">
        <v>0</v>
      </c>
      <c r="Z350" s="0" t="n">
        <v>0</v>
      </c>
      <c r="AA350" s="0" t="n">
        <v>0</v>
      </c>
      <c r="AB350" s="0" t="n">
        <v>0</v>
      </c>
      <c r="AC350" s="0" t="n">
        <v>0</v>
      </c>
      <c r="AD350" s="0" t="n">
        <v>0</v>
      </c>
      <c r="AE350" s="0" t="n">
        <v>-25</v>
      </c>
      <c r="AF350" s="0" t="n">
        <v>-25</v>
      </c>
    </row>
    <row r="351" customFormat="false" ht="12.75" hidden="false" customHeight="false" outlineLevel="0" collapsed="false">
      <c r="A351" s="401" t="n">
        <v>37088.5895833333</v>
      </c>
      <c r="B351" s="400" t="n">
        <v>37124</v>
      </c>
      <c r="C351" s="400" t="n">
        <v>37104</v>
      </c>
      <c r="D351" s="400" t="n">
        <v>37134</v>
      </c>
      <c r="E351" s="0" t="s">
        <v>392</v>
      </c>
      <c r="F351" s="0" t="n">
        <v>685684</v>
      </c>
      <c r="G351" s="0" t="n">
        <v>1</v>
      </c>
      <c r="H351" s="0" t="n">
        <v>3589432</v>
      </c>
      <c r="I351" s="0" t="n">
        <v>0</v>
      </c>
      <c r="J351" s="0" t="n">
        <v>0</v>
      </c>
      <c r="K351" s="0" t="n">
        <v>0</v>
      </c>
      <c r="L351" s="0" t="n">
        <v>0</v>
      </c>
      <c r="M351" s="0" t="n">
        <v>0</v>
      </c>
      <c r="N351" s="0" t="n">
        <v>0</v>
      </c>
      <c r="O351" s="0" t="n">
        <v>0</v>
      </c>
      <c r="P351" s="0" t="n">
        <v>0</v>
      </c>
      <c r="Q351" s="0" t="n">
        <v>0</v>
      </c>
      <c r="R351" s="0" t="n">
        <v>0</v>
      </c>
      <c r="S351" s="0" t="n">
        <v>0</v>
      </c>
      <c r="T351" s="0" t="n">
        <v>0</v>
      </c>
      <c r="U351" s="0" t="n">
        <v>0</v>
      </c>
      <c r="V351" s="0" t="n">
        <v>0</v>
      </c>
      <c r="W351" s="0" t="n">
        <v>0</v>
      </c>
      <c r="X351" s="0" t="n">
        <v>0</v>
      </c>
      <c r="Y351" s="0" t="n">
        <v>0</v>
      </c>
      <c r="Z351" s="0" t="n">
        <v>0</v>
      </c>
      <c r="AA351" s="0" t="n">
        <v>0</v>
      </c>
      <c r="AB351" s="0" t="n">
        <v>0</v>
      </c>
      <c r="AC351" s="0" t="n">
        <v>0</v>
      </c>
      <c r="AD351" s="0" t="n">
        <v>0</v>
      </c>
      <c r="AE351" s="0" t="n">
        <v>-25</v>
      </c>
      <c r="AF351" s="0" t="n">
        <v>-25</v>
      </c>
    </row>
    <row r="352" customFormat="false" ht="12.75" hidden="false" customHeight="false" outlineLevel="0" collapsed="false">
      <c r="A352" s="401" t="n">
        <v>37088.3951388889</v>
      </c>
      <c r="B352" s="400" t="n">
        <v>37124</v>
      </c>
      <c r="C352" s="400" t="n">
        <v>37104</v>
      </c>
      <c r="D352" s="400" t="n">
        <v>37134</v>
      </c>
      <c r="E352" s="0" t="s">
        <v>392</v>
      </c>
      <c r="F352" s="0" t="n">
        <v>685701</v>
      </c>
      <c r="G352" s="0" t="n">
        <v>1</v>
      </c>
      <c r="H352" s="0" t="n">
        <v>3589473</v>
      </c>
      <c r="I352" s="0" t="n">
        <v>0</v>
      </c>
      <c r="J352" s="0" t="n">
        <v>0</v>
      </c>
      <c r="K352" s="0" t="n">
        <v>0</v>
      </c>
      <c r="L352" s="0" t="n">
        <v>0</v>
      </c>
      <c r="M352" s="0" t="n">
        <v>0</v>
      </c>
      <c r="N352" s="0" t="n">
        <v>0</v>
      </c>
      <c r="O352" s="0" t="n">
        <v>0</v>
      </c>
      <c r="P352" s="0" t="n">
        <v>0</v>
      </c>
      <c r="Q352" s="0" t="n">
        <v>0</v>
      </c>
      <c r="R352" s="0" t="n">
        <v>0</v>
      </c>
      <c r="S352" s="0" t="n">
        <v>0</v>
      </c>
      <c r="T352" s="0" t="n">
        <v>0</v>
      </c>
      <c r="U352" s="0" t="n">
        <v>0</v>
      </c>
      <c r="V352" s="0" t="n">
        <v>0</v>
      </c>
      <c r="W352" s="0" t="n">
        <v>0</v>
      </c>
      <c r="X352" s="0" t="n">
        <v>0</v>
      </c>
      <c r="Y352" s="0" t="n">
        <v>0</v>
      </c>
      <c r="Z352" s="0" t="n">
        <v>0</v>
      </c>
      <c r="AA352" s="0" t="n">
        <v>0</v>
      </c>
      <c r="AB352" s="0" t="n">
        <v>0</v>
      </c>
      <c r="AC352" s="0" t="n">
        <v>0</v>
      </c>
      <c r="AD352" s="0" t="n">
        <v>0</v>
      </c>
      <c r="AE352" s="0" t="n">
        <v>25</v>
      </c>
      <c r="AF352" s="0" t="n">
        <v>25</v>
      </c>
    </row>
    <row r="353" customFormat="false" ht="12.75" hidden="false" customHeight="false" outlineLevel="0" collapsed="false">
      <c r="A353" s="401" t="n">
        <v>37092.3895833333</v>
      </c>
      <c r="B353" s="400" t="n">
        <v>37124</v>
      </c>
      <c r="C353" s="400" t="n">
        <v>37104</v>
      </c>
      <c r="D353" s="400" t="n">
        <v>37134</v>
      </c>
      <c r="E353" s="0" t="s">
        <v>392</v>
      </c>
      <c r="F353" s="0" t="n">
        <v>685708</v>
      </c>
      <c r="G353" s="0" t="n">
        <v>1</v>
      </c>
      <c r="H353" s="0" t="n">
        <v>3589497</v>
      </c>
      <c r="I353" s="0" t="n">
        <v>0</v>
      </c>
      <c r="J353" s="0" t="n">
        <v>0</v>
      </c>
      <c r="K353" s="0" t="n">
        <v>0</v>
      </c>
      <c r="L353" s="0" t="n">
        <v>0</v>
      </c>
      <c r="M353" s="0" t="n">
        <v>0</v>
      </c>
      <c r="N353" s="0" t="n">
        <v>0</v>
      </c>
      <c r="O353" s="0" t="n">
        <v>0</v>
      </c>
      <c r="P353" s="0" t="n">
        <v>0</v>
      </c>
      <c r="Q353" s="0" t="n">
        <v>0</v>
      </c>
      <c r="R353" s="0" t="n">
        <v>0</v>
      </c>
      <c r="S353" s="0" t="n">
        <v>0</v>
      </c>
      <c r="T353" s="0" t="n">
        <v>0</v>
      </c>
      <c r="U353" s="0" t="n">
        <v>0</v>
      </c>
      <c r="V353" s="0" t="n">
        <v>0</v>
      </c>
      <c r="W353" s="0" t="n">
        <v>0</v>
      </c>
      <c r="X353" s="0" t="n">
        <v>0</v>
      </c>
      <c r="Y353" s="0" t="n">
        <v>0</v>
      </c>
      <c r="Z353" s="0" t="n">
        <v>0</v>
      </c>
      <c r="AA353" s="0" t="n">
        <v>0</v>
      </c>
      <c r="AB353" s="0" t="n">
        <v>0</v>
      </c>
      <c r="AC353" s="0" t="n">
        <v>0</v>
      </c>
      <c r="AD353" s="0" t="n">
        <v>0</v>
      </c>
      <c r="AE353" s="0" t="n">
        <v>25</v>
      </c>
      <c r="AF353" s="0" t="n">
        <v>25</v>
      </c>
    </row>
    <row r="354" customFormat="false" ht="12.75" hidden="false" customHeight="false" outlineLevel="0" collapsed="false">
      <c r="A354" s="401" t="n">
        <v>37092.3895833333</v>
      </c>
      <c r="B354" s="400" t="n">
        <v>37124</v>
      </c>
      <c r="C354" s="400" t="n">
        <v>37104</v>
      </c>
      <c r="D354" s="400" t="n">
        <v>37134</v>
      </c>
      <c r="E354" s="0" t="s">
        <v>392</v>
      </c>
      <c r="F354" s="0" t="n">
        <v>689699</v>
      </c>
      <c r="G354" s="0" t="n">
        <v>1</v>
      </c>
      <c r="H354" s="0" t="n">
        <v>3600712</v>
      </c>
      <c r="I354" s="0" t="n">
        <v>0</v>
      </c>
      <c r="J354" s="0" t="n">
        <v>0</v>
      </c>
      <c r="K354" s="0" t="n">
        <v>0</v>
      </c>
      <c r="L354" s="0" t="n">
        <v>0</v>
      </c>
      <c r="M354" s="0" t="n">
        <v>0</v>
      </c>
      <c r="N354" s="0" t="n">
        <v>0</v>
      </c>
      <c r="O354" s="0" t="n">
        <v>0</v>
      </c>
      <c r="P354" s="0" t="n">
        <v>0</v>
      </c>
      <c r="Q354" s="0" t="n">
        <v>0</v>
      </c>
      <c r="R354" s="0" t="n">
        <v>0</v>
      </c>
      <c r="S354" s="0" t="n">
        <v>0</v>
      </c>
      <c r="T354" s="0" t="n">
        <v>0</v>
      </c>
      <c r="U354" s="0" t="n">
        <v>0</v>
      </c>
      <c r="V354" s="0" t="n">
        <v>0</v>
      </c>
      <c r="W354" s="0" t="n">
        <v>0</v>
      </c>
      <c r="X354" s="0" t="n">
        <v>0</v>
      </c>
      <c r="Y354" s="0" t="n">
        <v>0</v>
      </c>
      <c r="Z354" s="0" t="n">
        <v>0</v>
      </c>
      <c r="AA354" s="0" t="n">
        <v>0</v>
      </c>
      <c r="AB354" s="0" t="n">
        <v>0</v>
      </c>
      <c r="AC354" s="0" t="n">
        <v>0</v>
      </c>
      <c r="AD354" s="0" t="n">
        <v>0</v>
      </c>
      <c r="AE354" s="0" t="n">
        <v>-25</v>
      </c>
      <c r="AF354" s="0" t="n">
        <v>-25</v>
      </c>
    </row>
    <row r="355" customFormat="false" ht="12.75" hidden="false" customHeight="false" outlineLevel="0" collapsed="false">
      <c r="A355" s="401" t="n">
        <v>37089.5555555556</v>
      </c>
      <c r="B355" s="400" t="n">
        <v>37124</v>
      </c>
      <c r="C355" s="400" t="n">
        <v>37104</v>
      </c>
      <c r="D355" s="400" t="n">
        <v>37134</v>
      </c>
      <c r="E355" s="0" t="s">
        <v>392</v>
      </c>
      <c r="F355" s="0" t="n">
        <v>689825</v>
      </c>
      <c r="G355" s="0" t="n">
        <v>1</v>
      </c>
      <c r="H355" s="0" t="n">
        <v>3601065</v>
      </c>
      <c r="I355" s="0" t="n">
        <v>0</v>
      </c>
      <c r="J355" s="0" t="n">
        <v>0</v>
      </c>
      <c r="K355" s="0" t="n">
        <v>0</v>
      </c>
      <c r="L355" s="0" t="n">
        <v>0</v>
      </c>
      <c r="M355" s="0" t="n">
        <v>0</v>
      </c>
      <c r="N355" s="0" t="n">
        <v>0</v>
      </c>
      <c r="O355" s="0" t="n">
        <v>0</v>
      </c>
      <c r="P355" s="0" t="n">
        <v>0</v>
      </c>
      <c r="Q355" s="0" t="n">
        <v>0</v>
      </c>
      <c r="R355" s="0" t="n">
        <v>0</v>
      </c>
      <c r="S355" s="0" t="n">
        <v>0</v>
      </c>
      <c r="T355" s="0" t="n">
        <v>0</v>
      </c>
      <c r="U355" s="0" t="n">
        <v>0</v>
      </c>
      <c r="V355" s="0" t="n">
        <v>0</v>
      </c>
      <c r="W355" s="0" t="n">
        <v>0</v>
      </c>
      <c r="X355" s="0" t="n">
        <v>0</v>
      </c>
      <c r="Y355" s="0" t="n">
        <v>0</v>
      </c>
      <c r="Z355" s="0" t="n">
        <v>0</v>
      </c>
      <c r="AA355" s="0" t="n">
        <v>0</v>
      </c>
      <c r="AB355" s="0" t="n">
        <v>0</v>
      </c>
      <c r="AC355" s="0" t="n">
        <v>0</v>
      </c>
      <c r="AD355" s="0" t="n">
        <v>0</v>
      </c>
      <c r="AE355" s="0" t="n">
        <v>-25</v>
      </c>
      <c r="AF355" s="0" t="n">
        <v>-25</v>
      </c>
    </row>
    <row r="356" customFormat="false" ht="12.75" hidden="false" customHeight="false" outlineLevel="0" collapsed="false">
      <c r="A356" s="401" t="n">
        <v>37102.5486111111</v>
      </c>
      <c r="B356" s="400" t="n">
        <v>37124</v>
      </c>
      <c r="C356" s="400" t="n">
        <v>37104</v>
      </c>
      <c r="D356" s="400" t="n">
        <v>37134</v>
      </c>
      <c r="E356" s="0" t="s">
        <v>392</v>
      </c>
      <c r="F356" s="0" t="n">
        <v>707463</v>
      </c>
      <c r="G356" s="0" t="n">
        <v>1</v>
      </c>
      <c r="H356" s="0" t="n">
        <v>3683567</v>
      </c>
      <c r="I356" s="0" t="n">
        <v>0</v>
      </c>
      <c r="J356" s="0" t="n">
        <v>0</v>
      </c>
      <c r="K356" s="0" t="n">
        <v>0</v>
      </c>
      <c r="L356" s="0" t="n">
        <v>0</v>
      </c>
      <c r="M356" s="0" t="n">
        <v>0</v>
      </c>
      <c r="N356" s="0" t="n">
        <v>0</v>
      </c>
      <c r="O356" s="0" t="n">
        <v>0</v>
      </c>
      <c r="P356" s="0" t="n">
        <v>0</v>
      </c>
      <c r="Q356" s="0" t="n">
        <v>0</v>
      </c>
      <c r="R356" s="0" t="n">
        <v>0</v>
      </c>
      <c r="S356" s="0" t="n">
        <v>0</v>
      </c>
      <c r="T356" s="0" t="n">
        <v>0</v>
      </c>
      <c r="U356" s="0" t="n">
        <v>0</v>
      </c>
      <c r="V356" s="0" t="n">
        <v>0</v>
      </c>
      <c r="W356" s="0" t="n">
        <v>0</v>
      </c>
      <c r="X356" s="0" t="n">
        <v>0</v>
      </c>
      <c r="Y356" s="0" t="n">
        <v>0</v>
      </c>
      <c r="Z356" s="0" t="n">
        <v>0</v>
      </c>
      <c r="AA356" s="0" t="n">
        <v>0</v>
      </c>
      <c r="AB356" s="0" t="n">
        <v>0</v>
      </c>
      <c r="AC356" s="0" t="n">
        <v>0</v>
      </c>
      <c r="AD356" s="0" t="n">
        <v>0</v>
      </c>
      <c r="AE356" s="0" t="n">
        <v>-25</v>
      </c>
      <c r="AF356" s="0" t="n">
        <v>-25</v>
      </c>
    </row>
    <row r="357" customFormat="false" ht="12.75" hidden="false" customHeight="false" outlineLevel="0" collapsed="false">
      <c r="A357" s="401" t="n">
        <v>37102.4590277778</v>
      </c>
      <c r="B357" s="400" t="n">
        <v>37124</v>
      </c>
      <c r="C357" s="400" t="n">
        <v>37104</v>
      </c>
      <c r="D357" s="400" t="n">
        <v>37134</v>
      </c>
      <c r="E357" s="0" t="s">
        <v>392</v>
      </c>
      <c r="F357" s="0" t="n">
        <v>707464</v>
      </c>
      <c r="G357" s="0" t="n">
        <v>1</v>
      </c>
      <c r="H357" s="0" t="n">
        <v>3683570</v>
      </c>
      <c r="I357" s="0" t="n">
        <v>0</v>
      </c>
      <c r="J357" s="0" t="n">
        <v>0</v>
      </c>
      <c r="K357" s="0" t="n">
        <v>0</v>
      </c>
      <c r="L357" s="0" t="n">
        <v>0</v>
      </c>
      <c r="M357" s="0" t="n">
        <v>0</v>
      </c>
      <c r="N357" s="0" t="n">
        <v>0</v>
      </c>
      <c r="O357" s="0" t="n">
        <v>0</v>
      </c>
      <c r="P357" s="0" t="n">
        <v>0</v>
      </c>
      <c r="Q357" s="0" t="n">
        <v>0</v>
      </c>
      <c r="R357" s="0" t="n">
        <v>0</v>
      </c>
      <c r="S357" s="0" t="n">
        <v>0</v>
      </c>
      <c r="T357" s="0" t="n">
        <v>0</v>
      </c>
      <c r="U357" s="0" t="n">
        <v>0</v>
      </c>
      <c r="V357" s="0" t="n">
        <v>0</v>
      </c>
      <c r="W357" s="0" t="n">
        <v>0</v>
      </c>
      <c r="X357" s="0" t="n">
        <v>0</v>
      </c>
      <c r="Y357" s="0" t="n">
        <v>0</v>
      </c>
      <c r="Z357" s="0" t="n">
        <v>0</v>
      </c>
      <c r="AA357" s="0" t="n">
        <v>0</v>
      </c>
      <c r="AB357" s="0" t="n">
        <v>0</v>
      </c>
      <c r="AC357" s="0" t="n">
        <v>0</v>
      </c>
      <c r="AD357" s="0" t="n">
        <v>0</v>
      </c>
      <c r="AE357" s="0" t="n">
        <v>25</v>
      </c>
      <c r="AF357" s="0" t="n">
        <v>25</v>
      </c>
    </row>
    <row r="358" customFormat="false" ht="12.75" hidden="false" customHeight="false" outlineLevel="0" collapsed="false">
      <c r="A358" s="401" t="n">
        <v>37102.4680555556</v>
      </c>
      <c r="B358" s="400" t="n">
        <v>37124</v>
      </c>
      <c r="C358" s="400" t="n">
        <v>37104</v>
      </c>
      <c r="D358" s="400" t="n">
        <v>37134</v>
      </c>
      <c r="E358" s="0" t="s">
        <v>392</v>
      </c>
      <c r="F358" s="0" t="n">
        <v>707611</v>
      </c>
      <c r="G358" s="0" t="n">
        <v>1</v>
      </c>
      <c r="H358" s="0" t="n">
        <v>3687932</v>
      </c>
      <c r="I358" s="0" t="n">
        <v>0</v>
      </c>
      <c r="J358" s="0" t="n">
        <v>0</v>
      </c>
      <c r="K358" s="0" t="n">
        <v>0</v>
      </c>
      <c r="L358" s="0" t="n">
        <v>0</v>
      </c>
      <c r="M358" s="0" t="n">
        <v>0</v>
      </c>
      <c r="N358" s="0" t="n">
        <v>0</v>
      </c>
      <c r="O358" s="0" t="n">
        <v>0</v>
      </c>
      <c r="P358" s="0" t="n">
        <v>0</v>
      </c>
      <c r="Q358" s="0" t="n">
        <v>0</v>
      </c>
      <c r="R358" s="0" t="n">
        <v>0</v>
      </c>
      <c r="S358" s="0" t="n">
        <v>0</v>
      </c>
      <c r="T358" s="0" t="n">
        <v>0</v>
      </c>
      <c r="U358" s="0" t="n">
        <v>0</v>
      </c>
      <c r="V358" s="0" t="n">
        <v>0</v>
      </c>
      <c r="W358" s="0" t="n">
        <v>0</v>
      </c>
      <c r="X358" s="0" t="n">
        <v>0</v>
      </c>
      <c r="Y358" s="0" t="n">
        <v>0</v>
      </c>
      <c r="Z358" s="0" t="n">
        <v>0</v>
      </c>
      <c r="AA358" s="0" t="n">
        <v>0</v>
      </c>
      <c r="AB358" s="0" t="n">
        <v>0</v>
      </c>
      <c r="AC358" s="0" t="n">
        <v>0</v>
      </c>
      <c r="AD358" s="0" t="n">
        <v>0</v>
      </c>
      <c r="AE358" s="0" t="n">
        <v>-25</v>
      </c>
      <c r="AF358" s="0" t="n">
        <v>-25</v>
      </c>
    </row>
    <row r="359" customFormat="false" ht="12.75" hidden="false" customHeight="false" outlineLevel="0" collapsed="false">
      <c r="A359" s="401" t="n">
        <v>37103.3763888889</v>
      </c>
      <c r="B359" s="400" t="n">
        <v>37124</v>
      </c>
      <c r="C359" s="400" t="n">
        <v>37105</v>
      </c>
      <c r="D359" s="400" t="n">
        <v>37134</v>
      </c>
      <c r="E359" s="0" t="s">
        <v>392</v>
      </c>
      <c r="F359" s="0" t="n">
        <v>710862</v>
      </c>
      <c r="G359" s="0" t="n">
        <v>1</v>
      </c>
      <c r="H359" s="0" t="n">
        <v>3712971</v>
      </c>
      <c r="I359" s="0" t="n">
        <v>-25</v>
      </c>
      <c r="J359" s="0" t="n">
        <v>-25</v>
      </c>
      <c r="K359" s="0" t="n">
        <v>-25</v>
      </c>
      <c r="L359" s="0" t="n">
        <v>-25</v>
      </c>
      <c r="M359" s="0" t="n">
        <v>-25</v>
      </c>
      <c r="N359" s="0" t="n">
        <v>-25</v>
      </c>
      <c r="O359" s="0" t="n">
        <v>0</v>
      </c>
      <c r="P359" s="0" t="n">
        <v>0</v>
      </c>
      <c r="Q359" s="0" t="n">
        <v>0</v>
      </c>
      <c r="R359" s="0" t="n">
        <v>0</v>
      </c>
      <c r="S359" s="0" t="n">
        <v>0</v>
      </c>
      <c r="T359" s="0" t="n">
        <v>0</v>
      </c>
      <c r="U359" s="0" t="n">
        <v>0</v>
      </c>
      <c r="V359" s="0" t="n">
        <v>0</v>
      </c>
      <c r="W359" s="0" t="n">
        <v>0</v>
      </c>
      <c r="X359" s="0" t="n">
        <v>0</v>
      </c>
      <c r="Y359" s="0" t="n">
        <v>0</v>
      </c>
      <c r="Z359" s="0" t="n">
        <v>0</v>
      </c>
      <c r="AA359" s="0" t="n">
        <v>0</v>
      </c>
      <c r="AB359" s="0" t="n">
        <v>0</v>
      </c>
      <c r="AC359" s="0" t="n">
        <v>0</v>
      </c>
      <c r="AD359" s="0" t="n">
        <v>0</v>
      </c>
      <c r="AE359" s="0" t="n">
        <v>0</v>
      </c>
      <c r="AF359" s="0" t="n">
        <v>0</v>
      </c>
    </row>
    <row r="360" customFormat="false" ht="12.75" hidden="false" customHeight="false" outlineLevel="0" collapsed="false">
      <c r="A360" s="401" t="n">
        <v>36727.40625</v>
      </c>
      <c r="B360" s="400" t="n">
        <v>37124</v>
      </c>
      <c r="C360" s="400" t="n">
        <v>37073</v>
      </c>
      <c r="D360" s="400" t="n">
        <v>37164</v>
      </c>
      <c r="E360" s="9" t="s">
        <v>392</v>
      </c>
      <c r="F360" s="0" t="n">
        <v>376174</v>
      </c>
      <c r="G360" s="0" t="n">
        <v>1</v>
      </c>
      <c r="H360" s="0" t="n">
        <v>2155328</v>
      </c>
      <c r="I360" s="0" t="n">
        <v>0</v>
      </c>
      <c r="J360" s="0" t="n">
        <v>0</v>
      </c>
      <c r="K360" s="0" t="n">
        <v>0</v>
      </c>
      <c r="L360" s="0" t="n">
        <v>0</v>
      </c>
      <c r="M360" s="0" t="n">
        <v>0</v>
      </c>
      <c r="N360" s="0" t="n">
        <v>0</v>
      </c>
      <c r="O360" s="0" t="n">
        <v>-25</v>
      </c>
      <c r="P360" s="0" t="n">
        <v>-25</v>
      </c>
      <c r="Q360" s="0" t="n">
        <v>-25</v>
      </c>
      <c r="R360" s="0" t="n">
        <v>-25</v>
      </c>
      <c r="S360" s="0" t="n">
        <v>-25</v>
      </c>
      <c r="T360" s="0" t="n">
        <v>-25</v>
      </c>
      <c r="U360" s="0" t="n">
        <v>-25</v>
      </c>
      <c r="V360" s="0" t="n">
        <v>-25</v>
      </c>
      <c r="W360" s="0" t="n">
        <v>-25</v>
      </c>
      <c r="X360" s="0" t="n">
        <v>-25</v>
      </c>
      <c r="Y360" s="0" t="n">
        <v>-25</v>
      </c>
      <c r="Z360" s="0" t="n">
        <v>-25</v>
      </c>
      <c r="AA360" s="0" t="n">
        <v>-25</v>
      </c>
      <c r="AB360" s="0" t="n">
        <v>-25</v>
      </c>
      <c r="AC360" s="0" t="n">
        <v>-25</v>
      </c>
      <c r="AD360" s="0" t="n">
        <v>-25</v>
      </c>
      <c r="AE360" s="0" t="n">
        <v>0</v>
      </c>
      <c r="AF360" s="0" t="n">
        <v>0</v>
      </c>
    </row>
    <row r="361" customFormat="false" ht="12.75" hidden="false" customHeight="false" outlineLevel="0" collapsed="false">
      <c r="A361" s="401" t="n">
        <v>36727.4069444445</v>
      </c>
      <c r="B361" s="400" t="n">
        <v>37124</v>
      </c>
      <c r="C361" s="400" t="n">
        <v>37073</v>
      </c>
      <c r="D361" s="400" t="n">
        <v>37164</v>
      </c>
      <c r="E361" s="9" t="s">
        <v>392</v>
      </c>
      <c r="F361" s="0" t="n">
        <v>376175</v>
      </c>
      <c r="G361" s="0" t="n">
        <v>1</v>
      </c>
      <c r="H361" s="0" t="n">
        <v>2155329</v>
      </c>
      <c r="I361" s="0" t="n">
        <v>0</v>
      </c>
      <c r="J361" s="0" t="n">
        <v>0</v>
      </c>
      <c r="K361" s="0" t="n">
        <v>0</v>
      </c>
      <c r="L361" s="0" t="n">
        <v>0</v>
      </c>
      <c r="M361" s="0" t="n">
        <v>0</v>
      </c>
      <c r="N361" s="0" t="n">
        <v>0</v>
      </c>
      <c r="O361" s="0" t="n">
        <v>50</v>
      </c>
      <c r="P361" s="0" t="n">
        <v>50</v>
      </c>
      <c r="Q361" s="0" t="n">
        <v>50</v>
      </c>
      <c r="R361" s="0" t="n">
        <v>50</v>
      </c>
      <c r="S361" s="0" t="n">
        <v>50</v>
      </c>
      <c r="T361" s="0" t="n">
        <v>50</v>
      </c>
      <c r="U361" s="0" t="n">
        <v>50</v>
      </c>
      <c r="V361" s="0" t="n">
        <v>50</v>
      </c>
      <c r="W361" s="0" t="n">
        <v>50</v>
      </c>
      <c r="X361" s="0" t="n">
        <v>50</v>
      </c>
      <c r="Y361" s="0" t="n">
        <v>50</v>
      </c>
      <c r="Z361" s="0" t="n">
        <v>50</v>
      </c>
      <c r="AA361" s="0" t="n">
        <v>50</v>
      </c>
      <c r="AB361" s="0" t="n">
        <v>50</v>
      </c>
      <c r="AC361" s="0" t="n">
        <v>50</v>
      </c>
      <c r="AD361" s="0" t="n">
        <v>50</v>
      </c>
      <c r="AE361" s="0" t="n">
        <v>0</v>
      </c>
      <c r="AF361" s="0" t="n">
        <v>0</v>
      </c>
    </row>
    <row r="362" customFormat="false" ht="12.75" hidden="false" customHeight="false" outlineLevel="0" collapsed="false">
      <c r="A362" s="401" t="n">
        <v>36728.6069444444</v>
      </c>
      <c r="B362" s="400" t="n">
        <v>37124</v>
      </c>
      <c r="C362" s="400" t="n">
        <v>37073</v>
      </c>
      <c r="D362" s="400" t="n">
        <v>37164</v>
      </c>
      <c r="E362" s="0" t="s">
        <v>392</v>
      </c>
      <c r="F362" s="0" t="n">
        <v>376923</v>
      </c>
      <c r="G362" s="0" t="n">
        <v>1</v>
      </c>
      <c r="H362" s="0" t="n">
        <v>2157661</v>
      </c>
      <c r="I362" s="0" t="n">
        <v>0</v>
      </c>
      <c r="J362" s="0" t="n">
        <v>0</v>
      </c>
      <c r="K362" s="0" t="n">
        <v>0</v>
      </c>
      <c r="L362" s="0" t="n">
        <v>0</v>
      </c>
      <c r="M362" s="0" t="n">
        <v>0</v>
      </c>
      <c r="N362" s="0" t="n">
        <v>0</v>
      </c>
      <c r="O362" s="0" t="n">
        <v>25</v>
      </c>
      <c r="P362" s="0" t="n">
        <v>25</v>
      </c>
      <c r="Q362" s="0" t="n">
        <v>25</v>
      </c>
      <c r="R362" s="0" t="n">
        <v>25</v>
      </c>
      <c r="S362" s="0" t="n">
        <v>25</v>
      </c>
      <c r="T362" s="0" t="n">
        <v>25</v>
      </c>
      <c r="U362" s="0" t="n">
        <v>25</v>
      </c>
      <c r="V362" s="0" t="n">
        <v>25</v>
      </c>
      <c r="W362" s="0" t="n">
        <v>25</v>
      </c>
      <c r="X362" s="0" t="n">
        <v>25</v>
      </c>
      <c r="Y362" s="0" t="n">
        <v>25</v>
      </c>
      <c r="Z362" s="0" t="n">
        <v>25</v>
      </c>
      <c r="AA362" s="0" t="n">
        <v>25</v>
      </c>
      <c r="AB362" s="0" t="n">
        <v>25</v>
      </c>
      <c r="AC362" s="0" t="n">
        <v>25</v>
      </c>
      <c r="AD362" s="0" t="n">
        <v>25</v>
      </c>
      <c r="AE362" s="0" t="n">
        <v>0</v>
      </c>
      <c r="AF362" s="0" t="n">
        <v>0</v>
      </c>
    </row>
    <row r="363" customFormat="false" ht="12.75" hidden="false" customHeight="false" outlineLevel="0" collapsed="false">
      <c r="A363" s="401" t="n">
        <v>36734.4861111111</v>
      </c>
      <c r="B363" s="400" t="n">
        <v>37124</v>
      </c>
      <c r="C363" s="400" t="n">
        <v>37073</v>
      </c>
      <c r="D363" s="400" t="n">
        <v>37164</v>
      </c>
      <c r="E363" s="0" t="s">
        <v>392</v>
      </c>
      <c r="F363" s="0" t="n">
        <v>380320</v>
      </c>
      <c r="G363" s="0" t="n">
        <v>1</v>
      </c>
      <c r="H363" s="0" t="n">
        <v>2169361</v>
      </c>
      <c r="I363" s="0" t="n">
        <v>0</v>
      </c>
      <c r="J363" s="0" t="n">
        <v>0</v>
      </c>
      <c r="K363" s="0" t="n">
        <v>0</v>
      </c>
      <c r="L363" s="0" t="n">
        <v>0</v>
      </c>
      <c r="M363" s="0" t="n">
        <v>0</v>
      </c>
      <c r="N363" s="0" t="n">
        <v>0</v>
      </c>
      <c r="O363" s="0" t="n">
        <v>25</v>
      </c>
      <c r="P363" s="0" t="n">
        <v>25</v>
      </c>
      <c r="Q363" s="0" t="n">
        <v>25</v>
      </c>
      <c r="R363" s="0" t="n">
        <v>25</v>
      </c>
      <c r="S363" s="0" t="n">
        <v>25</v>
      </c>
      <c r="T363" s="0" t="n">
        <v>25</v>
      </c>
      <c r="U363" s="0" t="n">
        <v>25</v>
      </c>
      <c r="V363" s="0" t="n">
        <v>25</v>
      </c>
      <c r="W363" s="0" t="n">
        <v>25</v>
      </c>
      <c r="X363" s="0" t="n">
        <v>25</v>
      </c>
      <c r="Y363" s="0" t="n">
        <v>25</v>
      </c>
      <c r="Z363" s="0" t="n">
        <v>25</v>
      </c>
      <c r="AA363" s="0" t="n">
        <v>25</v>
      </c>
      <c r="AB363" s="0" t="n">
        <v>25</v>
      </c>
      <c r="AC363" s="0" t="n">
        <v>25</v>
      </c>
      <c r="AD363" s="0" t="n">
        <v>25</v>
      </c>
      <c r="AE363" s="0" t="n">
        <v>0</v>
      </c>
      <c r="AF363" s="0" t="n">
        <v>0</v>
      </c>
    </row>
    <row r="364" customFormat="false" ht="12.75" hidden="false" customHeight="false" outlineLevel="0" collapsed="false">
      <c r="A364" s="401" t="n">
        <v>36734.6340277778</v>
      </c>
      <c r="B364" s="400" t="n">
        <v>37124</v>
      </c>
      <c r="C364" s="400" t="n">
        <v>37073</v>
      </c>
      <c r="D364" s="400" t="n">
        <v>37164</v>
      </c>
      <c r="E364" s="0" t="s">
        <v>392</v>
      </c>
      <c r="F364" s="0" t="n">
        <v>380383</v>
      </c>
      <c r="G364" s="0" t="n">
        <v>1</v>
      </c>
      <c r="H364" s="0" t="n">
        <v>2169600</v>
      </c>
      <c r="I364" s="0" t="n">
        <v>0</v>
      </c>
      <c r="J364" s="0" t="n">
        <v>0</v>
      </c>
      <c r="K364" s="0" t="n">
        <v>0</v>
      </c>
      <c r="L364" s="0" t="n">
        <v>0</v>
      </c>
      <c r="M364" s="0" t="n">
        <v>0</v>
      </c>
      <c r="N364" s="0" t="n">
        <v>0</v>
      </c>
      <c r="O364" s="0" t="n">
        <v>25</v>
      </c>
      <c r="P364" s="0" t="n">
        <v>25</v>
      </c>
      <c r="Q364" s="0" t="n">
        <v>25</v>
      </c>
      <c r="R364" s="0" t="n">
        <v>25</v>
      </c>
      <c r="S364" s="0" t="n">
        <v>25</v>
      </c>
      <c r="T364" s="0" t="n">
        <v>25</v>
      </c>
      <c r="U364" s="0" t="n">
        <v>25</v>
      </c>
      <c r="V364" s="0" t="n">
        <v>25</v>
      </c>
      <c r="W364" s="0" t="n">
        <v>25</v>
      </c>
      <c r="X364" s="0" t="n">
        <v>25</v>
      </c>
      <c r="Y364" s="0" t="n">
        <v>25</v>
      </c>
      <c r="Z364" s="0" t="n">
        <v>25</v>
      </c>
      <c r="AA364" s="0" t="n">
        <v>25</v>
      </c>
      <c r="AB364" s="0" t="n">
        <v>25</v>
      </c>
      <c r="AC364" s="0" t="n">
        <v>25</v>
      </c>
      <c r="AD364" s="0" t="n">
        <v>25</v>
      </c>
      <c r="AE364" s="0" t="n">
        <v>0</v>
      </c>
      <c r="AF364" s="0" t="n">
        <v>0</v>
      </c>
    </row>
    <row r="365" customFormat="false" ht="12.75" hidden="false" customHeight="false" outlineLevel="0" collapsed="false">
      <c r="A365" s="401" t="n">
        <v>37118.5479166667</v>
      </c>
      <c r="B365" s="400" t="n">
        <v>37124</v>
      </c>
      <c r="C365" s="400" t="n">
        <v>37120</v>
      </c>
      <c r="D365" s="400" t="n">
        <v>37134</v>
      </c>
      <c r="E365" s="0" t="s">
        <v>392</v>
      </c>
      <c r="F365" s="0" t="n">
        <v>732931</v>
      </c>
      <c r="G365" s="0" t="n">
        <v>1</v>
      </c>
      <c r="H365" s="0" t="n">
        <v>3822037</v>
      </c>
      <c r="I365" s="0" t="n">
        <v>0</v>
      </c>
      <c r="J365" s="0" t="n">
        <v>0</v>
      </c>
      <c r="K365" s="0" t="n">
        <v>0</v>
      </c>
      <c r="L365" s="0" t="n">
        <v>0</v>
      </c>
      <c r="M365" s="0" t="n">
        <v>0</v>
      </c>
      <c r="N365" s="0" t="n">
        <v>0</v>
      </c>
      <c r="O365" s="0" t="n">
        <v>-25</v>
      </c>
      <c r="P365" s="0" t="n">
        <v>-25</v>
      </c>
      <c r="Q365" s="0" t="n">
        <v>-25</v>
      </c>
      <c r="R365" s="0" t="n">
        <v>-25</v>
      </c>
      <c r="S365" s="0" t="n">
        <v>-25</v>
      </c>
      <c r="T365" s="0" t="n">
        <v>-25</v>
      </c>
      <c r="U365" s="0" t="n">
        <v>-25</v>
      </c>
      <c r="V365" s="0" t="n">
        <v>-25</v>
      </c>
      <c r="W365" s="0" t="n">
        <v>-25</v>
      </c>
      <c r="X365" s="0" t="n">
        <v>-25</v>
      </c>
      <c r="Y365" s="0" t="n">
        <v>-25</v>
      </c>
      <c r="Z365" s="0" t="n">
        <v>-25</v>
      </c>
      <c r="AA365" s="0" t="n">
        <v>-25</v>
      </c>
      <c r="AB365" s="0" t="n">
        <v>-25</v>
      </c>
      <c r="AC365" s="0" t="n">
        <v>-25</v>
      </c>
      <c r="AD365" s="0" t="n">
        <v>-25</v>
      </c>
      <c r="AE365" s="0" t="n">
        <v>0</v>
      </c>
      <c r="AF365" s="0" t="n">
        <v>0</v>
      </c>
    </row>
    <row r="366" customFormat="false" ht="12.75" hidden="false" customHeight="false" outlineLevel="0" collapsed="false">
      <c r="A366" s="401" t="n">
        <v>37118.5944444445</v>
      </c>
      <c r="B366" s="400" t="n">
        <v>37124</v>
      </c>
      <c r="C366" s="400" t="n">
        <v>37120</v>
      </c>
      <c r="D366" s="400" t="n">
        <v>37134</v>
      </c>
      <c r="E366" s="0" t="s">
        <v>392</v>
      </c>
      <c r="F366" s="0" t="n">
        <v>733186</v>
      </c>
      <c r="G366" s="0" t="n">
        <v>1</v>
      </c>
      <c r="H366" s="0" t="n">
        <v>3822576</v>
      </c>
      <c r="I366" s="0" t="n">
        <v>0</v>
      </c>
      <c r="J366" s="0" t="n">
        <v>0</v>
      </c>
      <c r="K366" s="0" t="n">
        <v>0</v>
      </c>
      <c r="L366" s="0" t="n">
        <v>0</v>
      </c>
      <c r="M366" s="0" t="n">
        <v>0</v>
      </c>
      <c r="N366" s="0" t="n">
        <v>0</v>
      </c>
      <c r="O366" s="0" t="n">
        <v>-25</v>
      </c>
      <c r="P366" s="0" t="n">
        <v>-25</v>
      </c>
      <c r="Q366" s="0" t="n">
        <v>-25</v>
      </c>
      <c r="R366" s="0" t="n">
        <v>-25</v>
      </c>
      <c r="S366" s="0" t="n">
        <v>-25</v>
      </c>
      <c r="T366" s="0" t="n">
        <v>-25</v>
      </c>
      <c r="U366" s="0" t="n">
        <v>-25</v>
      </c>
      <c r="V366" s="0" t="n">
        <v>-25</v>
      </c>
      <c r="W366" s="0" t="n">
        <v>-25</v>
      </c>
      <c r="X366" s="0" t="n">
        <v>-25</v>
      </c>
      <c r="Y366" s="0" t="n">
        <v>-25</v>
      </c>
      <c r="Z366" s="0" t="n">
        <v>-25</v>
      </c>
      <c r="AA366" s="0" t="n">
        <v>-25</v>
      </c>
      <c r="AB366" s="0" t="n">
        <v>-25</v>
      </c>
      <c r="AC366" s="0" t="n">
        <v>-25</v>
      </c>
      <c r="AD366" s="0" t="n">
        <v>-25</v>
      </c>
      <c r="AE366" s="0" t="n">
        <v>0</v>
      </c>
      <c r="AF366" s="0" t="n">
        <v>0</v>
      </c>
    </row>
    <row r="367" customFormat="false" ht="12.75" hidden="false" customHeight="false" outlineLevel="0" collapsed="false">
      <c r="A367" s="401" t="n">
        <v>37118.5527777778</v>
      </c>
      <c r="B367" s="400" t="n">
        <v>37124</v>
      </c>
      <c r="C367" s="400" t="n">
        <v>37120</v>
      </c>
      <c r="D367" s="400" t="n">
        <v>37134</v>
      </c>
      <c r="E367" s="0" t="s">
        <v>392</v>
      </c>
      <c r="F367" s="0" t="n">
        <v>732967</v>
      </c>
      <c r="G367" s="0" t="n">
        <v>1</v>
      </c>
      <c r="H367" s="0" t="n">
        <v>3822078</v>
      </c>
      <c r="I367" s="0" t="n">
        <v>0</v>
      </c>
      <c r="J367" s="0" t="n">
        <v>0</v>
      </c>
      <c r="K367" s="0" t="n">
        <v>0</v>
      </c>
      <c r="L367" s="0" t="n">
        <v>0</v>
      </c>
      <c r="M367" s="0" t="n">
        <v>0</v>
      </c>
      <c r="N367" s="0" t="n">
        <v>0</v>
      </c>
      <c r="O367" s="0" t="n">
        <v>0</v>
      </c>
      <c r="P367" s="0" t="n">
        <v>0</v>
      </c>
      <c r="Q367" s="0" t="n">
        <v>0</v>
      </c>
      <c r="R367" s="0" t="n">
        <v>0</v>
      </c>
      <c r="S367" s="0" t="n">
        <v>0</v>
      </c>
      <c r="T367" s="0" t="n">
        <v>0</v>
      </c>
      <c r="U367" s="0" t="n">
        <v>0</v>
      </c>
      <c r="V367" s="0" t="n">
        <v>0</v>
      </c>
      <c r="W367" s="0" t="n">
        <v>0</v>
      </c>
      <c r="X367" s="0" t="n">
        <v>0</v>
      </c>
      <c r="Y367" s="0" t="n">
        <v>0</v>
      </c>
      <c r="Z367" s="0" t="n">
        <v>0</v>
      </c>
      <c r="AA367" s="0" t="n">
        <v>0</v>
      </c>
      <c r="AB367" s="0" t="n">
        <v>0</v>
      </c>
      <c r="AC367" s="0" t="n">
        <v>0</v>
      </c>
      <c r="AD367" s="0" t="n">
        <v>0</v>
      </c>
      <c r="AE367" s="0" t="n">
        <v>-25</v>
      </c>
      <c r="AF367" s="0" t="n">
        <v>-25</v>
      </c>
    </row>
    <row r="368" customFormat="false" ht="12.75" hidden="false" customHeight="false" outlineLevel="0" collapsed="false">
      <c r="A368" s="401" t="n">
        <v>36789.5583333333</v>
      </c>
      <c r="B368" s="400" t="n">
        <v>37124</v>
      </c>
      <c r="C368" s="400" t="n">
        <v>37073</v>
      </c>
      <c r="D368" s="400" t="n">
        <v>37164</v>
      </c>
      <c r="E368" s="0" t="s">
        <v>392</v>
      </c>
      <c r="F368" s="0" t="n">
        <v>416187</v>
      </c>
      <c r="G368" s="0" t="n">
        <v>1</v>
      </c>
      <c r="H368" s="0" t="n">
        <v>2286813</v>
      </c>
      <c r="I368" s="0" t="n">
        <v>0</v>
      </c>
      <c r="J368" s="0" t="n">
        <v>0</v>
      </c>
      <c r="K368" s="0" t="n">
        <v>0</v>
      </c>
      <c r="L368" s="0" t="n">
        <v>0</v>
      </c>
      <c r="M368" s="0" t="n">
        <v>0</v>
      </c>
      <c r="N368" s="0" t="n">
        <v>0</v>
      </c>
      <c r="O368" s="0" t="n">
        <v>-50</v>
      </c>
      <c r="P368" s="0" t="n">
        <v>-50</v>
      </c>
      <c r="Q368" s="0" t="n">
        <v>-50</v>
      </c>
      <c r="R368" s="0" t="n">
        <v>-50</v>
      </c>
      <c r="S368" s="0" t="n">
        <v>-50</v>
      </c>
      <c r="T368" s="0" t="n">
        <v>-50</v>
      </c>
      <c r="U368" s="0" t="n">
        <v>-50</v>
      </c>
      <c r="V368" s="0" t="n">
        <v>-50</v>
      </c>
      <c r="W368" s="0" t="n">
        <v>-50</v>
      </c>
      <c r="X368" s="0" t="n">
        <v>-50</v>
      </c>
      <c r="Y368" s="0" t="n">
        <v>-50</v>
      </c>
      <c r="Z368" s="0" t="n">
        <v>-50</v>
      </c>
      <c r="AA368" s="0" t="n">
        <v>-50</v>
      </c>
      <c r="AB368" s="0" t="n">
        <v>-50</v>
      </c>
      <c r="AC368" s="0" t="n">
        <v>-50</v>
      </c>
      <c r="AD368" s="0" t="n">
        <v>-50</v>
      </c>
      <c r="AE368" s="0" t="n">
        <v>0</v>
      </c>
      <c r="AF368" s="0" t="n">
        <v>0</v>
      </c>
    </row>
    <row r="369" customFormat="false" ht="12.75" hidden="false" customHeight="false" outlineLevel="0" collapsed="false">
      <c r="A369" s="401" t="n">
        <v>36790.4743055556</v>
      </c>
      <c r="B369" s="400" t="n">
        <v>37124</v>
      </c>
      <c r="C369" s="400" t="n">
        <v>37073</v>
      </c>
      <c r="D369" s="400" t="n">
        <v>37164</v>
      </c>
      <c r="E369" s="0" t="s">
        <v>392</v>
      </c>
      <c r="F369" s="0" t="n">
        <v>417066</v>
      </c>
      <c r="G369" s="0" t="n">
        <v>1</v>
      </c>
      <c r="H369" s="0" t="n">
        <v>2289177</v>
      </c>
      <c r="I369" s="0" t="n">
        <v>0</v>
      </c>
      <c r="J369" s="0" t="n">
        <v>0</v>
      </c>
      <c r="K369" s="0" t="n">
        <v>0</v>
      </c>
      <c r="L369" s="0" t="n">
        <v>0</v>
      </c>
      <c r="M369" s="0" t="n">
        <v>0</v>
      </c>
      <c r="N369" s="0" t="n">
        <v>0</v>
      </c>
      <c r="O369" s="0" t="n">
        <v>25</v>
      </c>
      <c r="P369" s="0" t="n">
        <v>25</v>
      </c>
      <c r="Q369" s="0" t="n">
        <v>25</v>
      </c>
      <c r="R369" s="0" t="n">
        <v>25</v>
      </c>
      <c r="S369" s="0" t="n">
        <v>25</v>
      </c>
      <c r="T369" s="0" t="n">
        <v>25</v>
      </c>
      <c r="U369" s="0" t="n">
        <v>25</v>
      </c>
      <c r="V369" s="0" t="n">
        <v>25</v>
      </c>
      <c r="W369" s="0" t="n">
        <v>25</v>
      </c>
      <c r="X369" s="0" t="n">
        <v>25</v>
      </c>
      <c r="Y369" s="0" t="n">
        <v>25</v>
      </c>
      <c r="Z369" s="0" t="n">
        <v>25</v>
      </c>
      <c r="AA369" s="0" t="n">
        <v>25</v>
      </c>
      <c r="AB369" s="0" t="n">
        <v>25</v>
      </c>
      <c r="AC369" s="0" t="n">
        <v>25</v>
      </c>
      <c r="AD369" s="0" t="n">
        <v>25</v>
      </c>
      <c r="AE369" s="0" t="n">
        <v>0</v>
      </c>
      <c r="AF369" s="0" t="n">
        <v>0</v>
      </c>
    </row>
    <row r="370" customFormat="false" ht="12.75" hidden="false" customHeight="false" outlineLevel="0" collapsed="false">
      <c r="A370" s="401" t="n">
        <v>36794.6409722222</v>
      </c>
      <c r="B370" s="400" t="n">
        <v>37124</v>
      </c>
      <c r="C370" s="400" t="n">
        <v>37073</v>
      </c>
      <c r="D370" s="400" t="n">
        <v>37164</v>
      </c>
      <c r="E370" s="0" t="s">
        <v>392</v>
      </c>
      <c r="F370" s="0" t="n">
        <v>417193</v>
      </c>
      <c r="G370" s="0" t="n">
        <v>1</v>
      </c>
      <c r="H370" s="0" t="n">
        <v>2289514</v>
      </c>
      <c r="I370" s="0" t="n">
        <v>0</v>
      </c>
      <c r="J370" s="0" t="n">
        <v>0</v>
      </c>
      <c r="K370" s="0" t="n">
        <v>0</v>
      </c>
      <c r="L370" s="0" t="n">
        <v>0</v>
      </c>
      <c r="M370" s="0" t="n">
        <v>0</v>
      </c>
      <c r="N370" s="0" t="n">
        <v>0</v>
      </c>
      <c r="O370" s="0" t="n">
        <v>50</v>
      </c>
      <c r="P370" s="0" t="n">
        <v>50</v>
      </c>
      <c r="Q370" s="0" t="n">
        <v>50</v>
      </c>
      <c r="R370" s="0" t="n">
        <v>50</v>
      </c>
      <c r="S370" s="0" t="n">
        <v>50</v>
      </c>
      <c r="T370" s="0" t="n">
        <v>50</v>
      </c>
      <c r="U370" s="0" t="n">
        <v>50</v>
      </c>
      <c r="V370" s="0" t="n">
        <v>50</v>
      </c>
      <c r="W370" s="0" t="n">
        <v>50</v>
      </c>
      <c r="X370" s="0" t="n">
        <v>50</v>
      </c>
      <c r="Y370" s="0" t="n">
        <v>50</v>
      </c>
      <c r="Z370" s="0" t="n">
        <v>50</v>
      </c>
      <c r="AA370" s="0" t="n">
        <v>50</v>
      </c>
      <c r="AB370" s="0" t="n">
        <v>50</v>
      </c>
      <c r="AC370" s="0" t="n">
        <v>50</v>
      </c>
      <c r="AD370" s="0" t="n">
        <v>50</v>
      </c>
      <c r="AE370" s="0" t="n">
        <v>0</v>
      </c>
      <c r="AF370" s="0" t="n">
        <v>0</v>
      </c>
    </row>
    <row r="371" customFormat="false" ht="12.75" hidden="false" customHeight="false" outlineLevel="0" collapsed="false">
      <c r="A371" s="401" t="n">
        <v>36790.4604166667</v>
      </c>
      <c r="B371" s="400" t="n">
        <v>37124</v>
      </c>
      <c r="C371" s="400" t="n">
        <v>37073</v>
      </c>
      <c r="D371" s="400" t="n">
        <v>37164</v>
      </c>
      <c r="E371" s="0" t="s">
        <v>392</v>
      </c>
      <c r="F371" s="0" t="n">
        <v>417194</v>
      </c>
      <c r="G371" s="0" t="n">
        <v>1</v>
      </c>
      <c r="H371" s="0" t="n">
        <v>2289515</v>
      </c>
      <c r="I371" s="0" t="n">
        <v>0</v>
      </c>
      <c r="J371" s="0" t="n">
        <v>0</v>
      </c>
      <c r="K371" s="0" t="n">
        <v>0</v>
      </c>
      <c r="L371" s="0" t="n">
        <v>0</v>
      </c>
      <c r="M371" s="0" t="n">
        <v>0</v>
      </c>
      <c r="N371" s="0" t="n">
        <v>0</v>
      </c>
      <c r="O371" s="0" t="n">
        <v>-25</v>
      </c>
      <c r="P371" s="0" t="n">
        <v>-25</v>
      </c>
      <c r="Q371" s="0" t="n">
        <v>-25</v>
      </c>
      <c r="R371" s="0" t="n">
        <v>-25</v>
      </c>
      <c r="S371" s="0" t="n">
        <v>-25</v>
      </c>
      <c r="T371" s="0" t="n">
        <v>-25</v>
      </c>
      <c r="U371" s="0" t="n">
        <v>-25</v>
      </c>
      <c r="V371" s="0" t="n">
        <v>-25</v>
      </c>
      <c r="W371" s="0" t="n">
        <v>-25</v>
      </c>
      <c r="X371" s="0" t="n">
        <v>-25</v>
      </c>
      <c r="Y371" s="0" t="n">
        <v>-25</v>
      </c>
      <c r="Z371" s="0" t="n">
        <v>-25</v>
      </c>
      <c r="AA371" s="0" t="n">
        <v>-25</v>
      </c>
      <c r="AB371" s="0" t="n">
        <v>-25</v>
      </c>
      <c r="AC371" s="0" t="n">
        <v>-25</v>
      </c>
      <c r="AD371" s="0" t="n">
        <v>-25</v>
      </c>
      <c r="AE371" s="0" t="n">
        <v>0</v>
      </c>
      <c r="AF371" s="0" t="n">
        <v>0</v>
      </c>
    </row>
    <row r="372" customFormat="false" ht="12.75" hidden="false" customHeight="false" outlineLevel="0" collapsed="false">
      <c r="A372" s="401" t="n">
        <v>36903.7159722222</v>
      </c>
      <c r="B372" s="400" t="n">
        <v>37124</v>
      </c>
      <c r="C372" s="400" t="n">
        <v>37073</v>
      </c>
      <c r="D372" s="400" t="n">
        <v>37164</v>
      </c>
      <c r="E372" s="0" t="s">
        <v>392</v>
      </c>
      <c r="F372" s="0" t="n">
        <v>477191</v>
      </c>
      <c r="G372" s="0" t="n">
        <v>1</v>
      </c>
      <c r="H372" s="0" t="n">
        <v>2489492</v>
      </c>
      <c r="I372" s="0" t="n">
        <v>0</v>
      </c>
      <c r="J372" s="0" t="n">
        <v>0</v>
      </c>
      <c r="K372" s="0" t="n">
        <v>0</v>
      </c>
      <c r="L372" s="0" t="n">
        <v>0</v>
      </c>
      <c r="M372" s="0" t="n">
        <v>0</v>
      </c>
      <c r="N372" s="0" t="n">
        <v>0</v>
      </c>
      <c r="O372" s="0" t="n">
        <v>-25</v>
      </c>
      <c r="P372" s="0" t="n">
        <v>-25</v>
      </c>
      <c r="Q372" s="0" t="n">
        <v>-25</v>
      </c>
      <c r="R372" s="0" t="n">
        <v>-25</v>
      </c>
      <c r="S372" s="0" t="n">
        <v>-25</v>
      </c>
      <c r="T372" s="0" t="n">
        <v>-25</v>
      </c>
      <c r="U372" s="0" t="n">
        <v>-25</v>
      </c>
      <c r="V372" s="0" t="n">
        <v>-25</v>
      </c>
      <c r="W372" s="0" t="n">
        <v>-25</v>
      </c>
      <c r="X372" s="0" t="n">
        <v>-25</v>
      </c>
      <c r="Y372" s="0" t="n">
        <v>-25</v>
      </c>
      <c r="Z372" s="0" t="n">
        <v>-25</v>
      </c>
      <c r="AA372" s="0" t="n">
        <v>-25</v>
      </c>
      <c r="AB372" s="0" t="n">
        <v>-25</v>
      </c>
      <c r="AC372" s="0" t="n">
        <v>-25</v>
      </c>
      <c r="AD372" s="0" t="n">
        <v>-25</v>
      </c>
      <c r="AE372" s="0" t="n">
        <v>0</v>
      </c>
      <c r="AF372" s="0" t="n">
        <v>0</v>
      </c>
    </row>
    <row r="373" customFormat="false" ht="12.75" hidden="false" customHeight="false" outlineLevel="0" collapsed="false">
      <c r="A373" s="401" t="n">
        <v>36861.5694444444</v>
      </c>
      <c r="B373" s="400" t="n">
        <v>37124</v>
      </c>
      <c r="C373" s="400" t="n">
        <v>36983</v>
      </c>
      <c r="D373" s="400" t="n">
        <v>37191</v>
      </c>
      <c r="E373" s="9" t="s">
        <v>392</v>
      </c>
      <c r="F373" s="0" t="n">
        <v>470771</v>
      </c>
      <c r="G373" s="0" t="n">
        <v>1</v>
      </c>
      <c r="H373" s="0" t="n">
        <v>2468711</v>
      </c>
      <c r="I373" s="0" t="n">
        <v>25</v>
      </c>
      <c r="J373" s="0" t="n">
        <v>25</v>
      </c>
      <c r="K373" s="0" t="n">
        <v>25</v>
      </c>
      <c r="L373" s="0" t="n">
        <v>25</v>
      </c>
      <c r="M373" s="0" t="n">
        <v>25</v>
      </c>
      <c r="N373" s="0" t="n">
        <v>25</v>
      </c>
      <c r="O373" s="0" t="n">
        <v>0</v>
      </c>
      <c r="P373" s="0" t="n">
        <v>0</v>
      </c>
      <c r="Q373" s="0" t="n">
        <v>0</v>
      </c>
      <c r="R373" s="0" t="n">
        <v>0</v>
      </c>
      <c r="S373" s="0" t="n">
        <v>0</v>
      </c>
      <c r="T373" s="0" t="n">
        <v>0</v>
      </c>
      <c r="U373" s="0" t="n">
        <v>0</v>
      </c>
      <c r="V373" s="0" t="n">
        <v>0</v>
      </c>
      <c r="W373" s="0" t="n">
        <v>0</v>
      </c>
      <c r="X373" s="0" t="n">
        <v>0</v>
      </c>
      <c r="Y373" s="0" t="n">
        <v>0</v>
      </c>
      <c r="Z373" s="0" t="n">
        <v>0</v>
      </c>
      <c r="AA373" s="0" t="n">
        <v>0</v>
      </c>
      <c r="AB373" s="0" t="n">
        <v>0</v>
      </c>
      <c r="AC373" s="0" t="n">
        <v>0</v>
      </c>
      <c r="AD373" s="0" t="n">
        <v>0</v>
      </c>
      <c r="AE373" s="0" t="n">
        <v>0</v>
      </c>
      <c r="AF373" s="0" t="n">
        <v>0</v>
      </c>
    </row>
    <row r="374" customFormat="false" ht="12.75" hidden="false" customHeight="false" outlineLevel="0" collapsed="false">
      <c r="A374" s="401" t="n">
        <v>36861.5555555556</v>
      </c>
      <c r="B374" s="400" t="n">
        <v>37124</v>
      </c>
      <c r="C374" s="400" t="n">
        <v>36983</v>
      </c>
      <c r="D374" s="400" t="n">
        <v>37191</v>
      </c>
      <c r="E374" s="9" t="s">
        <v>392</v>
      </c>
      <c r="F374" s="0" t="n">
        <v>470861</v>
      </c>
      <c r="G374" s="0" t="n">
        <v>1</v>
      </c>
      <c r="H374" s="0" t="n">
        <v>2468959</v>
      </c>
      <c r="I374" s="0" t="n">
        <v>-25</v>
      </c>
      <c r="J374" s="0" t="n">
        <v>-25</v>
      </c>
      <c r="K374" s="0" t="n">
        <v>-25</v>
      </c>
      <c r="L374" s="0" t="n">
        <v>-25</v>
      </c>
      <c r="M374" s="0" t="n">
        <v>-25</v>
      </c>
      <c r="N374" s="0" t="n">
        <v>-25</v>
      </c>
      <c r="O374" s="0" t="n">
        <v>0</v>
      </c>
      <c r="P374" s="0" t="n">
        <v>0</v>
      </c>
      <c r="Q374" s="0" t="n">
        <v>0</v>
      </c>
      <c r="R374" s="0" t="n">
        <v>0</v>
      </c>
      <c r="S374" s="0" t="n">
        <v>0</v>
      </c>
      <c r="T374" s="0" t="n">
        <v>0</v>
      </c>
      <c r="U374" s="0" t="n">
        <v>0</v>
      </c>
      <c r="V374" s="0" t="n">
        <v>0</v>
      </c>
      <c r="W374" s="0" t="n">
        <v>0</v>
      </c>
      <c r="X374" s="0" t="n">
        <v>0</v>
      </c>
      <c r="Y374" s="0" t="n">
        <v>0</v>
      </c>
      <c r="Z374" s="0" t="n">
        <v>0</v>
      </c>
      <c r="AA374" s="0" t="n">
        <v>0</v>
      </c>
      <c r="AB374" s="0" t="n">
        <v>0</v>
      </c>
      <c r="AC374" s="0" t="n">
        <v>0</v>
      </c>
      <c r="AD374" s="0" t="n">
        <v>0</v>
      </c>
      <c r="AE374" s="0" t="n">
        <v>0</v>
      </c>
      <c r="AF374" s="0" t="n">
        <v>0</v>
      </c>
    </row>
    <row r="375" customFormat="false" ht="12.75" hidden="false" customHeight="false" outlineLevel="0" collapsed="false">
      <c r="A375" s="401" t="n">
        <v>36865.4027777778</v>
      </c>
      <c r="B375" s="400" t="n">
        <v>37124</v>
      </c>
      <c r="C375" s="400" t="n">
        <v>36983</v>
      </c>
      <c r="D375" s="400" t="n">
        <v>37191</v>
      </c>
      <c r="E375" s="9" t="s">
        <v>392</v>
      </c>
      <c r="F375" s="0" t="n">
        <v>472893</v>
      </c>
      <c r="G375" s="0" t="n">
        <v>1</v>
      </c>
      <c r="H375" s="0" t="n">
        <v>2475296</v>
      </c>
      <c r="I375" s="0" t="n">
        <v>25</v>
      </c>
      <c r="J375" s="0" t="n">
        <v>25</v>
      </c>
      <c r="K375" s="0" t="n">
        <v>25</v>
      </c>
      <c r="L375" s="0" t="n">
        <v>25</v>
      </c>
      <c r="M375" s="0" t="n">
        <v>25</v>
      </c>
      <c r="N375" s="0" t="n">
        <v>25</v>
      </c>
      <c r="O375" s="0" t="n">
        <v>0</v>
      </c>
      <c r="P375" s="0" t="n">
        <v>0</v>
      </c>
      <c r="Q375" s="0" t="n">
        <v>0</v>
      </c>
      <c r="R375" s="0" t="n">
        <v>0</v>
      </c>
      <c r="S375" s="0" t="n">
        <v>0</v>
      </c>
      <c r="T375" s="0" t="n">
        <v>0</v>
      </c>
      <c r="U375" s="0" t="n">
        <v>0</v>
      </c>
      <c r="V375" s="0" t="n">
        <v>0</v>
      </c>
      <c r="W375" s="0" t="n">
        <v>0</v>
      </c>
      <c r="X375" s="0" t="n">
        <v>0</v>
      </c>
      <c r="Y375" s="0" t="n">
        <v>0</v>
      </c>
      <c r="Z375" s="0" t="n">
        <v>0</v>
      </c>
      <c r="AA375" s="0" t="n">
        <v>0</v>
      </c>
      <c r="AB375" s="0" t="n">
        <v>0</v>
      </c>
      <c r="AC375" s="0" t="n">
        <v>0</v>
      </c>
      <c r="AD375" s="0" t="n">
        <v>0</v>
      </c>
      <c r="AE375" s="0" t="n">
        <v>0</v>
      </c>
      <c r="AF375" s="0" t="n">
        <v>0</v>
      </c>
    </row>
    <row r="376" customFormat="false" ht="12.75" hidden="false" customHeight="false" outlineLevel="0" collapsed="false">
      <c r="A376" s="401" t="n">
        <v>36865.5986111111</v>
      </c>
      <c r="B376" s="400" t="n">
        <v>37124</v>
      </c>
      <c r="C376" s="400" t="n">
        <v>36983</v>
      </c>
      <c r="D376" s="400" t="n">
        <v>37191</v>
      </c>
      <c r="E376" s="0" t="s">
        <v>392</v>
      </c>
      <c r="F376" s="0" t="n">
        <v>473255</v>
      </c>
      <c r="G376" s="0" t="n">
        <v>1</v>
      </c>
      <c r="H376" s="0" t="n">
        <v>2476779</v>
      </c>
      <c r="I376" s="0" t="n">
        <v>25</v>
      </c>
      <c r="J376" s="0" t="n">
        <v>25</v>
      </c>
      <c r="K376" s="0" t="n">
        <v>25</v>
      </c>
      <c r="L376" s="0" t="n">
        <v>25</v>
      </c>
      <c r="M376" s="0" t="n">
        <v>25</v>
      </c>
      <c r="N376" s="0" t="n">
        <v>25</v>
      </c>
      <c r="O376" s="0" t="n">
        <v>0</v>
      </c>
      <c r="P376" s="0" t="n">
        <v>0</v>
      </c>
      <c r="Q376" s="0" t="n">
        <v>0</v>
      </c>
      <c r="R376" s="0" t="n">
        <v>0</v>
      </c>
      <c r="S376" s="0" t="n">
        <v>0</v>
      </c>
      <c r="T376" s="0" t="n">
        <v>0</v>
      </c>
      <c r="U376" s="0" t="n">
        <v>0</v>
      </c>
      <c r="V376" s="0" t="n">
        <v>0</v>
      </c>
      <c r="W376" s="0" t="n">
        <v>0</v>
      </c>
      <c r="X376" s="0" t="n">
        <v>0</v>
      </c>
      <c r="Y376" s="0" t="n">
        <v>0</v>
      </c>
      <c r="Z376" s="0" t="n">
        <v>0</v>
      </c>
      <c r="AA376" s="0" t="n">
        <v>0</v>
      </c>
      <c r="AB376" s="0" t="n">
        <v>0</v>
      </c>
      <c r="AC376" s="0" t="n">
        <v>0</v>
      </c>
      <c r="AD376" s="0" t="n">
        <v>0</v>
      </c>
      <c r="AE376" s="0" t="n">
        <v>0</v>
      </c>
      <c r="AF376" s="0" t="n">
        <v>0</v>
      </c>
    </row>
    <row r="377" customFormat="false" ht="12.75" hidden="false" customHeight="false" outlineLevel="0" collapsed="false">
      <c r="A377" s="401" t="n">
        <v>36865.6256944445</v>
      </c>
      <c r="B377" s="400" t="n">
        <v>37124</v>
      </c>
      <c r="C377" s="400" t="n">
        <v>36983</v>
      </c>
      <c r="D377" s="400" t="n">
        <v>37191</v>
      </c>
      <c r="E377" s="0" t="s">
        <v>392</v>
      </c>
      <c r="F377" s="0" t="n">
        <v>473256</v>
      </c>
      <c r="G377" s="0" t="n">
        <v>1</v>
      </c>
      <c r="H377" s="0" t="n">
        <v>2476792</v>
      </c>
      <c r="I377" s="0" t="n">
        <v>25</v>
      </c>
      <c r="J377" s="0" t="n">
        <v>25</v>
      </c>
      <c r="K377" s="0" t="n">
        <v>25</v>
      </c>
      <c r="L377" s="0" t="n">
        <v>25</v>
      </c>
      <c r="M377" s="0" t="n">
        <v>25</v>
      </c>
      <c r="N377" s="0" t="n">
        <v>25</v>
      </c>
      <c r="O377" s="0" t="n">
        <v>0</v>
      </c>
      <c r="P377" s="0" t="n">
        <v>0</v>
      </c>
      <c r="Q377" s="0" t="n">
        <v>0</v>
      </c>
      <c r="R377" s="0" t="n">
        <v>0</v>
      </c>
      <c r="S377" s="0" t="n">
        <v>0</v>
      </c>
      <c r="T377" s="0" t="n">
        <v>0</v>
      </c>
      <c r="U377" s="0" t="n">
        <v>0</v>
      </c>
      <c r="V377" s="0" t="n">
        <v>0</v>
      </c>
      <c r="W377" s="0" t="n">
        <v>0</v>
      </c>
      <c r="X377" s="0" t="n">
        <v>0</v>
      </c>
      <c r="Y377" s="0" t="n">
        <v>0</v>
      </c>
      <c r="Z377" s="0" t="n">
        <v>0</v>
      </c>
      <c r="AA377" s="0" t="n">
        <v>0</v>
      </c>
      <c r="AB377" s="0" t="n">
        <v>0</v>
      </c>
      <c r="AC377" s="0" t="n">
        <v>0</v>
      </c>
      <c r="AD377" s="0" t="n">
        <v>0</v>
      </c>
      <c r="AE377" s="0" t="n">
        <v>0</v>
      </c>
      <c r="AF377" s="0" t="n">
        <v>0</v>
      </c>
    </row>
    <row r="378" customFormat="false" ht="12.75" hidden="false" customHeight="false" outlineLevel="0" collapsed="false">
      <c r="A378" s="401" t="n">
        <v>36865.6090277778</v>
      </c>
      <c r="B378" s="400" t="n">
        <v>37124</v>
      </c>
      <c r="C378" s="400" t="n">
        <v>36983</v>
      </c>
      <c r="D378" s="400" t="n">
        <v>37191</v>
      </c>
      <c r="E378" s="0" t="s">
        <v>392</v>
      </c>
      <c r="F378" s="0" t="n">
        <v>473257</v>
      </c>
      <c r="G378" s="0" t="n">
        <v>1</v>
      </c>
      <c r="H378" s="0" t="n">
        <v>2476805</v>
      </c>
      <c r="I378" s="0" t="n">
        <v>25</v>
      </c>
      <c r="J378" s="0" t="n">
        <v>25</v>
      </c>
      <c r="K378" s="0" t="n">
        <v>25</v>
      </c>
      <c r="L378" s="0" t="n">
        <v>25</v>
      </c>
      <c r="M378" s="0" t="n">
        <v>25</v>
      </c>
      <c r="N378" s="0" t="n">
        <v>25</v>
      </c>
      <c r="O378" s="0" t="n">
        <v>0</v>
      </c>
      <c r="P378" s="0" t="n">
        <v>0</v>
      </c>
      <c r="Q378" s="0" t="n">
        <v>0</v>
      </c>
      <c r="R378" s="0" t="n">
        <v>0</v>
      </c>
      <c r="S378" s="0" t="n">
        <v>0</v>
      </c>
      <c r="T378" s="0" t="n">
        <v>0</v>
      </c>
      <c r="U378" s="0" t="n">
        <v>0</v>
      </c>
      <c r="V378" s="0" t="n">
        <v>0</v>
      </c>
      <c r="W378" s="0" t="n">
        <v>0</v>
      </c>
      <c r="X378" s="0" t="n">
        <v>0</v>
      </c>
      <c r="Y378" s="0" t="n">
        <v>0</v>
      </c>
      <c r="Z378" s="0" t="n">
        <v>0</v>
      </c>
      <c r="AA378" s="0" t="n">
        <v>0</v>
      </c>
      <c r="AB378" s="0" t="n">
        <v>0</v>
      </c>
      <c r="AC378" s="0" t="n">
        <v>0</v>
      </c>
      <c r="AD378" s="0" t="n">
        <v>0</v>
      </c>
      <c r="AE378" s="0" t="n">
        <v>0</v>
      </c>
      <c r="AF378" s="0" t="n">
        <v>0</v>
      </c>
    </row>
    <row r="379" customFormat="false" ht="12.75" hidden="false" customHeight="false" outlineLevel="0" collapsed="false">
      <c r="A379" s="401" t="n">
        <v>37062.4333333333</v>
      </c>
      <c r="B379" s="400" t="n">
        <v>37124</v>
      </c>
      <c r="C379" s="400" t="n">
        <v>37104</v>
      </c>
      <c r="D379" s="400" t="n">
        <v>37134</v>
      </c>
      <c r="E379" s="0" t="s">
        <v>392</v>
      </c>
      <c r="F379" s="0" t="n">
        <v>654306</v>
      </c>
      <c r="G379" s="0" t="n">
        <v>1</v>
      </c>
      <c r="H379" s="0" t="n">
        <v>3479788</v>
      </c>
      <c r="I379" s="0" t="n">
        <v>0</v>
      </c>
      <c r="J379" s="0" t="n">
        <v>0</v>
      </c>
      <c r="K379" s="0" t="n">
        <v>0</v>
      </c>
      <c r="L379" s="0" t="n">
        <v>0</v>
      </c>
      <c r="M379" s="0" t="n">
        <v>0</v>
      </c>
      <c r="N379" s="0" t="n">
        <v>0</v>
      </c>
      <c r="O379" s="0" t="n">
        <v>-25</v>
      </c>
      <c r="P379" s="0" t="n">
        <v>-25</v>
      </c>
      <c r="Q379" s="0" t="n">
        <v>-25</v>
      </c>
      <c r="R379" s="0" t="n">
        <v>-25</v>
      </c>
      <c r="S379" s="0" t="n">
        <v>-25</v>
      </c>
      <c r="T379" s="0" t="n">
        <v>-25</v>
      </c>
      <c r="U379" s="0" t="n">
        <v>-25</v>
      </c>
      <c r="V379" s="0" t="n">
        <v>-25</v>
      </c>
      <c r="W379" s="0" t="n">
        <v>-25</v>
      </c>
      <c r="X379" s="0" t="n">
        <v>-25</v>
      </c>
      <c r="Y379" s="0" t="n">
        <v>-25</v>
      </c>
      <c r="Z379" s="0" t="n">
        <v>-25</v>
      </c>
      <c r="AA379" s="0" t="n">
        <v>-25</v>
      </c>
      <c r="AB379" s="0" t="n">
        <v>-25</v>
      </c>
      <c r="AC379" s="0" t="n">
        <v>-25</v>
      </c>
      <c r="AD379" s="0" t="n">
        <v>-25</v>
      </c>
      <c r="AE379" s="0" t="n">
        <v>0</v>
      </c>
      <c r="AF379" s="0" t="n">
        <v>0</v>
      </c>
    </row>
    <row r="380" customFormat="false" ht="12.75" hidden="false" customHeight="false" outlineLevel="0" collapsed="false">
      <c r="A380" s="401" t="n">
        <v>36767.6055555556</v>
      </c>
      <c r="B380" s="400" t="n">
        <v>37124</v>
      </c>
      <c r="C380" s="400" t="n">
        <v>36983</v>
      </c>
      <c r="D380" s="400" t="n">
        <v>37191</v>
      </c>
      <c r="E380" s="9" t="s">
        <v>392</v>
      </c>
      <c r="F380" s="0" t="n">
        <v>401862</v>
      </c>
      <c r="G380" s="0" t="n">
        <v>1</v>
      </c>
      <c r="H380" s="0" t="n">
        <v>2236713</v>
      </c>
      <c r="I380" s="0" t="n">
        <v>50</v>
      </c>
      <c r="J380" s="0" t="n">
        <v>50</v>
      </c>
      <c r="K380" s="0" t="n">
        <v>50</v>
      </c>
      <c r="L380" s="0" t="n">
        <v>50</v>
      </c>
      <c r="M380" s="0" t="n">
        <v>50</v>
      </c>
      <c r="N380" s="0" t="n">
        <v>50</v>
      </c>
      <c r="O380" s="0" t="n">
        <v>0</v>
      </c>
      <c r="P380" s="0" t="n">
        <v>0</v>
      </c>
      <c r="Q380" s="0" t="n">
        <v>0</v>
      </c>
      <c r="R380" s="0" t="n">
        <v>0</v>
      </c>
      <c r="S380" s="0" t="n">
        <v>0</v>
      </c>
      <c r="T380" s="0" t="n">
        <v>0</v>
      </c>
      <c r="U380" s="0" t="n">
        <v>0</v>
      </c>
      <c r="V380" s="0" t="n">
        <v>0</v>
      </c>
      <c r="W380" s="0" t="n">
        <v>0</v>
      </c>
      <c r="X380" s="0" t="n">
        <v>0</v>
      </c>
      <c r="Y380" s="0" t="n">
        <v>0</v>
      </c>
      <c r="Z380" s="0" t="n">
        <v>0</v>
      </c>
      <c r="AA380" s="0" t="n">
        <v>0</v>
      </c>
      <c r="AB380" s="0" t="n">
        <v>0</v>
      </c>
      <c r="AC380" s="0" t="n">
        <v>0</v>
      </c>
      <c r="AD380" s="0" t="n">
        <v>0</v>
      </c>
      <c r="AE380" s="0" t="n">
        <v>0</v>
      </c>
      <c r="AF380" s="0" t="n">
        <v>0</v>
      </c>
    </row>
    <row r="381" customFormat="false" ht="12.75" hidden="false" customHeight="false" outlineLevel="0" collapsed="false">
      <c r="A381" s="401" t="n">
        <v>36767.60625</v>
      </c>
      <c r="B381" s="400" t="n">
        <v>37124</v>
      </c>
      <c r="C381" s="400" t="n">
        <v>36983</v>
      </c>
      <c r="D381" s="400" t="n">
        <v>37191</v>
      </c>
      <c r="E381" s="9" t="s">
        <v>392</v>
      </c>
      <c r="F381" s="0" t="n">
        <v>401917</v>
      </c>
      <c r="G381" s="0" t="n">
        <v>1</v>
      </c>
      <c r="H381" s="0" t="n">
        <v>2236883</v>
      </c>
      <c r="I381" s="0" t="n">
        <v>50</v>
      </c>
      <c r="J381" s="0" t="n">
        <v>50</v>
      </c>
      <c r="K381" s="0" t="n">
        <v>50</v>
      </c>
      <c r="L381" s="0" t="n">
        <v>50</v>
      </c>
      <c r="M381" s="0" t="n">
        <v>50</v>
      </c>
      <c r="N381" s="0" t="n">
        <v>50</v>
      </c>
      <c r="O381" s="0" t="n">
        <v>0</v>
      </c>
      <c r="P381" s="0" t="n">
        <v>0</v>
      </c>
      <c r="Q381" s="0" t="n">
        <v>0</v>
      </c>
      <c r="R381" s="0" t="n">
        <v>0</v>
      </c>
      <c r="S381" s="0" t="n">
        <v>0</v>
      </c>
      <c r="T381" s="0" t="n">
        <v>0</v>
      </c>
      <c r="U381" s="0" t="n">
        <v>0</v>
      </c>
      <c r="V381" s="0" t="n">
        <v>0</v>
      </c>
      <c r="W381" s="0" t="n">
        <v>0</v>
      </c>
      <c r="X381" s="0" t="n">
        <v>0</v>
      </c>
      <c r="Y381" s="0" t="n">
        <v>0</v>
      </c>
      <c r="Z381" s="0" t="n">
        <v>0</v>
      </c>
      <c r="AA381" s="0" t="n">
        <v>0</v>
      </c>
      <c r="AB381" s="0" t="n">
        <v>0</v>
      </c>
      <c r="AC381" s="0" t="n">
        <v>0</v>
      </c>
      <c r="AD381" s="0" t="n">
        <v>0</v>
      </c>
      <c r="AE381" s="0" t="n">
        <v>0</v>
      </c>
      <c r="AF381" s="0" t="n">
        <v>0</v>
      </c>
    </row>
    <row r="382" customFormat="false" ht="12.75" hidden="false" customHeight="false" outlineLevel="0" collapsed="false">
      <c r="A382" s="401" t="n">
        <v>36789.61875</v>
      </c>
      <c r="B382" s="400" t="n">
        <v>37124</v>
      </c>
      <c r="C382" s="400" t="n">
        <v>36983</v>
      </c>
      <c r="D382" s="400" t="n">
        <v>37191</v>
      </c>
      <c r="E382" s="9" t="s">
        <v>392</v>
      </c>
      <c r="F382" s="0" t="n">
        <v>416017</v>
      </c>
      <c r="G382" s="0" t="n">
        <v>1</v>
      </c>
      <c r="H382" s="0" t="n">
        <v>2286419</v>
      </c>
      <c r="I382" s="0" t="n">
        <v>50</v>
      </c>
      <c r="J382" s="0" t="n">
        <v>50</v>
      </c>
      <c r="K382" s="0" t="n">
        <v>50</v>
      </c>
      <c r="L382" s="0" t="n">
        <v>50</v>
      </c>
      <c r="M382" s="0" t="n">
        <v>50</v>
      </c>
      <c r="N382" s="0" t="n">
        <v>50</v>
      </c>
      <c r="O382" s="0" t="n">
        <v>0</v>
      </c>
      <c r="P382" s="0" t="n">
        <v>0</v>
      </c>
      <c r="Q382" s="0" t="n">
        <v>0</v>
      </c>
      <c r="R382" s="0" t="n">
        <v>0</v>
      </c>
      <c r="S382" s="0" t="n">
        <v>0</v>
      </c>
      <c r="T382" s="0" t="n">
        <v>0</v>
      </c>
      <c r="U382" s="0" t="n">
        <v>0</v>
      </c>
      <c r="V382" s="0" t="n">
        <v>0</v>
      </c>
      <c r="W382" s="0" t="n">
        <v>0</v>
      </c>
      <c r="X382" s="0" t="n">
        <v>0</v>
      </c>
      <c r="Y382" s="0" t="n">
        <v>0</v>
      </c>
      <c r="Z382" s="0" t="n">
        <v>0</v>
      </c>
      <c r="AA382" s="0" t="n">
        <v>0</v>
      </c>
      <c r="AB382" s="0" t="n">
        <v>0</v>
      </c>
      <c r="AC382" s="0" t="n">
        <v>0</v>
      </c>
      <c r="AD382" s="0" t="n">
        <v>0</v>
      </c>
      <c r="AE382" s="0" t="n">
        <v>0</v>
      </c>
      <c r="AF382" s="0" t="n">
        <v>0</v>
      </c>
    </row>
    <row r="383" customFormat="false" ht="12.75" hidden="false" customHeight="false" outlineLevel="0" collapsed="false">
      <c r="A383" s="401" t="n">
        <v>36700.5826388889</v>
      </c>
      <c r="B383" s="400" t="n">
        <v>37124</v>
      </c>
      <c r="C383" s="400" t="n">
        <v>36983</v>
      </c>
      <c r="D383" s="400" t="n">
        <v>37191</v>
      </c>
      <c r="E383" s="9" t="s">
        <v>392</v>
      </c>
      <c r="F383" s="0" t="n">
        <v>358072</v>
      </c>
      <c r="G383" s="0" t="n">
        <v>1</v>
      </c>
      <c r="H383" s="0" t="n">
        <v>2101780</v>
      </c>
      <c r="I383" s="0" t="n">
        <v>0</v>
      </c>
      <c r="J383" s="0" t="n">
        <v>0</v>
      </c>
      <c r="K383" s="0" t="n">
        <v>0</v>
      </c>
      <c r="L383" s="0" t="n">
        <v>0</v>
      </c>
      <c r="M383" s="0" t="n">
        <v>0</v>
      </c>
      <c r="N383" s="0" t="n">
        <v>0</v>
      </c>
      <c r="O383" s="0" t="n">
        <v>25</v>
      </c>
      <c r="P383" s="0" t="n">
        <v>25</v>
      </c>
      <c r="Q383" s="0" t="n">
        <v>25</v>
      </c>
      <c r="R383" s="0" t="n">
        <v>25</v>
      </c>
      <c r="S383" s="0" t="n">
        <v>25</v>
      </c>
      <c r="T383" s="0" t="n">
        <v>25</v>
      </c>
      <c r="U383" s="0" t="n">
        <v>25</v>
      </c>
      <c r="V383" s="0" t="n">
        <v>25</v>
      </c>
      <c r="W383" s="0" t="n">
        <v>25</v>
      </c>
      <c r="X383" s="0" t="n">
        <v>25</v>
      </c>
      <c r="Y383" s="0" t="n">
        <v>25</v>
      </c>
      <c r="Z383" s="0" t="n">
        <v>25</v>
      </c>
      <c r="AA383" s="0" t="n">
        <v>25</v>
      </c>
      <c r="AB383" s="0" t="n">
        <v>25</v>
      </c>
      <c r="AC383" s="0" t="n">
        <v>25</v>
      </c>
      <c r="AD383" s="0" t="n">
        <v>25</v>
      </c>
      <c r="AE383" s="0" t="n">
        <v>0</v>
      </c>
      <c r="AF383" s="0" t="n">
        <v>0</v>
      </c>
    </row>
    <row r="384" customFormat="false" ht="12.75" hidden="false" customHeight="false" outlineLevel="0" collapsed="false">
      <c r="A384" s="401" t="n">
        <v>36724.4916666667</v>
      </c>
      <c r="B384" s="400" t="n">
        <v>37124</v>
      </c>
      <c r="C384" s="400" t="n">
        <v>36983</v>
      </c>
      <c r="D384" s="400" t="n">
        <v>37191</v>
      </c>
      <c r="E384" s="9" t="s">
        <v>392</v>
      </c>
      <c r="F384" s="0" t="n">
        <v>373491</v>
      </c>
      <c r="G384" s="0" t="n">
        <v>1</v>
      </c>
      <c r="H384" s="0" t="n">
        <v>2146425</v>
      </c>
      <c r="I384" s="0" t="n">
        <v>0</v>
      </c>
      <c r="J384" s="0" t="n">
        <v>0</v>
      </c>
      <c r="K384" s="0" t="n">
        <v>0</v>
      </c>
      <c r="L384" s="0" t="n">
        <v>0</v>
      </c>
      <c r="M384" s="0" t="n">
        <v>0</v>
      </c>
      <c r="N384" s="0" t="n">
        <v>0</v>
      </c>
      <c r="O384" s="0" t="n">
        <v>50</v>
      </c>
      <c r="P384" s="0" t="n">
        <v>50</v>
      </c>
      <c r="Q384" s="0" t="n">
        <v>50</v>
      </c>
      <c r="R384" s="0" t="n">
        <v>50</v>
      </c>
      <c r="S384" s="0" t="n">
        <v>50</v>
      </c>
      <c r="T384" s="0" t="n">
        <v>50</v>
      </c>
      <c r="U384" s="0" t="n">
        <v>50</v>
      </c>
      <c r="V384" s="0" t="n">
        <v>50</v>
      </c>
      <c r="W384" s="0" t="n">
        <v>50</v>
      </c>
      <c r="X384" s="0" t="n">
        <v>50</v>
      </c>
      <c r="Y384" s="0" t="n">
        <v>50</v>
      </c>
      <c r="Z384" s="0" t="n">
        <v>50</v>
      </c>
      <c r="AA384" s="0" t="n">
        <v>50</v>
      </c>
      <c r="AB384" s="0" t="n">
        <v>50</v>
      </c>
      <c r="AC384" s="0" t="n">
        <v>50</v>
      </c>
      <c r="AD384" s="0" t="n">
        <v>50</v>
      </c>
      <c r="AE384" s="0" t="n">
        <v>0</v>
      </c>
      <c r="AF384" s="0" t="n">
        <v>0</v>
      </c>
    </row>
    <row r="385" customFormat="false" ht="12.75" hidden="false" customHeight="false" outlineLevel="0" collapsed="false">
      <c r="A385" s="401" t="n">
        <v>36724.4902777778</v>
      </c>
      <c r="B385" s="400" t="n">
        <v>37124</v>
      </c>
      <c r="C385" s="400" t="n">
        <v>36983</v>
      </c>
      <c r="D385" s="400" t="n">
        <v>37191</v>
      </c>
      <c r="E385" s="9" t="s">
        <v>392</v>
      </c>
      <c r="F385" s="0" t="n">
        <v>373615</v>
      </c>
      <c r="G385" s="0" t="n">
        <v>1</v>
      </c>
      <c r="H385" s="0" t="n">
        <v>2147294</v>
      </c>
      <c r="I385" s="0" t="n">
        <v>0</v>
      </c>
      <c r="J385" s="0" t="n">
        <v>0</v>
      </c>
      <c r="K385" s="0" t="n">
        <v>0</v>
      </c>
      <c r="L385" s="0" t="n">
        <v>0</v>
      </c>
      <c r="M385" s="0" t="n">
        <v>0</v>
      </c>
      <c r="N385" s="0" t="n">
        <v>0</v>
      </c>
      <c r="O385" s="0" t="n">
        <v>25</v>
      </c>
      <c r="P385" s="0" t="n">
        <v>25</v>
      </c>
      <c r="Q385" s="0" t="n">
        <v>25</v>
      </c>
      <c r="R385" s="0" t="n">
        <v>25</v>
      </c>
      <c r="S385" s="0" t="n">
        <v>25</v>
      </c>
      <c r="T385" s="0" t="n">
        <v>25</v>
      </c>
      <c r="U385" s="0" t="n">
        <v>25</v>
      </c>
      <c r="V385" s="0" t="n">
        <v>25</v>
      </c>
      <c r="W385" s="0" t="n">
        <v>25</v>
      </c>
      <c r="X385" s="0" t="n">
        <v>25</v>
      </c>
      <c r="Y385" s="0" t="n">
        <v>25</v>
      </c>
      <c r="Z385" s="0" t="n">
        <v>25</v>
      </c>
      <c r="AA385" s="0" t="n">
        <v>25</v>
      </c>
      <c r="AB385" s="0" t="n">
        <v>25</v>
      </c>
      <c r="AC385" s="0" t="n">
        <v>25</v>
      </c>
      <c r="AD385" s="0" t="n">
        <v>25</v>
      </c>
      <c r="AE385" s="0" t="n">
        <v>0</v>
      </c>
      <c r="AF385" s="0" t="n">
        <v>0</v>
      </c>
    </row>
    <row r="386" customFormat="false" ht="12.75" hidden="false" customHeight="false" outlineLevel="0" collapsed="false">
      <c r="A386" s="401" t="n">
        <v>36726.6243055556</v>
      </c>
      <c r="B386" s="400" t="n">
        <v>37124</v>
      </c>
      <c r="C386" s="400" t="n">
        <v>36983</v>
      </c>
      <c r="D386" s="400" t="n">
        <v>37191</v>
      </c>
      <c r="E386" s="9" t="s">
        <v>392</v>
      </c>
      <c r="F386" s="0" t="n">
        <v>375193</v>
      </c>
      <c r="G386" s="0" t="n">
        <v>1</v>
      </c>
      <c r="H386" s="0" t="n">
        <v>2152598</v>
      </c>
      <c r="I386" s="0" t="n">
        <v>0</v>
      </c>
      <c r="J386" s="0" t="n">
        <v>0</v>
      </c>
      <c r="K386" s="0" t="n">
        <v>0</v>
      </c>
      <c r="L386" s="0" t="n">
        <v>0</v>
      </c>
      <c r="M386" s="0" t="n">
        <v>0</v>
      </c>
      <c r="N386" s="0" t="n">
        <v>0</v>
      </c>
      <c r="O386" s="0" t="n">
        <v>-50</v>
      </c>
      <c r="P386" s="0" t="n">
        <v>-50</v>
      </c>
      <c r="Q386" s="0" t="n">
        <v>-50</v>
      </c>
      <c r="R386" s="0" t="n">
        <v>-50</v>
      </c>
      <c r="S386" s="0" t="n">
        <v>-50</v>
      </c>
      <c r="T386" s="0" t="n">
        <v>-50</v>
      </c>
      <c r="U386" s="0" t="n">
        <v>-50</v>
      </c>
      <c r="V386" s="0" t="n">
        <v>-50</v>
      </c>
      <c r="W386" s="0" t="n">
        <v>-50</v>
      </c>
      <c r="X386" s="0" t="n">
        <v>-50</v>
      </c>
      <c r="Y386" s="0" t="n">
        <v>-50</v>
      </c>
      <c r="Z386" s="0" t="n">
        <v>-50</v>
      </c>
      <c r="AA386" s="0" t="n">
        <v>-50</v>
      </c>
      <c r="AB386" s="0" t="n">
        <v>-50</v>
      </c>
      <c r="AC386" s="0" t="n">
        <v>-50</v>
      </c>
      <c r="AD386" s="0" t="n">
        <v>-50</v>
      </c>
      <c r="AE386" s="0" t="n">
        <v>0</v>
      </c>
      <c r="AF386" s="0" t="n">
        <v>0</v>
      </c>
    </row>
    <row r="387" customFormat="false" ht="12.75" hidden="false" customHeight="false" outlineLevel="0" collapsed="false">
      <c r="A387" s="401" t="n">
        <v>36726.3708333333</v>
      </c>
      <c r="B387" s="400" t="n">
        <v>37124</v>
      </c>
      <c r="C387" s="400" t="n">
        <v>36983</v>
      </c>
      <c r="D387" s="400" t="n">
        <v>37191</v>
      </c>
      <c r="E387" s="9" t="s">
        <v>392</v>
      </c>
      <c r="F387" s="0" t="n">
        <v>375316</v>
      </c>
      <c r="G387" s="0" t="n">
        <v>1</v>
      </c>
      <c r="H387" s="0" t="n">
        <v>2153045</v>
      </c>
      <c r="I387" s="0" t="n">
        <v>0</v>
      </c>
      <c r="J387" s="0" t="n">
        <v>0</v>
      </c>
      <c r="K387" s="0" t="n">
        <v>0</v>
      </c>
      <c r="L387" s="0" t="n">
        <v>0</v>
      </c>
      <c r="M387" s="0" t="n">
        <v>0</v>
      </c>
      <c r="N387" s="0" t="n">
        <v>0</v>
      </c>
      <c r="O387" s="0" t="n">
        <v>25</v>
      </c>
      <c r="P387" s="0" t="n">
        <v>25</v>
      </c>
      <c r="Q387" s="0" t="n">
        <v>25</v>
      </c>
      <c r="R387" s="0" t="n">
        <v>25</v>
      </c>
      <c r="S387" s="0" t="n">
        <v>25</v>
      </c>
      <c r="T387" s="0" t="n">
        <v>25</v>
      </c>
      <c r="U387" s="0" t="n">
        <v>25</v>
      </c>
      <c r="V387" s="0" t="n">
        <v>25</v>
      </c>
      <c r="W387" s="0" t="n">
        <v>25</v>
      </c>
      <c r="X387" s="0" t="n">
        <v>25</v>
      </c>
      <c r="Y387" s="0" t="n">
        <v>25</v>
      </c>
      <c r="Z387" s="0" t="n">
        <v>25</v>
      </c>
      <c r="AA387" s="0" t="n">
        <v>25</v>
      </c>
      <c r="AB387" s="0" t="n">
        <v>25</v>
      </c>
      <c r="AC387" s="0" t="n">
        <v>25</v>
      </c>
      <c r="AD387" s="0" t="n">
        <v>25</v>
      </c>
      <c r="AE387" s="0" t="n">
        <v>0</v>
      </c>
      <c r="AF387" s="0" t="n">
        <v>0</v>
      </c>
    </row>
    <row r="388" customFormat="false" ht="12.75" hidden="false" customHeight="false" outlineLevel="0" collapsed="false">
      <c r="A388" s="401" t="n">
        <v>36728.5659722222</v>
      </c>
      <c r="B388" s="400" t="n">
        <v>37124</v>
      </c>
      <c r="C388" s="400" t="n">
        <v>36983</v>
      </c>
      <c r="D388" s="400" t="n">
        <v>37191</v>
      </c>
      <c r="E388" s="9" t="s">
        <v>392</v>
      </c>
      <c r="F388" s="0" t="n">
        <v>376818</v>
      </c>
      <c r="G388" s="0" t="n">
        <v>1</v>
      </c>
      <c r="H388" s="0" t="n">
        <v>2157161</v>
      </c>
      <c r="I388" s="0" t="n">
        <v>0</v>
      </c>
      <c r="J388" s="0" t="n">
        <v>0</v>
      </c>
      <c r="K388" s="0" t="n">
        <v>0</v>
      </c>
      <c r="L388" s="0" t="n">
        <v>0</v>
      </c>
      <c r="M388" s="0" t="n">
        <v>0</v>
      </c>
      <c r="N388" s="0" t="n">
        <v>0</v>
      </c>
      <c r="O388" s="0" t="n">
        <v>-50</v>
      </c>
      <c r="P388" s="0" t="n">
        <v>-50</v>
      </c>
      <c r="Q388" s="0" t="n">
        <v>-50</v>
      </c>
      <c r="R388" s="0" t="n">
        <v>-50</v>
      </c>
      <c r="S388" s="0" t="n">
        <v>-50</v>
      </c>
      <c r="T388" s="0" t="n">
        <v>-50</v>
      </c>
      <c r="U388" s="0" t="n">
        <v>-50</v>
      </c>
      <c r="V388" s="0" t="n">
        <v>-50</v>
      </c>
      <c r="W388" s="0" t="n">
        <v>-50</v>
      </c>
      <c r="X388" s="0" t="n">
        <v>-50</v>
      </c>
      <c r="Y388" s="0" t="n">
        <v>-50</v>
      </c>
      <c r="Z388" s="0" t="n">
        <v>-50</v>
      </c>
      <c r="AA388" s="0" t="n">
        <v>-50</v>
      </c>
      <c r="AB388" s="0" t="n">
        <v>-50</v>
      </c>
      <c r="AC388" s="0" t="n">
        <v>-50</v>
      </c>
      <c r="AD388" s="0" t="n">
        <v>-50</v>
      </c>
      <c r="AE388" s="0" t="n">
        <v>0</v>
      </c>
      <c r="AF388" s="0" t="n">
        <v>0</v>
      </c>
    </row>
    <row r="389" customFormat="false" ht="12.75" hidden="false" customHeight="false" outlineLevel="0" collapsed="false">
      <c r="A389" s="401" t="n">
        <v>37092.3895833333</v>
      </c>
      <c r="B389" s="400" t="n">
        <v>37124</v>
      </c>
      <c r="C389" s="400" t="n">
        <v>37073</v>
      </c>
      <c r="D389" s="400" t="n">
        <v>37164</v>
      </c>
      <c r="E389" s="9" t="s">
        <v>392</v>
      </c>
      <c r="F389" s="0" t="n">
        <v>562408</v>
      </c>
      <c r="G389" s="0" t="n">
        <v>1</v>
      </c>
      <c r="H389" s="0" t="n">
        <v>2964022</v>
      </c>
      <c r="I389" s="0" t="n">
        <v>0</v>
      </c>
      <c r="J389" s="0" t="n">
        <v>0</v>
      </c>
      <c r="K389" s="0" t="n">
        <v>0</v>
      </c>
      <c r="L389" s="0" t="n">
        <v>0</v>
      </c>
      <c r="M389" s="0" t="n">
        <v>0</v>
      </c>
      <c r="N389" s="0" t="n">
        <v>0</v>
      </c>
      <c r="O389" s="0" t="n">
        <v>25</v>
      </c>
      <c r="P389" s="0" t="n">
        <v>25</v>
      </c>
      <c r="Q389" s="0" t="n">
        <v>25</v>
      </c>
      <c r="R389" s="0" t="n">
        <v>25</v>
      </c>
      <c r="S389" s="0" t="n">
        <v>25</v>
      </c>
      <c r="T389" s="0" t="n">
        <v>25</v>
      </c>
      <c r="U389" s="0" t="n">
        <v>25</v>
      </c>
      <c r="V389" s="0" t="n">
        <v>25</v>
      </c>
      <c r="W389" s="0" t="n">
        <v>25</v>
      </c>
      <c r="X389" s="0" t="n">
        <v>25</v>
      </c>
      <c r="Y389" s="0" t="n">
        <v>25</v>
      </c>
      <c r="Z389" s="0" t="n">
        <v>25</v>
      </c>
      <c r="AA389" s="0" t="n">
        <v>25</v>
      </c>
      <c r="AB389" s="0" t="n">
        <v>25</v>
      </c>
      <c r="AC389" s="0" t="n">
        <v>25</v>
      </c>
      <c r="AD389" s="0" t="n">
        <v>25</v>
      </c>
      <c r="AE389" s="0" t="n">
        <v>0</v>
      </c>
      <c r="AF389" s="0" t="n">
        <v>0</v>
      </c>
    </row>
    <row r="390" customFormat="false" ht="12.75" hidden="false" customHeight="false" outlineLevel="0" collapsed="false">
      <c r="A390" s="401" t="n">
        <v>36986.4152777778</v>
      </c>
      <c r="B390" s="400" t="n">
        <v>37124</v>
      </c>
      <c r="C390" s="400" t="n">
        <v>37073</v>
      </c>
      <c r="D390" s="400" t="n">
        <v>37164</v>
      </c>
      <c r="E390" s="9" t="s">
        <v>392</v>
      </c>
      <c r="F390" s="0" t="n">
        <v>570326</v>
      </c>
      <c r="G390" s="0" t="n">
        <v>1</v>
      </c>
      <c r="H390" s="0" t="n">
        <v>3057514</v>
      </c>
      <c r="I390" s="0" t="n">
        <v>0</v>
      </c>
      <c r="J390" s="0" t="n">
        <v>0</v>
      </c>
      <c r="K390" s="0" t="n">
        <v>0</v>
      </c>
      <c r="L390" s="0" t="n">
        <v>0</v>
      </c>
      <c r="M390" s="0" t="n">
        <v>0</v>
      </c>
      <c r="N390" s="0" t="n">
        <v>0</v>
      </c>
      <c r="O390" s="0" t="n">
        <v>25</v>
      </c>
      <c r="P390" s="0" t="n">
        <v>25</v>
      </c>
      <c r="Q390" s="0" t="n">
        <v>25</v>
      </c>
      <c r="R390" s="0" t="n">
        <v>25</v>
      </c>
      <c r="S390" s="0" t="n">
        <v>25</v>
      </c>
      <c r="T390" s="0" t="n">
        <v>25</v>
      </c>
      <c r="U390" s="0" t="n">
        <v>25</v>
      </c>
      <c r="V390" s="0" t="n">
        <v>25</v>
      </c>
      <c r="W390" s="0" t="n">
        <v>25</v>
      </c>
      <c r="X390" s="0" t="n">
        <v>25</v>
      </c>
      <c r="Y390" s="0" t="n">
        <v>25</v>
      </c>
      <c r="Z390" s="0" t="n">
        <v>25</v>
      </c>
      <c r="AA390" s="0" t="n">
        <v>25</v>
      </c>
      <c r="AB390" s="0" t="n">
        <v>25</v>
      </c>
      <c r="AC390" s="0" t="n">
        <v>25</v>
      </c>
      <c r="AD390" s="0" t="n">
        <v>25</v>
      </c>
      <c r="AE390" s="0" t="n">
        <v>0</v>
      </c>
      <c r="AF390" s="0" t="n">
        <v>0</v>
      </c>
    </row>
    <row r="391" customFormat="false" ht="12.75" hidden="false" customHeight="false" outlineLevel="0" collapsed="false">
      <c r="A391" s="401" t="n">
        <v>37022.6319444444</v>
      </c>
      <c r="B391" s="400" t="n">
        <v>37124</v>
      </c>
      <c r="C391" s="400" t="n">
        <v>37073</v>
      </c>
      <c r="D391" s="400" t="n">
        <v>37164</v>
      </c>
      <c r="E391" s="9" t="s">
        <v>392</v>
      </c>
      <c r="F391" s="0" t="n">
        <v>608000</v>
      </c>
      <c r="G391" s="0" t="n">
        <v>1</v>
      </c>
      <c r="H391" s="0" t="n">
        <v>3280774</v>
      </c>
      <c r="I391" s="0" t="n">
        <v>0</v>
      </c>
      <c r="J391" s="0" t="n">
        <v>0</v>
      </c>
      <c r="K391" s="0" t="n">
        <v>0</v>
      </c>
      <c r="L391" s="0" t="n">
        <v>0</v>
      </c>
      <c r="M391" s="0" t="n">
        <v>0</v>
      </c>
      <c r="N391" s="0" t="n">
        <v>0</v>
      </c>
      <c r="O391" s="0" t="n">
        <v>0</v>
      </c>
      <c r="P391" s="0" t="n">
        <v>0</v>
      </c>
      <c r="Q391" s="0" t="n">
        <v>0</v>
      </c>
      <c r="R391" s="0" t="n">
        <v>0</v>
      </c>
      <c r="S391" s="0" t="n">
        <v>0</v>
      </c>
      <c r="T391" s="0" t="n">
        <v>0</v>
      </c>
      <c r="U391" s="0" t="n">
        <v>0</v>
      </c>
      <c r="V391" s="0" t="n">
        <v>0</v>
      </c>
      <c r="W391" s="0" t="n">
        <v>0</v>
      </c>
      <c r="X391" s="0" t="n">
        <v>0</v>
      </c>
      <c r="Y391" s="0" t="n">
        <v>0</v>
      </c>
      <c r="Z391" s="0" t="n">
        <v>0</v>
      </c>
      <c r="AA391" s="0" t="n">
        <v>0</v>
      </c>
      <c r="AB391" s="0" t="n">
        <v>0</v>
      </c>
      <c r="AC391" s="0" t="n">
        <v>0</v>
      </c>
      <c r="AD391" s="0" t="n">
        <v>0</v>
      </c>
      <c r="AE391" s="0" t="n">
        <v>-25</v>
      </c>
      <c r="AF391" s="0" t="n">
        <v>-25</v>
      </c>
    </row>
    <row r="392" customFormat="false" ht="12.75" hidden="false" customHeight="false" outlineLevel="0" collapsed="false">
      <c r="A392" s="401" t="n">
        <v>37075.4833333333</v>
      </c>
      <c r="B392" s="400" t="n">
        <v>37124</v>
      </c>
      <c r="C392" s="400" t="n">
        <v>37104</v>
      </c>
      <c r="D392" s="400" t="n">
        <v>37134</v>
      </c>
      <c r="E392" s="9" t="s">
        <v>392</v>
      </c>
      <c r="F392" s="0" t="n">
        <v>672569</v>
      </c>
      <c r="G392" s="0" t="n">
        <v>1</v>
      </c>
      <c r="H392" s="0" t="n">
        <v>3545808</v>
      </c>
      <c r="I392" s="0" t="n">
        <v>-25</v>
      </c>
      <c r="J392" s="0" t="n">
        <v>-25</v>
      </c>
      <c r="K392" s="0" t="n">
        <v>-25</v>
      </c>
      <c r="L392" s="0" t="n">
        <v>-25</v>
      </c>
      <c r="M392" s="0" t="n">
        <v>-25</v>
      </c>
      <c r="N392" s="0" t="n">
        <v>-25</v>
      </c>
      <c r="O392" s="0" t="n">
        <v>0</v>
      </c>
      <c r="P392" s="0" t="n">
        <v>0</v>
      </c>
      <c r="Q392" s="0" t="n">
        <v>0</v>
      </c>
      <c r="R392" s="0" t="n">
        <v>0</v>
      </c>
      <c r="S392" s="0" t="n">
        <v>0</v>
      </c>
      <c r="T392" s="0" t="n">
        <v>0</v>
      </c>
      <c r="U392" s="0" t="n">
        <v>0</v>
      </c>
      <c r="V392" s="0" t="n">
        <v>0</v>
      </c>
      <c r="W392" s="0" t="n">
        <v>0</v>
      </c>
      <c r="X392" s="0" t="n">
        <v>0</v>
      </c>
      <c r="Y392" s="0" t="n">
        <v>0</v>
      </c>
      <c r="Z392" s="0" t="n">
        <v>0</v>
      </c>
      <c r="AA392" s="0" t="n">
        <v>0</v>
      </c>
      <c r="AB392" s="0" t="n">
        <v>0</v>
      </c>
      <c r="AC392" s="0" t="n">
        <v>0</v>
      </c>
      <c r="AD392" s="0" t="n">
        <v>0</v>
      </c>
      <c r="AE392" s="0" t="n">
        <v>0</v>
      </c>
      <c r="AF392" s="0" t="n">
        <v>0</v>
      </c>
    </row>
    <row r="393" customFormat="false" ht="12.75" hidden="false" customHeight="false" outlineLevel="0" collapsed="false">
      <c r="A393" s="401" t="n">
        <v>37077.5708333333</v>
      </c>
      <c r="B393" s="400" t="n">
        <v>37124</v>
      </c>
      <c r="C393" s="400" t="n">
        <v>37104</v>
      </c>
      <c r="D393" s="400" t="n">
        <v>37134</v>
      </c>
      <c r="E393" s="9" t="s">
        <v>392</v>
      </c>
      <c r="F393" s="0" t="n">
        <v>674525</v>
      </c>
      <c r="G393" s="0" t="n">
        <v>1</v>
      </c>
      <c r="H393" s="0" t="n">
        <v>3550759</v>
      </c>
      <c r="I393" s="0" t="n">
        <v>-25</v>
      </c>
      <c r="J393" s="0" t="n">
        <v>-25</v>
      </c>
      <c r="K393" s="0" t="n">
        <v>-25</v>
      </c>
      <c r="L393" s="0" t="n">
        <v>-25</v>
      </c>
      <c r="M393" s="0" t="n">
        <v>-25</v>
      </c>
      <c r="N393" s="0" t="n">
        <v>-25</v>
      </c>
      <c r="O393" s="0" t="n">
        <v>0</v>
      </c>
      <c r="P393" s="0" t="n">
        <v>0</v>
      </c>
      <c r="Q393" s="0" t="n">
        <v>0</v>
      </c>
      <c r="R393" s="0" t="n">
        <v>0</v>
      </c>
      <c r="S393" s="0" t="n">
        <v>0</v>
      </c>
      <c r="T393" s="0" t="n">
        <v>0</v>
      </c>
      <c r="U393" s="0" t="n">
        <v>0</v>
      </c>
      <c r="V393" s="0" t="n">
        <v>0</v>
      </c>
      <c r="W393" s="0" t="n">
        <v>0</v>
      </c>
      <c r="X393" s="0" t="n">
        <v>0</v>
      </c>
      <c r="Y393" s="0" t="n">
        <v>0</v>
      </c>
      <c r="Z393" s="0" t="n">
        <v>0</v>
      </c>
      <c r="AA393" s="0" t="n">
        <v>0</v>
      </c>
      <c r="AB393" s="0" t="n">
        <v>0</v>
      </c>
      <c r="AC393" s="0" t="n">
        <v>0</v>
      </c>
      <c r="AD393" s="0" t="n">
        <v>0</v>
      </c>
      <c r="AE393" s="0" t="n">
        <v>0</v>
      </c>
      <c r="AF393" s="0" t="n">
        <v>0</v>
      </c>
    </row>
    <row r="394" customFormat="false" ht="12.75" hidden="false" customHeight="false" outlineLevel="0" collapsed="false">
      <c r="A394" s="401" t="n">
        <v>37083.6041666667</v>
      </c>
      <c r="B394" s="400" t="n">
        <v>37124</v>
      </c>
      <c r="C394" s="400" t="n">
        <v>37104</v>
      </c>
      <c r="D394" s="400" t="n">
        <v>37134</v>
      </c>
      <c r="E394" s="9" t="s">
        <v>392</v>
      </c>
      <c r="F394" s="0" t="n">
        <v>680243</v>
      </c>
      <c r="G394" s="0" t="n">
        <v>1</v>
      </c>
      <c r="H394" s="0" t="n">
        <v>3572724</v>
      </c>
      <c r="I394" s="0" t="n">
        <v>-25</v>
      </c>
      <c r="J394" s="0" t="n">
        <v>-25</v>
      </c>
      <c r="K394" s="0" t="n">
        <v>-25</v>
      </c>
      <c r="L394" s="0" t="n">
        <v>-25</v>
      </c>
      <c r="M394" s="0" t="n">
        <v>-25</v>
      </c>
      <c r="N394" s="0" t="n">
        <v>-25</v>
      </c>
      <c r="O394" s="0" t="n">
        <v>0</v>
      </c>
      <c r="P394" s="0" t="n">
        <v>0</v>
      </c>
      <c r="Q394" s="0" t="n">
        <v>0</v>
      </c>
      <c r="R394" s="0" t="n">
        <v>0</v>
      </c>
      <c r="S394" s="0" t="n">
        <v>0</v>
      </c>
      <c r="T394" s="0" t="n">
        <v>0</v>
      </c>
      <c r="U394" s="0" t="n">
        <v>0</v>
      </c>
      <c r="V394" s="0" t="n">
        <v>0</v>
      </c>
      <c r="W394" s="0" t="n">
        <v>0</v>
      </c>
      <c r="X394" s="0" t="n">
        <v>0</v>
      </c>
      <c r="Y394" s="0" t="n">
        <v>0</v>
      </c>
      <c r="Z394" s="0" t="n">
        <v>0</v>
      </c>
      <c r="AA394" s="0" t="n">
        <v>0</v>
      </c>
      <c r="AB394" s="0" t="n">
        <v>0</v>
      </c>
      <c r="AC394" s="0" t="n">
        <v>0</v>
      </c>
      <c r="AD394" s="0" t="n">
        <v>0</v>
      </c>
      <c r="AE394" s="0" t="n">
        <v>0</v>
      </c>
      <c r="AF394" s="0" t="n">
        <v>0</v>
      </c>
    </row>
    <row r="395" customFormat="false" ht="12.75" hidden="false" customHeight="false" outlineLevel="0" collapsed="false">
      <c r="A395" s="401" t="n">
        <v>37098.4236111111</v>
      </c>
      <c r="B395" s="400" t="n">
        <v>37124</v>
      </c>
      <c r="C395" s="400" t="n">
        <v>37104</v>
      </c>
      <c r="D395" s="400" t="n">
        <v>37134</v>
      </c>
      <c r="E395" s="9" t="s">
        <v>392</v>
      </c>
      <c r="F395" s="0" t="n">
        <v>702887</v>
      </c>
      <c r="G395" s="0" t="n">
        <v>1</v>
      </c>
      <c r="H395" s="0" t="n">
        <v>3637479</v>
      </c>
      <c r="I395" s="0" t="n">
        <v>25</v>
      </c>
      <c r="J395" s="0" t="n">
        <v>25</v>
      </c>
      <c r="K395" s="0" t="n">
        <v>25</v>
      </c>
      <c r="L395" s="0" t="n">
        <v>25</v>
      </c>
      <c r="M395" s="0" t="n">
        <v>25</v>
      </c>
      <c r="N395" s="0" t="n">
        <v>25</v>
      </c>
      <c r="O395" s="0" t="n">
        <v>0</v>
      </c>
      <c r="P395" s="0" t="n">
        <v>0</v>
      </c>
      <c r="Q395" s="0" t="n">
        <v>0</v>
      </c>
      <c r="R395" s="0" t="n">
        <v>0</v>
      </c>
      <c r="S395" s="0" t="n">
        <v>0</v>
      </c>
      <c r="T395" s="0" t="n">
        <v>0</v>
      </c>
      <c r="U395" s="0" t="n">
        <v>0</v>
      </c>
      <c r="V395" s="0" t="n">
        <v>0</v>
      </c>
      <c r="W395" s="0" t="n">
        <v>0</v>
      </c>
      <c r="X395" s="0" t="n">
        <v>0</v>
      </c>
      <c r="Y395" s="0" t="n">
        <v>0</v>
      </c>
      <c r="Z395" s="0" t="n">
        <v>0</v>
      </c>
      <c r="AA395" s="0" t="n">
        <v>0</v>
      </c>
      <c r="AB395" s="0" t="n">
        <v>0</v>
      </c>
      <c r="AC395" s="0" t="n">
        <v>0</v>
      </c>
      <c r="AD395" s="0" t="n">
        <v>0</v>
      </c>
      <c r="AE395" s="0" t="n">
        <v>0</v>
      </c>
      <c r="AF395" s="0" t="n">
        <v>0</v>
      </c>
    </row>
    <row r="396" customFormat="false" ht="12.75" hidden="false" customHeight="false" outlineLevel="0" collapsed="false">
      <c r="A396" s="401" t="n">
        <v>37102.5486111111</v>
      </c>
      <c r="B396" s="400" t="n">
        <v>37124</v>
      </c>
      <c r="C396" s="400" t="n">
        <v>37104</v>
      </c>
      <c r="D396" s="400" t="n">
        <v>37134</v>
      </c>
      <c r="E396" s="9" t="s">
        <v>392</v>
      </c>
      <c r="F396" s="0" t="n">
        <v>707463</v>
      </c>
      <c r="G396" s="0" t="n">
        <v>1</v>
      </c>
      <c r="H396" s="0" t="n">
        <v>3683566</v>
      </c>
      <c r="I396" s="0" t="n">
        <v>-25</v>
      </c>
      <c r="J396" s="0" t="n">
        <v>-25</v>
      </c>
      <c r="K396" s="0" t="n">
        <v>-25</v>
      </c>
      <c r="L396" s="0" t="n">
        <v>-25</v>
      </c>
      <c r="M396" s="0" t="n">
        <v>-25</v>
      </c>
      <c r="N396" s="0" t="n">
        <v>-25</v>
      </c>
      <c r="O396" s="0" t="n">
        <v>0</v>
      </c>
      <c r="P396" s="0" t="n">
        <v>0</v>
      </c>
      <c r="Q396" s="0" t="n">
        <v>0</v>
      </c>
      <c r="R396" s="0" t="n">
        <v>0</v>
      </c>
      <c r="S396" s="0" t="n">
        <v>0</v>
      </c>
      <c r="T396" s="0" t="n">
        <v>0</v>
      </c>
      <c r="U396" s="0" t="n">
        <v>0</v>
      </c>
      <c r="V396" s="0" t="n">
        <v>0</v>
      </c>
      <c r="W396" s="0" t="n">
        <v>0</v>
      </c>
      <c r="X396" s="0" t="n">
        <v>0</v>
      </c>
      <c r="Y396" s="0" t="n">
        <v>0</v>
      </c>
      <c r="Z396" s="0" t="n">
        <v>0</v>
      </c>
      <c r="AA396" s="0" t="n">
        <v>0</v>
      </c>
      <c r="AB396" s="0" t="n">
        <v>0</v>
      </c>
      <c r="AC396" s="0" t="n">
        <v>0</v>
      </c>
      <c r="AD396" s="0" t="n">
        <v>0</v>
      </c>
      <c r="AE396" s="0" t="n">
        <v>0</v>
      </c>
      <c r="AF396" s="0" t="n">
        <v>0</v>
      </c>
    </row>
    <row r="397" customFormat="false" ht="12.75" hidden="false" customHeight="false" outlineLevel="0" collapsed="false">
      <c r="A397" s="401" t="n">
        <v>37102.4590277778</v>
      </c>
      <c r="B397" s="400" t="n">
        <v>37124</v>
      </c>
      <c r="C397" s="400" t="n">
        <v>37104</v>
      </c>
      <c r="D397" s="400" t="n">
        <v>37134</v>
      </c>
      <c r="E397" s="9" t="s">
        <v>392</v>
      </c>
      <c r="F397" s="0" t="n">
        <v>707464</v>
      </c>
      <c r="G397" s="0" t="n">
        <v>1</v>
      </c>
      <c r="H397" s="0" t="n">
        <v>3683569</v>
      </c>
      <c r="I397" s="0" t="n">
        <v>25</v>
      </c>
      <c r="J397" s="0" t="n">
        <v>25</v>
      </c>
      <c r="K397" s="0" t="n">
        <v>25</v>
      </c>
      <c r="L397" s="0" t="n">
        <v>25</v>
      </c>
      <c r="M397" s="0" t="n">
        <v>25</v>
      </c>
      <c r="N397" s="0" t="n">
        <v>25</v>
      </c>
      <c r="O397" s="0" t="n">
        <v>0</v>
      </c>
      <c r="P397" s="0" t="n">
        <v>0</v>
      </c>
      <c r="Q397" s="0" t="n">
        <v>0</v>
      </c>
      <c r="R397" s="0" t="n">
        <v>0</v>
      </c>
      <c r="S397" s="0" t="n">
        <v>0</v>
      </c>
      <c r="T397" s="0" t="n">
        <v>0</v>
      </c>
      <c r="U397" s="0" t="n">
        <v>0</v>
      </c>
      <c r="V397" s="0" t="n">
        <v>0</v>
      </c>
      <c r="W397" s="0" t="n">
        <v>0</v>
      </c>
      <c r="X397" s="0" t="n">
        <v>0</v>
      </c>
      <c r="Y397" s="0" t="n">
        <v>0</v>
      </c>
      <c r="Z397" s="0" t="n">
        <v>0</v>
      </c>
      <c r="AA397" s="0" t="n">
        <v>0</v>
      </c>
      <c r="AB397" s="0" t="n">
        <v>0</v>
      </c>
      <c r="AC397" s="0" t="n">
        <v>0</v>
      </c>
      <c r="AD397" s="0" t="n">
        <v>0</v>
      </c>
      <c r="AE397" s="0" t="n">
        <v>0</v>
      </c>
      <c r="AF397" s="0" t="n">
        <v>0</v>
      </c>
    </row>
    <row r="398" customFormat="false" ht="12.75" hidden="false" customHeight="false" outlineLevel="0" collapsed="false">
      <c r="A398" s="401" t="n">
        <v>37102.4680555556</v>
      </c>
      <c r="B398" s="400" t="n">
        <v>37124</v>
      </c>
      <c r="C398" s="400" t="n">
        <v>37104</v>
      </c>
      <c r="D398" s="400" t="n">
        <v>37134</v>
      </c>
      <c r="E398" s="9" t="s">
        <v>392</v>
      </c>
      <c r="F398" s="0" t="n">
        <v>707611</v>
      </c>
      <c r="G398" s="0" t="n">
        <v>1</v>
      </c>
      <c r="H398" s="0" t="n">
        <v>3687931</v>
      </c>
      <c r="I398" s="0" t="n">
        <v>-25</v>
      </c>
      <c r="J398" s="0" t="n">
        <v>-25</v>
      </c>
      <c r="K398" s="0" t="n">
        <v>-25</v>
      </c>
      <c r="L398" s="0" t="n">
        <v>-25</v>
      </c>
      <c r="M398" s="0" t="n">
        <v>-25</v>
      </c>
      <c r="N398" s="0" t="n">
        <v>-25</v>
      </c>
      <c r="O398" s="0" t="n">
        <v>0</v>
      </c>
      <c r="P398" s="0" t="n">
        <v>0</v>
      </c>
      <c r="Q398" s="0" t="n">
        <v>0</v>
      </c>
      <c r="R398" s="0" t="n">
        <v>0</v>
      </c>
      <c r="S398" s="0" t="n">
        <v>0</v>
      </c>
      <c r="T398" s="0" t="n">
        <v>0</v>
      </c>
      <c r="U398" s="0" t="n">
        <v>0</v>
      </c>
      <c r="V398" s="0" t="n">
        <v>0</v>
      </c>
      <c r="W398" s="0" t="n">
        <v>0</v>
      </c>
      <c r="X398" s="0" t="n">
        <v>0</v>
      </c>
      <c r="Y398" s="0" t="n">
        <v>0</v>
      </c>
      <c r="Z398" s="0" t="n">
        <v>0</v>
      </c>
      <c r="AA398" s="0" t="n">
        <v>0</v>
      </c>
      <c r="AB398" s="0" t="n">
        <v>0</v>
      </c>
      <c r="AC398" s="0" t="n">
        <v>0</v>
      </c>
      <c r="AD398" s="0" t="n">
        <v>0</v>
      </c>
      <c r="AE398" s="0" t="n">
        <v>0</v>
      </c>
      <c r="AF398" s="0" t="n">
        <v>0</v>
      </c>
    </row>
    <row r="399" customFormat="false" ht="12.75" hidden="false" customHeight="false" outlineLevel="0" collapsed="false">
      <c r="A399" s="401" t="n">
        <v>37063.3708333333</v>
      </c>
      <c r="B399" s="400" t="n">
        <v>37124</v>
      </c>
      <c r="C399" s="400" t="n">
        <v>37104</v>
      </c>
      <c r="D399" s="400" t="n">
        <v>37134</v>
      </c>
      <c r="E399" s="9" t="s">
        <v>392</v>
      </c>
      <c r="F399" s="0" t="n">
        <v>657514</v>
      </c>
      <c r="G399" s="0" t="n">
        <v>1</v>
      </c>
      <c r="H399" s="0" t="n">
        <v>3490704</v>
      </c>
      <c r="I399" s="0" t="n">
        <v>0</v>
      </c>
      <c r="J399" s="0" t="n">
        <v>0</v>
      </c>
      <c r="K399" s="0" t="n">
        <v>0</v>
      </c>
      <c r="L399" s="0" t="n">
        <v>0</v>
      </c>
      <c r="M399" s="0" t="n">
        <v>0</v>
      </c>
      <c r="N399" s="0" t="n">
        <v>0</v>
      </c>
      <c r="O399" s="0" t="n">
        <v>-25</v>
      </c>
      <c r="P399" s="0" t="n">
        <v>-25</v>
      </c>
      <c r="Q399" s="0" t="n">
        <v>-25</v>
      </c>
      <c r="R399" s="0" t="n">
        <v>-25</v>
      </c>
      <c r="S399" s="0" t="n">
        <v>-25</v>
      </c>
      <c r="T399" s="0" t="n">
        <v>-25</v>
      </c>
      <c r="U399" s="0" t="n">
        <v>-25</v>
      </c>
      <c r="V399" s="0" t="n">
        <v>-25</v>
      </c>
      <c r="W399" s="0" t="n">
        <v>-25</v>
      </c>
      <c r="X399" s="0" t="n">
        <v>-25</v>
      </c>
      <c r="Y399" s="0" t="n">
        <v>-25</v>
      </c>
      <c r="Z399" s="0" t="n">
        <v>-25</v>
      </c>
      <c r="AA399" s="0" t="n">
        <v>-25</v>
      </c>
      <c r="AB399" s="0" t="n">
        <v>-25</v>
      </c>
      <c r="AC399" s="0" t="n">
        <v>-25</v>
      </c>
      <c r="AD399" s="0" t="n">
        <v>-25</v>
      </c>
      <c r="AE399" s="0" t="n">
        <v>0</v>
      </c>
      <c r="AF399" s="0" t="n">
        <v>0</v>
      </c>
    </row>
    <row r="400" customFormat="false" ht="12.75" hidden="false" customHeight="false" outlineLevel="0" collapsed="false">
      <c r="A400" s="401" t="n">
        <v>37063.5166666667</v>
      </c>
      <c r="B400" s="400" t="n">
        <v>37124</v>
      </c>
      <c r="C400" s="400" t="n">
        <v>37104</v>
      </c>
      <c r="D400" s="400" t="n">
        <v>37134</v>
      </c>
      <c r="E400" s="9" t="s">
        <v>392</v>
      </c>
      <c r="F400" s="0" t="n">
        <v>658084</v>
      </c>
      <c r="G400" s="0" t="n">
        <v>1</v>
      </c>
      <c r="H400" s="0" t="n">
        <v>3492639</v>
      </c>
      <c r="I400" s="0" t="n">
        <v>0</v>
      </c>
      <c r="J400" s="0" t="n">
        <v>0</v>
      </c>
      <c r="K400" s="0" t="n">
        <v>0</v>
      </c>
      <c r="L400" s="0" t="n">
        <v>0</v>
      </c>
      <c r="M400" s="0" t="n">
        <v>0</v>
      </c>
      <c r="N400" s="0" t="n">
        <v>0</v>
      </c>
      <c r="O400" s="0" t="n">
        <v>25</v>
      </c>
      <c r="P400" s="0" t="n">
        <v>25</v>
      </c>
      <c r="Q400" s="0" t="n">
        <v>25</v>
      </c>
      <c r="R400" s="0" t="n">
        <v>25</v>
      </c>
      <c r="S400" s="0" t="n">
        <v>25</v>
      </c>
      <c r="T400" s="0" t="n">
        <v>25</v>
      </c>
      <c r="U400" s="0" t="n">
        <v>25</v>
      </c>
      <c r="V400" s="0" t="n">
        <v>25</v>
      </c>
      <c r="W400" s="0" t="n">
        <v>25</v>
      </c>
      <c r="X400" s="0" t="n">
        <v>25</v>
      </c>
      <c r="Y400" s="0" t="n">
        <v>25</v>
      </c>
      <c r="Z400" s="0" t="n">
        <v>25</v>
      </c>
      <c r="AA400" s="0" t="n">
        <v>25</v>
      </c>
      <c r="AB400" s="0" t="n">
        <v>25</v>
      </c>
      <c r="AC400" s="0" t="n">
        <v>25</v>
      </c>
      <c r="AD400" s="0" t="n">
        <v>25</v>
      </c>
      <c r="AE400" s="0" t="n">
        <v>0</v>
      </c>
      <c r="AF400" s="0" t="n">
        <v>0</v>
      </c>
    </row>
    <row r="401" customFormat="false" ht="12.75" hidden="false" customHeight="false" outlineLevel="0" collapsed="false">
      <c r="A401" s="401" t="n">
        <v>37064.69375</v>
      </c>
      <c r="B401" s="400" t="n">
        <v>37124</v>
      </c>
      <c r="C401" s="400" t="n">
        <v>37104</v>
      </c>
      <c r="D401" s="400" t="n">
        <v>37134</v>
      </c>
      <c r="E401" s="9" t="s">
        <v>392</v>
      </c>
      <c r="F401" s="0" t="n">
        <v>658661</v>
      </c>
      <c r="G401" s="0" t="n">
        <v>1</v>
      </c>
      <c r="H401" s="0" t="n">
        <v>3495323</v>
      </c>
      <c r="I401" s="0" t="n">
        <v>0</v>
      </c>
      <c r="J401" s="0" t="n">
        <v>0</v>
      </c>
      <c r="K401" s="0" t="n">
        <v>0</v>
      </c>
      <c r="L401" s="0" t="n">
        <v>0</v>
      </c>
      <c r="M401" s="0" t="n">
        <v>0</v>
      </c>
      <c r="N401" s="0" t="n">
        <v>0</v>
      </c>
      <c r="O401" s="0" t="n">
        <v>50</v>
      </c>
      <c r="P401" s="0" t="n">
        <v>50</v>
      </c>
      <c r="Q401" s="0" t="n">
        <v>50</v>
      </c>
      <c r="R401" s="0" t="n">
        <v>50</v>
      </c>
      <c r="S401" s="0" t="n">
        <v>50</v>
      </c>
      <c r="T401" s="0" t="n">
        <v>50</v>
      </c>
      <c r="U401" s="0" t="n">
        <v>50</v>
      </c>
      <c r="V401" s="0" t="n">
        <v>50</v>
      </c>
      <c r="W401" s="0" t="n">
        <v>50</v>
      </c>
      <c r="X401" s="0" t="n">
        <v>50</v>
      </c>
      <c r="Y401" s="0" t="n">
        <v>50</v>
      </c>
      <c r="Z401" s="0" t="n">
        <v>50</v>
      </c>
      <c r="AA401" s="0" t="n">
        <v>50</v>
      </c>
      <c r="AB401" s="0" t="n">
        <v>50</v>
      </c>
      <c r="AC401" s="0" t="n">
        <v>50</v>
      </c>
      <c r="AD401" s="0" t="n">
        <v>50</v>
      </c>
      <c r="AE401" s="0" t="n">
        <v>0</v>
      </c>
      <c r="AF401" s="0" t="n">
        <v>0</v>
      </c>
    </row>
    <row r="402" customFormat="false" ht="12.75" hidden="false" customHeight="false" outlineLevel="0" collapsed="false">
      <c r="A402" s="401" t="n">
        <v>37075.3458333333</v>
      </c>
      <c r="B402" s="400" t="n">
        <v>37124</v>
      </c>
      <c r="C402" s="400" t="n">
        <v>37104</v>
      </c>
      <c r="D402" s="400" t="n">
        <v>37134</v>
      </c>
      <c r="E402" s="9" t="s">
        <v>392</v>
      </c>
      <c r="F402" s="0" t="n">
        <v>672119</v>
      </c>
      <c r="G402" s="0" t="n">
        <v>1</v>
      </c>
      <c r="H402" s="0" t="n">
        <v>3544538</v>
      </c>
      <c r="I402" s="0" t="n">
        <v>0</v>
      </c>
      <c r="J402" s="0" t="n">
        <v>0</v>
      </c>
      <c r="K402" s="0" t="n">
        <v>0</v>
      </c>
      <c r="L402" s="0" t="n">
        <v>0</v>
      </c>
      <c r="M402" s="0" t="n">
        <v>0</v>
      </c>
      <c r="N402" s="0" t="n">
        <v>0</v>
      </c>
      <c r="O402" s="0" t="n">
        <v>25</v>
      </c>
      <c r="P402" s="0" t="n">
        <v>25</v>
      </c>
      <c r="Q402" s="0" t="n">
        <v>25</v>
      </c>
      <c r="R402" s="0" t="n">
        <v>25</v>
      </c>
      <c r="S402" s="0" t="n">
        <v>25</v>
      </c>
      <c r="T402" s="0" t="n">
        <v>25</v>
      </c>
      <c r="U402" s="0" t="n">
        <v>25</v>
      </c>
      <c r="V402" s="0" t="n">
        <v>25</v>
      </c>
      <c r="W402" s="0" t="n">
        <v>25</v>
      </c>
      <c r="X402" s="0" t="n">
        <v>25</v>
      </c>
      <c r="Y402" s="0" t="n">
        <v>25</v>
      </c>
      <c r="Z402" s="0" t="n">
        <v>25</v>
      </c>
      <c r="AA402" s="0" t="n">
        <v>25</v>
      </c>
      <c r="AB402" s="0" t="n">
        <v>25</v>
      </c>
      <c r="AC402" s="0" t="n">
        <v>25</v>
      </c>
      <c r="AD402" s="0" t="n">
        <v>25</v>
      </c>
      <c r="AE402" s="0" t="n">
        <v>0</v>
      </c>
      <c r="AF402" s="0" t="n">
        <v>0</v>
      </c>
    </row>
    <row r="403" customFormat="false" ht="12.75" hidden="false" customHeight="false" outlineLevel="0" collapsed="false">
      <c r="A403" s="401" t="n">
        <v>37088.6027777778</v>
      </c>
      <c r="B403" s="400" t="n">
        <v>37124</v>
      </c>
      <c r="C403" s="400" t="n">
        <v>37104</v>
      </c>
      <c r="D403" s="400" t="n">
        <v>37134</v>
      </c>
      <c r="E403" s="9" t="s">
        <v>392</v>
      </c>
      <c r="F403" s="0" t="n">
        <v>685793</v>
      </c>
      <c r="G403" s="0" t="n">
        <v>1</v>
      </c>
      <c r="H403" s="0" t="n">
        <v>3589672</v>
      </c>
      <c r="I403" s="0" t="n">
        <v>0</v>
      </c>
      <c r="J403" s="0" t="n">
        <v>0</v>
      </c>
      <c r="K403" s="0" t="n">
        <v>0</v>
      </c>
      <c r="L403" s="0" t="n">
        <v>0</v>
      </c>
      <c r="M403" s="0" t="n">
        <v>0</v>
      </c>
      <c r="N403" s="0" t="n">
        <v>0</v>
      </c>
      <c r="O403" s="0" t="n">
        <v>25</v>
      </c>
      <c r="P403" s="0" t="n">
        <v>25</v>
      </c>
      <c r="Q403" s="0" t="n">
        <v>25</v>
      </c>
      <c r="R403" s="0" t="n">
        <v>25</v>
      </c>
      <c r="S403" s="0" t="n">
        <v>25</v>
      </c>
      <c r="T403" s="0" t="n">
        <v>25</v>
      </c>
      <c r="U403" s="0" t="n">
        <v>25</v>
      </c>
      <c r="V403" s="0" t="n">
        <v>25</v>
      </c>
      <c r="W403" s="0" t="n">
        <v>25</v>
      </c>
      <c r="X403" s="0" t="n">
        <v>25</v>
      </c>
      <c r="Y403" s="0" t="n">
        <v>25</v>
      </c>
      <c r="Z403" s="0" t="n">
        <v>25</v>
      </c>
      <c r="AA403" s="0" t="n">
        <v>25</v>
      </c>
      <c r="AB403" s="0" t="n">
        <v>25</v>
      </c>
      <c r="AC403" s="0" t="n">
        <v>25</v>
      </c>
      <c r="AD403" s="0" t="n">
        <v>25</v>
      </c>
      <c r="AE403" s="0" t="n">
        <v>0</v>
      </c>
      <c r="AF403" s="0" t="n">
        <v>0</v>
      </c>
    </row>
    <row r="404" customFormat="false" ht="12.75" hidden="false" customHeight="false" outlineLevel="0" collapsed="false">
      <c r="A404" s="401" t="n">
        <v>37089.5493055556</v>
      </c>
      <c r="B404" s="400" t="n">
        <v>37124</v>
      </c>
      <c r="C404" s="400" t="n">
        <v>37104</v>
      </c>
      <c r="D404" s="400" t="n">
        <v>37134</v>
      </c>
      <c r="E404" s="9" t="s">
        <v>392</v>
      </c>
      <c r="F404" s="0" t="n">
        <v>687181</v>
      </c>
      <c r="G404" s="0" t="n">
        <v>1</v>
      </c>
      <c r="H404" s="0" t="n">
        <v>3592894</v>
      </c>
      <c r="I404" s="0" t="n">
        <v>0</v>
      </c>
      <c r="J404" s="0" t="n">
        <v>0</v>
      </c>
      <c r="K404" s="0" t="n">
        <v>0</v>
      </c>
      <c r="L404" s="0" t="n">
        <v>0</v>
      </c>
      <c r="M404" s="0" t="n">
        <v>0</v>
      </c>
      <c r="N404" s="0" t="n">
        <v>0</v>
      </c>
      <c r="O404" s="0" t="n">
        <v>50</v>
      </c>
      <c r="P404" s="0" t="n">
        <v>50</v>
      </c>
      <c r="Q404" s="0" t="n">
        <v>50</v>
      </c>
      <c r="R404" s="0" t="n">
        <v>50</v>
      </c>
      <c r="S404" s="0" t="n">
        <v>50</v>
      </c>
      <c r="T404" s="0" t="n">
        <v>50</v>
      </c>
      <c r="U404" s="0" t="n">
        <v>50</v>
      </c>
      <c r="V404" s="0" t="n">
        <v>50</v>
      </c>
      <c r="W404" s="0" t="n">
        <v>50</v>
      </c>
      <c r="X404" s="0" t="n">
        <v>50</v>
      </c>
      <c r="Y404" s="0" t="n">
        <v>50</v>
      </c>
      <c r="Z404" s="0" t="n">
        <v>50</v>
      </c>
      <c r="AA404" s="0" t="n">
        <v>50</v>
      </c>
      <c r="AB404" s="0" t="n">
        <v>50</v>
      </c>
      <c r="AC404" s="0" t="n">
        <v>50</v>
      </c>
      <c r="AD404" s="0" t="n">
        <v>50</v>
      </c>
      <c r="AE404" s="0" t="n">
        <v>0</v>
      </c>
      <c r="AF404" s="0" t="n">
        <v>0</v>
      </c>
    </row>
    <row r="405" customFormat="false" ht="12.75" hidden="false" customHeight="false" outlineLevel="0" collapsed="false">
      <c r="A405" s="401" t="n">
        <v>36767.6055555556</v>
      </c>
      <c r="B405" s="400" t="n">
        <v>37124</v>
      </c>
      <c r="C405" s="400" t="n">
        <v>36983</v>
      </c>
      <c r="D405" s="400" t="n">
        <v>37191</v>
      </c>
      <c r="E405" s="9" t="s">
        <v>392</v>
      </c>
      <c r="F405" s="0" t="n">
        <v>401862</v>
      </c>
      <c r="G405" s="0" t="n">
        <v>1</v>
      </c>
      <c r="H405" s="0" t="n">
        <v>2236714</v>
      </c>
      <c r="I405" s="0" t="n">
        <v>0</v>
      </c>
      <c r="J405" s="0" t="n">
        <v>0</v>
      </c>
      <c r="K405" s="0" t="n">
        <v>0</v>
      </c>
      <c r="L405" s="0" t="n">
        <v>0</v>
      </c>
      <c r="M405" s="0" t="n">
        <v>0</v>
      </c>
      <c r="N405" s="0" t="n">
        <v>0</v>
      </c>
      <c r="O405" s="0" t="n">
        <v>0</v>
      </c>
      <c r="P405" s="0" t="n">
        <v>0</v>
      </c>
      <c r="Q405" s="0" t="n">
        <v>0</v>
      </c>
      <c r="R405" s="0" t="n">
        <v>0</v>
      </c>
      <c r="S405" s="0" t="n">
        <v>0</v>
      </c>
      <c r="T405" s="0" t="n">
        <v>0</v>
      </c>
      <c r="U405" s="0" t="n">
        <v>0</v>
      </c>
      <c r="V405" s="0" t="n">
        <v>0</v>
      </c>
      <c r="W405" s="0" t="n">
        <v>0</v>
      </c>
      <c r="X405" s="0" t="n">
        <v>0</v>
      </c>
      <c r="Y405" s="0" t="n">
        <v>0</v>
      </c>
      <c r="Z405" s="0" t="n">
        <v>0</v>
      </c>
      <c r="AA405" s="0" t="n">
        <v>0</v>
      </c>
      <c r="AB405" s="0" t="n">
        <v>0</v>
      </c>
      <c r="AC405" s="0" t="n">
        <v>0</v>
      </c>
      <c r="AD405" s="0" t="n">
        <v>0</v>
      </c>
      <c r="AE405" s="0" t="n">
        <v>50</v>
      </c>
      <c r="AF405" s="0" t="n">
        <v>50</v>
      </c>
    </row>
    <row r="406" customFormat="false" ht="12.75" hidden="false" customHeight="false" outlineLevel="0" collapsed="false">
      <c r="A406" s="401" t="n">
        <v>36767.60625</v>
      </c>
      <c r="B406" s="400" t="n">
        <v>37124</v>
      </c>
      <c r="C406" s="400" t="n">
        <v>36983</v>
      </c>
      <c r="D406" s="400" t="n">
        <v>37191</v>
      </c>
      <c r="E406" s="9" t="s">
        <v>392</v>
      </c>
      <c r="F406" s="0" t="n">
        <v>401917</v>
      </c>
      <c r="G406" s="0" t="n">
        <v>1</v>
      </c>
      <c r="H406" s="0" t="n">
        <v>2236884</v>
      </c>
      <c r="I406" s="0" t="n">
        <v>0</v>
      </c>
      <c r="J406" s="0" t="n">
        <v>0</v>
      </c>
      <c r="K406" s="0" t="n">
        <v>0</v>
      </c>
      <c r="L406" s="0" t="n">
        <v>0</v>
      </c>
      <c r="M406" s="0" t="n">
        <v>0</v>
      </c>
      <c r="N406" s="0" t="n">
        <v>0</v>
      </c>
      <c r="O406" s="0" t="n">
        <v>0</v>
      </c>
      <c r="P406" s="0" t="n">
        <v>0</v>
      </c>
      <c r="Q406" s="0" t="n">
        <v>0</v>
      </c>
      <c r="R406" s="0" t="n">
        <v>0</v>
      </c>
      <c r="S406" s="0" t="n">
        <v>0</v>
      </c>
      <c r="T406" s="0" t="n">
        <v>0</v>
      </c>
      <c r="U406" s="0" t="n">
        <v>0</v>
      </c>
      <c r="V406" s="0" t="n">
        <v>0</v>
      </c>
      <c r="W406" s="0" t="n">
        <v>0</v>
      </c>
      <c r="X406" s="0" t="n">
        <v>0</v>
      </c>
      <c r="Y406" s="0" t="n">
        <v>0</v>
      </c>
      <c r="Z406" s="0" t="n">
        <v>0</v>
      </c>
      <c r="AA406" s="0" t="n">
        <v>0</v>
      </c>
      <c r="AB406" s="0" t="n">
        <v>0</v>
      </c>
      <c r="AC406" s="0" t="n">
        <v>0</v>
      </c>
      <c r="AD406" s="0" t="n">
        <v>0</v>
      </c>
      <c r="AE406" s="0" t="n">
        <v>50</v>
      </c>
      <c r="AF406" s="0" t="n">
        <v>50</v>
      </c>
    </row>
    <row r="407" customFormat="false" ht="12.75" hidden="false" customHeight="false" outlineLevel="0" collapsed="false">
      <c r="A407" s="401" t="n">
        <v>36789.61875</v>
      </c>
      <c r="B407" s="400" t="n">
        <v>37124</v>
      </c>
      <c r="C407" s="400" t="n">
        <v>36983</v>
      </c>
      <c r="D407" s="400" t="n">
        <v>37191</v>
      </c>
      <c r="E407" s="9" t="s">
        <v>392</v>
      </c>
      <c r="F407" s="0" t="n">
        <v>416017</v>
      </c>
      <c r="G407" s="0" t="n">
        <v>1</v>
      </c>
      <c r="H407" s="0" t="n">
        <v>2286420</v>
      </c>
      <c r="I407" s="0" t="n">
        <v>0</v>
      </c>
      <c r="J407" s="0" t="n">
        <v>0</v>
      </c>
      <c r="K407" s="0" t="n">
        <v>0</v>
      </c>
      <c r="L407" s="0" t="n">
        <v>0</v>
      </c>
      <c r="M407" s="0" t="n">
        <v>0</v>
      </c>
      <c r="N407" s="0" t="n">
        <v>0</v>
      </c>
      <c r="O407" s="0" t="n">
        <v>0</v>
      </c>
      <c r="P407" s="0" t="n">
        <v>0</v>
      </c>
      <c r="Q407" s="0" t="n">
        <v>0</v>
      </c>
      <c r="R407" s="0" t="n">
        <v>0</v>
      </c>
      <c r="S407" s="0" t="n">
        <v>0</v>
      </c>
      <c r="T407" s="0" t="n">
        <v>0</v>
      </c>
      <c r="U407" s="0" t="n">
        <v>0</v>
      </c>
      <c r="V407" s="0" t="n">
        <v>0</v>
      </c>
      <c r="W407" s="0" t="n">
        <v>0</v>
      </c>
      <c r="X407" s="0" t="n">
        <v>0</v>
      </c>
      <c r="Y407" s="0" t="n">
        <v>0</v>
      </c>
      <c r="Z407" s="0" t="n">
        <v>0</v>
      </c>
      <c r="AA407" s="0" t="n">
        <v>0</v>
      </c>
      <c r="AB407" s="0" t="n">
        <v>0</v>
      </c>
      <c r="AC407" s="0" t="n">
        <v>0</v>
      </c>
      <c r="AD407" s="0" t="n">
        <v>0</v>
      </c>
      <c r="AE407" s="0" t="n">
        <v>50</v>
      </c>
      <c r="AF407" s="0" t="n">
        <v>50</v>
      </c>
    </row>
    <row r="408" customFormat="false" ht="12.75" hidden="false" customHeight="false" outlineLevel="0" collapsed="false">
      <c r="A408" s="401" t="n">
        <v>36861.5694444444</v>
      </c>
      <c r="B408" s="400" t="n">
        <v>37124</v>
      </c>
      <c r="C408" s="400" t="n">
        <v>36983</v>
      </c>
      <c r="D408" s="400" t="n">
        <v>37191</v>
      </c>
      <c r="E408" s="0" t="s">
        <v>392</v>
      </c>
      <c r="F408" s="0" t="n">
        <v>470771</v>
      </c>
      <c r="G408" s="0" t="n">
        <v>1</v>
      </c>
      <c r="H408" s="0" t="n">
        <v>2468712</v>
      </c>
      <c r="I408" s="0" t="n">
        <v>0</v>
      </c>
      <c r="J408" s="0" t="n">
        <v>0</v>
      </c>
      <c r="K408" s="0" t="n">
        <v>0</v>
      </c>
      <c r="L408" s="0" t="n">
        <v>0</v>
      </c>
      <c r="M408" s="0" t="n">
        <v>0</v>
      </c>
      <c r="N408" s="0" t="n">
        <v>0</v>
      </c>
      <c r="O408" s="0" t="n">
        <v>0</v>
      </c>
      <c r="P408" s="0" t="n">
        <v>0</v>
      </c>
      <c r="Q408" s="0" t="n">
        <v>0</v>
      </c>
      <c r="R408" s="0" t="n">
        <v>0</v>
      </c>
      <c r="S408" s="0" t="n">
        <v>0</v>
      </c>
      <c r="T408" s="0" t="n">
        <v>0</v>
      </c>
      <c r="U408" s="0" t="n">
        <v>0</v>
      </c>
      <c r="V408" s="0" t="n">
        <v>0</v>
      </c>
      <c r="W408" s="0" t="n">
        <v>0</v>
      </c>
      <c r="X408" s="0" t="n">
        <v>0</v>
      </c>
      <c r="Y408" s="0" t="n">
        <v>0</v>
      </c>
      <c r="Z408" s="0" t="n">
        <v>0</v>
      </c>
      <c r="AA408" s="0" t="n">
        <v>0</v>
      </c>
      <c r="AB408" s="0" t="n">
        <v>0</v>
      </c>
      <c r="AC408" s="0" t="n">
        <v>0</v>
      </c>
      <c r="AD408" s="0" t="n">
        <v>0</v>
      </c>
      <c r="AE408" s="0" t="n">
        <v>25</v>
      </c>
      <c r="AF408" s="0" t="n">
        <v>25</v>
      </c>
    </row>
    <row r="409" customFormat="false" ht="12.75" hidden="false" customHeight="false" outlineLevel="0" collapsed="false">
      <c r="A409" s="401" t="n">
        <v>36861.5555555556</v>
      </c>
      <c r="B409" s="400" t="n">
        <v>37124</v>
      </c>
      <c r="C409" s="400" t="n">
        <v>36983</v>
      </c>
      <c r="D409" s="400" t="n">
        <v>37191</v>
      </c>
      <c r="E409" s="0" t="s">
        <v>392</v>
      </c>
      <c r="F409" s="0" t="n">
        <v>470861</v>
      </c>
      <c r="G409" s="0" t="n">
        <v>1</v>
      </c>
      <c r="H409" s="0" t="n">
        <v>2468960</v>
      </c>
      <c r="I409" s="0" t="n">
        <v>0</v>
      </c>
      <c r="J409" s="0" t="n">
        <v>0</v>
      </c>
      <c r="K409" s="0" t="n">
        <v>0</v>
      </c>
      <c r="L409" s="0" t="n">
        <v>0</v>
      </c>
      <c r="M409" s="0" t="n">
        <v>0</v>
      </c>
      <c r="N409" s="0" t="n">
        <v>0</v>
      </c>
      <c r="O409" s="0" t="n">
        <v>0</v>
      </c>
      <c r="P409" s="0" t="n">
        <v>0</v>
      </c>
      <c r="Q409" s="0" t="n">
        <v>0</v>
      </c>
      <c r="R409" s="0" t="n">
        <v>0</v>
      </c>
      <c r="S409" s="0" t="n">
        <v>0</v>
      </c>
      <c r="T409" s="0" t="n">
        <v>0</v>
      </c>
      <c r="U409" s="0" t="n">
        <v>0</v>
      </c>
      <c r="V409" s="0" t="n">
        <v>0</v>
      </c>
      <c r="W409" s="0" t="n">
        <v>0</v>
      </c>
      <c r="X409" s="0" t="n">
        <v>0</v>
      </c>
      <c r="Y409" s="0" t="n">
        <v>0</v>
      </c>
      <c r="Z409" s="0" t="n">
        <v>0</v>
      </c>
      <c r="AA409" s="0" t="n">
        <v>0</v>
      </c>
      <c r="AB409" s="0" t="n">
        <v>0</v>
      </c>
      <c r="AC409" s="0" t="n">
        <v>0</v>
      </c>
      <c r="AD409" s="0" t="n">
        <v>0</v>
      </c>
      <c r="AE409" s="0" t="n">
        <v>-25</v>
      </c>
      <c r="AF409" s="0" t="n">
        <v>-25</v>
      </c>
    </row>
    <row r="410" customFormat="false" ht="12.75" hidden="false" customHeight="false" outlineLevel="0" collapsed="false">
      <c r="A410" s="401" t="n">
        <v>36865.4027777778</v>
      </c>
      <c r="B410" s="400" t="n">
        <v>37124</v>
      </c>
      <c r="C410" s="400" t="n">
        <v>36983</v>
      </c>
      <c r="D410" s="400" t="n">
        <v>37191</v>
      </c>
      <c r="E410" s="0" t="s">
        <v>392</v>
      </c>
      <c r="F410" s="0" t="n">
        <v>472893</v>
      </c>
      <c r="G410" s="0" t="n">
        <v>1</v>
      </c>
      <c r="H410" s="0" t="n">
        <v>2475297</v>
      </c>
      <c r="I410" s="0" t="n">
        <v>0</v>
      </c>
      <c r="J410" s="0" t="n">
        <v>0</v>
      </c>
      <c r="K410" s="0" t="n">
        <v>0</v>
      </c>
      <c r="L410" s="0" t="n">
        <v>0</v>
      </c>
      <c r="M410" s="0" t="n">
        <v>0</v>
      </c>
      <c r="N410" s="0" t="n">
        <v>0</v>
      </c>
      <c r="O410" s="0" t="n">
        <v>0</v>
      </c>
      <c r="P410" s="0" t="n">
        <v>0</v>
      </c>
      <c r="Q410" s="0" t="n">
        <v>0</v>
      </c>
      <c r="R410" s="0" t="n">
        <v>0</v>
      </c>
      <c r="S410" s="0" t="n">
        <v>0</v>
      </c>
      <c r="T410" s="0" t="n">
        <v>0</v>
      </c>
      <c r="U410" s="0" t="n">
        <v>0</v>
      </c>
      <c r="V410" s="0" t="n">
        <v>0</v>
      </c>
      <c r="W410" s="0" t="n">
        <v>0</v>
      </c>
      <c r="X410" s="0" t="n">
        <v>0</v>
      </c>
      <c r="Y410" s="0" t="n">
        <v>0</v>
      </c>
      <c r="Z410" s="0" t="n">
        <v>0</v>
      </c>
      <c r="AA410" s="0" t="n">
        <v>0</v>
      </c>
      <c r="AB410" s="0" t="n">
        <v>0</v>
      </c>
      <c r="AC410" s="0" t="n">
        <v>0</v>
      </c>
      <c r="AD410" s="0" t="n">
        <v>0</v>
      </c>
      <c r="AE410" s="0" t="n">
        <v>25</v>
      </c>
      <c r="AF410" s="0" t="n">
        <v>25</v>
      </c>
    </row>
    <row r="411" customFormat="false" ht="12.75" hidden="false" customHeight="false" outlineLevel="0" collapsed="false">
      <c r="A411" s="401" t="n">
        <v>37103.6277777778</v>
      </c>
      <c r="B411" s="400" t="n">
        <v>37124</v>
      </c>
      <c r="C411" s="400" t="n">
        <v>37104</v>
      </c>
      <c r="D411" s="400" t="n">
        <v>37134</v>
      </c>
      <c r="E411" s="9" t="s">
        <v>392</v>
      </c>
      <c r="F411" s="0" t="n">
        <v>709752</v>
      </c>
      <c r="G411" s="0" t="n">
        <v>1</v>
      </c>
      <c r="H411" s="0" t="n">
        <v>3707404</v>
      </c>
      <c r="I411" s="0" t="n">
        <v>0</v>
      </c>
      <c r="J411" s="0" t="n">
        <v>0</v>
      </c>
      <c r="K411" s="0" t="n">
        <v>0</v>
      </c>
      <c r="L411" s="0" t="n">
        <v>0</v>
      </c>
      <c r="M411" s="0" t="n">
        <v>0</v>
      </c>
      <c r="N411" s="0" t="n">
        <v>0</v>
      </c>
      <c r="O411" s="0" t="n">
        <v>-25</v>
      </c>
      <c r="P411" s="0" t="n">
        <v>-25</v>
      </c>
      <c r="Q411" s="0" t="n">
        <v>-25</v>
      </c>
      <c r="R411" s="0" t="n">
        <v>-25</v>
      </c>
      <c r="S411" s="0" t="n">
        <v>-25</v>
      </c>
      <c r="T411" s="0" t="n">
        <v>-25</v>
      </c>
      <c r="U411" s="0" t="n">
        <v>-25</v>
      </c>
      <c r="V411" s="0" t="n">
        <v>-25</v>
      </c>
      <c r="W411" s="0" t="n">
        <v>-25</v>
      </c>
      <c r="X411" s="0" t="n">
        <v>-25</v>
      </c>
      <c r="Y411" s="0" t="n">
        <v>-25</v>
      </c>
      <c r="Z411" s="0" t="n">
        <v>-25</v>
      </c>
      <c r="AA411" s="0" t="n">
        <v>-25</v>
      </c>
      <c r="AB411" s="0" t="n">
        <v>-25</v>
      </c>
      <c r="AC411" s="0" t="n">
        <v>-25</v>
      </c>
      <c r="AD411" s="0" t="n">
        <v>-25</v>
      </c>
      <c r="AE411" s="0" t="n">
        <v>0</v>
      </c>
      <c r="AF411" s="0" t="n">
        <v>0</v>
      </c>
    </row>
    <row r="412" customFormat="false" ht="12.75" hidden="false" customHeight="false" outlineLevel="0" collapsed="false">
      <c r="A412" s="401" t="n">
        <v>37067.4736111111</v>
      </c>
      <c r="B412" s="400" t="n">
        <v>37124</v>
      </c>
      <c r="C412" s="400" t="n">
        <v>37104</v>
      </c>
      <c r="D412" s="400" t="n">
        <v>37134</v>
      </c>
      <c r="E412" s="9" t="s">
        <v>392</v>
      </c>
      <c r="F412" s="0" t="n">
        <v>661886</v>
      </c>
      <c r="G412" s="0" t="n">
        <v>1</v>
      </c>
      <c r="H412" s="0" t="n">
        <v>3507708</v>
      </c>
      <c r="I412" s="0" t="n">
        <v>0</v>
      </c>
      <c r="J412" s="0" t="n">
        <v>0</v>
      </c>
      <c r="K412" s="0" t="n">
        <v>0</v>
      </c>
      <c r="L412" s="0" t="n">
        <v>0</v>
      </c>
      <c r="M412" s="0" t="n">
        <v>0</v>
      </c>
      <c r="N412" s="0" t="n">
        <v>0</v>
      </c>
      <c r="O412" s="0" t="n">
        <v>0</v>
      </c>
      <c r="P412" s="0" t="n">
        <v>0</v>
      </c>
      <c r="Q412" s="0" t="n">
        <v>0</v>
      </c>
      <c r="R412" s="0" t="n">
        <v>0</v>
      </c>
      <c r="S412" s="0" t="n">
        <v>0</v>
      </c>
      <c r="T412" s="0" t="n">
        <v>0</v>
      </c>
      <c r="U412" s="0" t="n">
        <v>0</v>
      </c>
      <c r="V412" s="0" t="n">
        <v>0</v>
      </c>
      <c r="W412" s="0" t="n">
        <v>0</v>
      </c>
      <c r="X412" s="0" t="n">
        <v>0</v>
      </c>
      <c r="Y412" s="0" t="n">
        <v>0</v>
      </c>
      <c r="Z412" s="0" t="n">
        <v>0</v>
      </c>
      <c r="AA412" s="0" t="n">
        <v>0</v>
      </c>
      <c r="AB412" s="0" t="n">
        <v>0</v>
      </c>
      <c r="AC412" s="0" t="n">
        <v>0</v>
      </c>
      <c r="AD412" s="0" t="n">
        <v>0</v>
      </c>
      <c r="AE412" s="0" t="n">
        <v>-25</v>
      </c>
      <c r="AF412" s="0" t="n">
        <v>-25</v>
      </c>
    </row>
    <row r="413" customFormat="false" ht="12.75" hidden="false" customHeight="false" outlineLevel="0" collapsed="false">
      <c r="A413" s="401" t="n">
        <v>37075.4833333333</v>
      </c>
      <c r="B413" s="400" t="n">
        <v>37124</v>
      </c>
      <c r="C413" s="400" t="n">
        <v>37104</v>
      </c>
      <c r="D413" s="400" t="n">
        <v>37134</v>
      </c>
      <c r="E413" s="9" t="s">
        <v>392</v>
      </c>
      <c r="F413" s="0" t="n">
        <v>672569</v>
      </c>
      <c r="G413" s="0" t="n">
        <v>1</v>
      </c>
      <c r="H413" s="0" t="n">
        <v>3545809</v>
      </c>
      <c r="I413" s="0" t="n">
        <v>0</v>
      </c>
      <c r="J413" s="0" t="n">
        <v>0</v>
      </c>
      <c r="K413" s="0" t="n">
        <v>0</v>
      </c>
      <c r="L413" s="0" t="n">
        <v>0</v>
      </c>
      <c r="M413" s="0" t="n">
        <v>0</v>
      </c>
      <c r="N413" s="0" t="n">
        <v>0</v>
      </c>
      <c r="O413" s="0" t="n">
        <v>0</v>
      </c>
      <c r="P413" s="0" t="n">
        <v>0</v>
      </c>
      <c r="Q413" s="0" t="n">
        <v>0</v>
      </c>
      <c r="R413" s="0" t="n">
        <v>0</v>
      </c>
      <c r="S413" s="0" t="n">
        <v>0</v>
      </c>
      <c r="T413" s="0" t="n">
        <v>0</v>
      </c>
      <c r="U413" s="0" t="n">
        <v>0</v>
      </c>
      <c r="V413" s="0" t="n">
        <v>0</v>
      </c>
      <c r="W413" s="0" t="n">
        <v>0</v>
      </c>
      <c r="X413" s="0" t="n">
        <v>0</v>
      </c>
      <c r="Y413" s="0" t="n">
        <v>0</v>
      </c>
      <c r="Z413" s="0" t="n">
        <v>0</v>
      </c>
      <c r="AA413" s="0" t="n">
        <v>0</v>
      </c>
      <c r="AB413" s="0" t="n">
        <v>0</v>
      </c>
      <c r="AC413" s="0" t="n">
        <v>0</v>
      </c>
      <c r="AD413" s="0" t="n">
        <v>0</v>
      </c>
      <c r="AE413" s="0" t="n">
        <v>-25</v>
      </c>
      <c r="AF413" s="0" t="n">
        <v>-25</v>
      </c>
    </row>
    <row r="414" customFormat="false" ht="12.75" hidden="false" customHeight="false" outlineLevel="0" collapsed="false">
      <c r="A414" s="401" t="n">
        <v>37091.6145833333</v>
      </c>
      <c r="B414" s="400" t="n">
        <v>37124</v>
      </c>
      <c r="C414" s="400" t="n">
        <v>37104</v>
      </c>
      <c r="D414" s="400" t="n">
        <v>37134</v>
      </c>
      <c r="E414" s="0" t="s">
        <v>392</v>
      </c>
      <c r="F414" s="0" t="n">
        <v>692056</v>
      </c>
      <c r="G414" s="0" t="n">
        <v>1</v>
      </c>
      <c r="H414" s="0" t="n">
        <v>3606730</v>
      </c>
      <c r="I414" s="0" t="n">
        <v>0</v>
      </c>
      <c r="J414" s="0" t="n">
        <v>0</v>
      </c>
      <c r="K414" s="0" t="n">
        <v>0</v>
      </c>
      <c r="L414" s="0" t="n">
        <v>0</v>
      </c>
      <c r="M414" s="0" t="n">
        <v>0</v>
      </c>
      <c r="N414" s="0" t="n">
        <v>0</v>
      </c>
      <c r="O414" s="0" t="n">
        <v>0</v>
      </c>
      <c r="P414" s="0" t="n">
        <v>0</v>
      </c>
      <c r="Q414" s="0" t="n">
        <v>0</v>
      </c>
      <c r="R414" s="0" t="n">
        <v>0</v>
      </c>
      <c r="S414" s="0" t="n">
        <v>0</v>
      </c>
      <c r="T414" s="0" t="n">
        <v>0</v>
      </c>
      <c r="U414" s="0" t="n">
        <v>0</v>
      </c>
      <c r="V414" s="0" t="n">
        <v>0</v>
      </c>
      <c r="W414" s="0" t="n">
        <v>0</v>
      </c>
      <c r="X414" s="0" t="n">
        <v>0</v>
      </c>
      <c r="Y414" s="0" t="n">
        <v>0</v>
      </c>
      <c r="Z414" s="0" t="n">
        <v>0</v>
      </c>
      <c r="AA414" s="0" t="n">
        <v>0</v>
      </c>
      <c r="AB414" s="0" t="n">
        <v>0</v>
      </c>
      <c r="AC414" s="0" t="n">
        <v>0</v>
      </c>
      <c r="AD414" s="0" t="n">
        <v>0</v>
      </c>
      <c r="AE414" s="0" t="n">
        <v>50</v>
      </c>
      <c r="AF414" s="0" t="n">
        <v>50</v>
      </c>
    </row>
    <row r="415" customFormat="false" ht="12.75" hidden="false" customHeight="false" outlineLevel="0" collapsed="false">
      <c r="A415" s="401" t="n">
        <v>37091.3618055556</v>
      </c>
      <c r="B415" s="400" t="n">
        <v>37124</v>
      </c>
      <c r="C415" s="400" t="n">
        <v>37104</v>
      </c>
      <c r="D415" s="400" t="n">
        <v>37134</v>
      </c>
      <c r="E415" s="0" t="s">
        <v>392</v>
      </c>
      <c r="F415" s="0" t="n">
        <v>693669</v>
      </c>
      <c r="G415" s="0" t="n">
        <v>1</v>
      </c>
      <c r="H415" s="0" t="n">
        <v>3609387</v>
      </c>
      <c r="I415" s="0" t="n">
        <v>0</v>
      </c>
      <c r="J415" s="0" t="n">
        <v>0</v>
      </c>
      <c r="K415" s="0" t="n">
        <v>0</v>
      </c>
      <c r="L415" s="0" t="n">
        <v>0</v>
      </c>
      <c r="M415" s="0" t="n">
        <v>0</v>
      </c>
      <c r="N415" s="0" t="n">
        <v>0</v>
      </c>
      <c r="O415" s="0" t="n">
        <v>0</v>
      </c>
      <c r="P415" s="0" t="n">
        <v>0</v>
      </c>
      <c r="Q415" s="0" t="n">
        <v>0</v>
      </c>
      <c r="R415" s="0" t="n">
        <v>0</v>
      </c>
      <c r="S415" s="0" t="n">
        <v>0</v>
      </c>
      <c r="T415" s="0" t="n">
        <v>0</v>
      </c>
      <c r="U415" s="0" t="n">
        <v>0</v>
      </c>
      <c r="V415" s="0" t="n">
        <v>0</v>
      </c>
      <c r="W415" s="0" t="n">
        <v>0</v>
      </c>
      <c r="X415" s="0" t="n">
        <v>0</v>
      </c>
      <c r="Y415" s="0" t="n">
        <v>0</v>
      </c>
      <c r="Z415" s="0" t="n">
        <v>0</v>
      </c>
      <c r="AA415" s="0" t="n">
        <v>0</v>
      </c>
      <c r="AB415" s="0" t="n">
        <v>0</v>
      </c>
      <c r="AC415" s="0" t="n">
        <v>0</v>
      </c>
      <c r="AD415" s="0" t="n">
        <v>0</v>
      </c>
      <c r="AE415" s="0" t="n">
        <v>-25</v>
      </c>
      <c r="AF415" s="0" t="n">
        <v>-25</v>
      </c>
    </row>
    <row r="416" customFormat="false" ht="12.75" hidden="false" customHeight="false" outlineLevel="0" collapsed="false">
      <c r="A416" s="401" t="n">
        <v>37098.4236111111</v>
      </c>
      <c r="B416" s="400" t="n">
        <v>37124</v>
      </c>
      <c r="C416" s="400" t="n">
        <v>37104</v>
      </c>
      <c r="D416" s="400" t="n">
        <v>37134</v>
      </c>
      <c r="E416" s="0" t="s">
        <v>392</v>
      </c>
      <c r="F416" s="0" t="n">
        <v>702887</v>
      </c>
      <c r="G416" s="0" t="n">
        <v>1</v>
      </c>
      <c r="H416" s="0" t="n">
        <v>3637480</v>
      </c>
      <c r="I416" s="0" t="n">
        <v>0</v>
      </c>
      <c r="J416" s="0" t="n">
        <v>0</v>
      </c>
      <c r="K416" s="0" t="n">
        <v>0</v>
      </c>
      <c r="L416" s="0" t="n">
        <v>0</v>
      </c>
      <c r="M416" s="0" t="n">
        <v>0</v>
      </c>
      <c r="N416" s="0" t="n">
        <v>0</v>
      </c>
      <c r="O416" s="0" t="n">
        <v>0</v>
      </c>
      <c r="P416" s="0" t="n">
        <v>0</v>
      </c>
      <c r="Q416" s="0" t="n">
        <v>0</v>
      </c>
      <c r="R416" s="0" t="n">
        <v>0</v>
      </c>
      <c r="S416" s="0" t="n">
        <v>0</v>
      </c>
      <c r="T416" s="0" t="n">
        <v>0</v>
      </c>
      <c r="U416" s="0" t="n">
        <v>0</v>
      </c>
      <c r="V416" s="0" t="n">
        <v>0</v>
      </c>
      <c r="W416" s="0" t="n">
        <v>0</v>
      </c>
      <c r="X416" s="0" t="n">
        <v>0</v>
      </c>
      <c r="Y416" s="0" t="n">
        <v>0</v>
      </c>
      <c r="Z416" s="0" t="n">
        <v>0</v>
      </c>
      <c r="AA416" s="0" t="n">
        <v>0</v>
      </c>
      <c r="AB416" s="0" t="n">
        <v>0</v>
      </c>
      <c r="AC416" s="0" t="n">
        <v>0</v>
      </c>
      <c r="AD416" s="0" t="n">
        <v>0</v>
      </c>
      <c r="AE416" s="0" t="n">
        <v>25</v>
      </c>
      <c r="AF416" s="0" t="n">
        <v>25</v>
      </c>
    </row>
    <row r="417" customFormat="false" ht="12.75" hidden="false" customHeight="false" outlineLevel="0" collapsed="false">
      <c r="A417" s="401" t="n">
        <v>37103.5875</v>
      </c>
      <c r="B417" s="400" t="n">
        <v>37124</v>
      </c>
      <c r="C417" s="400" t="n">
        <v>37105</v>
      </c>
      <c r="D417" s="400" t="n">
        <v>37134</v>
      </c>
      <c r="E417" s="0" t="s">
        <v>392</v>
      </c>
      <c r="F417" s="0" t="n">
        <v>711786</v>
      </c>
      <c r="G417" s="0" t="n">
        <v>1</v>
      </c>
      <c r="H417" s="0" t="n">
        <v>3718018</v>
      </c>
      <c r="I417" s="0" t="n">
        <v>-25</v>
      </c>
      <c r="J417" s="0" t="n">
        <v>-25</v>
      </c>
      <c r="K417" s="0" t="n">
        <v>-25</v>
      </c>
      <c r="L417" s="0" t="n">
        <v>-25</v>
      </c>
      <c r="M417" s="0" t="n">
        <v>-25</v>
      </c>
      <c r="N417" s="0" t="n">
        <v>-25</v>
      </c>
      <c r="O417" s="0" t="n">
        <v>0</v>
      </c>
      <c r="P417" s="0" t="n">
        <v>0</v>
      </c>
      <c r="Q417" s="0" t="n">
        <v>0</v>
      </c>
      <c r="R417" s="0" t="n">
        <v>0</v>
      </c>
      <c r="S417" s="0" t="n">
        <v>0</v>
      </c>
      <c r="T417" s="0" t="n">
        <v>0</v>
      </c>
      <c r="U417" s="0" t="n">
        <v>0</v>
      </c>
      <c r="V417" s="0" t="n">
        <v>0</v>
      </c>
      <c r="W417" s="0" t="n">
        <v>0</v>
      </c>
      <c r="X417" s="0" t="n">
        <v>0</v>
      </c>
      <c r="Y417" s="0" t="n">
        <v>0</v>
      </c>
      <c r="Z417" s="0" t="n">
        <v>0</v>
      </c>
      <c r="AA417" s="0" t="n">
        <v>0</v>
      </c>
      <c r="AB417" s="0" t="n">
        <v>0</v>
      </c>
      <c r="AC417" s="0" t="n">
        <v>0</v>
      </c>
      <c r="AD417" s="0" t="n">
        <v>0</v>
      </c>
      <c r="AE417" s="0" t="n">
        <v>0</v>
      </c>
      <c r="AF417" s="0" t="n">
        <v>0</v>
      </c>
    </row>
    <row r="418" customFormat="false" ht="12.75" hidden="false" customHeight="false" outlineLevel="0" collapsed="false">
      <c r="A418" s="401" t="n">
        <v>37103.3763888889</v>
      </c>
      <c r="B418" s="400" t="n">
        <v>37124</v>
      </c>
      <c r="C418" s="400" t="n">
        <v>37105</v>
      </c>
      <c r="D418" s="400" t="n">
        <v>37134</v>
      </c>
      <c r="E418" s="0" t="s">
        <v>392</v>
      </c>
      <c r="F418" s="0" t="n">
        <v>710862</v>
      </c>
      <c r="G418" s="0" t="n">
        <v>1</v>
      </c>
      <c r="H418" s="0" t="n">
        <v>3712972</v>
      </c>
      <c r="I418" s="0" t="n">
        <v>0</v>
      </c>
      <c r="J418" s="0" t="n">
        <v>0</v>
      </c>
      <c r="K418" s="0" t="n">
        <v>0</v>
      </c>
      <c r="L418" s="0" t="n">
        <v>0</v>
      </c>
      <c r="M418" s="0" t="n">
        <v>0</v>
      </c>
      <c r="N418" s="0" t="n">
        <v>0</v>
      </c>
      <c r="O418" s="0" t="n">
        <v>0</v>
      </c>
      <c r="P418" s="0" t="n">
        <v>0</v>
      </c>
      <c r="Q418" s="0" t="n">
        <v>0</v>
      </c>
      <c r="R418" s="0" t="n">
        <v>0</v>
      </c>
      <c r="S418" s="0" t="n">
        <v>0</v>
      </c>
      <c r="T418" s="0" t="n">
        <v>0</v>
      </c>
      <c r="U418" s="0" t="n">
        <v>0</v>
      </c>
      <c r="V418" s="0" t="n">
        <v>0</v>
      </c>
      <c r="W418" s="0" t="n">
        <v>0</v>
      </c>
      <c r="X418" s="0" t="n">
        <v>0</v>
      </c>
      <c r="Y418" s="0" t="n">
        <v>0</v>
      </c>
      <c r="Z418" s="0" t="n">
        <v>0</v>
      </c>
      <c r="AA418" s="0" t="n">
        <v>0</v>
      </c>
      <c r="AB418" s="0" t="n">
        <v>0</v>
      </c>
      <c r="AC418" s="0" t="n">
        <v>0</v>
      </c>
      <c r="AD418" s="0" t="n">
        <v>0</v>
      </c>
      <c r="AE418" s="0" t="n">
        <v>-25</v>
      </c>
      <c r="AF418" s="0" t="n">
        <v>-25</v>
      </c>
    </row>
    <row r="419" customFormat="false" ht="12.75" hidden="false" customHeight="false" outlineLevel="0" collapsed="false">
      <c r="A419" s="401" t="n">
        <v>37103.5875</v>
      </c>
      <c r="B419" s="400" t="n">
        <v>37124</v>
      </c>
      <c r="C419" s="400" t="n">
        <v>37105</v>
      </c>
      <c r="D419" s="400" t="n">
        <v>37134</v>
      </c>
      <c r="E419" s="9" t="s">
        <v>392</v>
      </c>
      <c r="F419" s="0" t="n">
        <v>711786</v>
      </c>
      <c r="G419" s="0" t="n">
        <v>1</v>
      </c>
      <c r="H419" s="0" t="n">
        <v>3718019</v>
      </c>
      <c r="I419" s="0" t="n">
        <v>0</v>
      </c>
      <c r="J419" s="0" t="n">
        <v>0</v>
      </c>
      <c r="K419" s="0" t="n">
        <v>0</v>
      </c>
      <c r="L419" s="0" t="n">
        <v>0</v>
      </c>
      <c r="M419" s="0" t="n">
        <v>0</v>
      </c>
      <c r="N419" s="0" t="n">
        <v>0</v>
      </c>
      <c r="O419" s="0" t="n">
        <v>0</v>
      </c>
      <c r="P419" s="0" t="n">
        <v>0</v>
      </c>
      <c r="Q419" s="0" t="n">
        <v>0</v>
      </c>
      <c r="R419" s="0" t="n">
        <v>0</v>
      </c>
      <c r="S419" s="0" t="n">
        <v>0</v>
      </c>
      <c r="T419" s="0" t="n">
        <v>0</v>
      </c>
      <c r="U419" s="0" t="n">
        <v>0</v>
      </c>
      <c r="V419" s="0" t="n">
        <v>0</v>
      </c>
      <c r="W419" s="0" t="n">
        <v>0</v>
      </c>
      <c r="X419" s="0" t="n">
        <v>0</v>
      </c>
      <c r="Y419" s="0" t="n">
        <v>0</v>
      </c>
      <c r="Z419" s="0" t="n">
        <v>0</v>
      </c>
      <c r="AA419" s="0" t="n">
        <v>0</v>
      </c>
      <c r="AB419" s="0" t="n">
        <v>0</v>
      </c>
      <c r="AC419" s="0" t="n">
        <v>0</v>
      </c>
      <c r="AD419" s="0" t="n">
        <v>0</v>
      </c>
      <c r="AE419" s="0" t="n">
        <v>-25</v>
      </c>
      <c r="AF419" s="0" t="n">
        <v>-25</v>
      </c>
    </row>
    <row r="420" customFormat="false" ht="12.75" hidden="false" customHeight="false" outlineLevel="0" collapsed="false">
      <c r="A420" s="401" t="n">
        <v>37022.6319444444</v>
      </c>
      <c r="B420" s="400" t="n">
        <v>37124</v>
      </c>
      <c r="C420" s="400" t="n">
        <v>37073</v>
      </c>
      <c r="D420" s="400" t="n">
        <v>37164</v>
      </c>
      <c r="E420" s="9" t="s">
        <v>392</v>
      </c>
      <c r="F420" s="0" t="n">
        <v>608000</v>
      </c>
      <c r="G420" s="0" t="n">
        <v>1</v>
      </c>
      <c r="H420" s="0" t="n">
        <v>3280773</v>
      </c>
      <c r="I420" s="0" t="n">
        <v>-25</v>
      </c>
      <c r="J420" s="0" t="n">
        <v>-25</v>
      </c>
      <c r="K420" s="0" t="n">
        <v>-25</v>
      </c>
      <c r="L420" s="0" t="n">
        <v>-25</v>
      </c>
      <c r="M420" s="0" t="n">
        <v>-25</v>
      </c>
      <c r="N420" s="0" t="n">
        <v>-25</v>
      </c>
      <c r="O420" s="0" t="n">
        <v>0</v>
      </c>
      <c r="P420" s="0" t="n">
        <v>0</v>
      </c>
      <c r="Q420" s="0" t="n">
        <v>0</v>
      </c>
      <c r="R420" s="0" t="n">
        <v>0</v>
      </c>
      <c r="S420" s="0" t="n">
        <v>0</v>
      </c>
      <c r="T420" s="0" t="n">
        <v>0</v>
      </c>
      <c r="U420" s="0" t="n">
        <v>0</v>
      </c>
      <c r="V420" s="0" t="n">
        <v>0</v>
      </c>
      <c r="W420" s="0" t="n">
        <v>0</v>
      </c>
      <c r="X420" s="0" t="n">
        <v>0</v>
      </c>
      <c r="Y420" s="0" t="n">
        <v>0</v>
      </c>
      <c r="Z420" s="0" t="n">
        <v>0</v>
      </c>
      <c r="AA420" s="0" t="n">
        <v>0</v>
      </c>
      <c r="AB420" s="0" t="n">
        <v>0</v>
      </c>
      <c r="AC420" s="0" t="n">
        <v>0</v>
      </c>
      <c r="AD420" s="0" t="n">
        <v>0</v>
      </c>
      <c r="AE420" s="0" t="n">
        <v>0</v>
      </c>
      <c r="AF420" s="0" t="n">
        <v>0</v>
      </c>
    </row>
    <row r="421" customFormat="false" ht="12.75" hidden="false" customHeight="false" outlineLevel="0" collapsed="false">
      <c r="A421" s="401" t="n">
        <v>36510.4743055556</v>
      </c>
      <c r="B421" s="400" t="n">
        <v>37124</v>
      </c>
      <c r="C421" s="400" t="n">
        <v>37073</v>
      </c>
      <c r="D421" s="400" t="n">
        <v>37164</v>
      </c>
      <c r="E421" s="9" t="s">
        <v>392</v>
      </c>
      <c r="F421" s="0" t="n">
        <v>262463</v>
      </c>
      <c r="G421" s="0" t="n">
        <v>1</v>
      </c>
      <c r="H421" s="0" t="n">
        <v>944862</v>
      </c>
      <c r="I421" s="0" t="n">
        <v>0</v>
      </c>
      <c r="J421" s="0" t="n">
        <v>0</v>
      </c>
      <c r="K421" s="0" t="n">
        <v>0</v>
      </c>
      <c r="L421" s="0" t="n">
        <v>0</v>
      </c>
      <c r="M421" s="0" t="n">
        <v>0</v>
      </c>
      <c r="N421" s="0" t="n">
        <v>0</v>
      </c>
      <c r="O421" s="0" t="n">
        <v>25</v>
      </c>
      <c r="P421" s="0" t="n">
        <v>25</v>
      </c>
      <c r="Q421" s="0" t="n">
        <v>25</v>
      </c>
      <c r="R421" s="0" t="n">
        <v>25</v>
      </c>
      <c r="S421" s="0" t="n">
        <v>25</v>
      </c>
      <c r="T421" s="0" t="n">
        <v>25</v>
      </c>
      <c r="U421" s="0" t="n">
        <v>25</v>
      </c>
      <c r="V421" s="0" t="n">
        <v>25</v>
      </c>
      <c r="W421" s="0" t="n">
        <v>25</v>
      </c>
      <c r="X421" s="0" t="n">
        <v>25</v>
      </c>
      <c r="Y421" s="0" t="n">
        <v>25</v>
      </c>
      <c r="Z421" s="0" t="n">
        <v>25</v>
      </c>
      <c r="AA421" s="0" t="n">
        <v>25</v>
      </c>
      <c r="AB421" s="0" t="n">
        <v>25</v>
      </c>
      <c r="AC421" s="0" t="n">
        <v>25</v>
      </c>
      <c r="AD421" s="0" t="n">
        <v>25</v>
      </c>
      <c r="AE421" s="0" t="n">
        <v>0</v>
      </c>
      <c r="AF421" s="0" t="n">
        <v>0</v>
      </c>
    </row>
    <row r="422" customFormat="false" ht="12.75" hidden="false" customHeight="false" outlineLevel="0" collapsed="false">
      <c r="A422" s="401" t="n">
        <v>36578.5416666667</v>
      </c>
      <c r="B422" s="400" t="n">
        <v>37124</v>
      </c>
      <c r="C422" s="400" t="n">
        <v>37073</v>
      </c>
      <c r="D422" s="400" t="n">
        <v>37164</v>
      </c>
      <c r="E422" s="9" t="s">
        <v>392</v>
      </c>
      <c r="F422" s="0" t="n">
        <v>297008</v>
      </c>
      <c r="G422" s="0" t="n">
        <v>1</v>
      </c>
      <c r="H422" s="0" t="n">
        <v>1907771</v>
      </c>
      <c r="I422" s="0" t="n">
        <v>0</v>
      </c>
      <c r="J422" s="0" t="n">
        <v>0</v>
      </c>
      <c r="K422" s="0" t="n">
        <v>0</v>
      </c>
      <c r="L422" s="0" t="n">
        <v>0</v>
      </c>
      <c r="M422" s="0" t="n">
        <v>0</v>
      </c>
      <c r="N422" s="0" t="n">
        <v>0</v>
      </c>
      <c r="O422" s="0" t="n">
        <v>25</v>
      </c>
      <c r="P422" s="0" t="n">
        <v>25</v>
      </c>
      <c r="Q422" s="0" t="n">
        <v>25</v>
      </c>
      <c r="R422" s="0" t="n">
        <v>25</v>
      </c>
      <c r="S422" s="0" t="n">
        <v>25</v>
      </c>
      <c r="T422" s="0" t="n">
        <v>25</v>
      </c>
      <c r="U422" s="0" t="n">
        <v>25</v>
      </c>
      <c r="V422" s="0" t="n">
        <v>25</v>
      </c>
      <c r="W422" s="0" t="n">
        <v>25</v>
      </c>
      <c r="X422" s="0" t="n">
        <v>25</v>
      </c>
      <c r="Y422" s="0" t="n">
        <v>25</v>
      </c>
      <c r="Z422" s="0" t="n">
        <v>25</v>
      </c>
      <c r="AA422" s="0" t="n">
        <v>25</v>
      </c>
      <c r="AB422" s="0" t="n">
        <v>25</v>
      </c>
      <c r="AC422" s="0" t="n">
        <v>25</v>
      </c>
      <c r="AD422" s="0" t="n">
        <v>25</v>
      </c>
      <c r="AE422" s="0" t="n">
        <v>0</v>
      </c>
      <c r="AF422" s="0" t="n">
        <v>0</v>
      </c>
    </row>
    <row r="423" customFormat="false" ht="12.75" hidden="false" customHeight="false" outlineLevel="0" collapsed="false">
      <c r="A423" s="401" t="n">
        <v>36762.6069444444</v>
      </c>
      <c r="B423" s="400" t="n">
        <v>37124</v>
      </c>
      <c r="C423" s="400" t="n">
        <v>37073</v>
      </c>
      <c r="D423" s="400" t="n">
        <v>37164</v>
      </c>
      <c r="E423" s="9" t="s">
        <v>392</v>
      </c>
      <c r="F423" s="0" t="n">
        <v>398974</v>
      </c>
      <c r="G423" s="0" t="n">
        <v>1</v>
      </c>
      <c r="H423" s="0" t="n">
        <v>2225241</v>
      </c>
      <c r="I423" s="0" t="n">
        <v>0</v>
      </c>
      <c r="J423" s="0" t="n">
        <v>0</v>
      </c>
      <c r="K423" s="0" t="n">
        <v>0</v>
      </c>
      <c r="L423" s="0" t="n">
        <v>0</v>
      </c>
      <c r="M423" s="0" t="n">
        <v>0</v>
      </c>
      <c r="N423" s="0" t="n">
        <v>0</v>
      </c>
      <c r="O423" s="0" t="n">
        <v>25</v>
      </c>
      <c r="P423" s="0" t="n">
        <v>25</v>
      </c>
      <c r="Q423" s="0" t="n">
        <v>25</v>
      </c>
      <c r="R423" s="0" t="n">
        <v>25</v>
      </c>
      <c r="S423" s="0" t="n">
        <v>25</v>
      </c>
      <c r="T423" s="0" t="n">
        <v>25</v>
      </c>
      <c r="U423" s="0" t="n">
        <v>25</v>
      </c>
      <c r="V423" s="0" t="n">
        <v>25</v>
      </c>
      <c r="W423" s="0" t="n">
        <v>25</v>
      </c>
      <c r="X423" s="0" t="n">
        <v>25</v>
      </c>
      <c r="Y423" s="0" t="n">
        <v>25</v>
      </c>
      <c r="Z423" s="0" t="n">
        <v>25</v>
      </c>
      <c r="AA423" s="0" t="n">
        <v>25</v>
      </c>
      <c r="AB423" s="0" t="n">
        <v>25</v>
      </c>
      <c r="AC423" s="0" t="n">
        <v>25</v>
      </c>
      <c r="AD423" s="0" t="n">
        <v>25</v>
      </c>
      <c r="AE423" s="0" t="n">
        <v>0</v>
      </c>
      <c r="AF423" s="0" t="n">
        <v>0</v>
      </c>
    </row>
    <row r="424" customFormat="false" ht="12.75" hidden="false" customHeight="false" outlineLevel="0" collapsed="false">
      <c r="A424" s="401" t="n">
        <v>37105.7159722222</v>
      </c>
      <c r="B424" s="400" t="n">
        <v>37124</v>
      </c>
      <c r="C424" s="400" t="n">
        <v>37109</v>
      </c>
      <c r="D424" s="400" t="n">
        <v>37134</v>
      </c>
      <c r="E424" s="0" t="s">
        <v>392</v>
      </c>
      <c r="F424" s="0" t="n">
        <v>716111</v>
      </c>
      <c r="G424" s="0" t="n">
        <v>1</v>
      </c>
      <c r="H424" s="0" t="n">
        <v>3730368</v>
      </c>
      <c r="I424" s="0" t="n">
        <v>0</v>
      </c>
      <c r="J424" s="0" t="n">
        <v>0</v>
      </c>
      <c r="K424" s="0" t="n">
        <v>0</v>
      </c>
      <c r="L424" s="0" t="n">
        <v>0</v>
      </c>
      <c r="M424" s="0" t="n">
        <v>0</v>
      </c>
      <c r="N424" s="0" t="n">
        <v>0</v>
      </c>
      <c r="O424" s="0" t="n">
        <v>25</v>
      </c>
      <c r="P424" s="0" t="n">
        <v>25</v>
      </c>
      <c r="Q424" s="0" t="n">
        <v>25</v>
      </c>
      <c r="R424" s="0" t="n">
        <v>25</v>
      </c>
      <c r="S424" s="0" t="n">
        <v>25</v>
      </c>
      <c r="T424" s="0" t="n">
        <v>25</v>
      </c>
      <c r="U424" s="0" t="n">
        <v>25</v>
      </c>
      <c r="V424" s="0" t="n">
        <v>25</v>
      </c>
      <c r="W424" s="0" t="n">
        <v>25</v>
      </c>
      <c r="X424" s="0" t="n">
        <v>25</v>
      </c>
      <c r="Y424" s="0" t="n">
        <v>25</v>
      </c>
      <c r="Z424" s="0" t="n">
        <v>25</v>
      </c>
      <c r="AA424" s="0" t="n">
        <v>25</v>
      </c>
      <c r="AB424" s="0" t="n">
        <v>25</v>
      </c>
      <c r="AC424" s="0" t="n">
        <v>25</v>
      </c>
      <c r="AD424" s="0" t="n">
        <v>25</v>
      </c>
      <c r="AE424" s="0" t="n">
        <v>0</v>
      </c>
      <c r="AF424" s="0" t="n">
        <v>0</v>
      </c>
    </row>
    <row r="425" customFormat="false" ht="12.75" hidden="false" customHeight="false" outlineLevel="0" collapsed="false">
      <c r="A425" s="401" t="n">
        <v>37116.7229166667</v>
      </c>
      <c r="B425" s="400" t="n">
        <v>37124</v>
      </c>
      <c r="C425" s="400" t="n">
        <v>37117</v>
      </c>
      <c r="D425" s="400" t="n">
        <v>37134</v>
      </c>
      <c r="E425" s="9" t="s">
        <v>392</v>
      </c>
      <c r="F425" s="0" t="n">
        <v>726925</v>
      </c>
      <c r="G425" s="0" t="n">
        <v>1</v>
      </c>
      <c r="H425" s="0" t="n">
        <v>3761565</v>
      </c>
      <c r="I425" s="0" t="n">
        <v>0</v>
      </c>
      <c r="J425" s="0" t="n">
        <v>0</v>
      </c>
      <c r="K425" s="0" t="n">
        <v>0</v>
      </c>
      <c r="L425" s="0" t="n">
        <v>0</v>
      </c>
      <c r="M425" s="0" t="n">
        <v>0</v>
      </c>
      <c r="N425" s="0" t="n">
        <v>0</v>
      </c>
      <c r="O425" s="0" t="n">
        <v>-25</v>
      </c>
      <c r="P425" s="0" t="n">
        <v>-25</v>
      </c>
      <c r="Q425" s="0" t="n">
        <v>-25</v>
      </c>
      <c r="R425" s="0" t="n">
        <v>-25</v>
      </c>
      <c r="S425" s="0" t="n">
        <v>-25</v>
      </c>
      <c r="T425" s="0" t="n">
        <v>-25</v>
      </c>
      <c r="U425" s="0" t="n">
        <v>-25</v>
      </c>
      <c r="V425" s="0" t="n">
        <v>-25</v>
      </c>
      <c r="W425" s="0" t="n">
        <v>-25</v>
      </c>
      <c r="X425" s="0" t="n">
        <v>-25</v>
      </c>
      <c r="Y425" s="0" t="n">
        <v>-25</v>
      </c>
      <c r="Z425" s="0" t="n">
        <v>-25</v>
      </c>
      <c r="AA425" s="0" t="n">
        <v>-25</v>
      </c>
      <c r="AB425" s="0" t="n">
        <v>-25</v>
      </c>
      <c r="AC425" s="0" t="n">
        <v>-25</v>
      </c>
      <c r="AD425" s="0" t="n">
        <v>-25</v>
      </c>
      <c r="AE425" s="0" t="n">
        <v>0</v>
      </c>
      <c r="AF425" s="0" t="n">
        <v>0</v>
      </c>
    </row>
    <row r="426" customFormat="false" ht="12.75" hidden="false" customHeight="false" outlineLevel="0" collapsed="false">
      <c r="A426" s="401" t="n">
        <v>37116.3993055556</v>
      </c>
      <c r="B426" s="400" t="n">
        <v>37124</v>
      </c>
      <c r="C426" s="400" t="n">
        <v>37118</v>
      </c>
      <c r="D426" s="400" t="n">
        <v>37134</v>
      </c>
      <c r="E426" s="9" t="s">
        <v>392</v>
      </c>
      <c r="F426" s="0" t="n">
        <v>728519</v>
      </c>
      <c r="G426" s="0" t="n">
        <v>1</v>
      </c>
      <c r="H426" s="0" t="n">
        <v>3765246</v>
      </c>
      <c r="I426" s="0" t="n">
        <v>-25</v>
      </c>
      <c r="J426" s="0" t="n">
        <v>-25</v>
      </c>
      <c r="K426" s="0" t="n">
        <v>-25</v>
      </c>
      <c r="L426" s="0" t="n">
        <v>-25</v>
      </c>
      <c r="M426" s="0" t="n">
        <v>-25</v>
      </c>
      <c r="N426" s="0" t="n">
        <v>-25</v>
      </c>
      <c r="O426" s="0" t="n">
        <v>0</v>
      </c>
      <c r="P426" s="0" t="n">
        <v>0</v>
      </c>
      <c r="Q426" s="0" t="n">
        <v>0</v>
      </c>
      <c r="R426" s="0" t="n">
        <v>0</v>
      </c>
      <c r="S426" s="0" t="n">
        <v>0</v>
      </c>
      <c r="T426" s="0" t="n">
        <v>0</v>
      </c>
      <c r="U426" s="0" t="n">
        <v>0</v>
      </c>
      <c r="V426" s="0" t="n">
        <v>0</v>
      </c>
      <c r="W426" s="0" t="n">
        <v>0</v>
      </c>
      <c r="X426" s="0" t="n">
        <v>0</v>
      </c>
      <c r="Y426" s="0" t="n">
        <v>0</v>
      </c>
      <c r="Z426" s="0" t="n">
        <v>0</v>
      </c>
      <c r="AA426" s="0" t="n">
        <v>0</v>
      </c>
      <c r="AB426" s="0" t="n">
        <v>0</v>
      </c>
      <c r="AC426" s="0" t="n">
        <v>0</v>
      </c>
      <c r="AD426" s="0" t="n">
        <v>0</v>
      </c>
      <c r="AE426" s="0" t="n">
        <v>0</v>
      </c>
      <c r="AF426" s="0" t="n">
        <v>0</v>
      </c>
    </row>
    <row r="427" customFormat="false" ht="12.75" hidden="false" customHeight="false" outlineLevel="0" collapsed="false">
      <c r="A427" s="401" t="n">
        <v>37116.3993055556</v>
      </c>
      <c r="B427" s="400" t="n">
        <v>37124</v>
      </c>
      <c r="C427" s="400" t="n">
        <v>37118</v>
      </c>
      <c r="D427" s="400" t="n">
        <v>37134</v>
      </c>
      <c r="E427" s="9" t="s">
        <v>392</v>
      </c>
      <c r="F427" s="0" t="n">
        <v>728519</v>
      </c>
      <c r="G427" s="0" t="n">
        <v>1</v>
      </c>
      <c r="H427" s="0" t="n">
        <v>3765247</v>
      </c>
      <c r="I427" s="0" t="n">
        <v>0</v>
      </c>
      <c r="J427" s="0" t="n">
        <v>0</v>
      </c>
      <c r="K427" s="0" t="n">
        <v>0</v>
      </c>
      <c r="L427" s="0" t="n">
        <v>0</v>
      </c>
      <c r="M427" s="0" t="n">
        <v>0</v>
      </c>
      <c r="N427" s="0" t="n">
        <v>0</v>
      </c>
      <c r="O427" s="0" t="n">
        <v>0</v>
      </c>
      <c r="P427" s="0" t="n">
        <v>0</v>
      </c>
      <c r="Q427" s="0" t="n">
        <v>0</v>
      </c>
      <c r="R427" s="0" t="n">
        <v>0</v>
      </c>
      <c r="S427" s="0" t="n">
        <v>0</v>
      </c>
      <c r="T427" s="0" t="n">
        <v>0</v>
      </c>
      <c r="U427" s="0" t="n">
        <v>0</v>
      </c>
      <c r="V427" s="0" t="n">
        <v>0</v>
      </c>
      <c r="W427" s="0" t="n">
        <v>0</v>
      </c>
      <c r="X427" s="0" t="n">
        <v>0</v>
      </c>
      <c r="Y427" s="0" t="n">
        <v>0</v>
      </c>
      <c r="Z427" s="0" t="n">
        <v>0</v>
      </c>
      <c r="AA427" s="0" t="n">
        <v>0</v>
      </c>
      <c r="AB427" s="0" t="n">
        <v>0</v>
      </c>
      <c r="AC427" s="0" t="n">
        <v>0</v>
      </c>
      <c r="AD427" s="0" t="n">
        <v>0</v>
      </c>
      <c r="AE427" s="0" t="n">
        <v>-25</v>
      </c>
      <c r="AF427" s="0" t="n">
        <v>-25</v>
      </c>
    </row>
    <row r="428" customFormat="false" ht="12.75" hidden="false" customHeight="false" outlineLevel="0" collapsed="false">
      <c r="A428" s="401" t="n">
        <v>37118.5527777778</v>
      </c>
      <c r="B428" s="400" t="n">
        <v>37124</v>
      </c>
      <c r="C428" s="400" t="n">
        <v>37120</v>
      </c>
      <c r="D428" s="400" t="n">
        <v>37134</v>
      </c>
      <c r="E428" s="9" t="s">
        <v>392</v>
      </c>
      <c r="F428" s="0" t="n">
        <v>732967</v>
      </c>
      <c r="G428" s="0" t="n">
        <v>1</v>
      </c>
      <c r="H428" s="0" t="n">
        <v>3822077</v>
      </c>
      <c r="I428" s="0" t="n">
        <v>-25</v>
      </c>
      <c r="J428" s="0" t="n">
        <v>-25</v>
      </c>
      <c r="K428" s="0" t="n">
        <v>-25</v>
      </c>
      <c r="L428" s="0" t="n">
        <v>-25</v>
      </c>
      <c r="M428" s="0" t="n">
        <v>-25</v>
      </c>
      <c r="N428" s="0" t="n">
        <v>-25</v>
      </c>
      <c r="O428" s="0" t="n">
        <v>0</v>
      </c>
      <c r="P428" s="0" t="n">
        <v>0</v>
      </c>
      <c r="Q428" s="0" t="n">
        <v>0</v>
      </c>
      <c r="R428" s="0" t="n">
        <v>0</v>
      </c>
      <c r="S428" s="0" t="n">
        <v>0</v>
      </c>
      <c r="T428" s="0" t="n">
        <v>0</v>
      </c>
      <c r="U428" s="0" t="n">
        <v>0</v>
      </c>
      <c r="V428" s="0" t="n">
        <v>0</v>
      </c>
      <c r="W428" s="0" t="n">
        <v>0</v>
      </c>
      <c r="X428" s="0" t="n">
        <v>0</v>
      </c>
      <c r="Y428" s="0" t="n">
        <v>0</v>
      </c>
      <c r="Z428" s="0" t="n">
        <v>0</v>
      </c>
      <c r="AA428" s="0" t="n">
        <v>0</v>
      </c>
      <c r="AB428" s="0" t="n">
        <v>0</v>
      </c>
      <c r="AC428" s="0" t="n">
        <v>0</v>
      </c>
      <c r="AD428" s="0" t="n">
        <v>0</v>
      </c>
      <c r="AE428" s="0" t="n">
        <v>0</v>
      </c>
      <c r="AF428" s="0" t="n">
        <v>0</v>
      </c>
    </row>
    <row r="429" customFormat="false" ht="12.75" hidden="false" customHeight="false" outlineLevel="0" collapsed="false">
      <c r="A429" s="401" t="n">
        <v>36818.4520833333</v>
      </c>
      <c r="B429" s="400" t="n">
        <v>37124</v>
      </c>
      <c r="C429" s="400" t="n">
        <v>37073</v>
      </c>
      <c r="D429" s="400" t="n">
        <v>37164</v>
      </c>
      <c r="E429" s="9" t="s">
        <v>392</v>
      </c>
      <c r="F429" s="0" t="n">
        <v>438434</v>
      </c>
      <c r="G429" s="0" t="n">
        <v>1</v>
      </c>
      <c r="H429" s="0" t="n">
        <v>2356638</v>
      </c>
      <c r="I429" s="0" t="n">
        <v>0</v>
      </c>
      <c r="J429" s="0" t="n">
        <v>0</v>
      </c>
      <c r="K429" s="0" t="n">
        <v>0</v>
      </c>
      <c r="L429" s="0" t="n">
        <v>0</v>
      </c>
      <c r="M429" s="0" t="n">
        <v>0</v>
      </c>
      <c r="N429" s="0" t="n">
        <v>0</v>
      </c>
      <c r="O429" s="0" t="n">
        <v>125</v>
      </c>
      <c r="P429" s="0" t="n">
        <v>125</v>
      </c>
      <c r="Q429" s="0" t="n">
        <v>125</v>
      </c>
      <c r="R429" s="0" t="n">
        <v>125</v>
      </c>
      <c r="S429" s="0" t="n">
        <v>125</v>
      </c>
      <c r="T429" s="0" t="n">
        <v>125</v>
      </c>
      <c r="U429" s="0" t="n">
        <v>125</v>
      </c>
      <c r="V429" s="0" t="n">
        <v>125</v>
      </c>
      <c r="W429" s="0" t="n">
        <v>125</v>
      </c>
      <c r="X429" s="0" t="n">
        <v>125</v>
      </c>
      <c r="Y429" s="0" t="n">
        <v>125</v>
      </c>
      <c r="Z429" s="0" t="n">
        <v>125</v>
      </c>
      <c r="AA429" s="0" t="n">
        <v>125</v>
      </c>
      <c r="AB429" s="0" t="n">
        <v>125</v>
      </c>
      <c r="AC429" s="0" t="n">
        <v>125</v>
      </c>
      <c r="AD429" s="0" t="n">
        <v>125</v>
      </c>
      <c r="AE429" s="0" t="n">
        <v>0</v>
      </c>
      <c r="AF429" s="0" t="n">
        <v>0</v>
      </c>
    </row>
    <row r="430" customFormat="false" ht="12.75" hidden="false" customHeight="false" outlineLevel="0" collapsed="false">
      <c r="A430" s="401" t="n">
        <v>36823.4659722222</v>
      </c>
      <c r="B430" s="400" t="n">
        <v>37124</v>
      </c>
      <c r="C430" s="400" t="n">
        <v>37073</v>
      </c>
      <c r="D430" s="400" t="n">
        <v>37164</v>
      </c>
      <c r="E430" s="9" t="s">
        <v>392</v>
      </c>
      <c r="F430" s="0" t="n">
        <v>441474</v>
      </c>
      <c r="G430" s="0" t="n">
        <v>1</v>
      </c>
      <c r="H430" s="0" t="n">
        <v>2369091</v>
      </c>
      <c r="I430" s="0" t="n">
        <v>0</v>
      </c>
      <c r="J430" s="0" t="n">
        <v>0</v>
      </c>
      <c r="K430" s="0" t="n">
        <v>0</v>
      </c>
      <c r="L430" s="0" t="n">
        <v>0</v>
      </c>
      <c r="M430" s="0" t="n">
        <v>0</v>
      </c>
      <c r="N430" s="0" t="n">
        <v>0</v>
      </c>
      <c r="O430" s="0" t="n">
        <v>-25</v>
      </c>
      <c r="P430" s="0" t="n">
        <v>-25</v>
      </c>
      <c r="Q430" s="0" t="n">
        <v>-25</v>
      </c>
      <c r="R430" s="0" t="n">
        <v>-25</v>
      </c>
      <c r="S430" s="0" t="n">
        <v>-25</v>
      </c>
      <c r="T430" s="0" t="n">
        <v>-25</v>
      </c>
      <c r="U430" s="0" t="n">
        <v>-25</v>
      </c>
      <c r="V430" s="0" t="n">
        <v>-25</v>
      </c>
      <c r="W430" s="0" t="n">
        <v>-25</v>
      </c>
      <c r="X430" s="0" t="n">
        <v>-25</v>
      </c>
      <c r="Y430" s="0" t="n">
        <v>-25</v>
      </c>
      <c r="Z430" s="0" t="n">
        <v>-25</v>
      </c>
      <c r="AA430" s="0" t="n">
        <v>-25</v>
      </c>
      <c r="AB430" s="0" t="n">
        <v>-25</v>
      </c>
      <c r="AC430" s="0" t="n">
        <v>-25</v>
      </c>
      <c r="AD430" s="0" t="n">
        <v>-25</v>
      </c>
      <c r="AE430" s="0" t="n">
        <v>0</v>
      </c>
      <c r="AF430" s="0" t="n">
        <v>0</v>
      </c>
    </row>
    <row r="431" customFormat="false" ht="12.75" hidden="false" customHeight="false" outlineLevel="0" collapsed="false">
      <c r="A431" s="401" t="n">
        <v>36824.4541666667</v>
      </c>
      <c r="B431" s="400" t="n">
        <v>37124</v>
      </c>
      <c r="C431" s="400" t="n">
        <v>37073</v>
      </c>
      <c r="D431" s="400" t="n">
        <v>37164</v>
      </c>
      <c r="E431" s="9" t="s">
        <v>392</v>
      </c>
      <c r="F431" s="0" t="n">
        <v>442069</v>
      </c>
      <c r="G431" s="0" t="n">
        <v>1</v>
      </c>
      <c r="H431" s="0" t="n">
        <v>2373584</v>
      </c>
      <c r="I431" s="0" t="n">
        <v>0</v>
      </c>
      <c r="J431" s="0" t="n">
        <v>0</v>
      </c>
      <c r="K431" s="0" t="n">
        <v>0</v>
      </c>
      <c r="L431" s="0" t="n">
        <v>0</v>
      </c>
      <c r="M431" s="0" t="n">
        <v>0</v>
      </c>
      <c r="N431" s="0" t="n">
        <v>0</v>
      </c>
      <c r="O431" s="0" t="n">
        <v>-25</v>
      </c>
      <c r="P431" s="0" t="n">
        <v>-25</v>
      </c>
      <c r="Q431" s="0" t="n">
        <v>-25</v>
      </c>
      <c r="R431" s="0" t="n">
        <v>-25</v>
      </c>
      <c r="S431" s="0" t="n">
        <v>-25</v>
      </c>
      <c r="T431" s="0" t="n">
        <v>-25</v>
      </c>
      <c r="U431" s="0" t="n">
        <v>-25</v>
      </c>
      <c r="V431" s="0" t="n">
        <v>-25</v>
      </c>
      <c r="W431" s="0" t="n">
        <v>-25</v>
      </c>
      <c r="X431" s="0" t="n">
        <v>-25</v>
      </c>
      <c r="Y431" s="0" t="n">
        <v>-25</v>
      </c>
      <c r="Z431" s="0" t="n">
        <v>-25</v>
      </c>
      <c r="AA431" s="0" t="n">
        <v>-25</v>
      </c>
      <c r="AB431" s="0" t="n">
        <v>-25</v>
      </c>
      <c r="AC431" s="0" t="n">
        <v>-25</v>
      </c>
      <c r="AD431" s="0" t="n">
        <v>-25</v>
      </c>
      <c r="AE431" s="0" t="n">
        <v>0</v>
      </c>
      <c r="AF431" s="0" t="n">
        <v>0</v>
      </c>
    </row>
    <row r="432" customFormat="false" ht="12.75" hidden="false" customHeight="false" outlineLevel="0" collapsed="false">
      <c r="A432" s="401" t="n">
        <v>36831.5652777778</v>
      </c>
      <c r="B432" s="400" t="n">
        <v>37124</v>
      </c>
      <c r="C432" s="400" t="n">
        <v>37073</v>
      </c>
      <c r="D432" s="400" t="n">
        <v>37164</v>
      </c>
      <c r="E432" s="9" t="s">
        <v>392</v>
      </c>
      <c r="F432" s="0" t="n">
        <v>447607</v>
      </c>
      <c r="G432" s="0" t="n">
        <v>1</v>
      </c>
      <c r="H432" s="0" t="n">
        <v>2391568</v>
      </c>
      <c r="I432" s="0" t="n">
        <v>0</v>
      </c>
      <c r="J432" s="0" t="n">
        <v>0</v>
      </c>
      <c r="K432" s="0" t="n">
        <v>0</v>
      </c>
      <c r="L432" s="0" t="n">
        <v>0</v>
      </c>
      <c r="M432" s="0" t="n">
        <v>0</v>
      </c>
      <c r="N432" s="0" t="n">
        <v>0</v>
      </c>
      <c r="O432" s="0" t="n">
        <v>-25</v>
      </c>
      <c r="P432" s="0" t="n">
        <v>-25</v>
      </c>
      <c r="Q432" s="0" t="n">
        <v>-25</v>
      </c>
      <c r="R432" s="0" t="n">
        <v>-25</v>
      </c>
      <c r="S432" s="0" t="n">
        <v>-25</v>
      </c>
      <c r="T432" s="0" t="n">
        <v>-25</v>
      </c>
      <c r="U432" s="0" t="n">
        <v>-25</v>
      </c>
      <c r="V432" s="0" t="n">
        <v>-25</v>
      </c>
      <c r="W432" s="0" t="n">
        <v>-25</v>
      </c>
      <c r="X432" s="0" t="n">
        <v>-25</v>
      </c>
      <c r="Y432" s="0" t="n">
        <v>-25</v>
      </c>
      <c r="Z432" s="0" t="n">
        <v>-25</v>
      </c>
      <c r="AA432" s="0" t="n">
        <v>-25</v>
      </c>
      <c r="AB432" s="0" t="n">
        <v>-25</v>
      </c>
      <c r="AC432" s="0" t="n">
        <v>-25</v>
      </c>
      <c r="AD432" s="0" t="n">
        <v>-25</v>
      </c>
      <c r="AE432" s="0" t="n">
        <v>0</v>
      </c>
      <c r="AF432" s="0" t="n">
        <v>0</v>
      </c>
    </row>
    <row r="433" customFormat="false" ht="12.75" hidden="false" customHeight="false" outlineLevel="0" collapsed="false">
      <c r="A433" s="401" t="n">
        <v>36833.6993055556</v>
      </c>
      <c r="B433" s="400" t="n">
        <v>37124</v>
      </c>
      <c r="C433" s="400" t="n">
        <v>37073</v>
      </c>
      <c r="D433" s="400" t="n">
        <v>37164</v>
      </c>
      <c r="E433" s="9" t="s">
        <v>392</v>
      </c>
      <c r="F433" s="0" t="n">
        <v>450045</v>
      </c>
      <c r="G433" s="0" t="n">
        <v>1</v>
      </c>
      <c r="H433" s="0" t="n">
        <v>2397138</v>
      </c>
      <c r="I433" s="0" t="n">
        <v>0</v>
      </c>
      <c r="J433" s="0" t="n">
        <v>0</v>
      </c>
      <c r="K433" s="0" t="n">
        <v>0</v>
      </c>
      <c r="L433" s="0" t="n">
        <v>0</v>
      </c>
      <c r="M433" s="0" t="n">
        <v>0</v>
      </c>
      <c r="N433" s="0" t="n">
        <v>0</v>
      </c>
      <c r="O433" s="0" t="n">
        <v>-25</v>
      </c>
      <c r="P433" s="0" t="n">
        <v>-25</v>
      </c>
      <c r="Q433" s="0" t="n">
        <v>-25</v>
      </c>
      <c r="R433" s="0" t="n">
        <v>-25</v>
      </c>
      <c r="S433" s="0" t="n">
        <v>-25</v>
      </c>
      <c r="T433" s="0" t="n">
        <v>-25</v>
      </c>
      <c r="U433" s="0" t="n">
        <v>-25</v>
      </c>
      <c r="V433" s="0" t="n">
        <v>-25</v>
      </c>
      <c r="W433" s="0" t="n">
        <v>-25</v>
      </c>
      <c r="X433" s="0" t="n">
        <v>-25</v>
      </c>
      <c r="Y433" s="0" t="n">
        <v>-25</v>
      </c>
      <c r="Z433" s="0" t="n">
        <v>-25</v>
      </c>
      <c r="AA433" s="0" t="n">
        <v>-25</v>
      </c>
      <c r="AB433" s="0" t="n">
        <v>-25</v>
      </c>
      <c r="AC433" s="0" t="n">
        <v>-25</v>
      </c>
      <c r="AD433" s="0" t="n">
        <v>-25</v>
      </c>
      <c r="AE433" s="0" t="n">
        <v>0</v>
      </c>
      <c r="AF433" s="0" t="n">
        <v>0</v>
      </c>
    </row>
    <row r="434" customFormat="false" ht="12.75" hidden="false" customHeight="false" outlineLevel="0" collapsed="false">
      <c r="A434" s="401" t="n">
        <v>36838.3708333333</v>
      </c>
      <c r="B434" s="400" t="n">
        <v>37124</v>
      </c>
      <c r="C434" s="400" t="n">
        <v>37073</v>
      </c>
      <c r="D434" s="400" t="n">
        <v>37164</v>
      </c>
      <c r="E434" s="9" t="s">
        <v>392</v>
      </c>
      <c r="F434" s="0" t="n">
        <v>451974</v>
      </c>
      <c r="G434" s="0" t="n">
        <v>1</v>
      </c>
      <c r="H434" s="0" t="n">
        <v>2403351</v>
      </c>
      <c r="I434" s="0" t="n">
        <v>0</v>
      </c>
      <c r="J434" s="0" t="n">
        <v>0</v>
      </c>
      <c r="K434" s="0" t="n">
        <v>0</v>
      </c>
      <c r="L434" s="0" t="n">
        <v>0</v>
      </c>
      <c r="M434" s="0" t="n">
        <v>0</v>
      </c>
      <c r="N434" s="0" t="n">
        <v>0</v>
      </c>
      <c r="O434" s="0" t="n">
        <v>-50</v>
      </c>
      <c r="P434" s="0" t="n">
        <v>-50</v>
      </c>
      <c r="Q434" s="0" t="n">
        <v>-50</v>
      </c>
      <c r="R434" s="0" t="n">
        <v>-50</v>
      </c>
      <c r="S434" s="0" t="n">
        <v>-50</v>
      </c>
      <c r="T434" s="0" t="n">
        <v>-50</v>
      </c>
      <c r="U434" s="0" t="n">
        <v>-50</v>
      </c>
      <c r="V434" s="0" t="n">
        <v>-50</v>
      </c>
      <c r="W434" s="0" t="n">
        <v>-50</v>
      </c>
      <c r="X434" s="0" t="n">
        <v>-50</v>
      </c>
      <c r="Y434" s="0" t="n">
        <v>-50</v>
      </c>
      <c r="Z434" s="0" t="n">
        <v>-50</v>
      </c>
      <c r="AA434" s="0" t="n">
        <v>-50</v>
      </c>
      <c r="AB434" s="0" t="n">
        <v>-50</v>
      </c>
      <c r="AC434" s="0" t="n">
        <v>-50</v>
      </c>
      <c r="AD434" s="0" t="n">
        <v>-50</v>
      </c>
      <c r="AE434" s="0" t="n">
        <v>0</v>
      </c>
      <c r="AF434" s="0" t="n">
        <v>0</v>
      </c>
    </row>
    <row r="435" customFormat="false" ht="12.75" hidden="false" customHeight="false" outlineLevel="0" collapsed="false">
      <c r="A435" s="401" t="n">
        <v>36859.6972222222</v>
      </c>
      <c r="B435" s="400" t="n">
        <v>37124</v>
      </c>
      <c r="C435" s="400" t="n">
        <v>37073</v>
      </c>
      <c r="D435" s="400" t="n">
        <v>37164</v>
      </c>
      <c r="E435" s="9" t="s">
        <v>392</v>
      </c>
      <c r="F435" s="0" t="n">
        <v>468394</v>
      </c>
      <c r="G435" s="0" t="n">
        <v>1</v>
      </c>
      <c r="H435" s="0" t="n">
        <v>2461287</v>
      </c>
      <c r="I435" s="0" t="n">
        <v>0</v>
      </c>
      <c r="J435" s="0" t="n">
        <v>0</v>
      </c>
      <c r="K435" s="0" t="n">
        <v>0</v>
      </c>
      <c r="L435" s="0" t="n">
        <v>0</v>
      </c>
      <c r="M435" s="0" t="n">
        <v>0</v>
      </c>
      <c r="N435" s="0" t="n">
        <v>0</v>
      </c>
      <c r="O435" s="0" t="n">
        <v>-50</v>
      </c>
      <c r="P435" s="0" t="n">
        <v>-50</v>
      </c>
      <c r="Q435" s="0" t="n">
        <v>-50</v>
      </c>
      <c r="R435" s="0" t="n">
        <v>-50</v>
      </c>
      <c r="S435" s="0" t="n">
        <v>-50</v>
      </c>
      <c r="T435" s="0" t="n">
        <v>-50</v>
      </c>
      <c r="U435" s="0" t="n">
        <v>-50</v>
      </c>
      <c r="V435" s="0" t="n">
        <v>-50</v>
      </c>
      <c r="W435" s="0" t="n">
        <v>-50</v>
      </c>
      <c r="X435" s="0" t="n">
        <v>-50</v>
      </c>
      <c r="Y435" s="0" t="n">
        <v>-50</v>
      </c>
      <c r="Z435" s="0" t="n">
        <v>-50</v>
      </c>
      <c r="AA435" s="0" t="n">
        <v>-50</v>
      </c>
      <c r="AB435" s="0" t="n">
        <v>-50</v>
      </c>
      <c r="AC435" s="0" t="n">
        <v>-50</v>
      </c>
      <c r="AD435" s="0" t="n">
        <v>-50</v>
      </c>
      <c r="AE435" s="0" t="n">
        <v>0</v>
      </c>
      <c r="AF435" s="0" t="n">
        <v>0</v>
      </c>
    </row>
    <row r="436" customFormat="false" ht="12.75" hidden="false" customHeight="false" outlineLevel="0" collapsed="false">
      <c r="A436" s="401" t="n">
        <v>36874.3979166667</v>
      </c>
      <c r="B436" s="400" t="n">
        <v>37124</v>
      </c>
      <c r="C436" s="400" t="n">
        <v>37073</v>
      </c>
      <c r="D436" s="400" t="n">
        <v>37164</v>
      </c>
      <c r="E436" s="9" t="s">
        <v>392</v>
      </c>
      <c r="F436" s="0" t="n">
        <v>479590</v>
      </c>
      <c r="G436" s="0" t="n">
        <v>1</v>
      </c>
      <c r="H436" s="0" t="n">
        <v>2503172</v>
      </c>
      <c r="I436" s="0" t="n">
        <v>0</v>
      </c>
      <c r="J436" s="0" t="n">
        <v>0</v>
      </c>
      <c r="K436" s="0" t="n">
        <v>0</v>
      </c>
      <c r="L436" s="0" t="n">
        <v>0</v>
      </c>
      <c r="M436" s="0" t="n">
        <v>0</v>
      </c>
      <c r="N436" s="0" t="n">
        <v>0</v>
      </c>
      <c r="O436" s="0" t="n">
        <v>-25</v>
      </c>
      <c r="P436" s="0" t="n">
        <v>-25</v>
      </c>
      <c r="Q436" s="0" t="n">
        <v>-25</v>
      </c>
      <c r="R436" s="0" t="n">
        <v>-25</v>
      </c>
      <c r="S436" s="0" t="n">
        <v>-25</v>
      </c>
      <c r="T436" s="0" t="n">
        <v>-25</v>
      </c>
      <c r="U436" s="0" t="n">
        <v>-25</v>
      </c>
      <c r="V436" s="0" t="n">
        <v>-25</v>
      </c>
      <c r="W436" s="0" t="n">
        <v>-25</v>
      </c>
      <c r="X436" s="0" t="n">
        <v>-25</v>
      </c>
      <c r="Y436" s="0" t="n">
        <v>-25</v>
      </c>
      <c r="Z436" s="0" t="n">
        <v>-25</v>
      </c>
      <c r="AA436" s="0" t="n">
        <v>-25</v>
      </c>
      <c r="AB436" s="0" t="n">
        <v>-25</v>
      </c>
      <c r="AC436" s="0" t="n">
        <v>-25</v>
      </c>
      <c r="AD436" s="0" t="n">
        <v>-25</v>
      </c>
      <c r="AE436" s="0" t="n">
        <v>0</v>
      </c>
      <c r="AF436" s="0" t="n">
        <v>0</v>
      </c>
    </row>
    <row r="437" customFormat="false" ht="12.75" hidden="false" customHeight="false" outlineLevel="0" collapsed="false">
      <c r="A437" s="401" t="n">
        <v>36894.5486111111</v>
      </c>
      <c r="B437" s="400" t="n">
        <v>37124</v>
      </c>
      <c r="C437" s="400" t="n">
        <v>37073</v>
      </c>
      <c r="D437" s="400" t="n">
        <v>37164</v>
      </c>
      <c r="E437" s="9" t="s">
        <v>392</v>
      </c>
      <c r="F437" s="0" t="n">
        <v>488119</v>
      </c>
      <c r="G437" s="0" t="n">
        <v>1</v>
      </c>
      <c r="H437" s="0" t="n">
        <v>2542827</v>
      </c>
      <c r="I437" s="0" t="n">
        <v>0</v>
      </c>
      <c r="J437" s="0" t="n">
        <v>0</v>
      </c>
      <c r="K437" s="0" t="n">
        <v>0</v>
      </c>
      <c r="L437" s="0" t="n">
        <v>0</v>
      </c>
      <c r="M437" s="0" t="n">
        <v>0</v>
      </c>
      <c r="N437" s="0" t="n">
        <v>0</v>
      </c>
      <c r="O437" s="0" t="n">
        <v>-25</v>
      </c>
      <c r="P437" s="0" t="n">
        <v>-25</v>
      </c>
      <c r="Q437" s="0" t="n">
        <v>-25</v>
      </c>
      <c r="R437" s="0" t="n">
        <v>-25</v>
      </c>
      <c r="S437" s="0" t="n">
        <v>-25</v>
      </c>
      <c r="T437" s="0" t="n">
        <v>-25</v>
      </c>
      <c r="U437" s="0" t="n">
        <v>-25</v>
      </c>
      <c r="V437" s="0" t="n">
        <v>-25</v>
      </c>
      <c r="W437" s="0" t="n">
        <v>-25</v>
      </c>
      <c r="X437" s="0" t="n">
        <v>-25</v>
      </c>
      <c r="Y437" s="0" t="n">
        <v>-25</v>
      </c>
      <c r="Z437" s="0" t="n">
        <v>-25</v>
      </c>
      <c r="AA437" s="0" t="n">
        <v>-25</v>
      </c>
      <c r="AB437" s="0" t="n">
        <v>-25</v>
      </c>
      <c r="AC437" s="0" t="n">
        <v>-25</v>
      </c>
      <c r="AD437" s="0" t="n">
        <v>-25</v>
      </c>
      <c r="AE437" s="0" t="n">
        <v>0</v>
      </c>
      <c r="AF437" s="0" t="n">
        <v>0</v>
      </c>
    </row>
    <row r="438" customFormat="false" ht="12.75" hidden="false" customHeight="false" outlineLevel="0" collapsed="false">
      <c r="A438" s="401" t="n">
        <v>36899.4597222222</v>
      </c>
      <c r="B438" s="400" t="n">
        <v>37124</v>
      </c>
      <c r="C438" s="400" t="n">
        <v>37073</v>
      </c>
      <c r="D438" s="400" t="n">
        <v>37164</v>
      </c>
      <c r="E438" s="9" t="s">
        <v>392</v>
      </c>
      <c r="F438" s="0" t="n">
        <v>490638</v>
      </c>
      <c r="G438" s="0" t="n">
        <v>1</v>
      </c>
      <c r="H438" s="0" t="n">
        <v>2550255</v>
      </c>
      <c r="I438" s="0" t="n">
        <v>0</v>
      </c>
      <c r="J438" s="0" t="n">
        <v>0</v>
      </c>
      <c r="K438" s="0" t="n">
        <v>0</v>
      </c>
      <c r="L438" s="0" t="n">
        <v>0</v>
      </c>
      <c r="M438" s="0" t="n">
        <v>0</v>
      </c>
      <c r="N438" s="0" t="n">
        <v>0</v>
      </c>
      <c r="O438" s="0" t="n">
        <v>25</v>
      </c>
      <c r="P438" s="0" t="n">
        <v>25</v>
      </c>
      <c r="Q438" s="0" t="n">
        <v>25</v>
      </c>
      <c r="R438" s="0" t="n">
        <v>25</v>
      </c>
      <c r="S438" s="0" t="n">
        <v>25</v>
      </c>
      <c r="T438" s="0" t="n">
        <v>25</v>
      </c>
      <c r="U438" s="0" t="n">
        <v>25</v>
      </c>
      <c r="V438" s="0" t="n">
        <v>25</v>
      </c>
      <c r="W438" s="0" t="n">
        <v>25</v>
      </c>
      <c r="X438" s="0" t="n">
        <v>25</v>
      </c>
      <c r="Y438" s="0" t="n">
        <v>25</v>
      </c>
      <c r="Z438" s="0" t="n">
        <v>25</v>
      </c>
      <c r="AA438" s="0" t="n">
        <v>25</v>
      </c>
      <c r="AB438" s="0" t="n">
        <v>25</v>
      </c>
      <c r="AC438" s="0" t="n">
        <v>25</v>
      </c>
      <c r="AD438" s="0" t="n">
        <v>25</v>
      </c>
      <c r="AE438" s="0" t="n">
        <v>0</v>
      </c>
      <c r="AF438" s="0" t="n">
        <v>0</v>
      </c>
    </row>
    <row r="439" customFormat="false" ht="12.75" hidden="false" customHeight="false" outlineLevel="0" collapsed="false">
      <c r="A439" s="401" t="n">
        <v>36903.5333333333</v>
      </c>
      <c r="B439" s="400" t="n">
        <v>37124</v>
      </c>
      <c r="C439" s="400" t="n">
        <v>37073</v>
      </c>
      <c r="D439" s="400" t="n">
        <v>37164</v>
      </c>
      <c r="E439" s="0" t="s">
        <v>392</v>
      </c>
      <c r="F439" s="9" t="n">
        <v>495379</v>
      </c>
      <c r="G439" s="0" t="n">
        <v>1</v>
      </c>
      <c r="H439" s="0" t="n">
        <v>2565467</v>
      </c>
      <c r="I439" s="0" t="n">
        <v>0</v>
      </c>
      <c r="J439" s="0" t="n">
        <v>0</v>
      </c>
      <c r="K439" s="0" t="n">
        <v>0</v>
      </c>
      <c r="L439" s="0" t="n">
        <v>0</v>
      </c>
      <c r="M439" s="0" t="n">
        <v>0</v>
      </c>
      <c r="N439" s="0" t="n">
        <v>0</v>
      </c>
      <c r="O439" s="0" t="n">
        <v>-25</v>
      </c>
      <c r="P439" s="0" t="n">
        <v>-25</v>
      </c>
      <c r="Q439" s="0" t="n">
        <v>-25</v>
      </c>
      <c r="R439" s="0" t="n">
        <v>-25</v>
      </c>
      <c r="S439" s="0" t="n">
        <v>-25</v>
      </c>
      <c r="T439" s="0" t="n">
        <v>-25</v>
      </c>
      <c r="U439" s="0" t="n">
        <v>-25</v>
      </c>
      <c r="V439" s="0" t="n">
        <v>-25</v>
      </c>
      <c r="W439" s="0" t="n">
        <v>-25</v>
      </c>
      <c r="X439" s="0" t="n">
        <v>-25</v>
      </c>
      <c r="Y439" s="0" t="n">
        <v>-25</v>
      </c>
      <c r="Z439" s="0" t="n">
        <v>-25</v>
      </c>
      <c r="AA439" s="0" t="n">
        <v>-25</v>
      </c>
      <c r="AB439" s="0" t="n">
        <v>-25</v>
      </c>
      <c r="AC439" s="0" t="n">
        <v>-25</v>
      </c>
      <c r="AD439" s="0" t="n">
        <v>-25</v>
      </c>
      <c r="AE439" s="0" t="n">
        <v>0</v>
      </c>
      <c r="AF439" s="0" t="n">
        <v>0</v>
      </c>
    </row>
    <row r="440" customFormat="false" ht="12.75" hidden="false" customHeight="false" outlineLevel="0" collapsed="false">
      <c r="A440" s="401" t="n">
        <v>36903.7194444445</v>
      </c>
      <c r="B440" s="400" t="n">
        <v>37124</v>
      </c>
      <c r="C440" s="400" t="n">
        <v>37073</v>
      </c>
      <c r="D440" s="400" t="n">
        <v>37164</v>
      </c>
      <c r="E440" s="0" t="s">
        <v>392</v>
      </c>
      <c r="F440" s="0" t="n">
        <v>495521</v>
      </c>
      <c r="G440" s="0" t="n">
        <v>1</v>
      </c>
      <c r="H440" s="0" t="n">
        <v>2566204</v>
      </c>
      <c r="I440" s="0" t="n">
        <v>0</v>
      </c>
      <c r="J440" s="0" t="n">
        <v>0</v>
      </c>
      <c r="K440" s="0" t="n">
        <v>0</v>
      </c>
      <c r="L440" s="0" t="n">
        <v>0</v>
      </c>
      <c r="M440" s="0" t="n">
        <v>0</v>
      </c>
      <c r="N440" s="0" t="n">
        <v>0</v>
      </c>
      <c r="O440" s="0" t="n">
        <v>-25</v>
      </c>
      <c r="P440" s="0" t="n">
        <v>-25</v>
      </c>
      <c r="Q440" s="0" t="n">
        <v>-25</v>
      </c>
      <c r="R440" s="0" t="n">
        <v>-25</v>
      </c>
      <c r="S440" s="0" t="n">
        <v>-25</v>
      </c>
      <c r="T440" s="0" t="n">
        <v>-25</v>
      </c>
      <c r="U440" s="0" t="n">
        <v>-25</v>
      </c>
      <c r="V440" s="0" t="n">
        <v>-25</v>
      </c>
      <c r="W440" s="0" t="n">
        <v>-25</v>
      </c>
      <c r="X440" s="0" t="n">
        <v>-25</v>
      </c>
      <c r="Y440" s="0" t="n">
        <v>-25</v>
      </c>
      <c r="Z440" s="0" t="n">
        <v>-25</v>
      </c>
      <c r="AA440" s="0" t="n">
        <v>-25</v>
      </c>
      <c r="AB440" s="0" t="n">
        <v>-25</v>
      </c>
      <c r="AC440" s="0" t="n">
        <v>-25</v>
      </c>
      <c r="AD440" s="0" t="n">
        <v>-25</v>
      </c>
      <c r="AE440" s="0" t="n">
        <v>0</v>
      </c>
      <c r="AF440" s="0" t="n">
        <v>0</v>
      </c>
    </row>
    <row r="441" customFormat="false" ht="12.75" hidden="false" customHeight="false" outlineLevel="0" collapsed="false">
      <c r="A441" s="401" t="n">
        <v>36915.4479166667</v>
      </c>
      <c r="B441" s="400" t="n">
        <v>37124</v>
      </c>
      <c r="C441" s="400" t="n">
        <v>37073</v>
      </c>
      <c r="D441" s="400" t="n">
        <v>37164</v>
      </c>
      <c r="E441" s="9" t="s">
        <v>392</v>
      </c>
      <c r="F441" s="0" t="n">
        <v>503415</v>
      </c>
      <c r="G441" s="0" t="n">
        <v>1</v>
      </c>
      <c r="H441" s="0" t="n">
        <v>2593270</v>
      </c>
      <c r="I441" s="0" t="n">
        <v>0</v>
      </c>
      <c r="J441" s="0" t="n">
        <v>0</v>
      </c>
      <c r="K441" s="0" t="n">
        <v>0</v>
      </c>
      <c r="L441" s="0" t="n">
        <v>0</v>
      </c>
      <c r="M441" s="0" t="n">
        <v>0</v>
      </c>
      <c r="N441" s="0" t="n">
        <v>0</v>
      </c>
      <c r="O441" s="0" t="n">
        <v>-25</v>
      </c>
      <c r="P441" s="0" t="n">
        <v>-25</v>
      </c>
      <c r="Q441" s="0" t="n">
        <v>-25</v>
      </c>
      <c r="R441" s="0" t="n">
        <v>-25</v>
      </c>
      <c r="S441" s="0" t="n">
        <v>-25</v>
      </c>
      <c r="T441" s="0" t="n">
        <v>-25</v>
      </c>
      <c r="U441" s="0" t="n">
        <v>-25</v>
      </c>
      <c r="V441" s="0" t="n">
        <v>-25</v>
      </c>
      <c r="W441" s="0" t="n">
        <v>-25</v>
      </c>
      <c r="X441" s="0" t="n">
        <v>-25</v>
      </c>
      <c r="Y441" s="0" t="n">
        <v>-25</v>
      </c>
      <c r="Z441" s="0" t="n">
        <v>-25</v>
      </c>
      <c r="AA441" s="0" t="n">
        <v>-25</v>
      </c>
      <c r="AB441" s="0" t="n">
        <v>-25</v>
      </c>
      <c r="AC441" s="0" t="n">
        <v>-25</v>
      </c>
      <c r="AD441" s="0" t="n">
        <v>-25</v>
      </c>
      <c r="AE441" s="0" t="n">
        <v>0</v>
      </c>
      <c r="AF441" s="0" t="n">
        <v>0</v>
      </c>
    </row>
    <row r="442" customFormat="false" ht="12.75" hidden="false" customHeight="false" outlineLevel="0" collapsed="false">
      <c r="A442" s="401" t="n">
        <v>36867.3909722222</v>
      </c>
      <c r="B442" s="400" t="n">
        <v>37124</v>
      </c>
      <c r="C442" s="400" t="n">
        <v>36983</v>
      </c>
      <c r="D442" s="400" t="n">
        <v>37191</v>
      </c>
      <c r="E442" s="9" t="s">
        <v>392</v>
      </c>
      <c r="F442" s="0" t="n">
        <v>475414</v>
      </c>
      <c r="G442" s="0" t="n">
        <v>1</v>
      </c>
      <c r="H442" s="0" t="n">
        <v>3027117</v>
      </c>
      <c r="I442" s="0" t="n">
        <v>-25</v>
      </c>
      <c r="J442" s="0" t="n">
        <v>-25</v>
      </c>
      <c r="K442" s="0" t="n">
        <v>-25</v>
      </c>
      <c r="L442" s="0" t="n">
        <v>-25</v>
      </c>
      <c r="M442" s="0" t="n">
        <v>-25</v>
      </c>
      <c r="N442" s="0" t="n">
        <v>-25</v>
      </c>
      <c r="O442" s="0" t="n">
        <v>0</v>
      </c>
      <c r="P442" s="0" t="n">
        <v>0</v>
      </c>
      <c r="Q442" s="0" t="n">
        <v>0</v>
      </c>
      <c r="R442" s="0" t="n">
        <v>0</v>
      </c>
      <c r="S442" s="0" t="n">
        <v>0</v>
      </c>
      <c r="T442" s="0" t="n">
        <v>0</v>
      </c>
      <c r="U442" s="0" t="n">
        <v>0</v>
      </c>
      <c r="V442" s="0" t="n">
        <v>0</v>
      </c>
      <c r="W442" s="0" t="n">
        <v>0</v>
      </c>
      <c r="X442" s="0" t="n">
        <v>0</v>
      </c>
      <c r="Y442" s="0" t="n">
        <v>0</v>
      </c>
      <c r="Z442" s="0" t="n">
        <v>0</v>
      </c>
      <c r="AA442" s="0" t="n">
        <v>0</v>
      </c>
      <c r="AB442" s="0" t="n">
        <v>0</v>
      </c>
      <c r="AC442" s="0" t="n">
        <v>0</v>
      </c>
      <c r="AD442" s="0" t="n">
        <v>0</v>
      </c>
      <c r="AE442" s="0" t="n">
        <v>0</v>
      </c>
      <c r="AF442" s="0" t="n">
        <v>0</v>
      </c>
    </row>
    <row r="443" customFormat="false" ht="12.75" hidden="false" customHeight="false" outlineLevel="0" collapsed="false">
      <c r="A443" s="401" t="n">
        <v>36868.6520833333</v>
      </c>
      <c r="B443" s="400" t="n">
        <v>37124</v>
      </c>
      <c r="C443" s="400" t="n">
        <v>36983</v>
      </c>
      <c r="D443" s="400" t="n">
        <v>37191</v>
      </c>
      <c r="E443" s="9" t="s">
        <v>392</v>
      </c>
      <c r="F443" s="0" t="n">
        <v>476275</v>
      </c>
      <c r="G443" s="0" t="n">
        <v>1</v>
      </c>
      <c r="H443" s="0" t="n">
        <v>2486245</v>
      </c>
      <c r="I443" s="0" t="n">
        <v>-25</v>
      </c>
      <c r="J443" s="0" t="n">
        <v>-25</v>
      </c>
      <c r="K443" s="0" t="n">
        <v>-25</v>
      </c>
      <c r="L443" s="0" t="n">
        <v>-25</v>
      </c>
      <c r="M443" s="0" t="n">
        <v>-25</v>
      </c>
      <c r="N443" s="0" t="n">
        <v>-25</v>
      </c>
      <c r="O443" s="0" t="n">
        <v>0</v>
      </c>
      <c r="P443" s="0" t="n">
        <v>0</v>
      </c>
      <c r="Q443" s="0" t="n">
        <v>0</v>
      </c>
      <c r="R443" s="0" t="n">
        <v>0</v>
      </c>
      <c r="S443" s="0" t="n">
        <v>0</v>
      </c>
      <c r="T443" s="0" t="n">
        <v>0</v>
      </c>
      <c r="U443" s="0" t="n">
        <v>0</v>
      </c>
      <c r="V443" s="0" t="n">
        <v>0</v>
      </c>
      <c r="W443" s="0" t="n">
        <v>0</v>
      </c>
      <c r="X443" s="0" t="n">
        <v>0</v>
      </c>
      <c r="Y443" s="0" t="n">
        <v>0</v>
      </c>
      <c r="Z443" s="0" t="n">
        <v>0</v>
      </c>
      <c r="AA443" s="0" t="n">
        <v>0</v>
      </c>
      <c r="AB443" s="0" t="n">
        <v>0</v>
      </c>
      <c r="AC443" s="0" t="n">
        <v>0</v>
      </c>
      <c r="AD443" s="0" t="n">
        <v>0</v>
      </c>
      <c r="AE443" s="0" t="n">
        <v>0</v>
      </c>
      <c r="AF443" s="0" t="n">
        <v>0</v>
      </c>
    </row>
    <row r="444" customFormat="false" ht="12.75" hidden="false" customHeight="false" outlineLevel="0" collapsed="false">
      <c r="A444" s="401" t="n">
        <v>36879.4180555556</v>
      </c>
      <c r="B444" s="400" t="n">
        <v>37124</v>
      </c>
      <c r="C444" s="400" t="n">
        <v>36983</v>
      </c>
      <c r="D444" s="400" t="n">
        <v>37191</v>
      </c>
      <c r="E444" s="9" t="s">
        <v>392</v>
      </c>
      <c r="F444" s="0" t="n">
        <v>481792</v>
      </c>
      <c r="G444" s="0" t="n">
        <v>1</v>
      </c>
      <c r="H444" s="0" t="n">
        <v>2511799</v>
      </c>
      <c r="I444" s="0" t="n">
        <v>-25</v>
      </c>
      <c r="J444" s="0" t="n">
        <v>-25</v>
      </c>
      <c r="K444" s="0" t="n">
        <v>-25</v>
      </c>
      <c r="L444" s="0" t="n">
        <v>-25</v>
      </c>
      <c r="M444" s="0" t="n">
        <v>-25</v>
      </c>
      <c r="N444" s="0" t="n">
        <v>-25</v>
      </c>
      <c r="O444" s="0" t="n">
        <v>0</v>
      </c>
      <c r="P444" s="0" t="n">
        <v>0</v>
      </c>
      <c r="Q444" s="0" t="n">
        <v>0</v>
      </c>
      <c r="R444" s="0" t="n">
        <v>0</v>
      </c>
      <c r="S444" s="0" t="n">
        <v>0</v>
      </c>
      <c r="T444" s="0" t="n">
        <v>0</v>
      </c>
      <c r="U444" s="0" t="n">
        <v>0</v>
      </c>
      <c r="V444" s="0" t="n">
        <v>0</v>
      </c>
      <c r="W444" s="0" t="n">
        <v>0</v>
      </c>
      <c r="X444" s="0" t="n">
        <v>0</v>
      </c>
      <c r="Y444" s="0" t="n">
        <v>0</v>
      </c>
      <c r="Z444" s="0" t="n">
        <v>0</v>
      </c>
      <c r="AA444" s="0" t="n">
        <v>0</v>
      </c>
      <c r="AB444" s="0" t="n">
        <v>0</v>
      </c>
      <c r="AC444" s="0" t="n">
        <v>0</v>
      </c>
      <c r="AD444" s="0" t="n">
        <v>0</v>
      </c>
      <c r="AE444" s="0" t="n">
        <v>0</v>
      </c>
      <c r="AF444" s="0" t="n">
        <v>0</v>
      </c>
    </row>
    <row r="445" customFormat="false" ht="12.75" hidden="false" customHeight="false" outlineLevel="0" collapsed="false">
      <c r="A445" s="401" t="n">
        <v>36825.4618055556</v>
      </c>
      <c r="B445" s="400" t="n">
        <v>37124</v>
      </c>
      <c r="C445" s="400" t="n">
        <v>36983</v>
      </c>
      <c r="D445" s="400" t="n">
        <v>37164</v>
      </c>
      <c r="E445" s="9" t="s">
        <v>392</v>
      </c>
      <c r="F445" s="0" t="n">
        <v>443113</v>
      </c>
      <c r="G445" s="0" t="n">
        <v>1</v>
      </c>
      <c r="H445" s="0" t="n">
        <v>2376565</v>
      </c>
      <c r="I445" s="0" t="n">
        <v>0</v>
      </c>
      <c r="J445" s="0" t="n">
        <v>0</v>
      </c>
      <c r="K445" s="0" t="n">
        <v>0</v>
      </c>
      <c r="L445" s="0" t="n">
        <v>0</v>
      </c>
      <c r="M445" s="0" t="n">
        <v>0</v>
      </c>
      <c r="N445" s="0" t="n">
        <v>0</v>
      </c>
      <c r="O445" s="0" t="n">
        <v>-25</v>
      </c>
      <c r="P445" s="0" t="n">
        <v>-25</v>
      </c>
      <c r="Q445" s="0" t="n">
        <v>-25</v>
      </c>
      <c r="R445" s="0" t="n">
        <v>-25</v>
      </c>
      <c r="S445" s="0" t="n">
        <v>-25</v>
      </c>
      <c r="T445" s="0" t="n">
        <v>-25</v>
      </c>
      <c r="U445" s="0" t="n">
        <v>-25</v>
      </c>
      <c r="V445" s="0" t="n">
        <v>-25</v>
      </c>
      <c r="W445" s="0" t="n">
        <v>-25</v>
      </c>
      <c r="X445" s="0" t="n">
        <v>-25</v>
      </c>
      <c r="Y445" s="0" t="n">
        <v>-25</v>
      </c>
      <c r="Z445" s="0" t="n">
        <v>-25</v>
      </c>
      <c r="AA445" s="0" t="n">
        <v>-25</v>
      </c>
      <c r="AB445" s="0" t="n">
        <v>-25</v>
      </c>
      <c r="AC445" s="0" t="n">
        <v>-25</v>
      </c>
      <c r="AD445" s="0" t="n">
        <v>-25</v>
      </c>
      <c r="AE445" s="0" t="n">
        <v>0</v>
      </c>
      <c r="AF445" s="0" t="n">
        <v>0</v>
      </c>
    </row>
    <row r="446" customFormat="false" ht="12.75" hidden="false" customHeight="false" outlineLevel="0" collapsed="false">
      <c r="A446" s="401" t="n">
        <v>36763.5694444444</v>
      </c>
      <c r="B446" s="400" t="n">
        <v>37124</v>
      </c>
      <c r="C446" s="400" t="n">
        <v>36983</v>
      </c>
      <c r="D446" s="400" t="n">
        <v>37191</v>
      </c>
      <c r="E446" s="9" t="s">
        <v>392</v>
      </c>
      <c r="F446" s="0" t="n">
        <v>399919</v>
      </c>
      <c r="G446" s="0" t="n">
        <v>1</v>
      </c>
      <c r="H446" s="0" t="n">
        <v>2227779</v>
      </c>
      <c r="I446" s="0" t="n">
        <v>150</v>
      </c>
      <c r="J446" s="0" t="n">
        <v>150</v>
      </c>
      <c r="K446" s="0" t="n">
        <v>150</v>
      </c>
      <c r="L446" s="0" t="n">
        <v>150</v>
      </c>
      <c r="M446" s="0" t="n">
        <v>150</v>
      </c>
      <c r="N446" s="0" t="n">
        <v>150</v>
      </c>
      <c r="O446" s="0" t="n">
        <v>0</v>
      </c>
      <c r="P446" s="0" t="n">
        <v>0</v>
      </c>
      <c r="Q446" s="0" t="n">
        <v>0</v>
      </c>
      <c r="R446" s="0" t="n">
        <v>0</v>
      </c>
      <c r="S446" s="0" t="n">
        <v>0</v>
      </c>
      <c r="T446" s="0" t="n">
        <v>0</v>
      </c>
      <c r="U446" s="0" t="n">
        <v>0</v>
      </c>
      <c r="V446" s="0" t="n">
        <v>0</v>
      </c>
      <c r="W446" s="0" t="n">
        <v>0</v>
      </c>
      <c r="X446" s="0" t="n">
        <v>0</v>
      </c>
      <c r="Y446" s="0" t="n">
        <v>0</v>
      </c>
      <c r="Z446" s="0" t="n">
        <v>0</v>
      </c>
      <c r="AA446" s="0" t="n">
        <v>0</v>
      </c>
      <c r="AB446" s="0" t="n">
        <v>0</v>
      </c>
      <c r="AC446" s="0" t="n">
        <v>0</v>
      </c>
      <c r="AD446" s="0" t="n">
        <v>0</v>
      </c>
      <c r="AE446" s="0" t="n">
        <v>0</v>
      </c>
      <c r="AF446" s="0" t="n">
        <v>0</v>
      </c>
    </row>
    <row r="447" customFormat="false" ht="12.75" hidden="false" customHeight="false" outlineLevel="0" collapsed="false">
      <c r="A447" s="401" t="n">
        <v>36978.4381944445</v>
      </c>
      <c r="B447" s="400" t="n">
        <v>37124</v>
      </c>
      <c r="C447" s="400" t="n">
        <v>37073</v>
      </c>
      <c r="D447" s="400" t="n">
        <v>37164</v>
      </c>
      <c r="E447" s="9" t="s">
        <v>393</v>
      </c>
      <c r="F447" s="0" t="n">
        <v>563347</v>
      </c>
      <c r="G447" s="0" t="n">
        <v>1</v>
      </c>
      <c r="H447" s="0" t="n">
        <v>2985732</v>
      </c>
      <c r="I447" s="0" t="n">
        <v>0</v>
      </c>
      <c r="J447" s="0" t="n">
        <v>0</v>
      </c>
      <c r="K447" s="0" t="n">
        <v>0</v>
      </c>
      <c r="L447" s="0" t="n">
        <v>0</v>
      </c>
      <c r="M447" s="0" t="n">
        <v>0</v>
      </c>
      <c r="N447" s="0" t="n">
        <v>0</v>
      </c>
      <c r="O447" s="0" t="n">
        <v>-25</v>
      </c>
      <c r="P447" s="0" t="n">
        <v>-25</v>
      </c>
      <c r="Q447" s="0" t="n">
        <v>-25</v>
      </c>
      <c r="R447" s="0" t="n">
        <v>-25</v>
      </c>
      <c r="S447" s="0" t="n">
        <v>-25</v>
      </c>
      <c r="T447" s="0" t="n">
        <v>-25</v>
      </c>
      <c r="U447" s="0" t="n">
        <v>-25</v>
      </c>
      <c r="V447" s="0" t="n">
        <v>-25</v>
      </c>
      <c r="W447" s="0" t="n">
        <v>-25</v>
      </c>
      <c r="X447" s="0" t="n">
        <v>-25</v>
      </c>
      <c r="Y447" s="0" t="n">
        <v>-25</v>
      </c>
      <c r="Z447" s="0" t="n">
        <v>-25</v>
      </c>
      <c r="AA447" s="0" t="n">
        <v>-25</v>
      </c>
      <c r="AB447" s="0" t="n">
        <v>-25</v>
      </c>
      <c r="AC447" s="0" t="n">
        <v>-25</v>
      </c>
      <c r="AD447" s="0" t="n">
        <v>-25</v>
      </c>
      <c r="AE447" s="0" t="n">
        <v>0</v>
      </c>
      <c r="AF447" s="0" t="n">
        <v>0</v>
      </c>
    </row>
    <row r="448" customFormat="false" ht="12.75" hidden="false" customHeight="false" outlineLevel="0" collapsed="false">
      <c r="A448" s="401" t="n">
        <v>36983.6034722222</v>
      </c>
      <c r="B448" s="400" t="n">
        <v>37124</v>
      </c>
      <c r="C448" s="400" t="n">
        <v>37073</v>
      </c>
      <c r="D448" s="400" t="n">
        <v>37164</v>
      </c>
      <c r="E448" s="9" t="s">
        <v>393</v>
      </c>
      <c r="F448" s="0" t="n">
        <v>565929</v>
      </c>
      <c r="G448" s="0" t="n">
        <v>1</v>
      </c>
      <c r="H448" s="0" t="n">
        <v>3039724</v>
      </c>
      <c r="I448" s="0" t="n">
        <v>0</v>
      </c>
      <c r="J448" s="0" t="n">
        <v>0</v>
      </c>
      <c r="K448" s="0" t="n">
        <v>0</v>
      </c>
      <c r="L448" s="0" t="n">
        <v>0</v>
      </c>
      <c r="M448" s="0" t="n">
        <v>0</v>
      </c>
      <c r="N448" s="0" t="n">
        <v>0</v>
      </c>
      <c r="O448" s="0" t="n">
        <v>-25</v>
      </c>
      <c r="P448" s="0" t="n">
        <v>-25</v>
      </c>
      <c r="Q448" s="0" t="n">
        <v>-25</v>
      </c>
      <c r="R448" s="0" t="n">
        <v>-25</v>
      </c>
      <c r="S448" s="0" t="n">
        <v>-25</v>
      </c>
      <c r="T448" s="0" t="n">
        <v>-25</v>
      </c>
      <c r="U448" s="0" t="n">
        <v>-25</v>
      </c>
      <c r="V448" s="0" t="n">
        <v>-25</v>
      </c>
      <c r="W448" s="0" t="n">
        <v>-25</v>
      </c>
      <c r="X448" s="0" t="n">
        <v>-25</v>
      </c>
      <c r="Y448" s="0" t="n">
        <v>-25</v>
      </c>
      <c r="Z448" s="0" t="n">
        <v>-25</v>
      </c>
      <c r="AA448" s="0" t="n">
        <v>-25</v>
      </c>
      <c r="AB448" s="0" t="n">
        <v>-25</v>
      </c>
      <c r="AC448" s="0" t="n">
        <v>-25</v>
      </c>
      <c r="AD448" s="0" t="n">
        <v>-25</v>
      </c>
      <c r="AE448" s="0" t="n">
        <v>0</v>
      </c>
      <c r="AF448" s="0" t="n">
        <v>0</v>
      </c>
    </row>
    <row r="449" customFormat="false" ht="12.75" hidden="false" customHeight="false" outlineLevel="0" collapsed="false">
      <c r="A449" s="401" t="n">
        <v>36987.4486111111</v>
      </c>
      <c r="B449" s="400" t="n">
        <v>37124</v>
      </c>
      <c r="C449" s="400" t="n">
        <v>37073</v>
      </c>
      <c r="D449" s="400" t="n">
        <v>37164</v>
      </c>
      <c r="E449" s="9" t="s">
        <v>393</v>
      </c>
      <c r="F449" s="0" t="n">
        <v>573186</v>
      </c>
      <c r="G449" s="0" t="n">
        <v>1</v>
      </c>
      <c r="H449" s="0" t="n">
        <v>3066016</v>
      </c>
      <c r="I449" s="0" t="n">
        <v>0</v>
      </c>
      <c r="J449" s="0" t="n">
        <v>0</v>
      </c>
      <c r="K449" s="0" t="n">
        <v>0</v>
      </c>
      <c r="L449" s="0" t="n">
        <v>0</v>
      </c>
      <c r="M449" s="0" t="n">
        <v>0</v>
      </c>
      <c r="N449" s="0" t="n">
        <v>0</v>
      </c>
      <c r="O449" s="0" t="n">
        <v>-25</v>
      </c>
      <c r="P449" s="0" t="n">
        <v>-25</v>
      </c>
      <c r="Q449" s="0" t="n">
        <v>-25</v>
      </c>
      <c r="R449" s="0" t="n">
        <v>-25</v>
      </c>
      <c r="S449" s="0" t="n">
        <v>-25</v>
      </c>
      <c r="T449" s="0" t="n">
        <v>-25</v>
      </c>
      <c r="U449" s="0" t="n">
        <v>-25</v>
      </c>
      <c r="V449" s="0" t="n">
        <v>-25</v>
      </c>
      <c r="W449" s="0" t="n">
        <v>-25</v>
      </c>
      <c r="X449" s="0" t="n">
        <v>-25</v>
      </c>
      <c r="Y449" s="0" t="n">
        <v>-25</v>
      </c>
      <c r="Z449" s="0" t="n">
        <v>-25</v>
      </c>
      <c r="AA449" s="0" t="n">
        <v>-25</v>
      </c>
      <c r="AB449" s="0" t="n">
        <v>-25</v>
      </c>
      <c r="AC449" s="0" t="n">
        <v>-25</v>
      </c>
      <c r="AD449" s="0" t="n">
        <v>-25</v>
      </c>
      <c r="AE449" s="0" t="n">
        <v>0</v>
      </c>
      <c r="AF449" s="0" t="n">
        <v>0</v>
      </c>
    </row>
    <row r="450" customFormat="false" ht="12.75" hidden="false" customHeight="false" outlineLevel="0" collapsed="false">
      <c r="A450" s="401" t="n">
        <v>37092.5513888889</v>
      </c>
      <c r="B450" s="400" t="n">
        <v>37124</v>
      </c>
      <c r="C450" s="400" t="n">
        <v>37104</v>
      </c>
      <c r="D450" s="400" t="n">
        <v>37134</v>
      </c>
      <c r="E450" s="9" t="s">
        <v>393</v>
      </c>
      <c r="F450" s="0" t="n">
        <v>696185</v>
      </c>
      <c r="G450" s="0" t="n">
        <v>1</v>
      </c>
      <c r="H450" s="0" t="n">
        <v>3619957</v>
      </c>
      <c r="I450" s="0" t="n">
        <v>0</v>
      </c>
      <c r="J450" s="0" t="n">
        <v>0</v>
      </c>
      <c r="K450" s="0" t="n">
        <v>0</v>
      </c>
      <c r="L450" s="0" t="n">
        <v>0</v>
      </c>
      <c r="M450" s="0" t="n">
        <v>0</v>
      </c>
      <c r="N450" s="0" t="n">
        <v>0</v>
      </c>
      <c r="O450" s="0" t="n">
        <v>-25</v>
      </c>
      <c r="P450" s="0" t="n">
        <v>-25</v>
      </c>
      <c r="Q450" s="0" t="n">
        <v>-25</v>
      </c>
      <c r="R450" s="0" t="n">
        <v>-25</v>
      </c>
      <c r="S450" s="0" t="n">
        <v>-25</v>
      </c>
      <c r="T450" s="0" t="n">
        <v>-25</v>
      </c>
      <c r="U450" s="0" t="n">
        <v>-25</v>
      </c>
      <c r="V450" s="0" t="n">
        <v>-25</v>
      </c>
      <c r="W450" s="0" t="n">
        <v>-25</v>
      </c>
      <c r="X450" s="0" t="n">
        <v>-25</v>
      </c>
      <c r="Y450" s="0" t="n">
        <v>-25</v>
      </c>
      <c r="Z450" s="0" t="n">
        <v>-25</v>
      </c>
      <c r="AA450" s="0" t="n">
        <v>-25</v>
      </c>
      <c r="AB450" s="0" t="n">
        <v>-25</v>
      </c>
      <c r="AC450" s="0" t="n">
        <v>-25</v>
      </c>
      <c r="AD450" s="0" t="n">
        <v>-25</v>
      </c>
      <c r="AE450" s="0" t="n">
        <v>0</v>
      </c>
      <c r="AF450" s="0" t="n">
        <v>0</v>
      </c>
    </row>
    <row r="451" customFormat="false" ht="12.75" hidden="false" customHeight="false" outlineLevel="0" collapsed="false">
      <c r="A451" s="401" t="n">
        <v>37092.5736111111</v>
      </c>
      <c r="B451" s="400" t="n">
        <v>37124</v>
      </c>
      <c r="C451" s="400" t="n">
        <v>37104</v>
      </c>
      <c r="D451" s="400" t="n">
        <v>37134</v>
      </c>
      <c r="E451" s="9" t="s">
        <v>393</v>
      </c>
      <c r="F451" s="0" t="n">
        <v>696236</v>
      </c>
      <c r="G451" s="0" t="n">
        <v>1</v>
      </c>
      <c r="H451" s="0" t="n">
        <v>3620139</v>
      </c>
      <c r="I451" s="0" t="n">
        <v>0</v>
      </c>
      <c r="J451" s="0" t="n">
        <v>0</v>
      </c>
      <c r="K451" s="0" t="n">
        <v>0</v>
      </c>
      <c r="L451" s="0" t="n">
        <v>0</v>
      </c>
      <c r="M451" s="0" t="n">
        <v>0</v>
      </c>
      <c r="N451" s="0" t="n">
        <v>0</v>
      </c>
      <c r="O451" s="0" t="n">
        <v>0</v>
      </c>
      <c r="P451" s="0" t="n">
        <v>0</v>
      </c>
      <c r="Q451" s="0" t="n">
        <v>0</v>
      </c>
      <c r="R451" s="0" t="n">
        <v>0</v>
      </c>
      <c r="S451" s="0" t="n">
        <v>0</v>
      </c>
      <c r="T451" s="0" t="n">
        <v>0</v>
      </c>
      <c r="U451" s="0" t="n">
        <v>0</v>
      </c>
      <c r="V451" s="0" t="n">
        <v>0</v>
      </c>
      <c r="W451" s="0" t="n">
        <v>0</v>
      </c>
      <c r="X451" s="0" t="n">
        <v>0</v>
      </c>
      <c r="Y451" s="0" t="n">
        <v>0</v>
      </c>
      <c r="Z451" s="0" t="n">
        <v>0</v>
      </c>
      <c r="AA451" s="0" t="n">
        <v>0</v>
      </c>
      <c r="AB451" s="0" t="n">
        <v>0</v>
      </c>
      <c r="AC451" s="0" t="n">
        <v>0</v>
      </c>
      <c r="AD451" s="0" t="n">
        <v>0</v>
      </c>
      <c r="AE451" s="0" t="n">
        <v>-25</v>
      </c>
      <c r="AF451" s="0" t="n">
        <v>-25</v>
      </c>
    </row>
    <row r="452" customFormat="false" ht="12.75" hidden="false" customHeight="false" outlineLevel="0" collapsed="false">
      <c r="A452" s="401" t="n">
        <v>36584.5097222222</v>
      </c>
      <c r="B452" s="400" t="n">
        <v>37124</v>
      </c>
      <c r="C452" s="400" t="n">
        <v>37073</v>
      </c>
      <c r="D452" s="400" t="n">
        <v>37164</v>
      </c>
      <c r="E452" s="9" t="s">
        <v>393</v>
      </c>
      <c r="F452" s="0" t="n">
        <v>298842</v>
      </c>
      <c r="G452" s="0" t="n">
        <v>1</v>
      </c>
      <c r="H452" s="0" t="n">
        <v>1913298</v>
      </c>
      <c r="I452" s="0" t="n">
        <v>0</v>
      </c>
      <c r="J452" s="0" t="n">
        <v>0</v>
      </c>
      <c r="K452" s="0" t="n">
        <v>0</v>
      </c>
      <c r="L452" s="0" t="n">
        <v>0</v>
      </c>
      <c r="M452" s="0" t="n">
        <v>0</v>
      </c>
      <c r="N452" s="0" t="n">
        <v>0</v>
      </c>
      <c r="O452" s="0" t="n">
        <v>25</v>
      </c>
      <c r="P452" s="0" t="n">
        <v>25</v>
      </c>
      <c r="Q452" s="0" t="n">
        <v>25</v>
      </c>
      <c r="R452" s="0" t="n">
        <v>25</v>
      </c>
      <c r="S452" s="0" t="n">
        <v>25</v>
      </c>
      <c r="T452" s="0" t="n">
        <v>25</v>
      </c>
      <c r="U452" s="0" t="n">
        <v>25</v>
      </c>
      <c r="V452" s="0" t="n">
        <v>25</v>
      </c>
      <c r="W452" s="0" t="n">
        <v>25</v>
      </c>
      <c r="X452" s="0" t="n">
        <v>25</v>
      </c>
      <c r="Y452" s="0" t="n">
        <v>25</v>
      </c>
      <c r="Z452" s="0" t="n">
        <v>25</v>
      </c>
      <c r="AA452" s="0" t="n">
        <v>25</v>
      </c>
      <c r="AB452" s="0" t="n">
        <v>25</v>
      </c>
      <c r="AC452" s="0" t="n">
        <v>25</v>
      </c>
      <c r="AD452" s="0" t="n">
        <v>25</v>
      </c>
      <c r="AE452" s="0" t="n">
        <v>0</v>
      </c>
      <c r="AF452" s="0" t="n">
        <v>0</v>
      </c>
    </row>
    <row r="453" customFormat="false" ht="12.75" hidden="false" customHeight="false" outlineLevel="0" collapsed="false">
      <c r="A453" s="401" t="n">
        <v>36600.4694444445</v>
      </c>
      <c r="B453" s="400" t="n">
        <v>37124</v>
      </c>
      <c r="C453" s="400" t="n">
        <v>37073</v>
      </c>
      <c r="D453" s="400" t="n">
        <v>37164</v>
      </c>
      <c r="E453" s="9" t="s">
        <v>393</v>
      </c>
      <c r="F453" s="0" t="n">
        <v>306558</v>
      </c>
      <c r="G453" s="0" t="n">
        <v>1</v>
      </c>
      <c r="H453" s="0" t="n">
        <v>1933819</v>
      </c>
      <c r="I453" s="0" t="n">
        <v>0</v>
      </c>
      <c r="J453" s="0" t="n">
        <v>0</v>
      </c>
      <c r="K453" s="0" t="n">
        <v>0</v>
      </c>
      <c r="L453" s="0" t="n">
        <v>0</v>
      </c>
      <c r="M453" s="0" t="n">
        <v>0</v>
      </c>
      <c r="N453" s="0" t="n">
        <v>0</v>
      </c>
      <c r="O453" s="0" t="n">
        <v>25</v>
      </c>
      <c r="P453" s="0" t="n">
        <v>25</v>
      </c>
      <c r="Q453" s="0" t="n">
        <v>25</v>
      </c>
      <c r="R453" s="0" t="n">
        <v>25</v>
      </c>
      <c r="S453" s="0" t="n">
        <v>25</v>
      </c>
      <c r="T453" s="0" t="n">
        <v>25</v>
      </c>
      <c r="U453" s="0" t="n">
        <v>25</v>
      </c>
      <c r="V453" s="0" t="n">
        <v>25</v>
      </c>
      <c r="W453" s="0" t="n">
        <v>25</v>
      </c>
      <c r="X453" s="0" t="n">
        <v>25</v>
      </c>
      <c r="Y453" s="0" t="n">
        <v>25</v>
      </c>
      <c r="Z453" s="0" t="n">
        <v>25</v>
      </c>
      <c r="AA453" s="0" t="n">
        <v>25</v>
      </c>
      <c r="AB453" s="0" t="n">
        <v>25</v>
      </c>
      <c r="AC453" s="0" t="n">
        <v>25</v>
      </c>
      <c r="AD453" s="0" t="n">
        <v>25</v>
      </c>
      <c r="AE453" s="0" t="n">
        <v>0</v>
      </c>
      <c r="AF453" s="0" t="n">
        <v>0</v>
      </c>
    </row>
    <row r="454" customFormat="false" ht="12.75" hidden="false" customHeight="false" outlineLevel="0" collapsed="false">
      <c r="A454" s="401" t="n">
        <v>36602.4375</v>
      </c>
      <c r="B454" s="400" t="n">
        <v>37124</v>
      </c>
      <c r="C454" s="400" t="n">
        <v>37073</v>
      </c>
      <c r="D454" s="400" t="n">
        <v>37164</v>
      </c>
      <c r="E454" s="9" t="s">
        <v>393</v>
      </c>
      <c r="F454" s="0" t="n">
        <v>307968</v>
      </c>
      <c r="G454" s="0" t="n">
        <v>1</v>
      </c>
      <c r="H454" s="0" t="n">
        <v>1937155</v>
      </c>
      <c r="I454" s="0" t="n">
        <v>0</v>
      </c>
      <c r="J454" s="0" t="n">
        <v>0</v>
      </c>
      <c r="K454" s="0" t="n">
        <v>0</v>
      </c>
      <c r="L454" s="0" t="n">
        <v>0</v>
      </c>
      <c r="M454" s="0" t="n">
        <v>0</v>
      </c>
      <c r="N454" s="0" t="n">
        <v>0</v>
      </c>
      <c r="O454" s="0" t="n">
        <v>25</v>
      </c>
      <c r="P454" s="0" t="n">
        <v>25</v>
      </c>
      <c r="Q454" s="0" t="n">
        <v>25</v>
      </c>
      <c r="R454" s="0" t="n">
        <v>25</v>
      </c>
      <c r="S454" s="0" t="n">
        <v>25</v>
      </c>
      <c r="T454" s="0" t="n">
        <v>25</v>
      </c>
      <c r="U454" s="0" t="n">
        <v>25</v>
      </c>
      <c r="V454" s="0" t="n">
        <v>25</v>
      </c>
      <c r="W454" s="0" t="n">
        <v>25</v>
      </c>
      <c r="X454" s="0" t="n">
        <v>25</v>
      </c>
      <c r="Y454" s="0" t="n">
        <v>25</v>
      </c>
      <c r="Z454" s="0" t="n">
        <v>25</v>
      </c>
      <c r="AA454" s="0" t="n">
        <v>25</v>
      </c>
      <c r="AB454" s="0" t="n">
        <v>25</v>
      </c>
      <c r="AC454" s="0" t="n">
        <v>25</v>
      </c>
      <c r="AD454" s="0" t="n">
        <v>25</v>
      </c>
      <c r="AE454" s="0" t="n">
        <v>0</v>
      </c>
      <c r="AF454" s="0" t="n">
        <v>0</v>
      </c>
    </row>
    <row r="455" customFormat="false" ht="12.75" hidden="false" customHeight="false" outlineLevel="0" collapsed="false">
      <c r="A455" s="401" t="n">
        <v>36654.5569444444</v>
      </c>
      <c r="B455" s="400" t="n">
        <v>37124</v>
      </c>
      <c r="C455" s="400" t="n">
        <v>37073</v>
      </c>
      <c r="D455" s="400" t="n">
        <v>37164</v>
      </c>
      <c r="E455" s="9" t="s">
        <v>393</v>
      </c>
      <c r="F455" s="0" t="n">
        <v>334438</v>
      </c>
      <c r="G455" s="0" t="n">
        <v>1</v>
      </c>
      <c r="H455" s="0" t="n">
        <v>1996860</v>
      </c>
      <c r="I455" s="0" t="n">
        <v>0</v>
      </c>
      <c r="J455" s="0" t="n">
        <v>0</v>
      </c>
      <c r="K455" s="0" t="n">
        <v>0</v>
      </c>
      <c r="L455" s="0" t="n">
        <v>0</v>
      </c>
      <c r="M455" s="0" t="n">
        <v>0</v>
      </c>
      <c r="N455" s="0" t="n">
        <v>0</v>
      </c>
      <c r="O455" s="0" t="n">
        <v>25</v>
      </c>
      <c r="P455" s="0" t="n">
        <v>25</v>
      </c>
      <c r="Q455" s="0" t="n">
        <v>25</v>
      </c>
      <c r="R455" s="0" t="n">
        <v>25</v>
      </c>
      <c r="S455" s="0" t="n">
        <v>25</v>
      </c>
      <c r="T455" s="0" t="n">
        <v>25</v>
      </c>
      <c r="U455" s="0" t="n">
        <v>25</v>
      </c>
      <c r="V455" s="0" t="n">
        <v>25</v>
      </c>
      <c r="W455" s="0" t="n">
        <v>25</v>
      </c>
      <c r="X455" s="0" t="n">
        <v>25</v>
      </c>
      <c r="Y455" s="0" t="n">
        <v>25</v>
      </c>
      <c r="Z455" s="0" t="n">
        <v>25</v>
      </c>
      <c r="AA455" s="0" t="n">
        <v>25</v>
      </c>
      <c r="AB455" s="0" t="n">
        <v>25</v>
      </c>
      <c r="AC455" s="0" t="n">
        <v>25</v>
      </c>
      <c r="AD455" s="0" t="n">
        <v>25</v>
      </c>
      <c r="AE455" s="0" t="n">
        <v>0</v>
      </c>
      <c r="AF455" s="0" t="n">
        <v>0</v>
      </c>
    </row>
    <row r="456" customFormat="false" ht="12.75" hidden="false" customHeight="false" outlineLevel="0" collapsed="false">
      <c r="A456" s="401" t="n">
        <v>36763.4652777778</v>
      </c>
      <c r="B456" s="400" t="n">
        <v>37124</v>
      </c>
      <c r="C456" s="400" t="n">
        <v>37073</v>
      </c>
      <c r="D456" s="400" t="n">
        <v>37164</v>
      </c>
      <c r="E456" s="0" t="s">
        <v>393</v>
      </c>
      <c r="F456" s="0" t="n">
        <v>399978</v>
      </c>
      <c r="G456" s="0" t="n">
        <v>1</v>
      </c>
      <c r="H456" s="0" t="n">
        <v>2227947</v>
      </c>
      <c r="I456" s="0" t="n">
        <v>0</v>
      </c>
      <c r="J456" s="0" t="n">
        <v>0</v>
      </c>
      <c r="K456" s="0" t="n">
        <v>0</v>
      </c>
      <c r="L456" s="0" t="n">
        <v>0</v>
      </c>
      <c r="M456" s="0" t="n">
        <v>0</v>
      </c>
      <c r="N456" s="0" t="n">
        <v>0</v>
      </c>
      <c r="O456" s="0" t="n">
        <v>25</v>
      </c>
      <c r="P456" s="0" t="n">
        <v>25</v>
      </c>
      <c r="Q456" s="0" t="n">
        <v>25</v>
      </c>
      <c r="R456" s="0" t="n">
        <v>25</v>
      </c>
      <c r="S456" s="0" t="n">
        <v>25</v>
      </c>
      <c r="T456" s="0" t="n">
        <v>25</v>
      </c>
      <c r="U456" s="0" t="n">
        <v>25</v>
      </c>
      <c r="V456" s="0" t="n">
        <v>25</v>
      </c>
      <c r="W456" s="0" t="n">
        <v>25</v>
      </c>
      <c r="X456" s="0" t="n">
        <v>25</v>
      </c>
      <c r="Y456" s="0" t="n">
        <v>25</v>
      </c>
      <c r="Z456" s="0" t="n">
        <v>25</v>
      </c>
      <c r="AA456" s="0" t="n">
        <v>25</v>
      </c>
      <c r="AB456" s="0" t="n">
        <v>25</v>
      </c>
      <c r="AC456" s="0" t="n">
        <v>25</v>
      </c>
      <c r="AD456" s="0" t="n">
        <v>25</v>
      </c>
      <c r="AE456" s="0" t="n">
        <v>0</v>
      </c>
      <c r="AF456" s="0" t="n">
        <v>0</v>
      </c>
    </row>
    <row r="457" customFormat="false" ht="12.75" hidden="false" customHeight="false" outlineLevel="0" collapsed="false">
      <c r="A457" s="401" t="n">
        <v>36763.5972222222</v>
      </c>
      <c r="B457" s="400" t="n">
        <v>37124</v>
      </c>
      <c r="C457" s="400" t="n">
        <v>37073</v>
      </c>
      <c r="D457" s="400" t="n">
        <v>37164</v>
      </c>
      <c r="E457" s="0" t="s">
        <v>393</v>
      </c>
      <c r="F457" s="0" t="n">
        <v>400084</v>
      </c>
      <c r="G457" s="0" t="n">
        <v>1</v>
      </c>
      <c r="H457" s="0" t="n">
        <v>2228309</v>
      </c>
      <c r="I457" s="0" t="n">
        <v>0</v>
      </c>
      <c r="J457" s="0" t="n">
        <v>0</v>
      </c>
      <c r="K457" s="0" t="n">
        <v>0</v>
      </c>
      <c r="L457" s="0" t="n">
        <v>0</v>
      </c>
      <c r="M457" s="0" t="n">
        <v>0</v>
      </c>
      <c r="N457" s="0" t="n">
        <v>0</v>
      </c>
      <c r="O457" s="0" t="n">
        <v>50</v>
      </c>
      <c r="P457" s="0" t="n">
        <v>50</v>
      </c>
      <c r="Q457" s="0" t="n">
        <v>50</v>
      </c>
      <c r="R457" s="0" t="n">
        <v>50</v>
      </c>
      <c r="S457" s="0" t="n">
        <v>50</v>
      </c>
      <c r="T457" s="0" t="n">
        <v>50</v>
      </c>
      <c r="U457" s="0" t="n">
        <v>50</v>
      </c>
      <c r="V457" s="0" t="n">
        <v>50</v>
      </c>
      <c r="W457" s="0" t="n">
        <v>50</v>
      </c>
      <c r="X457" s="0" t="n">
        <v>50</v>
      </c>
      <c r="Y457" s="0" t="n">
        <v>50</v>
      </c>
      <c r="Z457" s="0" t="n">
        <v>50</v>
      </c>
      <c r="AA457" s="0" t="n">
        <v>50</v>
      </c>
      <c r="AB457" s="0" t="n">
        <v>50</v>
      </c>
      <c r="AC457" s="0" t="n">
        <v>50</v>
      </c>
      <c r="AD457" s="0" t="n">
        <v>50</v>
      </c>
      <c r="AE457" s="0" t="n">
        <v>0</v>
      </c>
      <c r="AF457" s="0" t="n">
        <v>0</v>
      </c>
    </row>
    <row r="458" customFormat="false" ht="12.75" hidden="false" customHeight="false" outlineLevel="0" collapsed="false">
      <c r="A458" s="401" t="n">
        <v>36767.6638888889</v>
      </c>
      <c r="B458" s="400" t="n">
        <v>37124</v>
      </c>
      <c r="C458" s="400" t="n">
        <v>37073</v>
      </c>
      <c r="D458" s="400" t="n">
        <v>37164</v>
      </c>
      <c r="E458" s="0" t="s">
        <v>393</v>
      </c>
      <c r="F458" s="0" t="n">
        <v>400292</v>
      </c>
      <c r="G458" s="0" t="n">
        <v>1</v>
      </c>
      <c r="H458" s="0" t="n">
        <v>2228708</v>
      </c>
      <c r="I458" s="0" t="n">
        <v>0</v>
      </c>
      <c r="J458" s="0" t="n">
        <v>0</v>
      </c>
      <c r="K458" s="0" t="n">
        <v>0</v>
      </c>
      <c r="L458" s="0" t="n">
        <v>0</v>
      </c>
      <c r="M458" s="0" t="n">
        <v>0</v>
      </c>
      <c r="N458" s="0" t="n">
        <v>0</v>
      </c>
      <c r="O458" s="0" t="n">
        <v>25</v>
      </c>
      <c r="P458" s="0" t="n">
        <v>25</v>
      </c>
      <c r="Q458" s="0" t="n">
        <v>25</v>
      </c>
      <c r="R458" s="0" t="n">
        <v>25</v>
      </c>
      <c r="S458" s="0" t="n">
        <v>25</v>
      </c>
      <c r="T458" s="0" t="n">
        <v>25</v>
      </c>
      <c r="U458" s="0" t="n">
        <v>25</v>
      </c>
      <c r="V458" s="0" t="n">
        <v>25</v>
      </c>
      <c r="W458" s="0" t="n">
        <v>25</v>
      </c>
      <c r="X458" s="0" t="n">
        <v>25</v>
      </c>
      <c r="Y458" s="0" t="n">
        <v>25</v>
      </c>
      <c r="Z458" s="0" t="n">
        <v>25</v>
      </c>
      <c r="AA458" s="0" t="n">
        <v>25</v>
      </c>
      <c r="AB458" s="0" t="n">
        <v>25</v>
      </c>
      <c r="AC458" s="0" t="n">
        <v>25</v>
      </c>
      <c r="AD458" s="0" t="n">
        <v>25</v>
      </c>
      <c r="AE458" s="0" t="n">
        <v>0</v>
      </c>
      <c r="AF458" s="0" t="n">
        <v>0</v>
      </c>
    </row>
    <row r="459" customFormat="false" ht="12.75" hidden="false" customHeight="false" outlineLevel="0" collapsed="false">
      <c r="A459" s="401" t="n">
        <v>37105.5375</v>
      </c>
      <c r="B459" s="400" t="n">
        <v>37124</v>
      </c>
      <c r="C459" s="400" t="n">
        <v>37109</v>
      </c>
      <c r="D459" s="400" t="n">
        <v>37134</v>
      </c>
      <c r="E459" s="0" t="s">
        <v>393</v>
      </c>
      <c r="F459" s="0" t="n">
        <v>715640</v>
      </c>
      <c r="G459" s="0" t="n">
        <v>1</v>
      </c>
      <c r="H459" s="0" t="n">
        <v>3728342</v>
      </c>
      <c r="I459" s="0" t="n">
        <v>0</v>
      </c>
      <c r="J459" s="0" t="n">
        <v>0</v>
      </c>
      <c r="K459" s="0" t="n">
        <v>0</v>
      </c>
      <c r="L459" s="0" t="n">
        <v>0</v>
      </c>
      <c r="M459" s="0" t="n">
        <v>0</v>
      </c>
      <c r="N459" s="0" t="n">
        <v>0</v>
      </c>
      <c r="O459" s="0" t="n">
        <v>-25</v>
      </c>
      <c r="P459" s="0" t="n">
        <v>-25</v>
      </c>
      <c r="Q459" s="0" t="n">
        <v>-25</v>
      </c>
      <c r="R459" s="0" t="n">
        <v>-25</v>
      </c>
      <c r="S459" s="0" t="n">
        <v>-25</v>
      </c>
      <c r="T459" s="0" t="n">
        <v>-25</v>
      </c>
      <c r="U459" s="0" t="n">
        <v>-25</v>
      </c>
      <c r="V459" s="0" t="n">
        <v>-25</v>
      </c>
      <c r="W459" s="0" t="n">
        <v>-25</v>
      </c>
      <c r="X459" s="0" t="n">
        <v>-25</v>
      </c>
      <c r="Y459" s="0" t="n">
        <v>-25</v>
      </c>
      <c r="Z459" s="0" t="n">
        <v>-25</v>
      </c>
      <c r="AA459" s="0" t="n">
        <v>-25</v>
      </c>
      <c r="AB459" s="0" t="n">
        <v>-25</v>
      </c>
      <c r="AC459" s="0" t="n">
        <v>-25</v>
      </c>
      <c r="AD459" s="0" t="n">
        <v>-25</v>
      </c>
      <c r="AE459" s="0" t="n">
        <v>0</v>
      </c>
      <c r="AF459" s="0" t="n">
        <v>0</v>
      </c>
    </row>
    <row r="460" customFormat="false" ht="12.75" hidden="false" customHeight="false" outlineLevel="0" collapsed="false">
      <c r="A460" s="401" t="n">
        <v>36825.4506944444</v>
      </c>
      <c r="B460" s="400" t="n">
        <v>37124</v>
      </c>
      <c r="C460" s="400" t="n">
        <v>37073</v>
      </c>
      <c r="D460" s="400" t="n">
        <v>37164</v>
      </c>
      <c r="E460" s="0" t="s">
        <v>393</v>
      </c>
      <c r="F460" s="0" t="n">
        <v>443018</v>
      </c>
      <c r="G460" s="0" t="n">
        <v>1</v>
      </c>
      <c r="H460" s="0" t="n">
        <v>2376442</v>
      </c>
      <c r="I460" s="0" t="n">
        <v>0</v>
      </c>
      <c r="J460" s="0" t="n">
        <v>0</v>
      </c>
      <c r="K460" s="0" t="n">
        <v>0</v>
      </c>
      <c r="L460" s="0" t="n">
        <v>0</v>
      </c>
      <c r="M460" s="0" t="n">
        <v>0</v>
      </c>
      <c r="N460" s="0" t="n">
        <v>0</v>
      </c>
      <c r="O460" s="0" t="n">
        <v>-50</v>
      </c>
      <c r="P460" s="0" t="n">
        <v>-50</v>
      </c>
      <c r="Q460" s="0" t="n">
        <v>-50</v>
      </c>
      <c r="R460" s="0" t="n">
        <v>-50</v>
      </c>
      <c r="S460" s="0" t="n">
        <v>-50</v>
      </c>
      <c r="T460" s="0" t="n">
        <v>-50</v>
      </c>
      <c r="U460" s="0" t="n">
        <v>-50</v>
      </c>
      <c r="V460" s="0" t="n">
        <v>-50</v>
      </c>
      <c r="W460" s="0" t="n">
        <v>-50</v>
      </c>
      <c r="X460" s="0" t="n">
        <v>-50</v>
      </c>
      <c r="Y460" s="0" t="n">
        <v>-50</v>
      </c>
      <c r="Z460" s="0" t="n">
        <v>-50</v>
      </c>
      <c r="AA460" s="0" t="n">
        <v>-50</v>
      </c>
      <c r="AB460" s="0" t="n">
        <v>-50</v>
      </c>
      <c r="AC460" s="0" t="n">
        <v>-50</v>
      </c>
      <c r="AD460" s="0" t="n">
        <v>-50</v>
      </c>
      <c r="AE460" s="0" t="n">
        <v>0</v>
      </c>
      <c r="AF460" s="0" t="n">
        <v>0</v>
      </c>
    </row>
    <row r="461" customFormat="false" ht="12.75" hidden="false" customHeight="false" outlineLevel="0" collapsed="false">
      <c r="A461" s="401" t="n">
        <v>36836.7131944444</v>
      </c>
      <c r="B461" s="400" t="n">
        <v>37124</v>
      </c>
      <c r="C461" s="400" t="n">
        <v>37073</v>
      </c>
      <c r="D461" s="400" t="n">
        <v>37164</v>
      </c>
      <c r="E461" s="9" t="s">
        <v>393</v>
      </c>
      <c r="F461" s="0" t="n">
        <v>450719</v>
      </c>
      <c r="G461" s="0" t="n">
        <v>1</v>
      </c>
      <c r="H461" s="0" t="n">
        <v>2399647</v>
      </c>
      <c r="I461" s="0" t="n">
        <v>0</v>
      </c>
      <c r="J461" s="0" t="n">
        <v>0</v>
      </c>
      <c r="K461" s="0" t="n">
        <v>0</v>
      </c>
      <c r="L461" s="0" t="n">
        <v>0</v>
      </c>
      <c r="M461" s="0" t="n">
        <v>0</v>
      </c>
      <c r="N461" s="0" t="n">
        <v>0</v>
      </c>
      <c r="O461" s="0" t="n">
        <v>-25</v>
      </c>
      <c r="P461" s="0" t="n">
        <v>-25</v>
      </c>
      <c r="Q461" s="0" t="n">
        <v>-25</v>
      </c>
      <c r="R461" s="0" t="n">
        <v>-25</v>
      </c>
      <c r="S461" s="0" t="n">
        <v>-25</v>
      </c>
      <c r="T461" s="0" t="n">
        <v>-25</v>
      </c>
      <c r="U461" s="0" t="n">
        <v>-25</v>
      </c>
      <c r="V461" s="0" t="n">
        <v>-25</v>
      </c>
      <c r="W461" s="0" t="n">
        <v>-25</v>
      </c>
      <c r="X461" s="0" t="n">
        <v>-25</v>
      </c>
      <c r="Y461" s="0" t="n">
        <v>-25</v>
      </c>
      <c r="Z461" s="0" t="n">
        <v>-25</v>
      </c>
      <c r="AA461" s="0" t="n">
        <v>-25</v>
      </c>
      <c r="AB461" s="0" t="n">
        <v>-25</v>
      </c>
      <c r="AC461" s="0" t="n">
        <v>-25</v>
      </c>
      <c r="AD461" s="0" t="n">
        <v>-25</v>
      </c>
      <c r="AE461" s="0" t="n">
        <v>0</v>
      </c>
      <c r="AF461" s="0" t="n">
        <v>0</v>
      </c>
    </row>
    <row r="462" customFormat="false" ht="12.75" hidden="false" customHeight="false" outlineLevel="0" collapsed="false">
      <c r="A462" s="401" t="n">
        <v>36836.6451388889</v>
      </c>
      <c r="B462" s="400" t="n">
        <v>37124</v>
      </c>
      <c r="C462" s="400" t="n">
        <v>37073</v>
      </c>
      <c r="D462" s="400" t="n">
        <v>37164</v>
      </c>
      <c r="E462" s="9" t="s">
        <v>393</v>
      </c>
      <c r="F462" s="0" t="n">
        <v>450721</v>
      </c>
      <c r="G462" s="0" t="n">
        <v>1</v>
      </c>
      <c r="H462" s="0" t="n">
        <v>2399649</v>
      </c>
      <c r="I462" s="0" t="n">
        <v>0</v>
      </c>
      <c r="J462" s="0" t="n">
        <v>0</v>
      </c>
      <c r="K462" s="0" t="n">
        <v>0</v>
      </c>
      <c r="L462" s="0" t="n">
        <v>0</v>
      </c>
      <c r="M462" s="0" t="n">
        <v>0</v>
      </c>
      <c r="N462" s="0" t="n">
        <v>0</v>
      </c>
      <c r="O462" s="0" t="n">
        <v>-50</v>
      </c>
      <c r="P462" s="0" t="n">
        <v>-50</v>
      </c>
      <c r="Q462" s="0" t="n">
        <v>-50</v>
      </c>
      <c r="R462" s="0" t="n">
        <v>-50</v>
      </c>
      <c r="S462" s="0" t="n">
        <v>-50</v>
      </c>
      <c r="T462" s="0" t="n">
        <v>-50</v>
      </c>
      <c r="U462" s="0" t="n">
        <v>-50</v>
      </c>
      <c r="V462" s="0" t="n">
        <v>-50</v>
      </c>
      <c r="W462" s="0" t="n">
        <v>-50</v>
      </c>
      <c r="X462" s="0" t="n">
        <v>-50</v>
      </c>
      <c r="Y462" s="0" t="n">
        <v>-50</v>
      </c>
      <c r="Z462" s="0" t="n">
        <v>-50</v>
      </c>
      <c r="AA462" s="0" t="n">
        <v>-50</v>
      </c>
      <c r="AB462" s="0" t="n">
        <v>-50</v>
      </c>
      <c r="AC462" s="0" t="n">
        <v>-50</v>
      </c>
      <c r="AD462" s="0" t="n">
        <v>-50</v>
      </c>
      <c r="AE462" s="0" t="n">
        <v>0</v>
      </c>
      <c r="AF462" s="0" t="n">
        <v>0</v>
      </c>
    </row>
    <row r="463" customFormat="false" ht="12.75" hidden="false" customHeight="false" outlineLevel="0" collapsed="false">
      <c r="A463" s="401" t="n">
        <v>36839.5826388889</v>
      </c>
      <c r="B463" s="400" t="n">
        <v>37124</v>
      </c>
      <c r="C463" s="400" t="n">
        <v>37073</v>
      </c>
      <c r="D463" s="400" t="n">
        <v>37164</v>
      </c>
      <c r="E463" s="0" t="s">
        <v>393</v>
      </c>
      <c r="F463" s="0" t="n">
        <v>453116</v>
      </c>
      <c r="G463" s="0" t="n">
        <v>1</v>
      </c>
      <c r="H463" s="0" t="n">
        <v>2405853</v>
      </c>
      <c r="I463" s="0" t="n">
        <v>0</v>
      </c>
      <c r="J463" s="0" t="n">
        <v>0</v>
      </c>
      <c r="K463" s="0" t="n">
        <v>0</v>
      </c>
      <c r="L463" s="0" t="n">
        <v>0</v>
      </c>
      <c r="M463" s="0" t="n">
        <v>0</v>
      </c>
      <c r="N463" s="0" t="n">
        <v>0</v>
      </c>
      <c r="O463" s="0" t="n">
        <v>-25</v>
      </c>
      <c r="P463" s="0" t="n">
        <v>-25</v>
      </c>
      <c r="Q463" s="0" t="n">
        <v>-25</v>
      </c>
      <c r="R463" s="0" t="n">
        <v>-25</v>
      </c>
      <c r="S463" s="0" t="n">
        <v>-25</v>
      </c>
      <c r="T463" s="0" t="n">
        <v>-25</v>
      </c>
      <c r="U463" s="0" t="n">
        <v>-25</v>
      </c>
      <c r="V463" s="0" t="n">
        <v>-25</v>
      </c>
      <c r="W463" s="0" t="n">
        <v>-25</v>
      </c>
      <c r="X463" s="0" t="n">
        <v>-25</v>
      </c>
      <c r="Y463" s="0" t="n">
        <v>-25</v>
      </c>
      <c r="Z463" s="0" t="n">
        <v>-25</v>
      </c>
      <c r="AA463" s="0" t="n">
        <v>-25</v>
      </c>
      <c r="AB463" s="0" t="n">
        <v>-25</v>
      </c>
      <c r="AC463" s="0" t="n">
        <v>-25</v>
      </c>
      <c r="AD463" s="0" t="n">
        <v>-25</v>
      </c>
      <c r="AE463" s="0" t="n">
        <v>0</v>
      </c>
      <c r="AF463" s="0" t="n">
        <v>0</v>
      </c>
    </row>
    <row r="464" customFormat="false" ht="12.75" hidden="false" customHeight="false" outlineLevel="0" collapsed="false">
      <c r="A464" s="401" t="n">
        <v>36859.5944444445</v>
      </c>
      <c r="B464" s="400" t="n">
        <v>37124</v>
      </c>
      <c r="C464" s="400" t="n">
        <v>37073</v>
      </c>
      <c r="D464" s="400" t="n">
        <v>37164</v>
      </c>
      <c r="E464" s="0" t="s">
        <v>393</v>
      </c>
      <c r="F464" s="0" t="n">
        <v>468411</v>
      </c>
      <c r="G464" s="0" t="n">
        <v>1</v>
      </c>
      <c r="H464" s="0" t="n">
        <v>2461307</v>
      </c>
      <c r="I464" s="0" t="n">
        <v>0</v>
      </c>
      <c r="J464" s="0" t="n">
        <v>0</v>
      </c>
      <c r="K464" s="0" t="n">
        <v>0</v>
      </c>
      <c r="L464" s="0" t="n">
        <v>0</v>
      </c>
      <c r="M464" s="0" t="n">
        <v>0</v>
      </c>
      <c r="N464" s="0" t="n">
        <v>0</v>
      </c>
      <c r="O464" s="0" t="n">
        <v>-25</v>
      </c>
      <c r="P464" s="0" t="n">
        <v>-25</v>
      </c>
      <c r="Q464" s="0" t="n">
        <v>-25</v>
      </c>
      <c r="R464" s="0" t="n">
        <v>-25</v>
      </c>
      <c r="S464" s="0" t="n">
        <v>-25</v>
      </c>
      <c r="T464" s="0" t="n">
        <v>-25</v>
      </c>
      <c r="U464" s="0" t="n">
        <v>-25</v>
      </c>
      <c r="V464" s="0" t="n">
        <v>-25</v>
      </c>
      <c r="W464" s="0" t="n">
        <v>-25</v>
      </c>
      <c r="X464" s="0" t="n">
        <v>-25</v>
      </c>
      <c r="Y464" s="0" t="n">
        <v>-25</v>
      </c>
      <c r="Z464" s="0" t="n">
        <v>-25</v>
      </c>
      <c r="AA464" s="0" t="n">
        <v>-25</v>
      </c>
      <c r="AB464" s="0" t="n">
        <v>-25</v>
      </c>
      <c r="AC464" s="0" t="n">
        <v>-25</v>
      </c>
      <c r="AD464" s="0" t="n">
        <v>-25</v>
      </c>
      <c r="AE464" s="0" t="n">
        <v>0</v>
      </c>
      <c r="AF464" s="0" t="n">
        <v>0</v>
      </c>
    </row>
    <row r="465" customFormat="false" ht="12.75" hidden="false" customHeight="false" outlineLevel="0" collapsed="false">
      <c r="A465" s="401" t="n">
        <v>36861.6111111111</v>
      </c>
      <c r="B465" s="400" t="n">
        <v>37124</v>
      </c>
      <c r="C465" s="400" t="n">
        <v>37073</v>
      </c>
      <c r="D465" s="400" t="n">
        <v>37164</v>
      </c>
      <c r="E465" s="0" t="s">
        <v>393</v>
      </c>
      <c r="F465" s="0" t="n">
        <v>469491</v>
      </c>
      <c r="G465" s="0" t="n">
        <v>1</v>
      </c>
      <c r="H465" s="0" t="n">
        <v>2463811</v>
      </c>
      <c r="I465" s="0" t="n">
        <v>0</v>
      </c>
      <c r="J465" s="0" t="n">
        <v>0</v>
      </c>
      <c r="K465" s="0" t="n">
        <v>0</v>
      </c>
      <c r="L465" s="0" t="n">
        <v>0</v>
      </c>
      <c r="M465" s="0" t="n">
        <v>0</v>
      </c>
      <c r="N465" s="0" t="n">
        <v>0</v>
      </c>
      <c r="O465" s="0" t="n">
        <v>-25</v>
      </c>
      <c r="P465" s="0" t="n">
        <v>-25</v>
      </c>
      <c r="Q465" s="0" t="n">
        <v>-25</v>
      </c>
      <c r="R465" s="0" t="n">
        <v>-25</v>
      </c>
      <c r="S465" s="0" t="n">
        <v>-25</v>
      </c>
      <c r="T465" s="0" t="n">
        <v>-25</v>
      </c>
      <c r="U465" s="0" t="n">
        <v>-25</v>
      </c>
      <c r="V465" s="0" t="n">
        <v>-25</v>
      </c>
      <c r="W465" s="0" t="n">
        <v>-25</v>
      </c>
      <c r="X465" s="0" t="n">
        <v>-25</v>
      </c>
      <c r="Y465" s="0" t="n">
        <v>-25</v>
      </c>
      <c r="Z465" s="0" t="n">
        <v>-25</v>
      </c>
      <c r="AA465" s="0" t="n">
        <v>-25</v>
      </c>
      <c r="AB465" s="0" t="n">
        <v>-25</v>
      </c>
      <c r="AC465" s="0" t="n">
        <v>-25</v>
      </c>
      <c r="AD465" s="0" t="n">
        <v>-25</v>
      </c>
      <c r="AE465" s="0" t="n">
        <v>0</v>
      </c>
      <c r="AF465" s="0" t="n">
        <v>0</v>
      </c>
    </row>
    <row r="466" customFormat="false" ht="12.75" hidden="false" customHeight="false" outlineLevel="0" collapsed="false">
      <c r="A466" s="401" t="n">
        <v>36899.45625</v>
      </c>
      <c r="B466" s="400" t="n">
        <v>37124</v>
      </c>
      <c r="C466" s="400" t="n">
        <v>37073</v>
      </c>
      <c r="D466" s="400" t="n">
        <v>37164</v>
      </c>
      <c r="E466" s="0" t="s">
        <v>393</v>
      </c>
      <c r="F466" s="0" t="n">
        <v>490829</v>
      </c>
      <c r="G466" s="0" t="n">
        <v>1</v>
      </c>
      <c r="H466" s="0" t="n">
        <v>2551395</v>
      </c>
      <c r="I466" s="0" t="n">
        <v>0</v>
      </c>
      <c r="J466" s="0" t="n">
        <v>0</v>
      </c>
      <c r="K466" s="0" t="n">
        <v>0</v>
      </c>
      <c r="L466" s="0" t="n">
        <v>0</v>
      </c>
      <c r="M466" s="0" t="n">
        <v>0</v>
      </c>
      <c r="N466" s="0" t="n">
        <v>0</v>
      </c>
      <c r="O466" s="0" t="n">
        <v>25</v>
      </c>
      <c r="P466" s="0" t="n">
        <v>25</v>
      </c>
      <c r="Q466" s="0" t="n">
        <v>25</v>
      </c>
      <c r="R466" s="0" t="n">
        <v>25</v>
      </c>
      <c r="S466" s="0" t="n">
        <v>25</v>
      </c>
      <c r="T466" s="0" t="n">
        <v>25</v>
      </c>
      <c r="U466" s="0" t="n">
        <v>25</v>
      </c>
      <c r="V466" s="0" t="n">
        <v>25</v>
      </c>
      <c r="W466" s="0" t="n">
        <v>25</v>
      </c>
      <c r="X466" s="0" t="n">
        <v>25</v>
      </c>
      <c r="Y466" s="0" t="n">
        <v>25</v>
      </c>
      <c r="Z466" s="0" t="n">
        <v>25</v>
      </c>
      <c r="AA466" s="0" t="n">
        <v>25</v>
      </c>
      <c r="AB466" s="0" t="n">
        <v>25</v>
      </c>
      <c r="AC466" s="0" t="n">
        <v>25</v>
      </c>
      <c r="AD466" s="0" t="n">
        <v>25</v>
      </c>
      <c r="AE466" s="0" t="n">
        <v>0</v>
      </c>
      <c r="AF466" s="0" t="n">
        <v>0</v>
      </c>
    </row>
    <row r="467" customFormat="false" ht="12.75" hidden="false" customHeight="false" outlineLevel="0" collapsed="false">
      <c r="A467" s="401" t="n">
        <v>36900.6965277778</v>
      </c>
      <c r="B467" s="400" t="n">
        <v>37124</v>
      </c>
      <c r="C467" s="400" t="n">
        <v>37073</v>
      </c>
      <c r="D467" s="400" t="n">
        <v>37164</v>
      </c>
      <c r="E467" s="0" t="s">
        <v>393</v>
      </c>
      <c r="F467" s="0" t="n">
        <v>493250</v>
      </c>
      <c r="G467" s="0" t="n">
        <v>1</v>
      </c>
      <c r="H467" s="0" t="n">
        <v>2558718</v>
      </c>
      <c r="I467" s="0" t="n">
        <v>0</v>
      </c>
      <c r="J467" s="0" t="n">
        <v>0</v>
      </c>
      <c r="K467" s="0" t="n">
        <v>0</v>
      </c>
      <c r="L467" s="0" t="n">
        <v>0</v>
      </c>
      <c r="M467" s="0" t="n">
        <v>0</v>
      </c>
      <c r="N467" s="0" t="n">
        <v>0</v>
      </c>
      <c r="O467" s="0" t="n">
        <v>25</v>
      </c>
      <c r="P467" s="0" t="n">
        <v>25</v>
      </c>
      <c r="Q467" s="0" t="n">
        <v>25</v>
      </c>
      <c r="R467" s="0" t="n">
        <v>25</v>
      </c>
      <c r="S467" s="0" t="n">
        <v>25</v>
      </c>
      <c r="T467" s="0" t="n">
        <v>25</v>
      </c>
      <c r="U467" s="0" t="n">
        <v>25</v>
      </c>
      <c r="V467" s="0" t="n">
        <v>25</v>
      </c>
      <c r="W467" s="0" t="n">
        <v>25</v>
      </c>
      <c r="X467" s="0" t="n">
        <v>25</v>
      </c>
      <c r="Y467" s="0" t="n">
        <v>25</v>
      </c>
      <c r="Z467" s="0" t="n">
        <v>25</v>
      </c>
      <c r="AA467" s="0" t="n">
        <v>25</v>
      </c>
      <c r="AB467" s="0" t="n">
        <v>25</v>
      </c>
      <c r="AC467" s="0" t="n">
        <v>25</v>
      </c>
      <c r="AD467" s="0" t="n">
        <v>25</v>
      </c>
      <c r="AE467" s="0" t="n">
        <v>0</v>
      </c>
      <c r="AF467" s="0" t="n">
        <v>0</v>
      </c>
    </row>
    <row r="468" customFormat="false" ht="12.75" hidden="false" customHeight="false" outlineLevel="0" collapsed="false">
      <c r="A468" s="401" t="n">
        <v>36913.4201388889</v>
      </c>
      <c r="B468" s="400" t="n">
        <v>37124</v>
      </c>
      <c r="C468" s="400" t="n">
        <v>37073</v>
      </c>
      <c r="D468" s="400" t="n">
        <v>37164</v>
      </c>
      <c r="E468" s="0" t="s">
        <v>393</v>
      </c>
      <c r="F468" s="0" t="n">
        <v>501970</v>
      </c>
      <c r="G468" s="0" t="n">
        <v>1</v>
      </c>
      <c r="H468" s="0" t="n">
        <v>2585303</v>
      </c>
      <c r="I468" s="0" t="n">
        <v>0</v>
      </c>
      <c r="J468" s="0" t="n">
        <v>0</v>
      </c>
      <c r="K468" s="0" t="n">
        <v>0</v>
      </c>
      <c r="L468" s="0" t="n">
        <v>0</v>
      </c>
      <c r="M468" s="0" t="n">
        <v>0</v>
      </c>
      <c r="N468" s="0" t="n">
        <v>0</v>
      </c>
      <c r="O468" s="0" t="n">
        <v>-25</v>
      </c>
      <c r="P468" s="0" t="n">
        <v>-25</v>
      </c>
      <c r="Q468" s="0" t="n">
        <v>-25</v>
      </c>
      <c r="R468" s="0" t="n">
        <v>-25</v>
      </c>
      <c r="S468" s="0" t="n">
        <v>-25</v>
      </c>
      <c r="T468" s="0" t="n">
        <v>-25</v>
      </c>
      <c r="U468" s="0" t="n">
        <v>-25</v>
      </c>
      <c r="V468" s="0" t="n">
        <v>-25</v>
      </c>
      <c r="W468" s="0" t="n">
        <v>-25</v>
      </c>
      <c r="X468" s="0" t="n">
        <v>-25</v>
      </c>
      <c r="Y468" s="0" t="n">
        <v>-25</v>
      </c>
      <c r="Z468" s="0" t="n">
        <v>-25</v>
      </c>
      <c r="AA468" s="0" t="n">
        <v>-25</v>
      </c>
      <c r="AB468" s="0" t="n">
        <v>-25</v>
      </c>
      <c r="AC468" s="0" t="n">
        <v>-25</v>
      </c>
      <c r="AD468" s="0" t="n">
        <v>-25</v>
      </c>
      <c r="AE468" s="0" t="n">
        <v>0</v>
      </c>
      <c r="AF468" s="0" t="n">
        <v>0</v>
      </c>
    </row>
    <row r="469" customFormat="false" ht="12.75" hidden="false" customHeight="false" outlineLevel="0" collapsed="false">
      <c r="A469" s="401" t="n">
        <v>36915.45</v>
      </c>
      <c r="B469" s="400" t="n">
        <v>37124</v>
      </c>
      <c r="C469" s="400" t="n">
        <v>37073</v>
      </c>
      <c r="D469" s="400" t="n">
        <v>37164</v>
      </c>
      <c r="E469" s="0" t="s">
        <v>393</v>
      </c>
      <c r="F469" s="0" t="n">
        <v>503167</v>
      </c>
      <c r="G469" s="0" t="n">
        <v>1</v>
      </c>
      <c r="H469" s="0" t="n">
        <v>2592389</v>
      </c>
      <c r="I469" s="0" t="n">
        <v>0</v>
      </c>
      <c r="J469" s="0" t="n">
        <v>0</v>
      </c>
      <c r="K469" s="0" t="n">
        <v>0</v>
      </c>
      <c r="L469" s="0" t="n">
        <v>0</v>
      </c>
      <c r="M469" s="0" t="n">
        <v>0</v>
      </c>
      <c r="N469" s="0" t="n">
        <v>0</v>
      </c>
      <c r="O469" s="0" t="n">
        <v>50</v>
      </c>
      <c r="P469" s="0" t="n">
        <v>50</v>
      </c>
      <c r="Q469" s="0" t="n">
        <v>50</v>
      </c>
      <c r="R469" s="0" t="n">
        <v>50</v>
      </c>
      <c r="S469" s="0" t="n">
        <v>50</v>
      </c>
      <c r="T469" s="0" t="n">
        <v>50</v>
      </c>
      <c r="U469" s="0" t="n">
        <v>50</v>
      </c>
      <c r="V469" s="0" t="n">
        <v>50</v>
      </c>
      <c r="W469" s="0" t="n">
        <v>50</v>
      </c>
      <c r="X469" s="0" t="n">
        <v>50</v>
      </c>
      <c r="Y469" s="0" t="n">
        <v>50</v>
      </c>
      <c r="Z469" s="0" t="n">
        <v>50</v>
      </c>
      <c r="AA469" s="0" t="n">
        <v>50</v>
      </c>
      <c r="AB469" s="0" t="n">
        <v>50</v>
      </c>
      <c r="AC469" s="0" t="n">
        <v>50</v>
      </c>
      <c r="AD469" s="0" t="n">
        <v>50</v>
      </c>
      <c r="AE469" s="0" t="n">
        <v>0</v>
      </c>
      <c r="AF469" s="0" t="n">
        <v>0</v>
      </c>
    </row>
    <row r="470" customFormat="false" ht="12.75" hidden="false" customHeight="false" outlineLevel="0" collapsed="false">
      <c r="A470" s="401" t="n">
        <v>36915.45</v>
      </c>
      <c r="B470" s="400" t="n">
        <v>37124</v>
      </c>
      <c r="C470" s="400" t="n">
        <v>37073</v>
      </c>
      <c r="D470" s="400" t="n">
        <v>37164</v>
      </c>
      <c r="E470" s="0" t="s">
        <v>393</v>
      </c>
      <c r="F470" s="0" t="n">
        <v>503172</v>
      </c>
      <c r="G470" s="0" t="n">
        <v>1</v>
      </c>
      <c r="H470" s="0" t="n">
        <v>2592400</v>
      </c>
      <c r="I470" s="0" t="n">
        <v>0</v>
      </c>
      <c r="J470" s="0" t="n">
        <v>0</v>
      </c>
      <c r="K470" s="0" t="n">
        <v>0</v>
      </c>
      <c r="L470" s="0" t="n">
        <v>0</v>
      </c>
      <c r="M470" s="0" t="n">
        <v>0</v>
      </c>
      <c r="N470" s="0" t="n">
        <v>0</v>
      </c>
      <c r="O470" s="0" t="n">
        <v>50</v>
      </c>
      <c r="P470" s="0" t="n">
        <v>50</v>
      </c>
      <c r="Q470" s="0" t="n">
        <v>50</v>
      </c>
      <c r="R470" s="0" t="n">
        <v>50</v>
      </c>
      <c r="S470" s="0" t="n">
        <v>50</v>
      </c>
      <c r="T470" s="0" t="n">
        <v>50</v>
      </c>
      <c r="U470" s="0" t="n">
        <v>50</v>
      </c>
      <c r="V470" s="0" t="n">
        <v>50</v>
      </c>
      <c r="W470" s="0" t="n">
        <v>50</v>
      </c>
      <c r="X470" s="0" t="n">
        <v>50</v>
      </c>
      <c r="Y470" s="0" t="n">
        <v>50</v>
      </c>
      <c r="Z470" s="0" t="n">
        <v>50</v>
      </c>
      <c r="AA470" s="0" t="n">
        <v>50</v>
      </c>
      <c r="AB470" s="0" t="n">
        <v>50</v>
      </c>
      <c r="AC470" s="0" t="n">
        <v>50</v>
      </c>
      <c r="AD470" s="0" t="n">
        <v>50</v>
      </c>
      <c r="AE470" s="0" t="n">
        <v>0</v>
      </c>
      <c r="AF470" s="0" t="n">
        <v>0</v>
      </c>
    </row>
    <row r="471" customFormat="false" ht="12.75" hidden="false" customHeight="false" outlineLevel="0" collapsed="false">
      <c r="A471" s="401" t="n">
        <v>36942.6965277778</v>
      </c>
      <c r="B471" s="400" t="n">
        <v>37124</v>
      </c>
      <c r="C471" s="400" t="n">
        <v>37073</v>
      </c>
      <c r="D471" s="400" t="n">
        <v>37164</v>
      </c>
      <c r="E471" s="0" t="s">
        <v>393</v>
      </c>
      <c r="F471" s="0" t="n">
        <v>525486</v>
      </c>
      <c r="G471" s="0" t="n">
        <v>1</v>
      </c>
      <c r="H471" s="0" t="n">
        <v>2707662</v>
      </c>
      <c r="I471" s="0" t="n">
        <v>0</v>
      </c>
      <c r="J471" s="0" t="n">
        <v>0</v>
      </c>
      <c r="K471" s="0" t="n">
        <v>0</v>
      </c>
      <c r="L471" s="0" t="n">
        <v>0</v>
      </c>
      <c r="M471" s="0" t="n">
        <v>0</v>
      </c>
      <c r="N471" s="0" t="n">
        <v>0</v>
      </c>
      <c r="O471" s="0" t="n">
        <v>50</v>
      </c>
      <c r="P471" s="0" t="n">
        <v>50</v>
      </c>
      <c r="Q471" s="0" t="n">
        <v>50</v>
      </c>
      <c r="R471" s="0" t="n">
        <v>50</v>
      </c>
      <c r="S471" s="0" t="n">
        <v>50</v>
      </c>
      <c r="T471" s="0" t="n">
        <v>50</v>
      </c>
      <c r="U471" s="0" t="n">
        <v>50</v>
      </c>
      <c r="V471" s="0" t="n">
        <v>50</v>
      </c>
      <c r="W471" s="0" t="n">
        <v>50</v>
      </c>
      <c r="X471" s="0" t="n">
        <v>50</v>
      </c>
      <c r="Y471" s="0" t="n">
        <v>50</v>
      </c>
      <c r="Z471" s="0" t="n">
        <v>50</v>
      </c>
      <c r="AA471" s="0" t="n">
        <v>50</v>
      </c>
      <c r="AB471" s="0" t="n">
        <v>50</v>
      </c>
      <c r="AC471" s="0" t="n">
        <v>50</v>
      </c>
      <c r="AD471" s="0" t="n">
        <v>50</v>
      </c>
      <c r="AE471" s="0" t="n">
        <v>0</v>
      </c>
      <c r="AF471" s="0" t="n">
        <v>0</v>
      </c>
    </row>
    <row r="472" customFormat="false" ht="12.75" hidden="false" customHeight="false" outlineLevel="0" collapsed="false">
      <c r="A472" s="401" t="n">
        <v>36922.4256944444</v>
      </c>
      <c r="B472" s="400" t="n">
        <v>37124</v>
      </c>
      <c r="C472" s="400" t="n">
        <v>37073</v>
      </c>
      <c r="D472" s="400" t="n">
        <v>37164</v>
      </c>
      <c r="E472" s="0" t="s">
        <v>393</v>
      </c>
      <c r="F472" s="0" t="n">
        <v>508768</v>
      </c>
      <c r="G472" s="0" t="n">
        <v>1</v>
      </c>
      <c r="H472" s="0" t="n">
        <v>2609150</v>
      </c>
      <c r="I472" s="0" t="n">
        <v>0</v>
      </c>
      <c r="J472" s="0" t="n">
        <v>0</v>
      </c>
      <c r="K472" s="0" t="n">
        <v>0</v>
      </c>
      <c r="L472" s="0" t="n">
        <v>0</v>
      </c>
      <c r="M472" s="0" t="n">
        <v>0</v>
      </c>
      <c r="N472" s="0" t="n">
        <v>0</v>
      </c>
      <c r="O472" s="0" t="n">
        <v>0</v>
      </c>
      <c r="P472" s="0" t="n">
        <v>0</v>
      </c>
      <c r="Q472" s="0" t="n">
        <v>0</v>
      </c>
      <c r="R472" s="0" t="n">
        <v>0</v>
      </c>
      <c r="S472" s="0" t="n">
        <v>0</v>
      </c>
      <c r="T472" s="0" t="n">
        <v>0</v>
      </c>
      <c r="U472" s="0" t="n">
        <v>0</v>
      </c>
      <c r="V472" s="0" t="n">
        <v>0</v>
      </c>
      <c r="W472" s="0" t="n">
        <v>0</v>
      </c>
      <c r="X472" s="0" t="n">
        <v>0</v>
      </c>
      <c r="Y472" s="0" t="n">
        <v>0</v>
      </c>
      <c r="Z472" s="0" t="n">
        <v>0</v>
      </c>
      <c r="AA472" s="0" t="n">
        <v>0</v>
      </c>
      <c r="AB472" s="0" t="n">
        <v>0</v>
      </c>
      <c r="AC472" s="0" t="n">
        <v>0</v>
      </c>
      <c r="AD472" s="0" t="n">
        <v>0</v>
      </c>
      <c r="AE472" s="0" t="n">
        <v>25</v>
      </c>
      <c r="AF472" s="0" t="n">
        <v>25</v>
      </c>
    </row>
    <row r="473" customFormat="false" ht="12.75" hidden="false" customHeight="false" outlineLevel="0" collapsed="false">
      <c r="A473" s="401" t="n">
        <v>37092.5736111111</v>
      </c>
      <c r="B473" s="400" t="n">
        <v>37124</v>
      </c>
      <c r="C473" s="400" t="n">
        <v>37104</v>
      </c>
      <c r="D473" s="400" t="n">
        <v>37134</v>
      </c>
      <c r="E473" s="0" t="s">
        <v>393</v>
      </c>
      <c r="F473" s="0" t="n">
        <v>696236</v>
      </c>
      <c r="G473" s="0" t="n">
        <v>1</v>
      </c>
      <c r="H473" s="0" t="n">
        <v>3620138</v>
      </c>
      <c r="I473" s="0" t="n">
        <v>-25</v>
      </c>
      <c r="J473" s="0" t="n">
        <v>-25</v>
      </c>
      <c r="K473" s="0" t="n">
        <v>-25</v>
      </c>
      <c r="L473" s="0" t="n">
        <v>-25</v>
      </c>
      <c r="M473" s="0" t="n">
        <v>-25</v>
      </c>
      <c r="N473" s="0" t="n">
        <v>-25</v>
      </c>
      <c r="O473" s="0" t="n">
        <v>0</v>
      </c>
      <c r="P473" s="0" t="n">
        <v>0</v>
      </c>
      <c r="Q473" s="0" t="n">
        <v>0</v>
      </c>
      <c r="R473" s="0" t="n">
        <v>0</v>
      </c>
      <c r="S473" s="0" t="n">
        <v>0</v>
      </c>
      <c r="T473" s="0" t="n">
        <v>0</v>
      </c>
      <c r="U473" s="0" t="n">
        <v>0</v>
      </c>
      <c r="V473" s="0" t="n">
        <v>0</v>
      </c>
      <c r="W473" s="0" t="n">
        <v>0</v>
      </c>
      <c r="X473" s="0" t="n">
        <v>0</v>
      </c>
      <c r="Y473" s="0" t="n">
        <v>0</v>
      </c>
      <c r="Z473" s="0" t="n">
        <v>0</v>
      </c>
      <c r="AA473" s="0" t="n">
        <v>0</v>
      </c>
      <c r="AB473" s="0" t="n">
        <v>0</v>
      </c>
      <c r="AC473" s="0" t="n">
        <v>0</v>
      </c>
      <c r="AD473" s="0" t="n">
        <v>0</v>
      </c>
      <c r="AE473" s="0" t="n">
        <v>0</v>
      </c>
      <c r="AF473" s="0" t="n">
        <v>0</v>
      </c>
    </row>
    <row r="474" customFormat="false" ht="12.75" hidden="false" customHeight="false" outlineLevel="0" collapsed="false">
      <c r="A474" s="401" t="n">
        <v>36922.4256944444</v>
      </c>
      <c r="B474" s="400" t="n">
        <v>37124</v>
      </c>
      <c r="C474" s="400" t="n">
        <v>37073</v>
      </c>
      <c r="D474" s="400" t="n">
        <v>37164</v>
      </c>
      <c r="E474" s="0" t="s">
        <v>393</v>
      </c>
      <c r="F474" s="0" t="n">
        <v>508768</v>
      </c>
      <c r="G474" s="0" t="n">
        <v>1</v>
      </c>
      <c r="H474" s="0" t="n">
        <v>2609149</v>
      </c>
      <c r="I474" s="0" t="n">
        <v>25</v>
      </c>
      <c r="J474" s="0" t="n">
        <v>25</v>
      </c>
      <c r="K474" s="0" t="n">
        <v>25</v>
      </c>
      <c r="L474" s="0" t="n">
        <v>25</v>
      </c>
      <c r="M474" s="0" t="n">
        <v>25</v>
      </c>
      <c r="N474" s="0" t="n">
        <v>25</v>
      </c>
      <c r="O474" s="0" t="n">
        <v>0</v>
      </c>
      <c r="P474" s="0" t="n">
        <v>0</v>
      </c>
      <c r="Q474" s="0" t="n">
        <v>0</v>
      </c>
      <c r="R474" s="0" t="n">
        <v>0</v>
      </c>
      <c r="S474" s="0" t="n">
        <v>0</v>
      </c>
      <c r="T474" s="0" t="n">
        <v>0</v>
      </c>
      <c r="U474" s="0" t="n">
        <v>0</v>
      </c>
      <c r="V474" s="0" t="n">
        <v>0</v>
      </c>
      <c r="W474" s="0" t="n">
        <v>0</v>
      </c>
      <c r="X474" s="0" t="n">
        <v>0</v>
      </c>
      <c r="Y474" s="0" t="n">
        <v>0</v>
      </c>
      <c r="Z474" s="0" t="n">
        <v>0</v>
      </c>
      <c r="AA474" s="0" t="n">
        <v>0</v>
      </c>
      <c r="AB474" s="0" t="n">
        <v>0</v>
      </c>
      <c r="AC474" s="0" t="n">
        <v>0</v>
      </c>
      <c r="AD474" s="0" t="n">
        <v>0</v>
      </c>
      <c r="AE474" s="0" t="n">
        <v>0</v>
      </c>
      <c r="AF474" s="0" t="n">
        <v>0</v>
      </c>
    </row>
    <row r="475" customFormat="false" ht="12.75" hidden="false" customHeight="false" outlineLevel="0" collapsed="false">
      <c r="A475" s="401" t="n">
        <v>37119.4104166667</v>
      </c>
      <c r="B475" s="400" t="n">
        <v>37124</v>
      </c>
      <c r="C475" s="400" t="n">
        <v>37123</v>
      </c>
      <c r="D475" s="400" t="n">
        <v>37134</v>
      </c>
      <c r="E475" s="0" t="s">
        <v>393</v>
      </c>
      <c r="F475" s="0" t="n">
        <v>734908</v>
      </c>
      <c r="G475" s="0" t="n">
        <v>1</v>
      </c>
      <c r="H475" s="0" t="n">
        <v>3826192</v>
      </c>
      <c r="I475" s="0" t="n">
        <v>0</v>
      </c>
      <c r="J475" s="0" t="n">
        <v>0</v>
      </c>
      <c r="K475" s="0" t="n">
        <v>0</v>
      </c>
      <c r="L475" s="0" t="n">
        <v>0</v>
      </c>
      <c r="M475" s="0" t="n">
        <v>0</v>
      </c>
      <c r="N475" s="0" t="n">
        <v>0</v>
      </c>
      <c r="O475" s="0" t="n">
        <v>25</v>
      </c>
      <c r="P475" s="0" t="n">
        <v>25</v>
      </c>
      <c r="Q475" s="0" t="n">
        <v>25</v>
      </c>
      <c r="R475" s="0" t="n">
        <v>25</v>
      </c>
      <c r="S475" s="0" t="n">
        <v>25</v>
      </c>
      <c r="T475" s="0" t="n">
        <v>25</v>
      </c>
      <c r="U475" s="0" t="n">
        <v>25</v>
      </c>
      <c r="V475" s="0" t="n">
        <v>25</v>
      </c>
      <c r="W475" s="0" t="n">
        <v>25</v>
      </c>
      <c r="X475" s="0" t="n">
        <v>25</v>
      </c>
      <c r="Y475" s="0" t="n">
        <v>25</v>
      </c>
      <c r="Z475" s="0" t="n">
        <v>25</v>
      </c>
      <c r="AA475" s="0" t="n">
        <v>25</v>
      </c>
      <c r="AB475" s="0" t="n">
        <v>25</v>
      </c>
      <c r="AC475" s="0" t="n">
        <v>25</v>
      </c>
      <c r="AD475" s="0" t="n">
        <v>25</v>
      </c>
      <c r="AE475" s="0" t="n">
        <v>0</v>
      </c>
      <c r="AF475" s="0" t="n">
        <v>0</v>
      </c>
    </row>
    <row r="476" customFormat="false" ht="12.75" hidden="false" customHeight="false" outlineLevel="0" collapsed="false">
      <c r="A476" s="401" t="n">
        <v>36843.4243055556</v>
      </c>
      <c r="B476" s="400" t="n">
        <v>37124</v>
      </c>
      <c r="C476" s="400" t="n">
        <v>37073</v>
      </c>
      <c r="D476" s="400" t="n">
        <v>37164</v>
      </c>
      <c r="E476" s="0" t="s">
        <v>393</v>
      </c>
      <c r="F476" s="0" t="n">
        <v>456863</v>
      </c>
      <c r="G476" s="0" t="n">
        <v>1</v>
      </c>
      <c r="H476" s="0" t="n">
        <v>2417614</v>
      </c>
      <c r="I476" s="0" t="n">
        <v>0</v>
      </c>
      <c r="J476" s="0" t="n">
        <v>0</v>
      </c>
      <c r="K476" s="0" t="n">
        <v>0</v>
      </c>
      <c r="L476" s="0" t="n">
        <v>0</v>
      </c>
      <c r="M476" s="0" t="n">
        <v>0</v>
      </c>
      <c r="N476" s="0" t="n">
        <v>0</v>
      </c>
      <c r="O476" s="0" t="n">
        <v>-25</v>
      </c>
      <c r="P476" s="0" t="n">
        <v>-25</v>
      </c>
      <c r="Q476" s="0" t="n">
        <v>-25</v>
      </c>
      <c r="R476" s="0" t="n">
        <v>-25</v>
      </c>
      <c r="S476" s="0" t="n">
        <v>-25</v>
      </c>
      <c r="T476" s="0" t="n">
        <v>-25</v>
      </c>
      <c r="U476" s="0" t="n">
        <v>-25</v>
      </c>
      <c r="V476" s="0" t="n">
        <v>-25</v>
      </c>
      <c r="W476" s="0" t="n">
        <v>-25</v>
      </c>
      <c r="X476" s="0" t="n">
        <v>-25</v>
      </c>
      <c r="Y476" s="0" t="n">
        <v>-25</v>
      </c>
      <c r="Z476" s="0" t="n">
        <v>-25</v>
      </c>
      <c r="AA476" s="0" t="n">
        <v>-25</v>
      </c>
      <c r="AB476" s="0" t="n">
        <v>-25</v>
      </c>
      <c r="AC476" s="0" t="n">
        <v>-25</v>
      </c>
      <c r="AD476" s="0" t="n">
        <v>-25</v>
      </c>
      <c r="AE476" s="0" t="n">
        <v>0</v>
      </c>
      <c r="AF476" s="0" t="n">
        <v>0</v>
      </c>
    </row>
    <row r="477" customFormat="false" ht="12.75" hidden="false" customHeight="false" outlineLevel="0" collapsed="false">
      <c r="A477" s="401" t="n">
        <v>36843.4243055556</v>
      </c>
      <c r="B477" s="400" t="n">
        <v>37124</v>
      </c>
      <c r="C477" s="400" t="n">
        <v>37073</v>
      </c>
      <c r="D477" s="400" t="n">
        <v>37164</v>
      </c>
      <c r="E477" s="0" t="s">
        <v>393</v>
      </c>
      <c r="F477" s="0" t="n">
        <v>456864</v>
      </c>
      <c r="G477" s="0" t="n">
        <v>1</v>
      </c>
      <c r="H477" s="0" t="n">
        <v>2417615</v>
      </c>
      <c r="I477" s="0" t="n">
        <v>0</v>
      </c>
      <c r="J477" s="0" t="n">
        <v>0</v>
      </c>
      <c r="K477" s="0" t="n">
        <v>0</v>
      </c>
      <c r="L477" s="0" t="n">
        <v>0</v>
      </c>
      <c r="M477" s="0" t="n">
        <v>0</v>
      </c>
      <c r="N477" s="0" t="n">
        <v>0</v>
      </c>
      <c r="O477" s="0" t="n">
        <v>-25</v>
      </c>
      <c r="P477" s="0" t="n">
        <v>-25</v>
      </c>
      <c r="Q477" s="0" t="n">
        <v>-25</v>
      </c>
      <c r="R477" s="0" t="n">
        <v>-25</v>
      </c>
      <c r="S477" s="0" t="n">
        <v>-25</v>
      </c>
      <c r="T477" s="0" t="n">
        <v>-25</v>
      </c>
      <c r="U477" s="0" t="n">
        <v>-25</v>
      </c>
      <c r="V477" s="0" t="n">
        <v>-25</v>
      </c>
      <c r="W477" s="0" t="n">
        <v>-25</v>
      </c>
      <c r="X477" s="0" t="n">
        <v>-25</v>
      </c>
      <c r="Y477" s="0" t="n">
        <v>-25</v>
      </c>
      <c r="Z477" s="0" t="n">
        <v>-25</v>
      </c>
      <c r="AA477" s="0" t="n">
        <v>-25</v>
      </c>
      <c r="AB477" s="0" t="n">
        <v>-25</v>
      </c>
      <c r="AC477" s="0" t="n">
        <v>-25</v>
      </c>
      <c r="AD477" s="0" t="n">
        <v>-25</v>
      </c>
      <c r="AE477" s="0" t="n">
        <v>0</v>
      </c>
      <c r="AF477" s="0" t="n">
        <v>0</v>
      </c>
    </row>
    <row r="478" customFormat="false" ht="12.75" hidden="false" customHeight="false" outlineLevel="0" collapsed="false">
      <c r="A478" s="401" t="n">
        <v>36950.5715277778</v>
      </c>
      <c r="B478" s="400" t="n">
        <v>37124</v>
      </c>
      <c r="C478" s="400" t="n">
        <v>37073</v>
      </c>
      <c r="D478" s="400" t="n">
        <v>37164</v>
      </c>
      <c r="E478" s="0" t="s">
        <v>393</v>
      </c>
      <c r="F478" s="0" t="n">
        <v>533172</v>
      </c>
      <c r="G478" s="0" t="n">
        <v>1</v>
      </c>
      <c r="H478" s="0" t="n">
        <v>2732103</v>
      </c>
      <c r="I478" s="0" t="n">
        <v>0</v>
      </c>
      <c r="J478" s="0" t="n">
        <v>0</v>
      </c>
      <c r="K478" s="0" t="n">
        <v>0</v>
      </c>
      <c r="L478" s="0" t="n">
        <v>0</v>
      </c>
      <c r="M478" s="0" t="n">
        <v>0</v>
      </c>
      <c r="N478" s="0" t="n">
        <v>0</v>
      </c>
      <c r="O478" s="0" t="n">
        <v>25</v>
      </c>
      <c r="P478" s="0" t="n">
        <v>25</v>
      </c>
      <c r="Q478" s="0" t="n">
        <v>25</v>
      </c>
      <c r="R478" s="0" t="n">
        <v>25</v>
      </c>
      <c r="S478" s="0" t="n">
        <v>25</v>
      </c>
      <c r="T478" s="0" t="n">
        <v>25</v>
      </c>
      <c r="U478" s="0" t="n">
        <v>25</v>
      </c>
      <c r="V478" s="0" t="n">
        <v>25</v>
      </c>
      <c r="W478" s="0" t="n">
        <v>25</v>
      </c>
      <c r="X478" s="0" t="n">
        <v>25</v>
      </c>
      <c r="Y478" s="0" t="n">
        <v>25</v>
      </c>
      <c r="Z478" s="0" t="n">
        <v>25</v>
      </c>
      <c r="AA478" s="0" t="n">
        <v>25</v>
      </c>
      <c r="AB478" s="0" t="n">
        <v>25</v>
      </c>
      <c r="AC478" s="0" t="n">
        <v>25</v>
      </c>
      <c r="AD478" s="0" t="n">
        <v>25</v>
      </c>
      <c r="AE478" s="0" t="n">
        <v>0</v>
      </c>
      <c r="AF478" s="0" t="n">
        <v>0</v>
      </c>
    </row>
    <row r="479" customFormat="false" ht="12.75" hidden="false" customHeight="false" outlineLevel="0" collapsed="false">
      <c r="A479" s="401" t="n">
        <v>37104.6736111111</v>
      </c>
      <c r="B479" s="400" t="n">
        <v>37124</v>
      </c>
      <c r="C479" s="400" t="n">
        <v>37104</v>
      </c>
      <c r="D479" s="400" t="n">
        <v>37134</v>
      </c>
      <c r="E479" s="0" t="s">
        <v>420</v>
      </c>
      <c r="F479" s="0" t="n">
        <v>652136</v>
      </c>
      <c r="G479" s="0" t="n">
        <v>1</v>
      </c>
      <c r="H479" s="0" t="n">
        <v>3474548</v>
      </c>
      <c r="I479" s="0" t="n">
        <v>25</v>
      </c>
      <c r="J479" s="0" t="n">
        <v>25</v>
      </c>
      <c r="K479" s="0" t="n">
        <v>25</v>
      </c>
      <c r="L479" s="0" t="n">
        <v>25</v>
      </c>
      <c r="M479" s="0" t="n">
        <v>25</v>
      </c>
      <c r="N479" s="0" t="n">
        <v>25</v>
      </c>
      <c r="O479" s="0" t="n">
        <v>0</v>
      </c>
      <c r="P479" s="0" t="n">
        <v>0</v>
      </c>
      <c r="Q479" s="0" t="n">
        <v>0</v>
      </c>
      <c r="R479" s="0" t="n">
        <v>0</v>
      </c>
      <c r="S479" s="0" t="n">
        <v>0</v>
      </c>
      <c r="T479" s="0" t="n">
        <v>0</v>
      </c>
      <c r="U479" s="0" t="n">
        <v>0</v>
      </c>
      <c r="V479" s="0" t="n">
        <v>0</v>
      </c>
      <c r="W479" s="0" t="n">
        <v>0</v>
      </c>
      <c r="X479" s="0" t="n">
        <v>0</v>
      </c>
      <c r="Y479" s="0" t="n">
        <v>0</v>
      </c>
      <c r="Z479" s="0" t="n">
        <v>0</v>
      </c>
      <c r="AA479" s="0" t="n">
        <v>0</v>
      </c>
      <c r="AB479" s="0" t="n">
        <v>0</v>
      </c>
      <c r="AC479" s="0" t="n">
        <v>0</v>
      </c>
      <c r="AD479" s="0" t="n">
        <v>0</v>
      </c>
      <c r="AE479" s="0" t="n">
        <v>0</v>
      </c>
      <c r="AF479" s="0" t="n">
        <v>0</v>
      </c>
    </row>
    <row r="480" customFormat="false" ht="12.75" hidden="false" customHeight="false" outlineLevel="0" collapsed="false">
      <c r="A480" s="401" t="n">
        <v>37104.6736111111</v>
      </c>
      <c r="B480" s="400" t="n">
        <v>37124</v>
      </c>
      <c r="C480" s="400" t="n">
        <v>37104</v>
      </c>
      <c r="D480" s="400" t="n">
        <v>37134</v>
      </c>
      <c r="E480" s="0" t="s">
        <v>420</v>
      </c>
      <c r="F480" s="0" t="n">
        <v>662417</v>
      </c>
      <c r="G480" s="0" t="n">
        <v>1</v>
      </c>
      <c r="H480" s="0" t="n">
        <v>3512188</v>
      </c>
      <c r="I480" s="0" t="n">
        <v>-25</v>
      </c>
      <c r="J480" s="0" t="n">
        <v>-25</v>
      </c>
      <c r="K480" s="0" t="n">
        <v>-25</v>
      </c>
      <c r="L480" s="0" t="n">
        <v>-25</v>
      </c>
      <c r="M480" s="0" t="n">
        <v>-25</v>
      </c>
      <c r="N480" s="0" t="n">
        <v>-25</v>
      </c>
      <c r="O480" s="0" t="n">
        <v>0</v>
      </c>
      <c r="P480" s="0" t="n">
        <v>0</v>
      </c>
      <c r="Q480" s="0" t="n">
        <v>0</v>
      </c>
      <c r="R480" s="0" t="n">
        <v>0</v>
      </c>
      <c r="S480" s="0" t="n">
        <v>0</v>
      </c>
      <c r="T480" s="0" t="n">
        <v>0</v>
      </c>
      <c r="U480" s="0" t="n">
        <v>0</v>
      </c>
      <c r="V480" s="0" t="n">
        <v>0</v>
      </c>
      <c r="W480" s="0" t="n">
        <v>0</v>
      </c>
      <c r="X480" s="0" t="n">
        <v>0</v>
      </c>
      <c r="Y480" s="0" t="n">
        <v>0</v>
      </c>
      <c r="Z480" s="0" t="n">
        <v>0</v>
      </c>
      <c r="AA480" s="0" t="n">
        <v>0</v>
      </c>
      <c r="AB480" s="0" t="n">
        <v>0</v>
      </c>
      <c r="AC480" s="0" t="n">
        <v>0</v>
      </c>
      <c r="AD480" s="0" t="n">
        <v>0</v>
      </c>
      <c r="AE480" s="0" t="n">
        <v>0</v>
      </c>
      <c r="AF480" s="0" t="n">
        <v>0</v>
      </c>
    </row>
    <row r="481" customFormat="false" ht="12.75" hidden="false" customHeight="false" outlineLevel="0" collapsed="false">
      <c r="A481" s="401" t="n">
        <v>37104.6736111111</v>
      </c>
      <c r="B481" s="400" t="n">
        <v>37124</v>
      </c>
      <c r="C481" s="400" t="n">
        <v>37104</v>
      </c>
      <c r="D481" s="400" t="n">
        <v>37134</v>
      </c>
      <c r="E481" s="0" t="s">
        <v>420</v>
      </c>
      <c r="F481" s="0" t="n">
        <v>687887</v>
      </c>
      <c r="G481" s="0" t="n">
        <v>1</v>
      </c>
      <c r="H481" s="0" t="n">
        <v>3595376</v>
      </c>
      <c r="I481" s="0" t="n">
        <v>-25</v>
      </c>
      <c r="J481" s="0" t="n">
        <v>-25</v>
      </c>
      <c r="K481" s="0" t="n">
        <v>-25</v>
      </c>
      <c r="L481" s="0" t="n">
        <v>-25</v>
      </c>
      <c r="M481" s="0" t="n">
        <v>-25</v>
      </c>
      <c r="N481" s="0" t="n">
        <v>-25</v>
      </c>
      <c r="O481" s="0" t="n">
        <v>0</v>
      </c>
      <c r="P481" s="0" t="n">
        <v>0</v>
      </c>
      <c r="Q481" s="0" t="n">
        <v>0</v>
      </c>
      <c r="R481" s="0" t="n">
        <v>0</v>
      </c>
      <c r="S481" s="0" t="n">
        <v>0</v>
      </c>
      <c r="T481" s="0" t="n">
        <v>0</v>
      </c>
      <c r="U481" s="0" t="n">
        <v>0</v>
      </c>
      <c r="V481" s="0" t="n">
        <v>0</v>
      </c>
      <c r="W481" s="0" t="n">
        <v>0</v>
      </c>
      <c r="X481" s="0" t="n">
        <v>0</v>
      </c>
      <c r="Y481" s="0" t="n">
        <v>0</v>
      </c>
      <c r="Z481" s="0" t="n">
        <v>0</v>
      </c>
      <c r="AA481" s="0" t="n">
        <v>0</v>
      </c>
      <c r="AB481" s="0" t="n">
        <v>0</v>
      </c>
      <c r="AC481" s="0" t="n">
        <v>0</v>
      </c>
      <c r="AD481" s="0" t="n">
        <v>0</v>
      </c>
      <c r="AE481" s="0" t="n">
        <v>0</v>
      </c>
      <c r="AF481" s="0" t="n">
        <v>0</v>
      </c>
    </row>
    <row r="482" customFormat="false" ht="12.75" hidden="false" customHeight="false" outlineLevel="0" collapsed="false">
      <c r="A482" s="401" t="n">
        <v>37104.6736111111</v>
      </c>
      <c r="B482" s="400" t="n">
        <v>37124</v>
      </c>
      <c r="C482" s="400" t="n">
        <v>37104</v>
      </c>
      <c r="D482" s="400" t="n">
        <v>37134</v>
      </c>
      <c r="E482" s="0" t="s">
        <v>420</v>
      </c>
      <c r="F482" s="0" t="n">
        <v>692048</v>
      </c>
      <c r="G482" s="0" t="n">
        <v>1</v>
      </c>
      <c r="H482" s="0" t="n">
        <v>3606704</v>
      </c>
      <c r="I482" s="0" t="n">
        <v>-50</v>
      </c>
      <c r="J482" s="0" t="n">
        <v>-50</v>
      </c>
      <c r="K482" s="0" t="n">
        <v>-50</v>
      </c>
      <c r="L482" s="0" t="n">
        <v>-50</v>
      </c>
      <c r="M482" s="0" t="n">
        <v>-50</v>
      </c>
      <c r="N482" s="0" t="n">
        <v>-50</v>
      </c>
      <c r="O482" s="0" t="n">
        <v>0</v>
      </c>
      <c r="P482" s="0" t="n">
        <v>0</v>
      </c>
      <c r="Q482" s="0" t="n">
        <v>0</v>
      </c>
      <c r="R482" s="0" t="n">
        <v>0</v>
      </c>
      <c r="S482" s="0" t="n">
        <v>0</v>
      </c>
      <c r="T482" s="0" t="n">
        <v>0</v>
      </c>
      <c r="U482" s="0" t="n">
        <v>0</v>
      </c>
      <c r="V482" s="0" t="n">
        <v>0</v>
      </c>
      <c r="W482" s="0" t="n">
        <v>0</v>
      </c>
      <c r="X482" s="0" t="n">
        <v>0</v>
      </c>
      <c r="Y482" s="0" t="n">
        <v>0</v>
      </c>
      <c r="Z482" s="0" t="n">
        <v>0</v>
      </c>
      <c r="AA482" s="0" t="n">
        <v>0</v>
      </c>
      <c r="AB482" s="0" t="n">
        <v>0</v>
      </c>
      <c r="AC482" s="0" t="n">
        <v>0</v>
      </c>
      <c r="AD482" s="0" t="n">
        <v>0</v>
      </c>
      <c r="AE482" s="0" t="n">
        <v>0</v>
      </c>
      <c r="AF482" s="0" t="n">
        <v>0</v>
      </c>
    </row>
    <row r="483" customFormat="false" ht="12.75" hidden="false" customHeight="false" outlineLevel="0" collapsed="false">
      <c r="A483" s="401" t="n">
        <v>37104.6736111111</v>
      </c>
      <c r="B483" s="400" t="n">
        <v>37124</v>
      </c>
      <c r="C483" s="400" t="n">
        <v>37104</v>
      </c>
      <c r="D483" s="400" t="n">
        <v>37134</v>
      </c>
      <c r="E483" s="0" t="s">
        <v>420</v>
      </c>
      <c r="F483" s="0" t="n">
        <v>682888</v>
      </c>
      <c r="G483" s="0" t="n">
        <v>1</v>
      </c>
      <c r="H483" s="0" t="n">
        <v>3579949</v>
      </c>
      <c r="I483" s="0" t="n">
        <v>0</v>
      </c>
      <c r="J483" s="0" t="n">
        <v>0</v>
      </c>
      <c r="K483" s="0" t="n">
        <v>0</v>
      </c>
      <c r="L483" s="0" t="n">
        <v>0</v>
      </c>
      <c r="M483" s="0" t="n">
        <v>0</v>
      </c>
      <c r="N483" s="0" t="n">
        <v>0</v>
      </c>
      <c r="O483" s="0" t="n">
        <v>-25</v>
      </c>
      <c r="P483" s="0" t="n">
        <v>-25</v>
      </c>
      <c r="Q483" s="0" t="n">
        <v>-25</v>
      </c>
      <c r="R483" s="0" t="n">
        <v>-25</v>
      </c>
      <c r="S483" s="0" t="n">
        <v>-25</v>
      </c>
      <c r="T483" s="0" t="n">
        <v>-25</v>
      </c>
      <c r="U483" s="0" t="n">
        <v>-25</v>
      </c>
      <c r="V483" s="0" t="n">
        <v>-25</v>
      </c>
      <c r="W483" s="0" t="n">
        <v>-25</v>
      </c>
      <c r="X483" s="0" t="n">
        <v>-25</v>
      </c>
      <c r="Y483" s="0" t="n">
        <v>-25</v>
      </c>
      <c r="Z483" s="0" t="n">
        <v>-25</v>
      </c>
      <c r="AA483" s="0" t="n">
        <v>-25</v>
      </c>
      <c r="AB483" s="0" t="n">
        <v>-25</v>
      </c>
      <c r="AC483" s="0" t="n">
        <v>-25</v>
      </c>
      <c r="AD483" s="0" t="n">
        <v>-25</v>
      </c>
      <c r="AE483" s="0" t="n">
        <v>0</v>
      </c>
      <c r="AF483" s="0" t="n">
        <v>0</v>
      </c>
    </row>
    <row r="484" customFormat="false" ht="12.75" hidden="false" customHeight="false" outlineLevel="0" collapsed="false">
      <c r="A484" s="401" t="n">
        <v>37104.6736111111</v>
      </c>
      <c r="B484" s="400" t="n">
        <v>37124</v>
      </c>
      <c r="C484" s="400" t="n">
        <v>37104</v>
      </c>
      <c r="D484" s="400" t="n">
        <v>37134</v>
      </c>
      <c r="E484" s="0" t="s">
        <v>420</v>
      </c>
      <c r="F484" s="0" t="n">
        <v>683601</v>
      </c>
      <c r="G484" s="0" t="n">
        <v>1</v>
      </c>
      <c r="H484" s="0" t="n">
        <v>3581804</v>
      </c>
      <c r="I484" s="0" t="n">
        <v>0</v>
      </c>
      <c r="J484" s="0" t="n">
        <v>0</v>
      </c>
      <c r="K484" s="0" t="n">
        <v>0</v>
      </c>
      <c r="L484" s="0" t="n">
        <v>0</v>
      </c>
      <c r="M484" s="0" t="n">
        <v>0</v>
      </c>
      <c r="N484" s="0" t="n">
        <v>0</v>
      </c>
      <c r="O484" s="0" t="n">
        <v>25</v>
      </c>
      <c r="P484" s="0" t="n">
        <v>25</v>
      </c>
      <c r="Q484" s="0" t="n">
        <v>25</v>
      </c>
      <c r="R484" s="0" t="n">
        <v>25</v>
      </c>
      <c r="S484" s="0" t="n">
        <v>25</v>
      </c>
      <c r="T484" s="0" t="n">
        <v>25</v>
      </c>
      <c r="U484" s="0" t="n">
        <v>25</v>
      </c>
      <c r="V484" s="0" t="n">
        <v>25</v>
      </c>
      <c r="W484" s="0" t="n">
        <v>25</v>
      </c>
      <c r="X484" s="0" t="n">
        <v>25</v>
      </c>
      <c r="Y484" s="0" t="n">
        <v>25</v>
      </c>
      <c r="Z484" s="0" t="n">
        <v>25</v>
      </c>
      <c r="AA484" s="0" t="n">
        <v>25</v>
      </c>
      <c r="AB484" s="0" t="n">
        <v>25</v>
      </c>
      <c r="AC484" s="0" t="n">
        <v>25</v>
      </c>
      <c r="AD484" s="0" t="n">
        <v>25</v>
      </c>
      <c r="AE484" s="0" t="n">
        <v>0</v>
      </c>
      <c r="AF484" s="0" t="n">
        <v>0</v>
      </c>
    </row>
    <row r="485" customFormat="false" ht="12.75" hidden="false" customHeight="false" outlineLevel="0" collapsed="false">
      <c r="A485" s="401" t="n">
        <v>37104.6736111111</v>
      </c>
      <c r="B485" s="400" t="n">
        <v>37124</v>
      </c>
      <c r="C485" s="400" t="n">
        <v>37104</v>
      </c>
      <c r="D485" s="400" t="n">
        <v>37134</v>
      </c>
      <c r="E485" s="0" t="s">
        <v>420</v>
      </c>
      <c r="F485" s="0" t="n">
        <v>652136</v>
      </c>
      <c r="G485" s="0" t="n">
        <v>1</v>
      </c>
      <c r="H485" s="0" t="n">
        <v>3474549</v>
      </c>
      <c r="I485" s="0" t="n">
        <v>0</v>
      </c>
      <c r="J485" s="0" t="n">
        <v>0</v>
      </c>
      <c r="K485" s="0" t="n">
        <v>0</v>
      </c>
      <c r="L485" s="0" t="n">
        <v>0</v>
      </c>
      <c r="M485" s="0" t="n">
        <v>0</v>
      </c>
      <c r="N485" s="0" t="n">
        <v>0</v>
      </c>
      <c r="O485" s="0" t="n">
        <v>0</v>
      </c>
      <c r="P485" s="0" t="n">
        <v>0</v>
      </c>
      <c r="Q485" s="0" t="n">
        <v>0</v>
      </c>
      <c r="R485" s="0" t="n">
        <v>0</v>
      </c>
      <c r="S485" s="0" t="n">
        <v>0</v>
      </c>
      <c r="T485" s="0" t="n">
        <v>0</v>
      </c>
      <c r="U485" s="0" t="n">
        <v>0</v>
      </c>
      <c r="V485" s="0" t="n">
        <v>0</v>
      </c>
      <c r="W485" s="0" t="n">
        <v>0</v>
      </c>
      <c r="X485" s="0" t="n">
        <v>0</v>
      </c>
      <c r="Y485" s="0" t="n">
        <v>0</v>
      </c>
      <c r="Z485" s="0" t="n">
        <v>0</v>
      </c>
      <c r="AA485" s="0" t="n">
        <v>0</v>
      </c>
      <c r="AB485" s="0" t="n">
        <v>0</v>
      </c>
      <c r="AC485" s="0" t="n">
        <v>0</v>
      </c>
      <c r="AD485" s="0" t="n">
        <v>0</v>
      </c>
      <c r="AE485" s="0" t="n">
        <v>25</v>
      </c>
      <c r="AF485" s="0" t="n">
        <v>25</v>
      </c>
    </row>
    <row r="486" customFormat="false" ht="12.75" hidden="false" customHeight="false" outlineLevel="0" collapsed="false">
      <c r="A486" s="401" t="n">
        <v>37104.6736111111</v>
      </c>
      <c r="B486" s="400" t="n">
        <v>37124</v>
      </c>
      <c r="C486" s="400" t="n">
        <v>37104</v>
      </c>
      <c r="D486" s="400" t="n">
        <v>37134</v>
      </c>
      <c r="E486" s="0" t="s">
        <v>420</v>
      </c>
      <c r="F486" s="0" t="n">
        <v>679915</v>
      </c>
      <c r="G486" s="0" t="n">
        <v>1</v>
      </c>
      <c r="H486" s="0" t="n">
        <v>3571291</v>
      </c>
      <c r="I486" s="0" t="n">
        <v>0</v>
      </c>
      <c r="J486" s="0" t="n">
        <v>0</v>
      </c>
      <c r="K486" s="0" t="n">
        <v>0</v>
      </c>
      <c r="L486" s="0" t="n">
        <v>0</v>
      </c>
      <c r="M486" s="0" t="n">
        <v>0</v>
      </c>
      <c r="N486" s="0" t="n">
        <v>0</v>
      </c>
      <c r="O486" s="0" t="n">
        <v>0</v>
      </c>
      <c r="P486" s="0" t="n">
        <v>0</v>
      </c>
      <c r="Q486" s="0" t="n">
        <v>0</v>
      </c>
      <c r="R486" s="0" t="n">
        <v>0</v>
      </c>
      <c r="S486" s="0" t="n">
        <v>0</v>
      </c>
      <c r="T486" s="0" t="n">
        <v>0</v>
      </c>
      <c r="U486" s="0" t="n">
        <v>0</v>
      </c>
      <c r="V486" s="0" t="n">
        <v>0</v>
      </c>
      <c r="W486" s="0" t="n">
        <v>0</v>
      </c>
      <c r="X486" s="0" t="n">
        <v>0</v>
      </c>
      <c r="Y486" s="0" t="n">
        <v>0</v>
      </c>
      <c r="Z486" s="0" t="n">
        <v>0</v>
      </c>
      <c r="AA486" s="0" t="n">
        <v>0</v>
      </c>
      <c r="AB486" s="0" t="n">
        <v>0</v>
      </c>
      <c r="AC486" s="0" t="n">
        <v>0</v>
      </c>
      <c r="AD486" s="0" t="n">
        <v>0</v>
      </c>
      <c r="AE486" s="0" t="n">
        <v>25</v>
      </c>
      <c r="AF486" s="0" t="n">
        <v>25</v>
      </c>
    </row>
    <row r="487" customFormat="false" ht="12.75" hidden="false" customHeight="false" outlineLevel="0" collapsed="false">
      <c r="A487" s="401" t="n">
        <v>37104.6736111111</v>
      </c>
      <c r="B487" s="400" t="n">
        <v>37124</v>
      </c>
      <c r="C487" s="400" t="n">
        <v>37104</v>
      </c>
      <c r="D487" s="400" t="n">
        <v>37134</v>
      </c>
      <c r="E487" s="0" t="s">
        <v>420</v>
      </c>
      <c r="F487" s="0" t="n">
        <v>687887</v>
      </c>
      <c r="G487" s="0" t="n">
        <v>1</v>
      </c>
      <c r="H487" s="0" t="n">
        <v>3595377</v>
      </c>
      <c r="I487" s="0" t="n">
        <v>0</v>
      </c>
      <c r="J487" s="0" t="n">
        <v>0</v>
      </c>
      <c r="K487" s="0" t="n">
        <v>0</v>
      </c>
      <c r="L487" s="0" t="n">
        <v>0</v>
      </c>
      <c r="M487" s="0" t="n">
        <v>0</v>
      </c>
      <c r="N487" s="0" t="n">
        <v>0</v>
      </c>
      <c r="O487" s="0" t="n">
        <v>0</v>
      </c>
      <c r="P487" s="0" t="n">
        <v>0</v>
      </c>
      <c r="Q487" s="0" t="n">
        <v>0</v>
      </c>
      <c r="R487" s="0" t="n">
        <v>0</v>
      </c>
      <c r="S487" s="0" t="n">
        <v>0</v>
      </c>
      <c r="T487" s="0" t="n">
        <v>0</v>
      </c>
      <c r="U487" s="0" t="n">
        <v>0</v>
      </c>
      <c r="V487" s="0" t="n">
        <v>0</v>
      </c>
      <c r="W487" s="0" t="n">
        <v>0</v>
      </c>
      <c r="X487" s="0" t="n">
        <v>0</v>
      </c>
      <c r="Y487" s="0" t="n">
        <v>0</v>
      </c>
      <c r="Z487" s="0" t="n">
        <v>0</v>
      </c>
      <c r="AA487" s="0" t="n">
        <v>0</v>
      </c>
      <c r="AB487" s="0" t="n">
        <v>0</v>
      </c>
      <c r="AC487" s="0" t="n">
        <v>0</v>
      </c>
      <c r="AD487" s="0" t="n">
        <v>0</v>
      </c>
      <c r="AE487" s="0" t="n">
        <v>-25</v>
      </c>
      <c r="AF487" s="0" t="n">
        <v>-25</v>
      </c>
    </row>
    <row r="488" customFormat="false" ht="12.75" hidden="false" customHeight="false" outlineLevel="0" collapsed="false">
      <c r="A488" s="401" t="n">
        <v>37104.6736111111</v>
      </c>
      <c r="B488" s="400" t="n">
        <v>37124</v>
      </c>
      <c r="C488" s="400" t="n">
        <v>37104</v>
      </c>
      <c r="D488" s="400" t="n">
        <v>37134</v>
      </c>
      <c r="E488" s="0" t="s">
        <v>420</v>
      </c>
      <c r="F488" s="0" t="n">
        <v>692048</v>
      </c>
      <c r="G488" s="0" t="n">
        <v>1</v>
      </c>
      <c r="H488" s="0" t="n">
        <v>3606705</v>
      </c>
      <c r="I488" s="0" t="n">
        <v>0</v>
      </c>
      <c r="J488" s="0" t="n">
        <v>0</v>
      </c>
      <c r="K488" s="0" t="n">
        <v>0</v>
      </c>
      <c r="L488" s="0" t="n">
        <v>0</v>
      </c>
      <c r="M488" s="0" t="n">
        <v>0</v>
      </c>
      <c r="N488" s="0" t="n">
        <v>0</v>
      </c>
      <c r="O488" s="0" t="n">
        <v>0</v>
      </c>
      <c r="P488" s="0" t="n">
        <v>0</v>
      </c>
      <c r="Q488" s="0" t="n">
        <v>0</v>
      </c>
      <c r="R488" s="0" t="n">
        <v>0</v>
      </c>
      <c r="S488" s="0" t="n">
        <v>0</v>
      </c>
      <c r="T488" s="0" t="n">
        <v>0</v>
      </c>
      <c r="U488" s="0" t="n">
        <v>0</v>
      </c>
      <c r="V488" s="0" t="n">
        <v>0</v>
      </c>
      <c r="W488" s="0" t="n">
        <v>0</v>
      </c>
      <c r="X488" s="0" t="n">
        <v>0</v>
      </c>
      <c r="Y488" s="0" t="n">
        <v>0</v>
      </c>
      <c r="Z488" s="0" t="n">
        <v>0</v>
      </c>
      <c r="AA488" s="0" t="n">
        <v>0</v>
      </c>
      <c r="AB488" s="0" t="n">
        <v>0</v>
      </c>
      <c r="AC488" s="0" t="n">
        <v>0</v>
      </c>
      <c r="AD488" s="0" t="n">
        <v>0</v>
      </c>
      <c r="AE488" s="0" t="n">
        <v>-50</v>
      </c>
      <c r="AF488" s="0" t="n">
        <v>-50</v>
      </c>
    </row>
    <row r="489" customFormat="false" ht="12.75" hidden="false" customHeight="false" outlineLevel="0" collapsed="false">
      <c r="A489" s="401" t="n">
        <v>37111.5777777778</v>
      </c>
      <c r="B489" s="400" t="n">
        <v>37124</v>
      </c>
      <c r="C489" s="400" t="n">
        <v>37113</v>
      </c>
      <c r="D489" s="400" t="n">
        <v>37134</v>
      </c>
      <c r="E489" s="0" t="s">
        <v>420</v>
      </c>
      <c r="F489" s="0" t="n">
        <v>723263</v>
      </c>
      <c r="G489" s="0" t="n">
        <v>1</v>
      </c>
      <c r="H489" s="0" t="n">
        <v>3751496</v>
      </c>
      <c r="I489" s="0" t="n">
        <v>0</v>
      </c>
      <c r="J489" s="0" t="n">
        <v>0</v>
      </c>
      <c r="K489" s="0" t="n">
        <v>0</v>
      </c>
      <c r="L489" s="0" t="n">
        <v>0</v>
      </c>
      <c r="M489" s="0" t="n">
        <v>0</v>
      </c>
      <c r="N489" s="0" t="n">
        <v>0</v>
      </c>
      <c r="O489" s="0" t="n">
        <v>-25</v>
      </c>
      <c r="P489" s="0" t="n">
        <v>-25</v>
      </c>
      <c r="Q489" s="0" t="n">
        <v>-25</v>
      </c>
      <c r="R489" s="0" t="n">
        <v>-25</v>
      </c>
      <c r="S489" s="0" t="n">
        <v>-25</v>
      </c>
      <c r="T489" s="0" t="n">
        <v>-25</v>
      </c>
      <c r="U489" s="0" t="n">
        <v>-25</v>
      </c>
      <c r="V489" s="0" t="n">
        <v>-25</v>
      </c>
      <c r="W489" s="0" t="n">
        <v>-25</v>
      </c>
      <c r="X489" s="0" t="n">
        <v>-25</v>
      </c>
      <c r="Y489" s="0" t="n">
        <v>-25</v>
      </c>
      <c r="Z489" s="0" t="n">
        <v>-25</v>
      </c>
      <c r="AA489" s="0" t="n">
        <v>-25</v>
      </c>
      <c r="AB489" s="0" t="n">
        <v>-25</v>
      </c>
      <c r="AC489" s="0" t="n">
        <v>-25</v>
      </c>
      <c r="AD489" s="0" t="n">
        <v>-25</v>
      </c>
      <c r="AE489" s="0" t="n">
        <v>0</v>
      </c>
      <c r="AF489" s="0" t="n">
        <v>0</v>
      </c>
    </row>
    <row r="490" customFormat="false" ht="12.75" hidden="false" customHeight="false" outlineLevel="0" collapsed="false">
      <c r="A490" s="401" t="n">
        <v>37112.4166666667</v>
      </c>
      <c r="B490" s="400" t="n">
        <v>37124</v>
      </c>
      <c r="C490" s="400" t="n">
        <v>37113</v>
      </c>
      <c r="D490" s="400" t="n">
        <v>37134</v>
      </c>
      <c r="E490" s="0" t="s">
        <v>420</v>
      </c>
      <c r="F490" s="0" t="n">
        <v>724110</v>
      </c>
      <c r="G490" s="0" t="n">
        <v>1</v>
      </c>
      <c r="H490" s="0" t="n">
        <v>3754359</v>
      </c>
      <c r="I490" s="0" t="n">
        <v>0</v>
      </c>
      <c r="J490" s="0" t="n">
        <v>0</v>
      </c>
      <c r="K490" s="0" t="n">
        <v>0</v>
      </c>
      <c r="L490" s="0" t="n">
        <v>0</v>
      </c>
      <c r="M490" s="0" t="n">
        <v>0</v>
      </c>
      <c r="N490" s="0" t="n">
        <v>0</v>
      </c>
      <c r="O490" s="0" t="n">
        <v>25</v>
      </c>
      <c r="P490" s="0" t="n">
        <v>25</v>
      </c>
      <c r="Q490" s="0" t="n">
        <v>25</v>
      </c>
      <c r="R490" s="0" t="n">
        <v>25</v>
      </c>
      <c r="S490" s="0" t="n">
        <v>25</v>
      </c>
      <c r="T490" s="0" t="n">
        <v>25</v>
      </c>
      <c r="U490" s="0" t="n">
        <v>25</v>
      </c>
      <c r="V490" s="0" t="n">
        <v>25</v>
      </c>
      <c r="W490" s="0" t="n">
        <v>25</v>
      </c>
      <c r="X490" s="0" t="n">
        <v>25</v>
      </c>
      <c r="Y490" s="0" t="n">
        <v>25</v>
      </c>
      <c r="Z490" s="0" t="n">
        <v>25</v>
      </c>
      <c r="AA490" s="0" t="n">
        <v>25</v>
      </c>
      <c r="AB490" s="0" t="n">
        <v>25</v>
      </c>
      <c r="AC490" s="0" t="n">
        <v>25</v>
      </c>
      <c r="AD490" s="0" t="n">
        <v>25</v>
      </c>
      <c r="AE490" s="0" t="n">
        <v>0</v>
      </c>
      <c r="AF490" s="0" t="n">
        <v>0</v>
      </c>
    </row>
    <row r="491" customFormat="false" ht="12.75" hidden="false" customHeight="false" outlineLevel="0" collapsed="false">
      <c r="A491" s="401" t="n">
        <v>37104.6736111111</v>
      </c>
      <c r="B491" s="400" t="n">
        <v>37124</v>
      </c>
      <c r="C491" s="400" t="n">
        <v>37104</v>
      </c>
      <c r="D491" s="400" t="n">
        <v>37134</v>
      </c>
      <c r="E491" s="0" t="s">
        <v>420</v>
      </c>
      <c r="F491" s="0" t="n">
        <v>654131</v>
      </c>
      <c r="G491" s="0" t="n">
        <v>1</v>
      </c>
      <c r="H491" s="0" t="n">
        <v>3479422</v>
      </c>
      <c r="I491" s="0" t="n">
        <v>0</v>
      </c>
      <c r="J491" s="0" t="n">
        <v>0</v>
      </c>
      <c r="K491" s="0" t="n">
        <v>0</v>
      </c>
      <c r="L491" s="0" t="n">
        <v>0</v>
      </c>
      <c r="M491" s="0" t="n">
        <v>0</v>
      </c>
      <c r="N491" s="0" t="n">
        <v>0</v>
      </c>
      <c r="O491" s="0" t="n">
        <v>-25</v>
      </c>
      <c r="P491" s="0" t="n">
        <v>-25</v>
      </c>
      <c r="Q491" s="0" t="n">
        <v>-25</v>
      </c>
      <c r="R491" s="0" t="n">
        <v>-25</v>
      </c>
      <c r="S491" s="0" t="n">
        <v>-25</v>
      </c>
      <c r="T491" s="0" t="n">
        <v>-25</v>
      </c>
      <c r="U491" s="0" t="n">
        <v>-25</v>
      </c>
      <c r="V491" s="0" t="n">
        <v>-25</v>
      </c>
      <c r="W491" s="0" t="n">
        <v>-25</v>
      </c>
      <c r="X491" s="0" t="n">
        <v>-25</v>
      </c>
      <c r="Y491" s="0" t="n">
        <v>-25</v>
      </c>
      <c r="Z491" s="0" t="n">
        <v>-25</v>
      </c>
      <c r="AA491" s="0" t="n">
        <v>-25</v>
      </c>
      <c r="AB491" s="0" t="n">
        <v>-25</v>
      </c>
      <c r="AC491" s="0" t="n">
        <v>-25</v>
      </c>
      <c r="AD491" s="0" t="n">
        <v>-25</v>
      </c>
      <c r="AE491" s="0" t="n">
        <v>0</v>
      </c>
      <c r="AF491" s="0" t="n">
        <v>0</v>
      </c>
    </row>
    <row r="492" customFormat="false" ht="12.75" hidden="false" customHeight="false" outlineLevel="0" collapsed="false">
      <c r="A492" s="401" t="n">
        <v>37104.6736111111</v>
      </c>
      <c r="B492" s="400" t="n">
        <v>37124</v>
      </c>
      <c r="C492" s="400" t="n">
        <v>37104</v>
      </c>
      <c r="D492" s="400" t="n">
        <v>37134</v>
      </c>
      <c r="E492" s="0" t="s">
        <v>420</v>
      </c>
      <c r="F492" s="0" t="n">
        <v>654179</v>
      </c>
      <c r="G492" s="0" t="n">
        <v>1</v>
      </c>
      <c r="H492" s="0" t="n">
        <v>3479478</v>
      </c>
      <c r="I492" s="0" t="n">
        <v>0</v>
      </c>
      <c r="J492" s="0" t="n">
        <v>0</v>
      </c>
      <c r="K492" s="0" t="n">
        <v>0</v>
      </c>
      <c r="L492" s="0" t="n">
        <v>0</v>
      </c>
      <c r="M492" s="0" t="n">
        <v>0</v>
      </c>
      <c r="N492" s="0" t="n">
        <v>0</v>
      </c>
      <c r="O492" s="0" t="n">
        <v>25</v>
      </c>
      <c r="P492" s="0" t="n">
        <v>25</v>
      </c>
      <c r="Q492" s="0" t="n">
        <v>25</v>
      </c>
      <c r="R492" s="0" t="n">
        <v>25</v>
      </c>
      <c r="S492" s="0" t="n">
        <v>25</v>
      </c>
      <c r="T492" s="0" t="n">
        <v>25</v>
      </c>
      <c r="U492" s="0" t="n">
        <v>25</v>
      </c>
      <c r="V492" s="0" t="n">
        <v>25</v>
      </c>
      <c r="W492" s="0" t="n">
        <v>25</v>
      </c>
      <c r="X492" s="0" t="n">
        <v>25</v>
      </c>
      <c r="Y492" s="0" t="n">
        <v>25</v>
      </c>
      <c r="Z492" s="0" t="n">
        <v>25</v>
      </c>
      <c r="AA492" s="0" t="n">
        <v>25</v>
      </c>
      <c r="AB492" s="0" t="n">
        <v>25</v>
      </c>
      <c r="AC492" s="0" t="n">
        <v>25</v>
      </c>
      <c r="AD492" s="0" t="n">
        <v>25</v>
      </c>
      <c r="AE492" s="0" t="n">
        <v>0</v>
      </c>
      <c r="AF492" s="0" t="n">
        <v>0</v>
      </c>
    </row>
    <row r="493" customFormat="false" ht="12.75" hidden="false" customHeight="false" outlineLevel="0" collapsed="false">
      <c r="A493" s="401" t="n">
        <v>37104.6736111111</v>
      </c>
      <c r="B493" s="400" t="n">
        <v>37124</v>
      </c>
      <c r="C493" s="400" t="n">
        <v>37104</v>
      </c>
      <c r="D493" s="400" t="n">
        <v>37134</v>
      </c>
      <c r="E493" s="0" t="s">
        <v>420</v>
      </c>
      <c r="F493" s="0" t="n">
        <v>653324</v>
      </c>
      <c r="G493" s="0" t="n">
        <v>1</v>
      </c>
      <c r="H493" s="0" t="n">
        <v>3477829</v>
      </c>
      <c r="I493" s="0" t="n">
        <v>0</v>
      </c>
      <c r="J493" s="0" t="n">
        <v>0</v>
      </c>
      <c r="K493" s="0" t="n">
        <v>0</v>
      </c>
      <c r="L493" s="0" t="n">
        <v>0</v>
      </c>
      <c r="M493" s="0" t="n">
        <v>0</v>
      </c>
      <c r="N493" s="0" t="n">
        <v>0</v>
      </c>
      <c r="O493" s="0" t="n">
        <v>25</v>
      </c>
      <c r="P493" s="0" t="n">
        <v>25</v>
      </c>
      <c r="Q493" s="0" t="n">
        <v>25</v>
      </c>
      <c r="R493" s="0" t="n">
        <v>25</v>
      </c>
      <c r="S493" s="0" t="n">
        <v>25</v>
      </c>
      <c r="T493" s="0" t="n">
        <v>25</v>
      </c>
      <c r="U493" s="0" t="n">
        <v>25</v>
      </c>
      <c r="V493" s="0" t="n">
        <v>25</v>
      </c>
      <c r="W493" s="0" t="n">
        <v>25</v>
      </c>
      <c r="X493" s="0" t="n">
        <v>25</v>
      </c>
      <c r="Y493" s="0" t="n">
        <v>25</v>
      </c>
      <c r="Z493" s="0" t="n">
        <v>25</v>
      </c>
      <c r="AA493" s="0" t="n">
        <v>25</v>
      </c>
      <c r="AB493" s="0" t="n">
        <v>25</v>
      </c>
      <c r="AC493" s="0" t="n">
        <v>25</v>
      </c>
      <c r="AD493" s="0" t="n">
        <v>25</v>
      </c>
      <c r="AE493" s="0" t="n">
        <v>0</v>
      </c>
      <c r="AF493" s="0" t="n">
        <v>0</v>
      </c>
    </row>
    <row r="494" customFormat="false" ht="12.75" hidden="false" customHeight="false" outlineLevel="0" collapsed="false">
      <c r="A494" s="401" t="n">
        <v>37104.6736111111</v>
      </c>
      <c r="B494" s="400" t="n">
        <v>37124</v>
      </c>
      <c r="C494" s="400" t="n">
        <v>37104</v>
      </c>
      <c r="D494" s="400" t="n">
        <v>37134</v>
      </c>
      <c r="E494" s="0" t="s">
        <v>420</v>
      </c>
      <c r="F494" s="0" t="n">
        <v>653370</v>
      </c>
      <c r="G494" s="0" t="n">
        <v>1</v>
      </c>
      <c r="H494" s="0" t="n">
        <v>3477901</v>
      </c>
      <c r="I494" s="0" t="n">
        <v>0</v>
      </c>
      <c r="J494" s="0" t="n">
        <v>0</v>
      </c>
      <c r="K494" s="0" t="n">
        <v>0</v>
      </c>
      <c r="L494" s="0" t="n">
        <v>0</v>
      </c>
      <c r="M494" s="0" t="n">
        <v>0</v>
      </c>
      <c r="N494" s="0" t="n">
        <v>0</v>
      </c>
      <c r="O494" s="0" t="n">
        <v>-25</v>
      </c>
      <c r="P494" s="0" t="n">
        <v>-25</v>
      </c>
      <c r="Q494" s="0" t="n">
        <v>-25</v>
      </c>
      <c r="R494" s="0" t="n">
        <v>-25</v>
      </c>
      <c r="S494" s="0" t="n">
        <v>-25</v>
      </c>
      <c r="T494" s="0" t="n">
        <v>-25</v>
      </c>
      <c r="U494" s="0" t="n">
        <v>-25</v>
      </c>
      <c r="V494" s="0" t="n">
        <v>-25</v>
      </c>
      <c r="W494" s="0" t="n">
        <v>-25</v>
      </c>
      <c r="X494" s="0" t="n">
        <v>-25</v>
      </c>
      <c r="Y494" s="0" t="n">
        <v>-25</v>
      </c>
      <c r="Z494" s="0" t="n">
        <v>-25</v>
      </c>
      <c r="AA494" s="0" t="n">
        <v>-25</v>
      </c>
      <c r="AB494" s="0" t="n">
        <v>-25</v>
      </c>
      <c r="AC494" s="0" t="n">
        <v>-25</v>
      </c>
      <c r="AD494" s="0" t="n">
        <v>-25</v>
      </c>
      <c r="AE494" s="0" t="n">
        <v>0</v>
      </c>
      <c r="AF494" s="0" t="n">
        <v>0</v>
      </c>
    </row>
    <row r="495" customFormat="false" ht="12.75" hidden="false" customHeight="false" outlineLevel="0" collapsed="false">
      <c r="A495" s="401" t="n">
        <v>37104.6736111111</v>
      </c>
      <c r="B495" s="400" t="n">
        <v>37124</v>
      </c>
      <c r="C495" s="400" t="n">
        <v>37104</v>
      </c>
      <c r="D495" s="400" t="n">
        <v>37134</v>
      </c>
      <c r="E495" s="0" t="s">
        <v>420</v>
      </c>
      <c r="F495" s="0" t="n">
        <v>663987</v>
      </c>
      <c r="G495" s="0" t="n">
        <v>1</v>
      </c>
      <c r="H495" s="0" t="n">
        <v>3516144</v>
      </c>
      <c r="I495" s="0" t="n">
        <v>-25</v>
      </c>
      <c r="J495" s="0" t="n">
        <v>-25</v>
      </c>
      <c r="K495" s="0" t="n">
        <v>-25</v>
      </c>
      <c r="L495" s="0" t="n">
        <v>-25</v>
      </c>
      <c r="M495" s="0" t="n">
        <v>-25</v>
      </c>
      <c r="N495" s="0" t="n">
        <v>-25</v>
      </c>
      <c r="O495" s="0" t="n">
        <v>0</v>
      </c>
      <c r="P495" s="0" t="n">
        <v>0</v>
      </c>
      <c r="Q495" s="0" t="n">
        <v>0</v>
      </c>
      <c r="R495" s="0" t="n">
        <v>0</v>
      </c>
      <c r="S495" s="0" t="n">
        <v>0</v>
      </c>
      <c r="T495" s="0" t="n">
        <v>0</v>
      </c>
      <c r="U495" s="0" t="n">
        <v>0</v>
      </c>
      <c r="V495" s="0" t="n">
        <v>0</v>
      </c>
      <c r="W495" s="0" t="n">
        <v>0</v>
      </c>
      <c r="X495" s="0" t="n">
        <v>0</v>
      </c>
      <c r="Y495" s="0" t="n">
        <v>0</v>
      </c>
      <c r="Z495" s="0" t="n">
        <v>0</v>
      </c>
      <c r="AA495" s="0" t="n">
        <v>0</v>
      </c>
      <c r="AB495" s="0" t="n">
        <v>0</v>
      </c>
      <c r="AC495" s="0" t="n">
        <v>0</v>
      </c>
      <c r="AD495" s="0" t="n">
        <v>0</v>
      </c>
      <c r="AE495" s="0" t="n">
        <v>0</v>
      </c>
      <c r="AF495" s="0" t="n">
        <v>0</v>
      </c>
    </row>
    <row r="496" customFormat="false" ht="12.75" hidden="false" customHeight="false" outlineLevel="0" collapsed="false">
      <c r="A496" s="401" t="n">
        <v>37104.6736111111</v>
      </c>
      <c r="B496" s="400" t="n">
        <v>37124</v>
      </c>
      <c r="C496" s="400" t="n">
        <v>37104</v>
      </c>
      <c r="D496" s="400" t="n">
        <v>37134</v>
      </c>
      <c r="E496" s="0" t="s">
        <v>420</v>
      </c>
      <c r="F496" s="0" t="n">
        <v>679915</v>
      </c>
      <c r="G496" s="0" t="n">
        <v>1</v>
      </c>
      <c r="H496" s="0" t="n">
        <v>3571290</v>
      </c>
      <c r="I496" s="0" t="n">
        <v>25</v>
      </c>
      <c r="J496" s="0" t="n">
        <v>25</v>
      </c>
      <c r="K496" s="0" t="n">
        <v>25</v>
      </c>
      <c r="L496" s="0" t="n">
        <v>25</v>
      </c>
      <c r="M496" s="0" t="n">
        <v>25</v>
      </c>
      <c r="N496" s="0" t="n">
        <v>25</v>
      </c>
      <c r="O496" s="0" t="n">
        <v>0</v>
      </c>
      <c r="P496" s="0" t="n">
        <v>0</v>
      </c>
      <c r="Q496" s="0" t="n">
        <v>0</v>
      </c>
      <c r="R496" s="0" t="n">
        <v>0</v>
      </c>
      <c r="S496" s="0" t="n">
        <v>0</v>
      </c>
      <c r="T496" s="0" t="n">
        <v>0</v>
      </c>
      <c r="U496" s="0" t="n">
        <v>0</v>
      </c>
      <c r="V496" s="0" t="n">
        <v>0</v>
      </c>
      <c r="W496" s="0" t="n">
        <v>0</v>
      </c>
      <c r="X496" s="0" t="n">
        <v>0</v>
      </c>
      <c r="Y496" s="0" t="n">
        <v>0</v>
      </c>
      <c r="Z496" s="0" t="n">
        <v>0</v>
      </c>
      <c r="AA496" s="0" t="n">
        <v>0</v>
      </c>
      <c r="AB496" s="0" t="n">
        <v>0</v>
      </c>
      <c r="AC496" s="0" t="n">
        <v>0</v>
      </c>
      <c r="AD496" s="0" t="n">
        <v>0</v>
      </c>
      <c r="AE496" s="0" t="n">
        <v>0</v>
      </c>
      <c r="AF496" s="0" t="n">
        <v>0</v>
      </c>
    </row>
    <row r="497" customFormat="false" ht="12.75" hidden="false" customHeight="false" outlineLevel="0" collapsed="false">
      <c r="A497" s="401" t="n">
        <v>37068.4145833333</v>
      </c>
      <c r="B497" s="400" t="n">
        <v>37124</v>
      </c>
      <c r="C497" s="400" t="n">
        <v>37104</v>
      </c>
      <c r="D497" s="400" t="n">
        <v>37134</v>
      </c>
      <c r="E497" s="0" t="s">
        <v>420</v>
      </c>
      <c r="F497" s="0" t="n">
        <v>644577</v>
      </c>
      <c r="G497" s="0" t="n">
        <v>1</v>
      </c>
      <c r="H497" s="0" t="n">
        <v>3454019</v>
      </c>
      <c r="I497" s="0" t="n">
        <v>0</v>
      </c>
      <c r="J497" s="0" t="n">
        <v>0</v>
      </c>
      <c r="K497" s="0" t="n">
        <v>0</v>
      </c>
      <c r="L497" s="0" t="n">
        <v>0</v>
      </c>
      <c r="M497" s="0" t="n">
        <v>0</v>
      </c>
      <c r="N497" s="0" t="n">
        <v>0</v>
      </c>
      <c r="O497" s="0" t="n">
        <v>25</v>
      </c>
      <c r="P497" s="0" t="n">
        <v>25</v>
      </c>
      <c r="Q497" s="0" t="n">
        <v>25</v>
      </c>
      <c r="R497" s="0" t="n">
        <v>25</v>
      </c>
      <c r="S497" s="0" t="n">
        <v>25</v>
      </c>
      <c r="T497" s="0" t="n">
        <v>25</v>
      </c>
      <c r="U497" s="0" t="n">
        <v>25</v>
      </c>
      <c r="V497" s="0" t="n">
        <v>25</v>
      </c>
      <c r="W497" s="0" t="n">
        <v>25</v>
      </c>
      <c r="X497" s="0" t="n">
        <v>25</v>
      </c>
      <c r="Y497" s="0" t="n">
        <v>25</v>
      </c>
      <c r="Z497" s="0" t="n">
        <v>25</v>
      </c>
      <c r="AA497" s="0" t="n">
        <v>25</v>
      </c>
      <c r="AB497" s="0" t="n">
        <v>25</v>
      </c>
      <c r="AC497" s="0" t="n">
        <v>25</v>
      </c>
      <c r="AD497" s="0" t="n">
        <v>25</v>
      </c>
      <c r="AE497" s="0" t="n">
        <v>0</v>
      </c>
      <c r="AF497" s="0" t="n">
        <v>0</v>
      </c>
    </row>
    <row r="498" customFormat="false" ht="12.75" hidden="false" customHeight="false" outlineLevel="0" collapsed="false">
      <c r="A498" s="401" t="n">
        <v>37104.6736111111</v>
      </c>
      <c r="B498" s="400" t="n">
        <v>37124</v>
      </c>
      <c r="C498" s="400" t="n">
        <v>37104</v>
      </c>
      <c r="D498" s="400" t="n">
        <v>37134</v>
      </c>
      <c r="E498" s="0" t="s">
        <v>420</v>
      </c>
      <c r="F498" s="0" t="n">
        <v>671210</v>
      </c>
      <c r="G498" s="0" t="n">
        <v>1</v>
      </c>
      <c r="H498" s="0" t="n">
        <v>3541672</v>
      </c>
      <c r="I498" s="0" t="n">
        <v>0</v>
      </c>
      <c r="J498" s="0" t="n">
        <v>0</v>
      </c>
      <c r="K498" s="0" t="n">
        <v>0</v>
      </c>
      <c r="L498" s="0" t="n">
        <v>0</v>
      </c>
      <c r="M498" s="0" t="n">
        <v>0</v>
      </c>
      <c r="N498" s="0" t="n">
        <v>0</v>
      </c>
      <c r="O498" s="0" t="n">
        <v>-25</v>
      </c>
      <c r="P498" s="0" t="n">
        <v>-25</v>
      </c>
      <c r="Q498" s="0" t="n">
        <v>-25</v>
      </c>
      <c r="R498" s="0" t="n">
        <v>-25</v>
      </c>
      <c r="S498" s="0" t="n">
        <v>-25</v>
      </c>
      <c r="T498" s="0" t="n">
        <v>-25</v>
      </c>
      <c r="U498" s="0" t="n">
        <v>-25</v>
      </c>
      <c r="V498" s="0" t="n">
        <v>-25</v>
      </c>
      <c r="W498" s="0" t="n">
        <v>-25</v>
      </c>
      <c r="X498" s="0" t="n">
        <v>-25</v>
      </c>
      <c r="Y498" s="0" t="n">
        <v>-25</v>
      </c>
      <c r="Z498" s="0" t="n">
        <v>-25</v>
      </c>
      <c r="AA498" s="0" t="n">
        <v>-25</v>
      </c>
      <c r="AB498" s="0" t="n">
        <v>-25</v>
      </c>
      <c r="AC498" s="0" t="n">
        <v>-25</v>
      </c>
      <c r="AD498" s="0" t="n">
        <v>-25</v>
      </c>
      <c r="AE498" s="0" t="n">
        <v>0</v>
      </c>
      <c r="AF498" s="0" t="n">
        <v>0</v>
      </c>
    </row>
    <row r="499" customFormat="false" ht="12.75" hidden="false" customHeight="false" outlineLevel="0" collapsed="false">
      <c r="A499" s="401" t="n">
        <v>37104.6736111111</v>
      </c>
      <c r="B499" s="400" t="n">
        <v>37124</v>
      </c>
      <c r="C499" s="400" t="n">
        <v>37104</v>
      </c>
      <c r="D499" s="400" t="n">
        <v>37134</v>
      </c>
      <c r="E499" s="0" t="s">
        <v>420</v>
      </c>
      <c r="F499" s="0" t="n">
        <v>671211</v>
      </c>
      <c r="G499" s="0" t="n">
        <v>1</v>
      </c>
      <c r="H499" s="0" t="n">
        <v>3541692</v>
      </c>
      <c r="I499" s="0" t="n">
        <v>0</v>
      </c>
      <c r="J499" s="0" t="n">
        <v>0</v>
      </c>
      <c r="K499" s="0" t="n">
        <v>0</v>
      </c>
      <c r="L499" s="0" t="n">
        <v>0</v>
      </c>
      <c r="M499" s="0" t="n">
        <v>0</v>
      </c>
      <c r="N499" s="0" t="n">
        <v>0</v>
      </c>
      <c r="O499" s="0" t="n">
        <v>25</v>
      </c>
      <c r="P499" s="0" t="n">
        <v>25</v>
      </c>
      <c r="Q499" s="0" t="n">
        <v>25</v>
      </c>
      <c r="R499" s="0" t="n">
        <v>25</v>
      </c>
      <c r="S499" s="0" t="n">
        <v>25</v>
      </c>
      <c r="T499" s="0" t="n">
        <v>25</v>
      </c>
      <c r="U499" s="0" t="n">
        <v>25</v>
      </c>
      <c r="V499" s="0" t="n">
        <v>25</v>
      </c>
      <c r="W499" s="0" t="n">
        <v>25</v>
      </c>
      <c r="X499" s="0" t="n">
        <v>25</v>
      </c>
      <c r="Y499" s="0" t="n">
        <v>25</v>
      </c>
      <c r="Z499" s="0" t="n">
        <v>25</v>
      </c>
      <c r="AA499" s="0" t="n">
        <v>25</v>
      </c>
      <c r="AB499" s="0" t="n">
        <v>25</v>
      </c>
      <c r="AC499" s="0" t="n">
        <v>25</v>
      </c>
      <c r="AD499" s="0" t="n">
        <v>25</v>
      </c>
      <c r="AE499" s="0" t="n">
        <v>0</v>
      </c>
      <c r="AF499" s="0" t="n">
        <v>0</v>
      </c>
    </row>
    <row r="500" customFormat="false" ht="12.75" hidden="false" customHeight="false" outlineLevel="0" collapsed="false">
      <c r="A500" s="401" t="n">
        <v>37105.43125</v>
      </c>
      <c r="B500" s="400" t="n">
        <v>37124</v>
      </c>
      <c r="C500" s="400" t="n">
        <v>37104</v>
      </c>
      <c r="D500" s="400" t="n">
        <v>37134</v>
      </c>
      <c r="E500" s="0" t="s">
        <v>420</v>
      </c>
      <c r="F500" s="0" t="n">
        <v>697608</v>
      </c>
      <c r="G500" s="0" t="n">
        <v>1</v>
      </c>
      <c r="H500" s="0" t="n">
        <v>3623893</v>
      </c>
      <c r="I500" s="0" t="n">
        <v>0</v>
      </c>
      <c r="J500" s="0" t="n">
        <v>0</v>
      </c>
      <c r="K500" s="0" t="n">
        <v>0</v>
      </c>
      <c r="L500" s="0" t="n">
        <v>0</v>
      </c>
      <c r="M500" s="0" t="n">
        <v>0</v>
      </c>
      <c r="N500" s="0" t="n">
        <v>0</v>
      </c>
      <c r="O500" s="0" t="n">
        <v>25</v>
      </c>
      <c r="P500" s="0" t="n">
        <v>25</v>
      </c>
      <c r="Q500" s="0" t="n">
        <v>25</v>
      </c>
      <c r="R500" s="0" t="n">
        <v>25</v>
      </c>
      <c r="S500" s="0" t="n">
        <v>25</v>
      </c>
      <c r="T500" s="0" t="n">
        <v>25</v>
      </c>
      <c r="U500" s="0" t="n">
        <v>25</v>
      </c>
      <c r="V500" s="0" t="n">
        <v>25</v>
      </c>
      <c r="W500" s="0" t="n">
        <v>25</v>
      </c>
      <c r="X500" s="0" t="n">
        <v>25</v>
      </c>
      <c r="Y500" s="0" t="n">
        <v>25</v>
      </c>
      <c r="Z500" s="0" t="n">
        <v>25</v>
      </c>
      <c r="AA500" s="0" t="n">
        <v>25</v>
      </c>
      <c r="AB500" s="0" t="n">
        <v>25</v>
      </c>
      <c r="AC500" s="0" t="n">
        <v>25</v>
      </c>
      <c r="AD500" s="0" t="n">
        <v>25</v>
      </c>
      <c r="AE500" s="0" t="n">
        <v>0</v>
      </c>
      <c r="AF500" s="0" t="n">
        <v>0</v>
      </c>
    </row>
    <row r="501" customFormat="false" ht="12.75" hidden="false" customHeight="false" outlineLevel="0" collapsed="false">
      <c r="A501" s="401" t="n">
        <v>37105.4229166667</v>
      </c>
      <c r="B501" s="400" t="n">
        <v>37124</v>
      </c>
      <c r="C501" s="400" t="n">
        <v>37104</v>
      </c>
      <c r="D501" s="400" t="n">
        <v>37134</v>
      </c>
      <c r="E501" s="0" t="s">
        <v>420</v>
      </c>
      <c r="F501" s="0" t="n">
        <v>698274</v>
      </c>
      <c r="G501" s="0" t="n">
        <v>1</v>
      </c>
      <c r="H501" s="0" t="n">
        <v>3625578</v>
      </c>
      <c r="I501" s="0" t="n">
        <v>0</v>
      </c>
      <c r="J501" s="0" t="n">
        <v>0</v>
      </c>
      <c r="K501" s="0" t="n">
        <v>0</v>
      </c>
      <c r="L501" s="0" t="n">
        <v>0</v>
      </c>
      <c r="M501" s="0" t="n">
        <v>0</v>
      </c>
      <c r="N501" s="0" t="n">
        <v>0</v>
      </c>
      <c r="O501" s="0" t="n">
        <v>25</v>
      </c>
      <c r="P501" s="0" t="n">
        <v>25</v>
      </c>
      <c r="Q501" s="0" t="n">
        <v>25</v>
      </c>
      <c r="R501" s="0" t="n">
        <v>25</v>
      </c>
      <c r="S501" s="0" t="n">
        <v>25</v>
      </c>
      <c r="T501" s="0" t="n">
        <v>25</v>
      </c>
      <c r="U501" s="0" t="n">
        <v>25</v>
      </c>
      <c r="V501" s="0" t="n">
        <v>25</v>
      </c>
      <c r="W501" s="0" t="n">
        <v>25</v>
      </c>
      <c r="X501" s="0" t="n">
        <v>25</v>
      </c>
      <c r="Y501" s="0" t="n">
        <v>25</v>
      </c>
      <c r="Z501" s="0" t="n">
        <v>25</v>
      </c>
      <c r="AA501" s="0" t="n">
        <v>25</v>
      </c>
      <c r="AB501" s="0" t="n">
        <v>25</v>
      </c>
      <c r="AC501" s="0" t="n">
        <v>25</v>
      </c>
      <c r="AD501" s="0" t="n">
        <v>25</v>
      </c>
      <c r="AE501" s="0" t="n">
        <v>0</v>
      </c>
      <c r="AF501" s="0" t="n">
        <v>0</v>
      </c>
    </row>
    <row r="502" customFormat="false" ht="12.75" hidden="false" customHeight="false" outlineLevel="0" collapsed="false">
      <c r="A502" s="401" t="n">
        <v>37104.6736111111</v>
      </c>
      <c r="B502" s="400" t="n">
        <v>37124</v>
      </c>
      <c r="C502" s="400" t="n">
        <v>37104</v>
      </c>
      <c r="D502" s="400" t="n">
        <v>37134</v>
      </c>
      <c r="E502" s="0" t="s">
        <v>420</v>
      </c>
      <c r="F502" s="0" t="n">
        <v>662417</v>
      </c>
      <c r="G502" s="0" t="n">
        <v>1</v>
      </c>
      <c r="H502" s="0" t="n">
        <v>3512189</v>
      </c>
      <c r="I502" s="0" t="n">
        <v>0</v>
      </c>
      <c r="J502" s="0" t="n">
        <v>0</v>
      </c>
      <c r="K502" s="0" t="n">
        <v>0</v>
      </c>
      <c r="L502" s="0" t="n">
        <v>0</v>
      </c>
      <c r="M502" s="0" t="n">
        <v>0</v>
      </c>
      <c r="N502" s="0" t="n">
        <v>0</v>
      </c>
      <c r="O502" s="0" t="n">
        <v>0</v>
      </c>
      <c r="P502" s="0" t="n">
        <v>0</v>
      </c>
      <c r="Q502" s="0" t="n">
        <v>0</v>
      </c>
      <c r="R502" s="0" t="n">
        <v>0</v>
      </c>
      <c r="S502" s="0" t="n">
        <v>0</v>
      </c>
      <c r="T502" s="0" t="n">
        <v>0</v>
      </c>
      <c r="U502" s="0" t="n">
        <v>0</v>
      </c>
      <c r="V502" s="0" t="n">
        <v>0</v>
      </c>
      <c r="W502" s="0" t="n">
        <v>0</v>
      </c>
      <c r="X502" s="0" t="n">
        <v>0</v>
      </c>
      <c r="Y502" s="0" t="n">
        <v>0</v>
      </c>
      <c r="Z502" s="0" t="n">
        <v>0</v>
      </c>
      <c r="AA502" s="0" t="n">
        <v>0</v>
      </c>
      <c r="AB502" s="0" t="n">
        <v>0</v>
      </c>
      <c r="AC502" s="0" t="n">
        <v>0</v>
      </c>
      <c r="AD502" s="0" t="n">
        <v>0</v>
      </c>
      <c r="AE502" s="0" t="n">
        <v>-25</v>
      </c>
      <c r="AF502" s="0" t="n">
        <v>-25</v>
      </c>
    </row>
    <row r="503" customFormat="false" ht="12.75" hidden="false" customHeight="false" outlineLevel="0" collapsed="false">
      <c r="A503" s="401" t="n">
        <v>37104.6736111111</v>
      </c>
      <c r="B503" s="400" t="n">
        <v>37124</v>
      </c>
      <c r="C503" s="400" t="n">
        <v>37104</v>
      </c>
      <c r="D503" s="400" t="n">
        <v>37134</v>
      </c>
      <c r="E503" s="0" t="s">
        <v>420</v>
      </c>
      <c r="F503" s="0" t="n">
        <v>663987</v>
      </c>
      <c r="G503" s="0" t="n">
        <v>1</v>
      </c>
      <c r="H503" s="0" t="n">
        <v>3516145</v>
      </c>
      <c r="I503" s="0" t="n">
        <v>0</v>
      </c>
      <c r="J503" s="0" t="n">
        <v>0</v>
      </c>
      <c r="K503" s="0" t="n">
        <v>0</v>
      </c>
      <c r="L503" s="0" t="n">
        <v>0</v>
      </c>
      <c r="M503" s="0" t="n">
        <v>0</v>
      </c>
      <c r="N503" s="0" t="n">
        <v>0</v>
      </c>
      <c r="O503" s="0" t="n">
        <v>0</v>
      </c>
      <c r="P503" s="0" t="n">
        <v>0</v>
      </c>
      <c r="Q503" s="0" t="n">
        <v>0</v>
      </c>
      <c r="R503" s="0" t="n">
        <v>0</v>
      </c>
      <c r="S503" s="0" t="n">
        <v>0</v>
      </c>
      <c r="T503" s="0" t="n">
        <v>0</v>
      </c>
      <c r="U503" s="0" t="n">
        <v>0</v>
      </c>
      <c r="V503" s="0" t="n">
        <v>0</v>
      </c>
      <c r="W503" s="0" t="n">
        <v>0</v>
      </c>
      <c r="X503" s="0" t="n">
        <v>0</v>
      </c>
      <c r="Y503" s="0" t="n">
        <v>0</v>
      </c>
      <c r="Z503" s="0" t="n">
        <v>0</v>
      </c>
      <c r="AA503" s="0" t="n">
        <v>0</v>
      </c>
      <c r="AB503" s="0" t="n">
        <v>0</v>
      </c>
      <c r="AC503" s="0" t="n">
        <v>0</v>
      </c>
      <c r="AD503" s="0" t="n">
        <v>0</v>
      </c>
      <c r="AE503" s="0" t="n">
        <v>-25</v>
      </c>
      <c r="AF503" s="0" t="n">
        <v>-25</v>
      </c>
    </row>
    <row r="504" customFormat="false" ht="12.75" hidden="false" customHeight="false" outlineLevel="0" collapsed="false">
      <c r="A504" s="401" t="n">
        <v>37119.5083333333</v>
      </c>
      <c r="B504" s="400" t="n">
        <v>37124</v>
      </c>
      <c r="C504" s="400" t="n">
        <v>37110</v>
      </c>
      <c r="D504" s="400" t="n">
        <v>37134</v>
      </c>
      <c r="E504" s="0" t="s">
        <v>420</v>
      </c>
      <c r="F504" s="0" t="n">
        <v>717775</v>
      </c>
      <c r="G504" s="0" t="n">
        <v>1</v>
      </c>
      <c r="H504" s="0" t="n">
        <v>3734355</v>
      </c>
      <c r="I504" s="0" t="n">
        <v>25</v>
      </c>
      <c r="J504" s="0" t="n">
        <v>25</v>
      </c>
      <c r="K504" s="0" t="n">
        <v>25</v>
      </c>
      <c r="L504" s="0" t="n">
        <v>25</v>
      </c>
      <c r="M504" s="0" t="n">
        <v>25</v>
      </c>
      <c r="N504" s="0" t="n">
        <v>25</v>
      </c>
      <c r="O504" s="0" t="n">
        <v>0</v>
      </c>
      <c r="P504" s="0" t="n">
        <v>0</v>
      </c>
      <c r="Q504" s="0" t="n">
        <v>0</v>
      </c>
      <c r="R504" s="0" t="n">
        <v>0</v>
      </c>
      <c r="S504" s="0" t="n">
        <v>0</v>
      </c>
      <c r="T504" s="0" t="n">
        <v>0</v>
      </c>
      <c r="U504" s="0" t="n">
        <v>0</v>
      </c>
      <c r="V504" s="0" t="n">
        <v>0</v>
      </c>
      <c r="W504" s="0" t="n">
        <v>0</v>
      </c>
      <c r="X504" s="0" t="n">
        <v>0</v>
      </c>
      <c r="Y504" s="0" t="n">
        <v>0</v>
      </c>
      <c r="Z504" s="0" t="n">
        <v>0</v>
      </c>
      <c r="AA504" s="0" t="n">
        <v>0</v>
      </c>
      <c r="AB504" s="0" t="n">
        <v>0</v>
      </c>
      <c r="AC504" s="0" t="n">
        <v>0</v>
      </c>
      <c r="AD504" s="0" t="n">
        <v>0</v>
      </c>
      <c r="AE504" s="0" t="n">
        <v>0</v>
      </c>
      <c r="AF504" s="0" t="n">
        <v>0</v>
      </c>
    </row>
    <row r="505" customFormat="false" ht="12.75" hidden="false" customHeight="false" outlineLevel="0" collapsed="false">
      <c r="A505" s="401" t="n">
        <v>37119.5083333333</v>
      </c>
      <c r="B505" s="400" t="n">
        <v>37124</v>
      </c>
      <c r="C505" s="400" t="n">
        <v>37110</v>
      </c>
      <c r="D505" s="400" t="n">
        <v>37134</v>
      </c>
      <c r="E505" s="0" t="s">
        <v>420</v>
      </c>
      <c r="F505" s="0" t="n">
        <v>717775</v>
      </c>
      <c r="G505" s="0" t="n">
        <v>1</v>
      </c>
      <c r="H505" s="0" t="n">
        <v>3734356</v>
      </c>
      <c r="I505" s="0" t="n">
        <v>0</v>
      </c>
      <c r="J505" s="0" t="n">
        <v>0</v>
      </c>
      <c r="K505" s="0" t="n">
        <v>0</v>
      </c>
      <c r="L505" s="0" t="n">
        <v>0</v>
      </c>
      <c r="M505" s="0" t="n">
        <v>0</v>
      </c>
      <c r="N505" s="0" t="n">
        <v>0</v>
      </c>
      <c r="O505" s="0" t="n">
        <v>0</v>
      </c>
      <c r="P505" s="0" t="n">
        <v>0</v>
      </c>
      <c r="Q505" s="0" t="n">
        <v>0</v>
      </c>
      <c r="R505" s="0" t="n">
        <v>0</v>
      </c>
      <c r="S505" s="0" t="n">
        <v>0</v>
      </c>
      <c r="T505" s="0" t="n">
        <v>0</v>
      </c>
      <c r="U505" s="0" t="n">
        <v>0</v>
      </c>
      <c r="V505" s="0" t="n">
        <v>0</v>
      </c>
      <c r="W505" s="0" t="n">
        <v>0</v>
      </c>
      <c r="X505" s="0" t="n">
        <v>0</v>
      </c>
      <c r="Y505" s="0" t="n">
        <v>0</v>
      </c>
      <c r="Z505" s="0" t="n">
        <v>0</v>
      </c>
      <c r="AA505" s="0" t="n">
        <v>0</v>
      </c>
      <c r="AB505" s="0" t="n">
        <v>0</v>
      </c>
      <c r="AC505" s="0" t="n">
        <v>0</v>
      </c>
      <c r="AD505" s="0" t="n">
        <v>0</v>
      </c>
      <c r="AE505" s="0" t="n">
        <v>25</v>
      </c>
      <c r="AF505" s="0" t="n">
        <v>25</v>
      </c>
    </row>
    <row r="506" customFormat="false" ht="12.75" hidden="false" customHeight="false" outlineLevel="0" collapsed="false">
      <c r="A506" s="401" t="n">
        <v>36889.5895833333</v>
      </c>
      <c r="B506" s="400" t="n">
        <v>37124</v>
      </c>
      <c r="C506" s="400" t="n">
        <v>36983</v>
      </c>
      <c r="D506" s="400" t="n">
        <v>37191</v>
      </c>
      <c r="E506" s="0" t="s">
        <v>395</v>
      </c>
      <c r="F506" s="0" t="n">
        <v>487055</v>
      </c>
      <c r="G506" s="0" t="n">
        <v>1</v>
      </c>
      <c r="H506" s="0" t="n">
        <v>2536683</v>
      </c>
      <c r="I506" s="0" t="n">
        <v>-50</v>
      </c>
      <c r="J506" s="0" t="n">
        <v>-50</v>
      </c>
      <c r="K506" s="0" t="n">
        <v>-50</v>
      </c>
      <c r="L506" s="0" t="n">
        <v>-50</v>
      </c>
      <c r="M506" s="0" t="n">
        <v>-50</v>
      </c>
      <c r="N506" s="0" t="n">
        <v>-50</v>
      </c>
      <c r="O506" s="0" t="n">
        <v>-50</v>
      </c>
      <c r="P506" s="0" t="n">
        <v>-50</v>
      </c>
      <c r="Q506" s="0" t="n">
        <v>-50</v>
      </c>
      <c r="R506" s="0" t="n">
        <v>-50</v>
      </c>
      <c r="S506" s="0" t="n">
        <v>-50</v>
      </c>
      <c r="T506" s="0" t="n">
        <v>-50</v>
      </c>
      <c r="U506" s="0" t="n">
        <v>-50</v>
      </c>
      <c r="V506" s="0" t="n">
        <v>-50</v>
      </c>
      <c r="W506" s="0" t="n">
        <v>-50</v>
      </c>
      <c r="X506" s="0" t="n">
        <v>-50</v>
      </c>
      <c r="Y506" s="0" t="n">
        <v>-50</v>
      </c>
      <c r="Z506" s="0" t="n">
        <v>-50</v>
      </c>
      <c r="AA506" s="0" t="n">
        <v>-50</v>
      </c>
      <c r="AB506" s="0" t="n">
        <v>-50</v>
      </c>
      <c r="AC506" s="0" t="n">
        <v>-50</v>
      </c>
      <c r="AD506" s="0" t="n">
        <v>-50</v>
      </c>
      <c r="AE506" s="0" t="n">
        <v>-50</v>
      </c>
      <c r="AF506" s="0" t="n">
        <v>-50</v>
      </c>
    </row>
    <row r="507" customFormat="false" ht="12.75" hidden="false" customHeight="false" outlineLevel="0" collapsed="false">
      <c r="A507" s="401" t="n">
        <v>36890.8381944444</v>
      </c>
      <c r="B507" s="400" t="n">
        <v>37124</v>
      </c>
      <c r="C507" s="400" t="n">
        <v>36983</v>
      </c>
      <c r="D507" s="400" t="n">
        <v>37191</v>
      </c>
      <c r="E507" s="0" t="s">
        <v>395</v>
      </c>
      <c r="F507" s="0" t="n">
        <v>487057</v>
      </c>
      <c r="G507" s="0" t="n">
        <v>1</v>
      </c>
      <c r="H507" s="0" t="n">
        <v>2536710</v>
      </c>
      <c r="I507" s="0" t="n">
        <v>-100</v>
      </c>
      <c r="J507" s="0" t="n">
        <v>-100</v>
      </c>
      <c r="K507" s="0" t="n">
        <v>-100</v>
      </c>
      <c r="L507" s="0" t="n">
        <v>-100</v>
      </c>
      <c r="M507" s="0" t="n">
        <v>-100</v>
      </c>
      <c r="N507" s="0" t="n">
        <v>-100</v>
      </c>
      <c r="O507" s="0" t="n">
        <v>-100</v>
      </c>
      <c r="P507" s="0" t="n">
        <v>-100</v>
      </c>
      <c r="Q507" s="0" t="n">
        <v>-100</v>
      </c>
      <c r="R507" s="0" t="n">
        <v>-100</v>
      </c>
      <c r="S507" s="0" t="n">
        <v>-100</v>
      </c>
      <c r="T507" s="0" t="n">
        <v>-100</v>
      </c>
      <c r="U507" s="0" t="n">
        <v>-100</v>
      </c>
      <c r="V507" s="0" t="n">
        <v>-100</v>
      </c>
      <c r="W507" s="0" t="n">
        <v>-100</v>
      </c>
      <c r="X507" s="0" t="n">
        <v>-100</v>
      </c>
      <c r="Y507" s="0" t="n">
        <v>-100</v>
      </c>
      <c r="Z507" s="0" t="n">
        <v>-100</v>
      </c>
      <c r="AA507" s="0" t="n">
        <v>-100</v>
      </c>
      <c r="AB507" s="0" t="n">
        <v>-100</v>
      </c>
      <c r="AC507" s="0" t="n">
        <v>-100</v>
      </c>
      <c r="AD507" s="0" t="n">
        <v>-100</v>
      </c>
      <c r="AE507" s="0" t="n">
        <v>-100</v>
      </c>
      <c r="AF507" s="0" t="n">
        <v>-100</v>
      </c>
    </row>
    <row r="508" customFormat="false" ht="12.75" hidden="false" customHeight="false" outlineLevel="0" collapsed="false">
      <c r="A508" s="401" t="n">
        <v>36901.4520833333</v>
      </c>
      <c r="B508" s="400" t="n">
        <v>37124</v>
      </c>
      <c r="C508" s="400" t="n">
        <v>36983</v>
      </c>
      <c r="D508" s="400" t="n">
        <v>37191</v>
      </c>
      <c r="E508" s="0" t="s">
        <v>395</v>
      </c>
      <c r="F508" s="0" t="n">
        <v>487239</v>
      </c>
      <c r="G508" s="0" t="n">
        <v>1</v>
      </c>
      <c r="H508" s="0" t="n">
        <v>2538242</v>
      </c>
      <c r="I508" s="0" t="n">
        <v>-25</v>
      </c>
      <c r="J508" s="0" t="n">
        <v>-25</v>
      </c>
      <c r="K508" s="0" t="n">
        <v>-25</v>
      </c>
      <c r="L508" s="0" t="n">
        <v>-25</v>
      </c>
      <c r="M508" s="0" t="n">
        <v>-25</v>
      </c>
      <c r="N508" s="0" t="n">
        <v>-25</v>
      </c>
      <c r="O508" s="0" t="n">
        <v>-25</v>
      </c>
      <c r="P508" s="0" t="n">
        <v>-25</v>
      </c>
      <c r="Q508" s="0" t="n">
        <v>-25</v>
      </c>
      <c r="R508" s="0" t="n">
        <v>-25</v>
      </c>
      <c r="S508" s="0" t="n">
        <v>-25</v>
      </c>
      <c r="T508" s="0" t="n">
        <v>-25</v>
      </c>
      <c r="U508" s="0" t="n">
        <v>-25</v>
      </c>
      <c r="V508" s="0" t="n">
        <v>-25</v>
      </c>
      <c r="W508" s="0" t="n">
        <v>-25</v>
      </c>
      <c r="X508" s="0" t="n">
        <v>-25</v>
      </c>
      <c r="Y508" s="0" t="n">
        <v>-25</v>
      </c>
      <c r="Z508" s="0" t="n">
        <v>-25</v>
      </c>
      <c r="AA508" s="0" t="n">
        <v>-25</v>
      </c>
      <c r="AB508" s="0" t="n">
        <v>-25</v>
      </c>
      <c r="AC508" s="0" t="n">
        <v>-25</v>
      </c>
      <c r="AD508" s="0" t="n">
        <v>-25</v>
      </c>
      <c r="AE508" s="0" t="n">
        <v>-25</v>
      </c>
      <c r="AF508" s="0" t="n">
        <v>-25</v>
      </c>
    </row>
    <row r="509" customFormat="false" ht="12.75" hidden="false" customHeight="false" outlineLevel="0" collapsed="false">
      <c r="A509" s="401" t="n">
        <v>36207.6111111111</v>
      </c>
      <c r="B509" s="400" t="n">
        <v>37124</v>
      </c>
      <c r="C509" s="400" t="n">
        <v>36983</v>
      </c>
      <c r="D509" s="400" t="n">
        <v>37191</v>
      </c>
      <c r="E509" s="0" t="s">
        <v>395</v>
      </c>
      <c r="F509" s="0" t="n">
        <v>181927</v>
      </c>
      <c r="G509" s="0" t="n">
        <v>1</v>
      </c>
      <c r="H509" s="0" t="n">
        <v>580615</v>
      </c>
      <c r="I509" s="0" t="n">
        <v>0</v>
      </c>
      <c r="J509" s="0" t="n">
        <v>0</v>
      </c>
      <c r="K509" s="0" t="n">
        <v>0</v>
      </c>
      <c r="L509" s="0" t="n">
        <v>0</v>
      </c>
      <c r="M509" s="0" t="n">
        <v>0</v>
      </c>
      <c r="N509" s="0" t="n">
        <v>0</v>
      </c>
      <c r="O509" s="0" t="n">
        <v>-25</v>
      </c>
      <c r="P509" s="0" t="n">
        <v>-25</v>
      </c>
      <c r="Q509" s="0" t="n">
        <v>-25</v>
      </c>
      <c r="R509" s="0" t="n">
        <v>-25</v>
      </c>
      <c r="S509" s="0" t="n">
        <v>-25</v>
      </c>
      <c r="T509" s="0" t="n">
        <v>-25</v>
      </c>
      <c r="U509" s="0" t="n">
        <v>-25</v>
      </c>
      <c r="V509" s="0" t="n">
        <v>-25</v>
      </c>
      <c r="W509" s="0" t="n">
        <v>-25</v>
      </c>
      <c r="X509" s="0" t="n">
        <v>-25</v>
      </c>
      <c r="Y509" s="0" t="n">
        <v>-25</v>
      </c>
      <c r="Z509" s="0" t="n">
        <v>-25</v>
      </c>
      <c r="AA509" s="0" t="n">
        <v>-25</v>
      </c>
      <c r="AB509" s="0" t="n">
        <v>-25</v>
      </c>
      <c r="AC509" s="0" t="n">
        <v>-25</v>
      </c>
      <c r="AD509" s="0" t="n">
        <v>-25</v>
      </c>
      <c r="AE509" s="0" t="n">
        <v>0</v>
      </c>
      <c r="AF509" s="0" t="n">
        <v>0</v>
      </c>
    </row>
    <row r="510" customFormat="false" ht="12.75" hidden="false" customHeight="false" outlineLevel="0" collapsed="false">
      <c r="A510" s="401" t="n">
        <v>36207.6125</v>
      </c>
      <c r="B510" s="400" t="n">
        <v>37124</v>
      </c>
      <c r="C510" s="400" t="n">
        <v>36983</v>
      </c>
      <c r="D510" s="400" t="n">
        <v>37191</v>
      </c>
      <c r="E510" s="0" t="s">
        <v>395</v>
      </c>
      <c r="F510" s="0" t="n">
        <v>181931</v>
      </c>
      <c r="G510" s="0" t="n">
        <v>1</v>
      </c>
      <c r="H510" s="0" t="n">
        <v>580648</v>
      </c>
      <c r="I510" s="0" t="n">
        <v>0</v>
      </c>
      <c r="J510" s="0" t="n">
        <v>0</v>
      </c>
      <c r="K510" s="0" t="n">
        <v>0</v>
      </c>
      <c r="L510" s="0" t="n">
        <v>0</v>
      </c>
      <c r="M510" s="0" t="n">
        <v>0</v>
      </c>
      <c r="N510" s="0" t="n">
        <v>0</v>
      </c>
      <c r="O510" s="0" t="n">
        <v>-25</v>
      </c>
      <c r="P510" s="0" t="n">
        <v>-25</v>
      </c>
      <c r="Q510" s="0" t="n">
        <v>-25</v>
      </c>
      <c r="R510" s="0" t="n">
        <v>-25</v>
      </c>
      <c r="S510" s="0" t="n">
        <v>-25</v>
      </c>
      <c r="T510" s="0" t="n">
        <v>-25</v>
      </c>
      <c r="U510" s="0" t="n">
        <v>-25</v>
      </c>
      <c r="V510" s="0" t="n">
        <v>-25</v>
      </c>
      <c r="W510" s="0" t="n">
        <v>-25</v>
      </c>
      <c r="X510" s="0" t="n">
        <v>-25</v>
      </c>
      <c r="Y510" s="0" t="n">
        <v>-25</v>
      </c>
      <c r="Z510" s="0" t="n">
        <v>-25</v>
      </c>
      <c r="AA510" s="0" t="n">
        <v>-25</v>
      </c>
      <c r="AB510" s="0" t="n">
        <v>-25</v>
      </c>
      <c r="AC510" s="0" t="n">
        <v>-25</v>
      </c>
      <c r="AD510" s="0" t="n">
        <v>-25</v>
      </c>
      <c r="AE510" s="0" t="n">
        <v>0</v>
      </c>
      <c r="AF510" s="0" t="n">
        <v>0</v>
      </c>
    </row>
    <row r="511" customFormat="false" ht="12.75" hidden="false" customHeight="false" outlineLevel="0" collapsed="false">
      <c r="A511" s="401" t="n">
        <v>36249.4979166667</v>
      </c>
      <c r="B511" s="400" t="n">
        <v>37124</v>
      </c>
      <c r="C511" s="400" t="n">
        <v>36983</v>
      </c>
      <c r="D511" s="400" t="n">
        <v>37191</v>
      </c>
      <c r="E511" s="0" t="s">
        <v>395</v>
      </c>
      <c r="F511" s="0" t="n">
        <v>192925</v>
      </c>
      <c r="G511" s="0" t="n">
        <v>1</v>
      </c>
      <c r="H511" s="0" t="n">
        <v>615219</v>
      </c>
      <c r="I511" s="0" t="n">
        <v>0</v>
      </c>
      <c r="J511" s="0" t="n">
        <v>0</v>
      </c>
      <c r="K511" s="0" t="n">
        <v>0</v>
      </c>
      <c r="L511" s="0" t="n">
        <v>0</v>
      </c>
      <c r="M511" s="0" t="n">
        <v>0</v>
      </c>
      <c r="N511" s="0" t="n">
        <v>0</v>
      </c>
      <c r="O511" s="0" t="n">
        <v>-25</v>
      </c>
      <c r="P511" s="0" t="n">
        <v>-25</v>
      </c>
      <c r="Q511" s="0" t="n">
        <v>-25</v>
      </c>
      <c r="R511" s="0" t="n">
        <v>-25</v>
      </c>
      <c r="S511" s="0" t="n">
        <v>-25</v>
      </c>
      <c r="T511" s="0" t="n">
        <v>-25</v>
      </c>
      <c r="U511" s="0" t="n">
        <v>-25</v>
      </c>
      <c r="V511" s="0" t="n">
        <v>-25</v>
      </c>
      <c r="W511" s="0" t="n">
        <v>-25</v>
      </c>
      <c r="X511" s="0" t="n">
        <v>-25</v>
      </c>
      <c r="Y511" s="0" t="n">
        <v>-25</v>
      </c>
      <c r="Z511" s="0" t="n">
        <v>-25</v>
      </c>
      <c r="AA511" s="0" t="n">
        <v>-25</v>
      </c>
      <c r="AB511" s="0" t="n">
        <v>-25</v>
      </c>
      <c r="AC511" s="0" t="n">
        <v>-25</v>
      </c>
      <c r="AD511" s="0" t="n">
        <v>-25</v>
      </c>
      <c r="AE511" s="0" t="n">
        <v>0</v>
      </c>
      <c r="AF511" s="0" t="n">
        <v>0</v>
      </c>
    </row>
    <row r="512" customFormat="false" ht="12.75" hidden="false" customHeight="false" outlineLevel="0" collapsed="false">
      <c r="A512" s="401" t="n">
        <v>36263.7111111111</v>
      </c>
      <c r="B512" s="400" t="n">
        <v>37124</v>
      </c>
      <c r="C512" s="400" t="n">
        <v>36983</v>
      </c>
      <c r="D512" s="400" t="n">
        <v>37191</v>
      </c>
      <c r="E512" s="0" t="s">
        <v>395</v>
      </c>
      <c r="F512" s="0" t="n">
        <v>196972</v>
      </c>
      <c r="G512" s="0" t="n">
        <v>1</v>
      </c>
      <c r="H512" s="0" t="n">
        <v>627211</v>
      </c>
      <c r="I512" s="0" t="n">
        <v>0</v>
      </c>
      <c r="J512" s="0" t="n">
        <v>0</v>
      </c>
      <c r="K512" s="0" t="n">
        <v>0</v>
      </c>
      <c r="L512" s="0" t="n">
        <v>0</v>
      </c>
      <c r="M512" s="0" t="n">
        <v>0</v>
      </c>
      <c r="N512" s="0" t="n">
        <v>0</v>
      </c>
      <c r="O512" s="0" t="n">
        <v>-25</v>
      </c>
      <c r="P512" s="0" t="n">
        <v>-25</v>
      </c>
      <c r="Q512" s="0" t="n">
        <v>-25</v>
      </c>
      <c r="R512" s="0" t="n">
        <v>-25</v>
      </c>
      <c r="S512" s="0" t="n">
        <v>-25</v>
      </c>
      <c r="T512" s="0" t="n">
        <v>-25</v>
      </c>
      <c r="U512" s="0" t="n">
        <v>-25</v>
      </c>
      <c r="V512" s="0" t="n">
        <v>-25</v>
      </c>
      <c r="W512" s="0" t="n">
        <v>-25</v>
      </c>
      <c r="X512" s="0" t="n">
        <v>-25</v>
      </c>
      <c r="Y512" s="0" t="n">
        <v>-25</v>
      </c>
      <c r="Z512" s="0" t="n">
        <v>-25</v>
      </c>
      <c r="AA512" s="0" t="n">
        <v>-25</v>
      </c>
      <c r="AB512" s="0" t="n">
        <v>-25</v>
      </c>
      <c r="AC512" s="0" t="n">
        <v>-25</v>
      </c>
      <c r="AD512" s="0" t="n">
        <v>-25</v>
      </c>
      <c r="AE512" s="0" t="n">
        <v>0</v>
      </c>
      <c r="AF512" s="0" t="n">
        <v>0</v>
      </c>
    </row>
    <row r="513" customFormat="false" ht="12.75" hidden="false" customHeight="false" outlineLevel="0" collapsed="false">
      <c r="A513" s="401" t="n">
        <v>36363.6458333333</v>
      </c>
      <c r="B513" s="400" t="n">
        <v>37124</v>
      </c>
      <c r="C513" s="400" t="n">
        <v>36983</v>
      </c>
      <c r="D513" s="400" t="n">
        <v>37191</v>
      </c>
      <c r="E513" s="0" t="s">
        <v>395</v>
      </c>
      <c r="F513" s="0" t="n">
        <v>228031</v>
      </c>
      <c r="G513" s="0" t="n">
        <v>1</v>
      </c>
      <c r="H513" s="0" t="n">
        <v>716533</v>
      </c>
      <c r="I513" s="0" t="n">
        <v>0</v>
      </c>
      <c r="J513" s="0" t="n">
        <v>0</v>
      </c>
      <c r="K513" s="0" t="n">
        <v>0</v>
      </c>
      <c r="L513" s="0" t="n">
        <v>0</v>
      </c>
      <c r="M513" s="0" t="n">
        <v>0</v>
      </c>
      <c r="N513" s="0" t="n">
        <v>0</v>
      </c>
      <c r="O513" s="0" t="n">
        <v>100</v>
      </c>
      <c r="P513" s="0" t="n">
        <v>100</v>
      </c>
      <c r="Q513" s="0" t="n">
        <v>100</v>
      </c>
      <c r="R513" s="0" t="n">
        <v>100</v>
      </c>
      <c r="S513" s="0" t="n">
        <v>100</v>
      </c>
      <c r="T513" s="0" t="n">
        <v>100</v>
      </c>
      <c r="U513" s="0" t="n">
        <v>100</v>
      </c>
      <c r="V513" s="0" t="n">
        <v>100</v>
      </c>
      <c r="W513" s="0" t="n">
        <v>100</v>
      </c>
      <c r="X513" s="0" t="n">
        <v>100</v>
      </c>
      <c r="Y513" s="0" t="n">
        <v>100</v>
      </c>
      <c r="Z513" s="0" t="n">
        <v>100</v>
      </c>
      <c r="AA513" s="0" t="n">
        <v>100</v>
      </c>
      <c r="AB513" s="0" t="n">
        <v>100</v>
      </c>
      <c r="AC513" s="0" t="n">
        <v>100</v>
      </c>
      <c r="AD513" s="0" t="n">
        <v>100</v>
      </c>
      <c r="AE513" s="0" t="n">
        <v>0</v>
      </c>
      <c r="AF513" s="0" t="n">
        <v>0</v>
      </c>
    </row>
    <row r="514" customFormat="false" ht="12.75" hidden="false" customHeight="false" outlineLevel="0" collapsed="false">
      <c r="A514" s="401" t="n">
        <v>36536.6055555556</v>
      </c>
      <c r="B514" s="400" t="n">
        <v>37124</v>
      </c>
      <c r="C514" s="400" t="n">
        <v>36983</v>
      </c>
      <c r="D514" s="400" t="n">
        <v>37191</v>
      </c>
      <c r="E514" s="0" t="s">
        <v>395</v>
      </c>
      <c r="F514" s="0" t="n">
        <v>276958</v>
      </c>
      <c r="G514" s="0" t="n">
        <v>1</v>
      </c>
      <c r="H514" s="0" t="n">
        <v>983353</v>
      </c>
      <c r="I514" s="0" t="n">
        <v>0</v>
      </c>
      <c r="J514" s="0" t="n">
        <v>0</v>
      </c>
      <c r="K514" s="0" t="n">
        <v>0</v>
      </c>
      <c r="L514" s="0" t="n">
        <v>0</v>
      </c>
      <c r="M514" s="0" t="n">
        <v>0</v>
      </c>
      <c r="N514" s="0" t="n">
        <v>0</v>
      </c>
      <c r="O514" s="0" t="n">
        <v>-25</v>
      </c>
      <c r="P514" s="0" t="n">
        <v>-25</v>
      </c>
      <c r="Q514" s="0" t="n">
        <v>-25</v>
      </c>
      <c r="R514" s="0" t="n">
        <v>-25</v>
      </c>
      <c r="S514" s="0" t="n">
        <v>-25</v>
      </c>
      <c r="T514" s="0" t="n">
        <v>-25</v>
      </c>
      <c r="U514" s="0" t="n">
        <v>-25</v>
      </c>
      <c r="V514" s="0" t="n">
        <v>-25</v>
      </c>
      <c r="W514" s="0" t="n">
        <v>-25</v>
      </c>
      <c r="X514" s="0" t="n">
        <v>-25</v>
      </c>
      <c r="Y514" s="0" t="n">
        <v>-25</v>
      </c>
      <c r="Z514" s="0" t="n">
        <v>-25</v>
      </c>
      <c r="AA514" s="0" t="n">
        <v>-25</v>
      </c>
      <c r="AB514" s="0" t="n">
        <v>-25</v>
      </c>
      <c r="AC514" s="0" t="n">
        <v>-25</v>
      </c>
      <c r="AD514" s="0" t="n">
        <v>-25</v>
      </c>
      <c r="AE514" s="0" t="n">
        <v>0</v>
      </c>
      <c r="AF514" s="0" t="n">
        <v>0</v>
      </c>
    </row>
    <row r="515" customFormat="false" ht="12.75" hidden="false" customHeight="false" outlineLevel="0" collapsed="false">
      <c r="A515" s="401" t="n">
        <v>36619.5708333333</v>
      </c>
      <c r="B515" s="400" t="n">
        <v>37124</v>
      </c>
      <c r="C515" s="400" t="n">
        <v>36983</v>
      </c>
      <c r="D515" s="400" t="n">
        <v>37191</v>
      </c>
      <c r="E515" s="0" t="s">
        <v>395</v>
      </c>
      <c r="F515" s="0" t="n">
        <v>315558</v>
      </c>
      <c r="G515" s="0" t="n">
        <v>1</v>
      </c>
      <c r="H515" s="0" t="n">
        <v>1956179</v>
      </c>
      <c r="I515" s="0" t="n">
        <v>0</v>
      </c>
      <c r="J515" s="0" t="n">
        <v>0</v>
      </c>
      <c r="K515" s="0" t="n">
        <v>0</v>
      </c>
      <c r="L515" s="0" t="n">
        <v>0</v>
      </c>
      <c r="M515" s="0" t="n">
        <v>0</v>
      </c>
      <c r="N515" s="0" t="n">
        <v>0</v>
      </c>
      <c r="O515" s="0" t="n">
        <v>-25</v>
      </c>
      <c r="P515" s="0" t="n">
        <v>-25</v>
      </c>
      <c r="Q515" s="0" t="n">
        <v>-25</v>
      </c>
      <c r="R515" s="0" t="n">
        <v>-25</v>
      </c>
      <c r="S515" s="0" t="n">
        <v>-25</v>
      </c>
      <c r="T515" s="0" t="n">
        <v>-25</v>
      </c>
      <c r="U515" s="0" t="n">
        <v>-25</v>
      </c>
      <c r="V515" s="0" t="n">
        <v>-25</v>
      </c>
      <c r="W515" s="0" t="n">
        <v>-25</v>
      </c>
      <c r="X515" s="0" t="n">
        <v>-25</v>
      </c>
      <c r="Y515" s="0" t="n">
        <v>-25</v>
      </c>
      <c r="Z515" s="0" t="n">
        <v>-25</v>
      </c>
      <c r="AA515" s="0" t="n">
        <v>-25</v>
      </c>
      <c r="AB515" s="0" t="n">
        <v>-25</v>
      </c>
      <c r="AC515" s="0" t="n">
        <v>-25</v>
      </c>
      <c r="AD515" s="0" t="n">
        <v>-25</v>
      </c>
      <c r="AE515" s="0" t="n">
        <v>0</v>
      </c>
      <c r="AF515" s="0" t="n">
        <v>0</v>
      </c>
    </row>
    <row r="516" customFormat="false" ht="12.75" hidden="false" customHeight="false" outlineLevel="0" collapsed="false">
      <c r="A516" s="401" t="n">
        <v>36700.58125</v>
      </c>
      <c r="B516" s="400" t="n">
        <v>37124</v>
      </c>
      <c r="C516" s="400" t="n">
        <v>36983</v>
      </c>
      <c r="D516" s="400" t="n">
        <v>37191</v>
      </c>
      <c r="E516" s="0" t="s">
        <v>395</v>
      </c>
      <c r="F516" s="0" t="n">
        <v>358073</v>
      </c>
      <c r="G516" s="0" t="n">
        <v>1</v>
      </c>
      <c r="H516" s="0" t="n">
        <v>2101785</v>
      </c>
      <c r="I516" s="0" t="n">
        <v>0</v>
      </c>
      <c r="J516" s="0" t="n">
        <v>0</v>
      </c>
      <c r="K516" s="0" t="n">
        <v>0</v>
      </c>
      <c r="L516" s="0" t="n">
        <v>0</v>
      </c>
      <c r="M516" s="0" t="n">
        <v>0</v>
      </c>
      <c r="N516" s="0" t="n">
        <v>0</v>
      </c>
      <c r="O516" s="0" t="n">
        <v>-25</v>
      </c>
      <c r="P516" s="0" t="n">
        <v>-25</v>
      </c>
      <c r="Q516" s="0" t="n">
        <v>-25</v>
      </c>
      <c r="R516" s="0" t="n">
        <v>-25</v>
      </c>
      <c r="S516" s="0" t="n">
        <v>-25</v>
      </c>
      <c r="T516" s="0" t="n">
        <v>-25</v>
      </c>
      <c r="U516" s="0" t="n">
        <v>-25</v>
      </c>
      <c r="V516" s="0" t="n">
        <v>-25</v>
      </c>
      <c r="W516" s="0" t="n">
        <v>-25</v>
      </c>
      <c r="X516" s="0" t="n">
        <v>-25</v>
      </c>
      <c r="Y516" s="0" t="n">
        <v>-25</v>
      </c>
      <c r="Z516" s="0" t="n">
        <v>-25</v>
      </c>
      <c r="AA516" s="0" t="n">
        <v>-25</v>
      </c>
      <c r="AB516" s="0" t="n">
        <v>-25</v>
      </c>
      <c r="AC516" s="0" t="n">
        <v>-25</v>
      </c>
      <c r="AD516" s="0" t="n">
        <v>-25</v>
      </c>
      <c r="AE516" s="0" t="n">
        <v>0</v>
      </c>
      <c r="AF516" s="0" t="n">
        <v>0</v>
      </c>
    </row>
    <row r="517" customFormat="false" ht="12.75" hidden="false" customHeight="false" outlineLevel="0" collapsed="false">
      <c r="A517" s="401" t="n">
        <v>36706.6076388889</v>
      </c>
      <c r="B517" s="400" t="n">
        <v>37124</v>
      </c>
      <c r="C517" s="400" t="n">
        <v>36983</v>
      </c>
      <c r="D517" s="400" t="n">
        <v>37191</v>
      </c>
      <c r="E517" s="0" t="s">
        <v>395</v>
      </c>
      <c r="F517" s="0" t="n">
        <v>360696</v>
      </c>
      <c r="G517" s="0" t="n">
        <v>1</v>
      </c>
      <c r="H517" s="0" t="n">
        <v>2110106</v>
      </c>
      <c r="I517" s="0" t="n">
        <v>0</v>
      </c>
      <c r="J517" s="0" t="n">
        <v>0</v>
      </c>
      <c r="K517" s="0" t="n">
        <v>0</v>
      </c>
      <c r="L517" s="0" t="n">
        <v>0</v>
      </c>
      <c r="M517" s="0" t="n">
        <v>0</v>
      </c>
      <c r="N517" s="0" t="n">
        <v>0</v>
      </c>
      <c r="O517" s="0" t="n">
        <v>-25</v>
      </c>
      <c r="P517" s="0" t="n">
        <v>-25</v>
      </c>
      <c r="Q517" s="0" t="n">
        <v>-25</v>
      </c>
      <c r="R517" s="0" t="n">
        <v>-25</v>
      </c>
      <c r="S517" s="0" t="n">
        <v>-25</v>
      </c>
      <c r="T517" s="0" t="n">
        <v>-25</v>
      </c>
      <c r="U517" s="0" t="n">
        <v>-25</v>
      </c>
      <c r="V517" s="0" t="n">
        <v>-25</v>
      </c>
      <c r="W517" s="0" t="n">
        <v>-25</v>
      </c>
      <c r="X517" s="0" t="n">
        <v>-25</v>
      </c>
      <c r="Y517" s="0" t="n">
        <v>-25</v>
      </c>
      <c r="Z517" s="0" t="n">
        <v>-25</v>
      </c>
      <c r="AA517" s="0" t="n">
        <v>-25</v>
      </c>
      <c r="AB517" s="0" t="n">
        <v>-25</v>
      </c>
      <c r="AC517" s="0" t="n">
        <v>-25</v>
      </c>
      <c r="AD517" s="0" t="n">
        <v>-25</v>
      </c>
      <c r="AE517" s="0" t="n">
        <v>0</v>
      </c>
      <c r="AF517" s="0" t="n">
        <v>0</v>
      </c>
    </row>
    <row r="518" customFormat="false" ht="12.75" hidden="false" customHeight="false" outlineLevel="0" collapsed="false">
      <c r="A518" s="401" t="n">
        <v>36726.6243055556</v>
      </c>
      <c r="B518" s="400" t="n">
        <v>37124</v>
      </c>
      <c r="C518" s="400" t="n">
        <v>36983</v>
      </c>
      <c r="D518" s="400" t="n">
        <v>37191</v>
      </c>
      <c r="E518" s="0" t="s">
        <v>395</v>
      </c>
      <c r="F518" s="0" t="n">
        <v>375199</v>
      </c>
      <c r="G518" s="0" t="n">
        <v>1</v>
      </c>
      <c r="H518" s="0" t="n">
        <v>2152621</v>
      </c>
      <c r="I518" s="0" t="n">
        <v>0</v>
      </c>
      <c r="J518" s="0" t="n">
        <v>0</v>
      </c>
      <c r="K518" s="0" t="n">
        <v>0</v>
      </c>
      <c r="L518" s="0" t="n">
        <v>0</v>
      </c>
      <c r="M518" s="0" t="n">
        <v>0</v>
      </c>
      <c r="N518" s="0" t="n">
        <v>0</v>
      </c>
      <c r="O518" s="0" t="n">
        <v>-25</v>
      </c>
      <c r="P518" s="0" t="n">
        <v>-25</v>
      </c>
      <c r="Q518" s="0" t="n">
        <v>-25</v>
      </c>
      <c r="R518" s="0" t="n">
        <v>-25</v>
      </c>
      <c r="S518" s="0" t="n">
        <v>-25</v>
      </c>
      <c r="T518" s="0" t="n">
        <v>-25</v>
      </c>
      <c r="U518" s="0" t="n">
        <v>-25</v>
      </c>
      <c r="V518" s="0" t="n">
        <v>-25</v>
      </c>
      <c r="W518" s="0" t="n">
        <v>-25</v>
      </c>
      <c r="X518" s="0" t="n">
        <v>-25</v>
      </c>
      <c r="Y518" s="0" t="n">
        <v>-25</v>
      </c>
      <c r="Z518" s="0" t="n">
        <v>-25</v>
      </c>
      <c r="AA518" s="0" t="n">
        <v>-25</v>
      </c>
      <c r="AB518" s="0" t="n">
        <v>-25</v>
      </c>
      <c r="AC518" s="0" t="n">
        <v>-25</v>
      </c>
      <c r="AD518" s="0" t="n">
        <v>-25</v>
      </c>
      <c r="AE518" s="0" t="n">
        <v>0</v>
      </c>
      <c r="AF518" s="0" t="n">
        <v>0</v>
      </c>
    </row>
    <row r="519" customFormat="false" ht="12.75" hidden="false" customHeight="false" outlineLevel="0" collapsed="false">
      <c r="A519" s="401" t="n">
        <v>36726.625</v>
      </c>
      <c r="B519" s="400" t="n">
        <v>37124</v>
      </c>
      <c r="C519" s="400" t="n">
        <v>36983</v>
      </c>
      <c r="D519" s="400" t="n">
        <v>37191</v>
      </c>
      <c r="E519" s="0" t="s">
        <v>395</v>
      </c>
      <c r="F519" s="0" t="n">
        <v>375317</v>
      </c>
      <c r="G519" s="0" t="n">
        <v>1</v>
      </c>
      <c r="H519" s="0" t="n">
        <v>2153050</v>
      </c>
      <c r="I519" s="0" t="n">
        <v>0</v>
      </c>
      <c r="J519" s="0" t="n">
        <v>0</v>
      </c>
      <c r="K519" s="0" t="n">
        <v>0</v>
      </c>
      <c r="L519" s="0" t="n">
        <v>0</v>
      </c>
      <c r="M519" s="0" t="n">
        <v>0</v>
      </c>
      <c r="N519" s="0" t="n">
        <v>0</v>
      </c>
      <c r="O519" s="0" t="n">
        <v>-25</v>
      </c>
      <c r="P519" s="0" t="n">
        <v>-25</v>
      </c>
      <c r="Q519" s="0" t="n">
        <v>-25</v>
      </c>
      <c r="R519" s="0" t="n">
        <v>-25</v>
      </c>
      <c r="S519" s="0" t="n">
        <v>-25</v>
      </c>
      <c r="T519" s="0" t="n">
        <v>-25</v>
      </c>
      <c r="U519" s="0" t="n">
        <v>-25</v>
      </c>
      <c r="V519" s="0" t="n">
        <v>-25</v>
      </c>
      <c r="W519" s="0" t="n">
        <v>-25</v>
      </c>
      <c r="X519" s="0" t="n">
        <v>-25</v>
      </c>
      <c r="Y519" s="0" t="n">
        <v>-25</v>
      </c>
      <c r="Z519" s="0" t="n">
        <v>-25</v>
      </c>
      <c r="AA519" s="0" t="n">
        <v>-25</v>
      </c>
      <c r="AB519" s="0" t="n">
        <v>-25</v>
      </c>
      <c r="AC519" s="0" t="n">
        <v>-25</v>
      </c>
      <c r="AD519" s="0" t="n">
        <v>-25</v>
      </c>
      <c r="AE519" s="0" t="n">
        <v>0</v>
      </c>
      <c r="AF519" s="0" t="n">
        <v>0</v>
      </c>
    </row>
    <row r="520" customFormat="false" ht="12.75" hidden="false" customHeight="false" outlineLevel="0" collapsed="false">
      <c r="A520" s="401" t="n">
        <v>36979.6159722222</v>
      </c>
      <c r="B520" s="400" t="n">
        <v>37124</v>
      </c>
      <c r="C520" s="400" t="n">
        <v>37073</v>
      </c>
      <c r="D520" s="400" t="n">
        <v>37164</v>
      </c>
      <c r="E520" s="0" t="s">
        <v>395</v>
      </c>
      <c r="F520" s="0" t="n">
        <v>563723</v>
      </c>
      <c r="G520" s="0" t="n">
        <v>1</v>
      </c>
      <c r="H520" s="0" t="n">
        <v>2992636</v>
      </c>
      <c r="I520" s="0" t="n">
        <v>0</v>
      </c>
      <c r="J520" s="0" t="n">
        <v>0</v>
      </c>
      <c r="K520" s="0" t="n">
        <v>0</v>
      </c>
      <c r="L520" s="0" t="n">
        <v>0</v>
      </c>
      <c r="M520" s="0" t="n">
        <v>0</v>
      </c>
      <c r="N520" s="0" t="n">
        <v>0</v>
      </c>
      <c r="O520" s="0" t="n">
        <v>-75</v>
      </c>
      <c r="P520" s="0" t="n">
        <v>-75</v>
      </c>
      <c r="Q520" s="0" t="n">
        <v>-75</v>
      </c>
      <c r="R520" s="0" t="n">
        <v>-75</v>
      </c>
      <c r="S520" s="0" t="n">
        <v>-75</v>
      </c>
      <c r="T520" s="0" t="n">
        <v>-75</v>
      </c>
      <c r="U520" s="0" t="n">
        <v>-75</v>
      </c>
      <c r="V520" s="0" t="n">
        <v>-75</v>
      </c>
      <c r="W520" s="0" t="n">
        <v>-75</v>
      </c>
      <c r="X520" s="0" t="n">
        <v>-75</v>
      </c>
      <c r="Y520" s="0" t="n">
        <v>-75</v>
      </c>
      <c r="Z520" s="0" t="n">
        <v>-75</v>
      </c>
      <c r="AA520" s="0" t="n">
        <v>-75</v>
      </c>
      <c r="AB520" s="0" t="n">
        <v>-75</v>
      </c>
      <c r="AC520" s="0" t="n">
        <v>-75</v>
      </c>
      <c r="AD520" s="0" t="n">
        <v>-75</v>
      </c>
      <c r="AE520" s="0" t="n">
        <v>0</v>
      </c>
      <c r="AF520" s="0" t="n">
        <v>0</v>
      </c>
    </row>
    <row r="521" customFormat="false" ht="12.75" hidden="false" customHeight="false" outlineLevel="0" collapsed="false">
      <c r="A521" s="401" t="n">
        <v>36991.6736111111</v>
      </c>
      <c r="B521" s="400" t="n">
        <v>37124</v>
      </c>
      <c r="C521" s="400" t="n">
        <v>37073</v>
      </c>
      <c r="D521" s="400" t="n">
        <v>37164</v>
      </c>
      <c r="E521" s="0" t="s">
        <v>395</v>
      </c>
      <c r="F521" s="0" t="n">
        <v>569134</v>
      </c>
      <c r="G521" s="0" t="n">
        <v>1</v>
      </c>
      <c r="H521" s="0" t="n">
        <v>3052440</v>
      </c>
      <c r="I521" s="0" t="n">
        <v>0</v>
      </c>
      <c r="J521" s="0" t="n">
        <v>0</v>
      </c>
      <c r="K521" s="0" t="n">
        <v>0</v>
      </c>
      <c r="L521" s="0" t="n">
        <v>0</v>
      </c>
      <c r="M521" s="0" t="n">
        <v>0</v>
      </c>
      <c r="N521" s="0" t="n">
        <v>0</v>
      </c>
      <c r="O521" s="0" t="n">
        <v>-50</v>
      </c>
      <c r="P521" s="0" t="n">
        <v>-50</v>
      </c>
      <c r="Q521" s="0" t="n">
        <v>-50</v>
      </c>
      <c r="R521" s="0" t="n">
        <v>-50</v>
      </c>
      <c r="S521" s="0" t="n">
        <v>-50</v>
      </c>
      <c r="T521" s="0" t="n">
        <v>-50</v>
      </c>
      <c r="U521" s="0" t="n">
        <v>-50</v>
      </c>
      <c r="V521" s="0" t="n">
        <v>-50</v>
      </c>
      <c r="W521" s="0" t="n">
        <v>-50</v>
      </c>
      <c r="X521" s="0" t="n">
        <v>-50</v>
      </c>
      <c r="Y521" s="0" t="n">
        <v>-50</v>
      </c>
      <c r="Z521" s="0" t="n">
        <v>-50</v>
      </c>
      <c r="AA521" s="0" t="n">
        <v>-50</v>
      </c>
      <c r="AB521" s="0" t="n">
        <v>-50</v>
      </c>
      <c r="AC521" s="0" t="n">
        <v>-50</v>
      </c>
      <c r="AD521" s="0" t="n">
        <v>-50</v>
      </c>
      <c r="AE521" s="0" t="n">
        <v>0</v>
      </c>
      <c r="AF521" s="0" t="n">
        <v>0</v>
      </c>
    </row>
    <row r="522" customFormat="false" ht="12.75" hidden="false" customHeight="false" outlineLevel="0" collapsed="false">
      <c r="A522" s="401" t="n">
        <v>36991.675</v>
      </c>
      <c r="B522" s="400" t="n">
        <v>37124</v>
      </c>
      <c r="C522" s="400" t="n">
        <v>37073</v>
      </c>
      <c r="D522" s="400" t="n">
        <v>37164</v>
      </c>
      <c r="E522" s="0" t="s">
        <v>395</v>
      </c>
      <c r="F522" s="0" t="n">
        <v>571948</v>
      </c>
      <c r="G522" s="0" t="n">
        <v>1</v>
      </c>
      <c r="H522" s="0" t="n">
        <v>3061503</v>
      </c>
      <c r="I522" s="0" t="n">
        <v>0</v>
      </c>
      <c r="J522" s="0" t="n">
        <v>0</v>
      </c>
      <c r="K522" s="0" t="n">
        <v>0</v>
      </c>
      <c r="L522" s="0" t="n">
        <v>0</v>
      </c>
      <c r="M522" s="0" t="n">
        <v>0</v>
      </c>
      <c r="N522" s="0" t="n">
        <v>0</v>
      </c>
      <c r="O522" s="0" t="n">
        <v>-25</v>
      </c>
      <c r="P522" s="0" t="n">
        <v>-25</v>
      </c>
      <c r="Q522" s="0" t="n">
        <v>-25</v>
      </c>
      <c r="R522" s="0" t="n">
        <v>-25</v>
      </c>
      <c r="S522" s="0" t="n">
        <v>-25</v>
      </c>
      <c r="T522" s="0" t="n">
        <v>-25</v>
      </c>
      <c r="U522" s="0" t="n">
        <v>-25</v>
      </c>
      <c r="V522" s="0" t="n">
        <v>-25</v>
      </c>
      <c r="W522" s="0" t="n">
        <v>-25</v>
      </c>
      <c r="X522" s="0" t="n">
        <v>-25</v>
      </c>
      <c r="Y522" s="0" t="n">
        <v>-25</v>
      </c>
      <c r="Z522" s="0" t="n">
        <v>-25</v>
      </c>
      <c r="AA522" s="0" t="n">
        <v>-25</v>
      </c>
      <c r="AB522" s="0" t="n">
        <v>-25</v>
      </c>
      <c r="AC522" s="0" t="n">
        <v>-25</v>
      </c>
      <c r="AD522" s="0" t="n">
        <v>-25</v>
      </c>
      <c r="AE522" s="0" t="n">
        <v>0</v>
      </c>
      <c r="AF522" s="0" t="n">
        <v>0</v>
      </c>
    </row>
    <row r="523" customFormat="false" ht="12.75" hidden="false" customHeight="false" outlineLevel="0" collapsed="false">
      <c r="A523" s="401" t="n">
        <v>36993.5680555556</v>
      </c>
      <c r="B523" s="400" t="n">
        <v>37124</v>
      </c>
      <c r="C523" s="400" t="n">
        <v>37073</v>
      </c>
      <c r="D523" s="400" t="n">
        <v>37164</v>
      </c>
      <c r="E523" s="0" t="s">
        <v>395</v>
      </c>
      <c r="F523" s="0" t="n">
        <v>579033</v>
      </c>
      <c r="G523" s="0" t="n">
        <v>1</v>
      </c>
      <c r="H523" s="0" t="n">
        <v>3080754</v>
      </c>
      <c r="I523" s="0" t="n">
        <v>0</v>
      </c>
      <c r="J523" s="0" t="n">
        <v>0</v>
      </c>
      <c r="K523" s="0" t="n">
        <v>0</v>
      </c>
      <c r="L523" s="0" t="n">
        <v>0</v>
      </c>
      <c r="M523" s="0" t="n">
        <v>0</v>
      </c>
      <c r="N523" s="0" t="n">
        <v>0</v>
      </c>
      <c r="O523" s="0" t="n">
        <v>-25</v>
      </c>
      <c r="P523" s="0" t="n">
        <v>-25</v>
      </c>
      <c r="Q523" s="0" t="n">
        <v>-25</v>
      </c>
      <c r="R523" s="0" t="n">
        <v>-25</v>
      </c>
      <c r="S523" s="0" t="n">
        <v>-25</v>
      </c>
      <c r="T523" s="0" t="n">
        <v>-25</v>
      </c>
      <c r="U523" s="0" t="n">
        <v>-25</v>
      </c>
      <c r="V523" s="0" t="n">
        <v>-25</v>
      </c>
      <c r="W523" s="0" t="n">
        <v>-25</v>
      </c>
      <c r="X523" s="0" t="n">
        <v>-25</v>
      </c>
      <c r="Y523" s="0" t="n">
        <v>-25</v>
      </c>
      <c r="Z523" s="0" t="n">
        <v>-25</v>
      </c>
      <c r="AA523" s="0" t="n">
        <v>-25</v>
      </c>
      <c r="AB523" s="0" t="n">
        <v>-25</v>
      </c>
      <c r="AC523" s="0" t="n">
        <v>-25</v>
      </c>
      <c r="AD523" s="0" t="n">
        <v>-25</v>
      </c>
      <c r="AE523" s="0" t="n">
        <v>0</v>
      </c>
      <c r="AF523" s="0" t="n">
        <v>0</v>
      </c>
    </row>
    <row r="524" customFormat="false" ht="12.75" hidden="false" customHeight="false" outlineLevel="0" collapsed="false">
      <c r="A524" s="401" t="n">
        <v>37006.4597222222</v>
      </c>
      <c r="B524" s="400" t="n">
        <v>37124</v>
      </c>
      <c r="C524" s="400" t="n">
        <v>37073</v>
      </c>
      <c r="D524" s="400" t="n">
        <v>37164</v>
      </c>
      <c r="E524" s="0" t="s">
        <v>395</v>
      </c>
      <c r="F524" s="0" t="n">
        <v>591284</v>
      </c>
      <c r="G524" s="0" t="n">
        <v>1</v>
      </c>
      <c r="H524" s="0" t="n">
        <v>3124484</v>
      </c>
      <c r="I524" s="0" t="n">
        <v>0</v>
      </c>
      <c r="J524" s="0" t="n">
        <v>0</v>
      </c>
      <c r="K524" s="0" t="n">
        <v>0</v>
      </c>
      <c r="L524" s="0" t="n">
        <v>0</v>
      </c>
      <c r="M524" s="0" t="n">
        <v>0</v>
      </c>
      <c r="N524" s="0" t="n">
        <v>0</v>
      </c>
      <c r="O524" s="0" t="n">
        <v>-25</v>
      </c>
      <c r="P524" s="0" t="n">
        <v>-25</v>
      </c>
      <c r="Q524" s="0" t="n">
        <v>-25</v>
      </c>
      <c r="R524" s="0" t="n">
        <v>-25</v>
      </c>
      <c r="S524" s="0" t="n">
        <v>-25</v>
      </c>
      <c r="T524" s="0" t="n">
        <v>-25</v>
      </c>
      <c r="U524" s="0" t="n">
        <v>-25</v>
      </c>
      <c r="V524" s="0" t="n">
        <v>-25</v>
      </c>
      <c r="W524" s="0" t="n">
        <v>-25</v>
      </c>
      <c r="X524" s="0" t="n">
        <v>-25</v>
      </c>
      <c r="Y524" s="0" t="n">
        <v>-25</v>
      </c>
      <c r="Z524" s="0" t="n">
        <v>-25</v>
      </c>
      <c r="AA524" s="0" t="n">
        <v>-25</v>
      </c>
      <c r="AB524" s="0" t="n">
        <v>-25</v>
      </c>
      <c r="AC524" s="0" t="n">
        <v>-25</v>
      </c>
      <c r="AD524" s="0" t="n">
        <v>-25</v>
      </c>
      <c r="AE524" s="0" t="n">
        <v>0</v>
      </c>
      <c r="AF524" s="0" t="n">
        <v>0</v>
      </c>
    </row>
    <row r="525" customFormat="false" ht="12.75" hidden="false" customHeight="false" outlineLevel="0" collapsed="false">
      <c r="A525" s="401" t="n">
        <v>37020.5722222222</v>
      </c>
      <c r="B525" s="400" t="n">
        <v>37124</v>
      </c>
      <c r="C525" s="400" t="n">
        <v>37073</v>
      </c>
      <c r="D525" s="400" t="n">
        <v>37164</v>
      </c>
      <c r="E525" s="0" t="s">
        <v>395</v>
      </c>
      <c r="F525" s="0" t="n">
        <v>605531</v>
      </c>
      <c r="G525" s="0" t="n">
        <v>1</v>
      </c>
      <c r="H525" s="0" t="n">
        <v>3260196</v>
      </c>
      <c r="I525" s="0" t="n">
        <v>0</v>
      </c>
      <c r="J525" s="0" t="n">
        <v>0</v>
      </c>
      <c r="K525" s="0" t="n">
        <v>0</v>
      </c>
      <c r="L525" s="0" t="n">
        <v>0</v>
      </c>
      <c r="M525" s="0" t="n">
        <v>0</v>
      </c>
      <c r="N525" s="0" t="n">
        <v>0</v>
      </c>
      <c r="O525" s="0" t="n">
        <v>25</v>
      </c>
      <c r="P525" s="0" t="n">
        <v>25</v>
      </c>
      <c r="Q525" s="0" t="n">
        <v>25</v>
      </c>
      <c r="R525" s="0" t="n">
        <v>25</v>
      </c>
      <c r="S525" s="0" t="n">
        <v>25</v>
      </c>
      <c r="T525" s="0" t="n">
        <v>25</v>
      </c>
      <c r="U525" s="0" t="n">
        <v>25</v>
      </c>
      <c r="V525" s="0" t="n">
        <v>25</v>
      </c>
      <c r="W525" s="0" t="n">
        <v>25</v>
      </c>
      <c r="X525" s="0" t="n">
        <v>25</v>
      </c>
      <c r="Y525" s="0" t="n">
        <v>25</v>
      </c>
      <c r="Z525" s="0" t="n">
        <v>25</v>
      </c>
      <c r="AA525" s="0" t="n">
        <v>25</v>
      </c>
      <c r="AB525" s="0" t="n">
        <v>25</v>
      </c>
      <c r="AC525" s="0" t="n">
        <v>25</v>
      </c>
      <c r="AD525" s="0" t="n">
        <v>25</v>
      </c>
      <c r="AE525" s="0" t="n">
        <v>0</v>
      </c>
      <c r="AF525" s="0" t="n">
        <v>0</v>
      </c>
    </row>
    <row r="526" customFormat="false" ht="12.75" hidden="false" customHeight="false" outlineLevel="0" collapsed="false">
      <c r="A526" s="401" t="n">
        <v>37026.4638888889</v>
      </c>
      <c r="B526" s="400" t="n">
        <v>37124</v>
      </c>
      <c r="C526" s="400" t="n">
        <v>37073</v>
      </c>
      <c r="D526" s="400" t="n">
        <v>37164</v>
      </c>
      <c r="E526" s="0" t="s">
        <v>395</v>
      </c>
      <c r="F526" s="0" t="n">
        <v>610346</v>
      </c>
      <c r="G526" s="0" t="n">
        <v>1</v>
      </c>
      <c r="H526" s="0" t="n">
        <v>3286524</v>
      </c>
      <c r="I526" s="0" t="n">
        <v>0</v>
      </c>
      <c r="J526" s="0" t="n">
        <v>0</v>
      </c>
      <c r="K526" s="0" t="n">
        <v>0</v>
      </c>
      <c r="L526" s="0" t="n">
        <v>0</v>
      </c>
      <c r="M526" s="0" t="n">
        <v>0</v>
      </c>
      <c r="N526" s="0" t="n">
        <v>0</v>
      </c>
      <c r="O526" s="0" t="n">
        <v>25</v>
      </c>
      <c r="P526" s="0" t="n">
        <v>25</v>
      </c>
      <c r="Q526" s="0" t="n">
        <v>25</v>
      </c>
      <c r="R526" s="0" t="n">
        <v>25</v>
      </c>
      <c r="S526" s="0" t="n">
        <v>25</v>
      </c>
      <c r="T526" s="0" t="n">
        <v>25</v>
      </c>
      <c r="U526" s="0" t="n">
        <v>25</v>
      </c>
      <c r="V526" s="0" t="n">
        <v>25</v>
      </c>
      <c r="W526" s="0" t="n">
        <v>25</v>
      </c>
      <c r="X526" s="0" t="n">
        <v>25</v>
      </c>
      <c r="Y526" s="0" t="n">
        <v>25</v>
      </c>
      <c r="Z526" s="0" t="n">
        <v>25</v>
      </c>
      <c r="AA526" s="0" t="n">
        <v>25</v>
      </c>
      <c r="AB526" s="0" t="n">
        <v>25</v>
      </c>
      <c r="AC526" s="0" t="n">
        <v>25</v>
      </c>
      <c r="AD526" s="0" t="n">
        <v>25</v>
      </c>
      <c r="AE526" s="0" t="n">
        <v>0</v>
      </c>
      <c r="AF526" s="0" t="n">
        <v>0</v>
      </c>
    </row>
    <row r="527" customFormat="false" ht="12.75" hidden="false" customHeight="false" outlineLevel="0" collapsed="false">
      <c r="A527" s="401" t="n">
        <v>37026.5340277778</v>
      </c>
      <c r="B527" s="400" t="n">
        <v>37124</v>
      </c>
      <c r="C527" s="400" t="n">
        <v>37073</v>
      </c>
      <c r="D527" s="400" t="n">
        <v>37164</v>
      </c>
      <c r="E527" s="0" t="s">
        <v>395</v>
      </c>
      <c r="F527" s="0" t="n">
        <v>610375</v>
      </c>
      <c r="G527" s="0" t="n">
        <v>1</v>
      </c>
      <c r="H527" s="0" t="n">
        <v>3286567</v>
      </c>
      <c r="I527" s="0" t="n">
        <v>0</v>
      </c>
      <c r="J527" s="0" t="n">
        <v>0</v>
      </c>
      <c r="K527" s="0" t="n">
        <v>0</v>
      </c>
      <c r="L527" s="0" t="n">
        <v>0</v>
      </c>
      <c r="M527" s="0" t="n">
        <v>0</v>
      </c>
      <c r="N527" s="0" t="n">
        <v>0</v>
      </c>
      <c r="O527" s="0" t="n">
        <v>25</v>
      </c>
      <c r="P527" s="0" t="n">
        <v>25</v>
      </c>
      <c r="Q527" s="0" t="n">
        <v>25</v>
      </c>
      <c r="R527" s="0" t="n">
        <v>25</v>
      </c>
      <c r="S527" s="0" t="n">
        <v>25</v>
      </c>
      <c r="T527" s="0" t="n">
        <v>25</v>
      </c>
      <c r="U527" s="0" t="n">
        <v>25</v>
      </c>
      <c r="V527" s="0" t="n">
        <v>25</v>
      </c>
      <c r="W527" s="0" t="n">
        <v>25</v>
      </c>
      <c r="X527" s="0" t="n">
        <v>25</v>
      </c>
      <c r="Y527" s="0" t="n">
        <v>25</v>
      </c>
      <c r="Z527" s="0" t="n">
        <v>25</v>
      </c>
      <c r="AA527" s="0" t="n">
        <v>25</v>
      </c>
      <c r="AB527" s="0" t="n">
        <v>25</v>
      </c>
      <c r="AC527" s="0" t="n">
        <v>25</v>
      </c>
      <c r="AD527" s="0" t="n">
        <v>25</v>
      </c>
      <c r="AE527" s="0" t="n">
        <v>0</v>
      </c>
      <c r="AF527" s="0" t="n">
        <v>0</v>
      </c>
    </row>
    <row r="528" customFormat="false" ht="12.75" hidden="false" customHeight="false" outlineLevel="0" collapsed="false">
      <c r="A528" s="401" t="n">
        <v>36987.65625</v>
      </c>
      <c r="B528" s="400" t="n">
        <v>37124</v>
      </c>
      <c r="C528" s="400" t="n">
        <v>37073</v>
      </c>
      <c r="D528" s="400" t="n">
        <v>37164</v>
      </c>
      <c r="E528" s="0" t="s">
        <v>395</v>
      </c>
      <c r="F528" s="0" t="n">
        <v>571936</v>
      </c>
      <c r="G528" s="0" t="n">
        <v>1</v>
      </c>
      <c r="H528" s="0" t="n">
        <v>3061452</v>
      </c>
      <c r="I528" s="0" t="n">
        <v>0</v>
      </c>
      <c r="J528" s="0" t="n">
        <v>0</v>
      </c>
      <c r="K528" s="0" t="n">
        <v>0</v>
      </c>
      <c r="L528" s="0" t="n">
        <v>0</v>
      </c>
      <c r="M528" s="0" t="n">
        <v>0</v>
      </c>
      <c r="N528" s="0" t="n">
        <v>0</v>
      </c>
      <c r="O528" s="0" t="n">
        <v>0</v>
      </c>
      <c r="P528" s="0" t="n">
        <v>0</v>
      </c>
      <c r="Q528" s="0" t="n">
        <v>0</v>
      </c>
      <c r="R528" s="0" t="n">
        <v>0</v>
      </c>
      <c r="S528" s="0" t="n">
        <v>0</v>
      </c>
      <c r="T528" s="0" t="n">
        <v>0</v>
      </c>
      <c r="U528" s="0" t="n">
        <v>0</v>
      </c>
      <c r="V528" s="0" t="n">
        <v>0</v>
      </c>
      <c r="W528" s="0" t="n">
        <v>0</v>
      </c>
      <c r="X528" s="0" t="n">
        <v>0</v>
      </c>
      <c r="Y528" s="0" t="n">
        <v>0</v>
      </c>
      <c r="Z528" s="0" t="n">
        <v>0</v>
      </c>
      <c r="AA528" s="0" t="n">
        <v>0</v>
      </c>
      <c r="AB528" s="0" t="n">
        <v>0</v>
      </c>
      <c r="AC528" s="0" t="n">
        <v>0</v>
      </c>
      <c r="AD528" s="0" t="n">
        <v>0</v>
      </c>
      <c r="AE528" s="0" t="n">
        <v>-50</v>
      </c>
      <c r="AF528" s="0" t="n">
        <v>-50</v>
      </c>
    </row>
    <row r="529" customFormat="false" ht="12.75" hidden="false" customHeight="false" outlineLevel="0" collapsed="false">
      <c r="A529" s="401" t="n">
        <v>37007.7118055556</v>
      </c>
      <c r="B529" s="400" t="n">
        <v>37124</v>
      </c>
      <c r="C529" s="400" t="n">
        <v>37073</v>
      </c>
      <c r="D529" s="400" t="n">
        <v>37164</v>
      </c>
      <c r="E529" s="0" t="s">
        <v>395</v>
      </c>
      <c r="F529" s="0" t="n">
        <v>592249</v>
      </c>
      <c r="G529" s="0" t="n">
        <v>1</v>
      </c>
      <c r="H529" s="0" t="n">
        <v>3126094</v>
      </c>
      <c r="I529" s="0" t="n">
        <v>0</v>
      </c>
      <c r="J529" s="0" t="n">
        <v>0</v>
      </c>
      <c r="K529" s="0" t="n">
        <v>0</v>
      </c>
      <c r="L529" s="0" t="n">
        <v>0</v>
      </c>
      <c r="M529" s="0" t="n">
        <v>0</v>
      </c>
      <c r="N529" s="0" t="n">
        <v>0</v>
      </c>
      <c r="O529" s="0" t="n">
        <v>0</v>
      </c>
      <c r="P529" s="0" t="n">
        <v>0</v>
      </c>
      <c r="Q529" s="0" t="n">
        <v>0</v>
      </c>
      <c r="R529" s="0" t="n">
        <v>0</v>
      </c>
      <c r="S529" s="0" t="n">
        <v>0</v>
      </c>
      <c r="T529" s="0" t="n">
        <v>0</v>
      </c>
      <c r="U529" s="0" t="n">
        <v>0</v>
      </c>
      <c r="V529" s="0" t="n">
        <v>0</v>
      </c>
      <c r="W529" s="0" t="n">
        <v>0</v>
      </c>
      <c r="X529" s="0" t="n">
        <v>0</v>
      </c>
      <c r="Y529" s="0" t="n">
        <v>0</v>
      </c>
      <c r="Z529" s="0" t="n">
        <v>0</v>
      </c>
      <c r="AA529" s="0" t="n">
        <v>0</v>
      </c>
      <c r="AB529" s="0" t="n">
        <v>0</v>
      </c>
      <c r="AC529" s="0" t="n">
        <v>0</v>
      </c>
      <c r="AD529" s="0" t="n">
        <v>0</v>
      </c>
      <c r="AE529" s="0" t="n">
        <v>-25</v>
      </c>
      <c r="AF529" s="0" t="n">
        <v>-25</v>
      </c>
    </row>
    <row r="530" customFormat="false" ht="12.75" hidden="false" customHeight="false" outlineLevel="0" collapsed="false">
      <c r="A530" s="401" t="n">
        <v>37022.4034722222</v>
      </c>
      <c r="B530" s="400" t="n">
        <v>37124</v>
      </c>
      <c r="C530" s="400" t="n">
        <v>37073</v>
      </c>
      <c r="D530" s="400" t="n">
        <v>37164</v>
      </c>
      <c r="E530" s="0" t="s">
        <v>395</v>
      </c>
      <c r="F530" s="0" t="n">
        <v>606273</v>
      </c>
      <c r="G530" s="0" t="n">
        <v>1</v>
      </c>
      <c r="H530" s="0" t="n">
        <v>3261841</v>
      </c>
      <c r="I530" s="0" t="n">
        <v>0</v>
      </c>
      <c r="J530" s="0" t="n">
        <v>0</v>
      </c>
      <c r="K530" s="0" t="n">
        <v>0</v>
      </c>
      <c r="L530" s="0" t="n">
        <v>0</v>
      </c>
      <c r="M530" s="0" t="n">
        <v>0</v>
      </c>
      <c r="N530" s="0" t="n">
        <v>0</v>
      </c>
      <c r="O530" s="0" t="n">
        <v>0</v>
      </c>
      <c r="P530" s="0" t="n">
        <v>0</v>
      </c>
      <c r="Q530" s="0" t="n">
        <v>0</v>
      </c>
      <c r="R530" s="0" t="n">
        <v>0</v>
      </c>
      <c r="S530" s="0" t="n">
        <v>0</v>
      </c>
      <c r="T530" s="0" t="n">
        <v>0</v>
      </c>
      <c r="U530" s="0" t="n">
        <v>0</v>
      </c>
      <c r="V530" s="0" t="n">
        <v>0</v>
      </c>
      <c r="W530" s="0" t="n">
        <v>0</v>
      </c>
      <c r="X530" s="0" t="n">
        <v>0</v>
      </c>
      <c r="Y530" s="0" t="n">
        <v>0</v>
      </c>
      <c r="Z530" s="0" t="n">
        <v>0</v>
      </c>
      <c r="AA530" s="0" t="n">
        <v>0</v>
      </c>
      <c r="AB530" s="0" t="n">
        <v>0</v>
      </c>
      <c r="AC530" s="0" t="n">
        <v>0</v>
      </c>
      <c r="AD530" s="0" t="n">
        <v>0</v>
      </c>
      <c r="AE530" s="0" t="n">
        <v>25</v>
      </c>
      <c r="AF530" s="0" t="n">
        <v>25</v>
      </c>
    </row>
    <row r="531" customFormat="false" ht="12.75" hidden="false" customHeight="false" outlineLevel="0" collapsed="false">
      <c r="A531" s="401" t="n">
        <v>37029.3986111111</v>
      </c>
      <c r="B531" s="400" t="n">
        <v>37124</v>
      </c>
      <c r="C531" s="400" t="n">
        <v>37104</v>
      </c>
      <c r="D531" s="400" t="n">
        <v>37134</v>
      </c>
      <c r="E531" s="0" t="s">
        <v>395</v>
      </c>
      <c r="F531" s="0" t="n">
        <v>614707</v>
      </c>
      <c r="G531" s="0" t="n">
        <v>1</v>
      </c>
      <c r="H531" s="0" t="n">
        <v>3364875</v>
      </c>
      <c r="I531" s="0" t="n">
        <v>25</v>
      </c>
      <c r="J531" s="0" t="n">
        <v>25</v>
      </c>
      <c r="K531" s="0" t="n">
        <v>25</v>
      </c>
      <c r="L531" s="0" t="n">
        <v>25</v>
      </c>
      <c r="M531" s="0" t="n">
        <v>25</v>
      </c>
      <c r="N531" s="0" t="n">
        <v>25</v>
      </c>
      <c r="O531" s="0" t="n">
        <v>0</v>
      </c>
      <c r="P531" s="0" t="n">
        <v>0</v>
      </c>
      <c r="Q531" s="0" t="n">
        <v>0</v>
      </c>
      <c r="R531" s="0" t="n">
        <v>0</v>
      </c>
      <c r="S531" s="0" t="n">
        <v>0</v>
      </c>
      <c r="T531" s="0" t="n">
        <v>0</v>
      </c>
      <c r="U531" s="0" t="n">
        <v>0</v>
      </c>
      <c r="V531" s="0" t="n">
        <v>0</v>
      </c>
      <c r="W531" s="0" t="n">
        <v>0</v>
      </c>
      <c r="X531" s="0" t="n">
        <v>0</v>
      </c>
      <c r="Y531" s="0" t="n">
        <v>0</v>
      </c>
      <c r="Z531" s="0" t="n">
        <v>0</v>
      </c>
      <c r="AA531" s="0" t="n">
        <v>0</v>
      </c>
      <c r="AB531" s="0" t="n">
        <v>0</v>
      </c>
      <c r="AC531" s="0" t="n">
        <v>0</v>
      </c>
      <c r="AD531" s="0" t="n">
        <v>0</v>
      </c>
      <c r="AE531" s="0" t="n">
        <v>0</v>
      </c>
      <c r="AF531" s="0" t="n">
        <v>0</v>
      </c>
    </row>
    <row r="532" customFormat="false" ht="12.75" hidden="false" customHeight="false" outlineLevel="0" collapsed="false">
      <c r="A532" s="401" t="n">
        <v>37029.5625</v>
      </c>
      <c r="B532" s="400" t="n">
        <v>37124</v>
      </c>
      <c r="C532" s="400" t="n">
        <v>37104</v>
      </c>
      <c r="D532" s="400" t="n">
        <v>37134</v>
      </c>
      <c r="E532" s="0" t="s">
        <v>395</v>
      </c>
      <c r="F532" s="0" t="n">
        <v>615685</v>
      </c>
      <c r="G532" s="0" t="n">
        <v>1</v>
      </c>
      <c r="H532" s="0" t="n">
        <v>3369523</v>
      </c>
      <c r="I532" s="0" t="n">
        <v>25</v>
      </c>
      <c r="J532" s="0" t="n">
        <v>25</v>
      </c>
      <c r="K532" s="0" t="n">
        <v>25</v>
      </c>
      <c r="L532" s="0" t="n">
        <v>25</v>
      </c>
      <c r="M532" s="0" t="n">
        <v>25</v>
      </c>
      <c r="N532" s="0" t="n">
        <v>25</v>
      </c>
      <c r="O532" s="0" t="n">
        <v>0</v>
      </c>
      <c r="P532" s="0" t="n">
        <v>0</v>
      </c>
      <c r="Q532" s="0" t="n">
        <v>0</v>
      </c>
      <c r="R532" s="0" t="n">
        <v>0</v>
      </c>
      <c r="S532" s="0" t="n">
        <v>0</v>
      </c>
      <c r="T532" s="0" t="n">
        <v>0</v>
      </c>
      <c r="U532" s="0" t="n">
        <v>0</v>
      </c>
      <c r="V532" s="0" t="n">
        <v>0</v>
      </c>
      <c r="W532" s="0" t="n">
        <v>0</v>
      </c>
      <c r="X532" s="0" t="n">
        <v>0</v>
      </c>
      <c r="Y532" s="0" t="n">
        <v>0</v>
      </c>
      <c r="Z532" s="0" t="n">
        <v>0</v>
      </c>
      <c r="AA532" s="0" t="n">
        <v>0</v>
      </c>
      <c r="AB532" s="0" t="n">
        <v>0</v>
      </c>
      <c r="AC532" s="0" t="n">
        <v>0</v>
      </c>
      <c r="AD532" s="0" t="n">
        <v>0</v>
      </c>
      <c r="AE532" s="0" t="n">
        <v>0</v>
      </c>
      <c r="AF532" s="0" t="n">
        <v>0</v>
      </c>
    </row>
    <row r="533" customFormat="false" ht="12.75" hidden="false" customHeight="false" outlineLevel="0" collapsed="false">
      <c r="A533" s="401" t="n">
        <v>37032.6409722222</v>
      </c>
      <c r="B533" s="400" t="n">
        <v>37124</v>
      </c>
      <c r="C533" s="400" t="n">
        <v>37104</v>
      </c>
      <c r="D533" s="400" t="n">
        <v>37134</v>
      </c>
      <c r="E533" s="0" t="s">
        <v>395</v>
      </c>
      <c r="F533" s="0" t="n">
        <v>617150</v>
      </c>
      <c r="G533" s="0" t="n">
        <v>1</v>
      </c>
      <c r="H533" s="0" t="n">
        <v>3374750</v>
      </c>
      <c r="I533" s="0" t="n">
        <v>17</v>
      </c>
      <c r="J533" s="0" t="n">
        <v>17</v>
      </c>
      <c r="K533" s="0" t="n">
        <v>17</v>
      </c>
      <c r="L533" s="0" t="n">
        <v>17</v>
      </c>
      <c r="M533" s="0" t="n">
        <v>17</v>
      </c>
      <c r="N533" s="0" t="n">
        <v>17</v>
      </c>
      <c r="O533" s="0" t="n">
        <v>0</v>
      </c>
      <c r="P533" s="0" t="n">
        <v>0</v>
      </c>
      <c r="Q533" s="0" t="n">
        <v>0</v>
      </c>
      <c r="R533" s="0" t="n">
        <v>0</v>
      </c>
      <c r="S533" s="0" t="n">
        <v>0</v>
      </c>
      <c r="T533" s="0" t="n">
        <v>0</v>
      </c>
      <c r="U533" s="0" t="n">
        <v>0</v>
      </c>
      <c r="V533" s="0" t="n">
        <v>0</v>
      </c>
      <c r="W533" s="0" t="n">
        <v>0</v>
      </c>
      <c r="X533" s="0" t="n">
        <v>0</v>
      </c>
      <c r="Y533" s="0" t="n">
        <v>0</v>
      </c>
      <c r="Z533" s="0" t="n">
        <v>0</v>
      </c>
      <c r="AA533" s="0" t="n">
        <v>0</v>
      </c>
      <c r="AB533" s="0" t="n">
        <v>0</v>
      </c>
      <c r="AC533" s="0" t="n">
        <v>0</v>
      </c>
      <c r="AD533" s="0" t="n">
        <v>0</v>
      </c>
      <c r="AE533" s="0" t="n">
        <v>0</v>
      </c>
      <c r="AF533" s="0" t="n">
        <v>0</v>
      </c>
    </row>
    <row r="534" customFormat="false" ht="12.75" hidden="false" customHeight="false" outlineLevel="0" collapsed="false">
      <c r="A534" s="401" t="n">
        <v>37097.6222222222</v>
      </c>
      <c r="B534" s="400" t="n">
        <v>37124</v>
      </c>
      <c r="C534" s="400" t="n">
        <v>37104</v>
      </c>
      <c r="D534" s="400" t="n">
        <v>37134</v>
      </c>
      <c r="E534" s="0" t="s">
        <v>395</v>
      </c>
      <c r="F534" s="0" t="n">
        <v>702975</v>
      </c>
      <c r="G534" s="0" t="n">
        <v>1</v>
      </c>
      <c r="H534" s="0" t="n">
        <v>3637654</v>
      </c>
      <c r="I534" s="0" t="n">
        <v>-100</v>
      </c>
      <c r="J534" s="0" t="n">
        <v>-100</v>
      </c>
      <c r="K534" s="0" t="n">
        <v>-100</v>
      </c>
      <c r="L534" s="0" t="n">
        <v>-100</v>
      </c>
      <c r="M534" s="0" t="n">
        <v>-100</v>
      </c>
      <c r="N534" s="0" t="n">
        <v>-100</v>
      </c>
      <c r="O534" s="0" t="n">
        <v>0</v>
      </c>
      <c r="P534" s="0" t="n">
        <v>0</v>
      </c>
      <c r="Q534" s="0" t="n">
        <v>0</v>
      </c>
      <c r="R534" s="0" t="n">
        <v>0</v>
      </c>
      <c r="S534" s="0" t="n">
        <v>0</v>
      </c>
      <c r="T534" s="0" t="n">
        <v>0</v>
      </c>
      <c r="U534" s="0" t="n">
        <v>0</v>
      </c>
      <c r="V534" s="0" t="n">
        <v>0</v>
      </c>
      <c r="W534" s="0" t="n">
        <v>0</v>
      </c>
      <c r="X534" s="0" t="n">
        <v>0</v>
      </c>
      <c r="Y534" s="0" t="n">
        <v>0</v>
      </c>
      <c r="Z534" s="0" t="n">
        <v>0</v>
      </c>
      <c r="AA534" s="0" t="n">
        <v>0</v>
      </c>
      <c r="AB534" s="0" t="n">
        <v>0</v>
      </c>
      <c r="AC534" s="0" t="n">
        <v>0</v>
      </c>
      <c r="AD534" s="0" t="n">
        <v>0</v>
      </c>
      <c r="AE534" s="0" t="n">
        <v>0</v>
      </c>
      <c r="AF534" s="0" t="n">
        <v>0</v>
      </c>
    </row>
    <row r="535" customFormat="false" ht="12.75" hidden="false" customHeight="false" outlineLevel="0" collapsed="false">
      <c r="A535" s="401" t="n">
        <v>37098.6756944444</v>
      </c>
      <c r="B535" s="400" t="n">
        <v>37124</v>
      </c>
      <c r="C535" s="400" t="n">
        <v>37104</v>
      </c>
      <c r="D535" s="400" t="n">
        <v>37134</v>
      </c>
      <c r="E535" s="0" t="s">
        <v>395</v>
      </c>
      <c r="F535" s="0" t="n">
        <v>705558</v>
      </c>
      <c r="G535" s="0" t="n">
        <v>1</v>
      </c>
      <c r="H535" s="0" t="n">
        <v>3647336</v>
      </c>
      <c r="I535" s="0" t="n">
        <v>-50</v>
      </c>
      <c r="J535" s="0" t="n">
        <v>-50</v>
      </c>
      <c r="K535" s="0" t="n">
        <v>-50</v>
      </c>
      <c r="L535" s="0" t="n">
        <v>-50</v>
      </c>
      <c r="M535" s="0" t="n">
        <v>-50</v>
      </c>
      <c r="N535" s="0" t="n">
        <v>-50</v>
      </c>
      <c r="O535" s="0" t="n">
        <v>0</v>
      </c>
      <c r="P535" s="0" t="n">
        <v>0</v>
      </c>
      <c r="Q535" s="0" t="n">
        <v>0</v>
      </c>
      <c r="R535" s="0" t="n">
        <v>0</v>
      </c>
      <c r="S535" s="0" t="n">
        <v>0</v>
      </c>
      <c r="T535" s="0" t="n">
        <v>0</v>
      </c>
      <c r="U535" s="0" t="n">
        <v>0</v>
      </c>
      <c r="V535" s="0" t="n">
        <v>0</v>
      </c>
      <c r="W535" s="0" t="n">
        <v>0</v>
      </c>
      <c r="X535" s="0" t="n">
        <v>0</v>
      </c>
      <c r="Y535" s="0" t="n">
        <v>0</v>
      </c>
      <c r="Z535" s="0" t="n">
        <v>0</v>
      </c>
      <c r="AA535" s="0" t="n">
        <v>0</v>
      </c>
      <c r="AB535" s="0" t="n">
        <v>0</v>
      </c>
      <c r="AC535" s="0" t="n">
        <v>0</v>
      </c>
      <c r="AD535" s="0" t="n">
        <v>0</v>
      </c>
      <c r="AE535" s="0" t="n">
        <v>0</v>
      </c>
      <c r="AF535" s="0" t="n">
        <v>0</v>
      </c>
    </row>
    <row r="536" customFormat="false" ht="12.75" hidden="false" customHeight="false" outlineLevel="0" collapsed="false">
      <c r="A536" s="401" t="n">
        <v>36363.7944444444</v>
      </c>
      <c r="B536" s="400" t="n">
        <v>37124</v>
      </c>
      <c r="C536" s="400" t="n">
        <v>37104</v>
      </c>
      <c r="D536" s="400" t="n">
        <v>37134</v>
      </c>
      <c r="E536" s="0" t="s">
        <v>395</v>
      </c>
      <c r="F536" s="0" t="n">
        <v>228337</v>
      </c>
      <c r="G536" s="0" t="n">
        <v>1</v>
      </c>
      <c r="H536" s="0" t="n">
        <v>717350</v>
      </c>
      <c r="I536" s="0" t="n">
        <v>-131</v>
      </c>
      <c r="J536" s="0" t="n">
        <v>-131</v>
      </c>
      <c r="K536" s="0" t="n">
        <v>-131</v>
      </c>
      <c r="L536" s="0" t="n">
        <v>-131</v>
      </c>
      <c r="M536" s="0" t="n">
        <v>-131</v>
      </c>
      <c r="N536" s="0" t="n">
        <v>-131</v>
      </c>
      <c r="O536" s="0" t="n">
        <v>-131</v>
      </c>
      <c r="P536" s="0" t="n">
        <v>-131</v>
      </c>
      <c r="Q536" s="0" t="n">
        <v>-131</v>
      </c>
      <c r="R536" s="0" t="n">
        <v>-131</v>
      </c>
      <c r="S536" s="0" t="n">
        <v>-131</v>
      </c>
      <c r="T536" s="0" t="n">
        <v>-131</v>
      </c>
      <c r="U536" s="0" t="n">
        <v>-131</v>
      </c>
      <c r="V536" s="0" t="n">
        <v>-131</v>
      </c>
      <c r="W536" s="0" t="n">
        <v>-131</v>
      </c>
      <c r="X536" s="0" t="n">
        <v>-131</v>
      </c>
      <c r="Y536" s="0" t="n">
        <v>-131</v>
      </c>
      <c r="Z536" s="0" t="n">
        <v>-131</v>
      </c>
      <c r="AA536" s="0" t="n">
        <v>-131</v>
      </c>
      <c r="AB536" s="0" t="n">
        <v>-131</v>
      </c>
      <c r="AC536" s="0" t="n">
        <v>-131</v>
      </c>
      <c r="AD536" s="0" t="n">
        <v>-131</v>
      </c>
      <c r="AE536" s="0" t="n">
        <v>-131</v>
      </c>
      <c r="AF536" s="0" t="n">
        <v>-131</v>
      </c>
    </row>
    <row r="537" customFormat="false" ht="12.75" hidden="false" customHeight="false" outlineLevel="0" collapsed="false">
      <c r="A537" s="401" t="n">
        <v>37053.6263888889</v>
      </c>
      <c r="B537" s="400" t="n">
        <v>37124</v>
      </c>
      <c r="C537" s="400" t="n">
        <v>37104</v>
      </c>
      <c r="D537" s="400" t="n">
        <v>37134</v>
      </c>
      <c r="E537" s="0" t="s">
        <v>395</v>
      </c>
      <c r="F537" s="0" t="n">
        <v>642405</v>
      </c>
      <c r="G537" s="0" t="n">
        <v>1</v>
      </c>
      <c r="H537" s="0" t="n">
        <v>3449725</v>
      </c>
      <c r="I537" s="0" t="n">
        <v>0</v>
      </c>
      <c r="J537" s="0" t="n">
        <v>0</v>
      </c>
      <c r="K537" s="0" t="n">
        <v>0</v>
      </c>
      <c r="L537" s="0" t="n">
        <v>0</v>
      </c>
      <c r="M537" s="0" t="n">
        <v>0</v>
      </c>
      <c r="N537" s="0" t="n">
        <v>0</v>
      </c>
      <c r="O537" s="0" t="n">
        <v>9</v>
      </c>
      <c r="P537" s="0" t="n">
        <v>9</v>
      </c>
      <c r="Q537" s="0" t="n">
        <v>9</v>
      </c>
      <c r="R537" s="0" t="n">
        <v>9</v>
      </c>
      <c r="S537" s="0" t="n">
        <v>9</v>
      </c>
      <c r="T537" s="0" t="n">
        <v>9</v>
      </c>
      <c r="U537" s="0" t="n">
        <v>9</v>
      </c>
      <c r="V537" s="0" t="n">
        <v>9</v>
      </c>
      <c r="W537" s="0" t="n">
        <v>9</v>
      </c>
      <c r="X537" s="0" t="n">
        <v>9</v>
      </c>
      <c r="Y537" s="0" t="n">
        <v>9</v>
      </c>
      <c r="Z537" s="0" t="n">
        <v>9</v>
      </c>
      <c r="AA537" s="0" t="n">
        <v>9</v>
      </c>
      <c r="AB537" s="0" t="n">
        <v>9</v>
      </c>
      <c r="AC537" s="0" t="n">
        <v>9</v>
      </c>
      <c r="AD537" s="0" t="n">
        <v>9</v>
      </c>
      <c r="AE537" s="0" t="n">
        <v>0</v>
      </c>
      <c r="AF537" s="0" t="n">
        <v>0</v>
      </c>
    </row>
    <row r="538" customFormat="false" ht="12.75" hidden="false" customHeight="false" outlineLevel="0" collapsed="false">
      <c r="A538" s="401" t="n">
        <v>37088.43125</v>
      </c>
      <c r="B538" s="400" t="n">
        <v>37124</v>
      </c>
      <c r="C538" s="400" t="n">
        <v>37104</v>
      </c>
      <c r="D538" s="400" t="n">
        <v>37134</v>
      </c>
      <c r="E538" s="0" t="s">
        <v>395</v>
      </c>
      <c r="F538" s="0" t="n">
        <v>687275</v>
      </c>
      <c r="G538" s="0" t="n">
        <v>1</v>
      </c>
      <c r="H538" s="0" t="n">
        <v>3593099</v>
      </c>
      <c r="I538" s="0" t="n">
        <v>0</v>
      </c>
      <c r="J538" s="0" t="n">
        <v>0</v>
      </c>
      <c r="K538" s="0" t="n">
        <v>0</v>
      </c>
      <c r="L538" s="0" t="n">
        <v>0</v>
      </c>
      <c r="M538" s="0" t="n">
        <v>0</v>
      </c>
      <c r="N538" s="0" t="n">
        <v>0</v>
      </c>
      <c r="O538" s="0" t="n">
        <v>-100</v>
      </c>
      <c r="P538" s="0" t="n">
        <v>-100</v>
      </c>
      <c r="Q538" s="0" t="n">
        <v>-100</v>
      </c>
      <c r="R538" s="0" t="n">
        <v>-100</v>
      </c>
      <c r="S538" s="0" t="n">
        <v>-100</v>
      </c>
      <c r="T538" s="0" t="n">
        <v>-100</v>
      </c>
      <c r="U538" s="0" t="n">
        <v>-100</v>
      </c>
      <c r="V538" s="0" t="n">
        <v>-100</v>
      </c>
      <c r="W538" s="0" t="n">
        <v>-100</v>
      </c>
      <c r="X538" s="0" t="n">
        <v>-100</v>
      </c>
      <c r="Y538" s="0" t="n">
        <v>-100</v>
      </c>
      <c r="Z538" s="0" t="n">
        <v>-100</v>
      </c>
      <c r="AA538" s="0" t="n">
        <v>-100</v>
      </c>
      <c r="AB538" s="0" t="n">
        <v>-100</v>
      </c>
      <c r="AC538" s="0" t="n">
        <v>-100</v>
      </c>
      <c r="AD538" s="0" t="n">
        <v>-100</v>
      </c>
      <c r="AE538" s="0" t="n">
        <v>0</v>
      </c>
      <c r="AF538" s="0" t="n">
        <v>0</v>
      </c>
    </row>
    <row r="539" customFormat="false" ht="12.75" hidden="false" customHeight="false" outlineLevel="0" collapsed="false">
      <c r="A539" s="401" t="n">
        <v>37089.4097222222</v>
      </c>
      <c r="B539" s="400" t="n">
        <v>37124</v>
      </c>
      <c r="C539" s="400" t="n">
        <v>37104</v>
      </c>
      <c r="D539" s="400" t="n">
        <v>37134</v>
      </c>
      <c r="E539" s="0" t="s">
        <v>395</v>
      </c>
      <c r="F539" s="0" t="n">
        <v>689304</v>
      </c>
      <c r="G539" s="0" t="n">
        <v>1</v>
      </c>
      <c r="H539" s="0" t="n">
        <v>3598537</v>
      </c>
      <c r="I539" s="0" t="n">
        <v>0</v>
      </c>
      <c r="J539" s="0" t="n">
        <v>0</v>
      </c>
      <c r="K539" s="0" t="n">
        <v>0</v>
      </c>
      <c r="L539" s="0" t="n">
        <v>0</v>
      </c>
      <c r="M539" s="0" t="n">
        <v>0</v>
      </c>
      <c r="N539" s="0" t="n">
        <v>0</v>
      </c>
      <c r="O539" s="0" t="n">
        <v>-25</v>
      </c>
      <c r="P539" s="0" t="n">
        <v>-25</v>
      </c>
      <c r="Q539" s="0" t="n">
        <v>-25</v>
      </c>
      <c r="R539" s="0" t="n">
        <v>-25</v>
      </c>
      <c r="S539" s="0" t="n">
        <v>-25</v>
      </c>
      <c r="T539" s="0" t="n">
        <v>-25</v>
      </c>
      <c r="U539" s="0" t="n">
        <v>-25</v>
      </c>
      <c r="V539" s="0" t="n">
        <v>-25</v>
      </c>
      <c r="W539" s="0" t="n">
        <v>-25</v>
      </c>
      <c r="X539" s="0" t="n">
        <v>-25</v>
      </c>
      <c r="Y539" s="0" t="n">
        <v>-25</v>
      </c>
      <c r="Z539" s="0" t="n">
        <v>-25</v>
      </c>
      <c r="AA539" s="0" t="n">
        <v>-25</v>
      </c>
      <c r="AB539" s="0" t="n">
        <v>-25</v>
      </c>
      <c r="AC539" s="0" t="n">
        <v>-25</v>
      </c>
      <c r="AD539" s="0" t="n">
        <v>-25</v>
      </c>
      <c r="AE539" s="0" t="n">
        <v>0</v>
      </c>
      <c r="AF539" s="0" t="n">
        <v>0</v>
      </c>
    </row>
    <row r="540" customFormat="false" ht="12.75" hidden="false" customHeight="false" outlineLevel="0" collapsed="false">
      <c r="A540" s="401" t="n">
        <v>37096.5972222222</v>
      </c>
      <c r="B540" s="400" t="n">
        <v>37124</v>
      </c>
      <c r="C540" s="400" t="n">
        <v>37104</v>
      </c>
      <c r="D540" s="400" t="n">
        <v>37134</v>
      </c>
      <c r="E540" s="0" t="s">
        <v>395</v>
      </c>
      <c r="F540" s="0" t="n">
        <v>700472</v>
      </c>
      <c r="G540" s="0" t="n">
        <v>1</v>
      </c>
      <c r="H540" s="0" t="n">
        <v>3631267</v>
      </c>
      <c r="I540" s="0" t="n">
        <v>0</v>
      </c>
      <c r="J540" s="0" t="n">
        <v>0</v>
      </c>
      <c r="K540" s="0" t="n">
        <v>0</v>
      </c>
      <c r="L540" s="0" t="n">
        <v>0</v>
      </c>
      <c r="M540" s="0" t="n">
        <v>0</v>
      </c>
      <c r="N540" s="0" t="n">
        <v>0</v>
      </c>
      <c r="O540" s="0" t="n">
        <v>-25</v>
      </c>
      <c r="P540" s="0" t="n">
        <v>-25</v>
      </c>
      <c r="Q540" s="0" t="n">
        <v>-25</v>
      </c>
      <c r="R540" s="0" t="n">
        <v>-25</v>
      </c>
      <c r="S540" s="0" t="n">
        <v>-25</v>
      </c>
      <c r="T540" s="0" t="n">
        <v>-25</v>
      </c>
      <c r="U540" s="0" t="n">
        <v>-25</v>
      </c>
      <c r="V540" s="0" t="n">
        <v>-25</v>
      </c>
      <c r="W540" s="0" t="n">
        <v>-25</v>
      </c>
      <c r="X540" s="0" t="n">
        <v>-25</v>
      </c>
      <c r="Y540" s="0" t="n">
        <v>-25</v>
      </c>
      <c r="Z540" s="0" t="n">
        <v>-25</v>
      </c>
      <c r="AA540" s="0" t="n">
        <v>-25</v>
      </c>
      <c r="AB540" s="0" t="n">
        <v>-25</v>
      </c>
      <c r="AC540" s="0" t="n">
        <v>-25</v>
      </c>
      <c r="AD540" s="0" t="n">
        <v>-25</v>
      </c>
      <c r="AE540" s="0" t="n">
        <v>0</v>
      </c>
      <c r="AF540" s="0" t="n">
        <v>0</v>
      </c>
    </row>
    <row r="541" customFormat="false" ht="12.75" hidden="false" customHeight="false" outlineLevel="0" collapsed="false">
      <c r="A541" s="401" t="n">
        <v>37096.6</v>
      </c>
      <c r="B541" s="400" t="n">
        <v>37124</v>
      </c>
      <c r="C541" s="400" t="n">
        <v>37104</v>
      </c>
      <c r="D541" s="400" t="n">
        <v>37134</v>
      </c>
      <c r="E541" s="0" t="s">
        <v>395</v>
      </c>
      <c r="F541" s="0" t="n">
        <v>700495</v>
      </c>
      <c r="G541" s="0" t="n">
        <v>1</v>
      </c>
      <c r="H541" s="0" t="n">
        <v>3631299</v>
      </c>
      <c r="I541" s="0" t="n">
        <v>0</v>
      </c>
      <c r="J541" s="0" t="n">
        <v>0</v>
      </c>
      <c r="K541" s="0" t="n">
        <v>0</v>
      </c>
      <c r="L541" s="0" t="n">
        <v>0</v>
      </c>
      <c r="M541" s="0" t="n">
        <v>0</v>
      </c>
      <c r="N541" s="0" t="n">
        <v>0</v>
      </c>
      <c r="O541" s="0" t="n">
        <v>-25</v>
      </c>
      <c r="P541" s="0" t="n">
        <v>-25</v>
      </c>
      <c r="Q541" s="0" t="n">
        <v>-25</v>
      </c>
      <c r="R541" s="0" t="n">
        <v>-25</v>
      </c>
      <c r="S541" s="0" t="n">
        <v>-25</v>
      </c>
      <c r="T541" s="0" t="n">
        <v>-25</v>
      </c>
      <c r="U541" s="0" t="n">
        <v>-25</v>
      </c>
      <c r="V541" s="0" t="n">
        <v>-25</v>
      </c>
      <c r="W541" s="0" t="n">
        <v>-25</v>
      </c>
      <c r="X541" s="0" t="n">
        <v>-25</v>
      </c>
      <c r="Y541" s="0" t="n">
        <v>-25</v>
      </c>
      <c r="Z541" s="0" t="n">
        <v>-25</v>
      </c>
      <c r="AA541" s="0" t="n">
        <v>-25</v>
      </c>
      <c r="AB541" s="0" t="n">
        <v>-25</v>
      </c>
      <c r="AC541" s="0" t="n">
        <v>-25</v>
      </c>
      <c r="AD541" s="0" t="n">
        <v>-25</v>
      </c>
      <c r="AE541" s="0" t="n">
        <v>0</v>
      </c>
      <c r="AF541" s="0" t="n">
        <v>0</v>
      </c>
    </row>
    <row r="542" customFormat="false" ht="12.75" hidden="false" customHeight="false" outlineLevel="0" collapsed="false">
      <c r="A542" s="401" t="n">
        <v>37097.6229166667</v>
      </c>
      <c r="B542" s="400" t="n">
        <v>37124</v>
      </c>
      <c r="C542" s="400" t="n">
        <v>37104</v>
      </c>
      <c r="D542" s="400" t="n">
        <v>37134</v>
      </c>
      <c r="E542" s="0" t="s">
        <v>395</v>
      </c>
      <c r="F542" s="0" t="n">
        <v>702979</v>
      </c>
      <c r="G542" s="0" t="n">
        <v>1</v>
      </c>
      <c r="H542" s="0" t="n">
        <v>3637662</v>
      </c>
      <c r="I542" s="0" t="n">
        <v>0</v>
      </c>
      <c r="J542" s="0" t="n">
        <v>0</v>
      </c>
      <c r="K542" s="0" t="n">
        <v>0</v>
      </c>
      <c r="L542" s="0" t="n">
        <v>0</v>
      </c>
      <c r="M542" s="0" t="n">
        <v>0</v>
      </c>
      <c r="N542" s="0" t="n">
        <v>0</v>
      </c>
      <c r="O542" s="0" t="n">
        <v>-25</v>
      </c>
      <c r="P542" s="0" t="n">
        <v>-25</v>
      </c>
      <c r="Q542" s="0" t="n">
        <v>-25</v>
      </c>
      <c r="R542" s="0" t="n">
        <v>-25</v>
      </c>
      <c r="S542" s="0" t="n">
        <v>-25</v>
      </c>
      <c r="T542" s="0" t="n">
        <v>-25</v>
      </c>
      <c r="U542" s="0" t="n">
        <v>-25</v>
      </c>
      <c r="V542" s="0" t="n">
        <v>-25</v>
      </c>
      <c r="W542" s="0" t="n">
        <v>-25</v>
      </c>
      <c r="X542" s="0" t="n">
        <v>-25</v>
      </c>
      <c r="Y542" s="0" t="n">
        <v>-25</v>
      </c>
      <c r="Z542" s="0" t="n">
        <v>-25</v>
      </c>
      <c r="AA542" s="0" t="n">
        <v>-25</v>
      </c>
      <c r="AB542" s="0" t="n">
        <v>-25</v>
      </c>
      <c r="AC542" s="0" t="n">
        <v>-25</v>
      </c>
      <c r="AD542" s="0" t="n">
        <v>-25</v>
      </c>
      <c r="AE542" s="0" t="n">
        <v>0</v>
      </c>
      <c r="AF542" s="0" t="n">
        <v>0</v>
      </c>
    </row>
    <row r="543" customFormat="false" ht="12.75" hidden="false" customHeight="false" outlineLevel="0" collapsed="false">
      <c r="A543" s="401" t="n">
        <v>36817.4236111111</v>
      </c>
      <c r="B543" s="400" t="n">
        <v>37124</v>
      </c>
      <c r="C543" s="400" t="n">
        <v>36983</v>
      </c>
      <c r="D543" s="400" t="n">
        <v>37191</v>
      </c>
      <c r="E543" s="0" t="s">
        <v>395</v>
      </c>
      <c r="F543" s="0" t="n">
        <v>438081</v>
      </c>
      <c r="G543" s="0" t="n">
        <v>1</v>
      </c>
      <c r="H543" s="0" t="n">
        <v>2354873</v>
      </c>
      <c r="I543" s="0" t="n">
        <v>0</v>
      </c>
      <c r="J543" s="0" t="n">
        <v>0</v>
      </c>
      <c r="K543" s="0" t="n">
        <v>0</v>
      </c>
      <c r="L543" s="0" t="n">
        <v>0</v>
      </c>
      <c r="M543" s="0" t="n">
        <v>0</v>
      </c>
      <c r="N543" s="0" t="n">
        <v>0</v>
      </c>
      <c r="O543" s="0" t="n">
        <v>0</v>
      </c>
      <c r="P543" s="0" t="n">
        <v>0</v>
      </c>
      <c r="Q543" s="0" t="n">
        <v>0</v>
      </c>
      <c r="R543" s="0" t="n">
        <v>0</v>
      </c>
      <c r="S543" s="0" t="n">
        <v>0</v>
      </c>
      <c r="T543" s="0" t="n">
        <v>0</v>
      </c>
      <c r="U543" s="0" t="n">
        <v>0</v>
      </c>
      <c r="V543" s="0" t="n">
        <v>0</v>
      </c>
      <c r="W543" s="0" t="n">
        <v>0</v>
      </c>
      <c r="X543" s="0" t="n">
        <v>0</v>
      </c>
      <c r="Y543" s="0" t="n">
        <v>0</v>
      </c>
      <c r="Z543" s="0" t="n">
        <v>0</v>
      </c>
      <c r="AA543" s="0" t="n">
        <v>0</v>
      </c>
      <c r="AB543" s="0" t="n">
        <v>0</v>
      </c>
      <c r="AC543" s="0" t="n">
        <v>0</v>
      </c>
      <c r="AD543" s="0" t="n">
        <v>0</v>
      </c>
      <c r="AE543" s="0" t="n">
        <v>-25</v>
      </c>
      <c r="AF543" s="0" t="n">
        <v>-25</v>
      </c>
    </row>
    <row r="544" customFormat="false" ht="12.75" hidden="false" customHeight="false" outlineLevel="0" collapsed="false">
      <c r="A544" s="401" t="n">
        <v>36817.6645833333</v>
      </c>
      <c r="B544" s="400" t="n">
        <v>37124</v>
      </c>
      <c r="C544" s="400" t="n">
        <v>36983</v>
      </c>
      <c r="D544" s="400" t="n">
        <v>37191</v>
      </c>
      <c r="E544" s="0" t="s">
        <v>395</v>
      </c>
      <c r="F544" s="0" t="n">
        <v>438464</v>
      </c>
      <c r="G544" s="0" t="n">
        <v>1</v>
      </c>
      <c r="H544" s="0" t="n">
        <v>2356706</v>
      </c>
      <c r="I544" s="0" t="n">
        <v>0</v>
      </c>
      <c r="J544" s="0" t="n">
        <v>0</v>
      </c>
      <c r="K544" s="0" t="n">
        <v>0</v>
      </c>
      <c r="L544" s="0" t="n">
        <v>0</v>
      </c>
      <c r="M544" s="0" t="n">
        <v>0</v>
      </c>
      <c r="N544" s="0" t="n">
        <v>0</v>
      </c>
      <c r="O544" s="0" t="n">
        <v>0</v>
      </c>
      <c r="P544" s="0" t="n">
        <v>0</v>
      </c>
      <c r="Q544" s="0" t="n">
        <v>0</v>
      </c>
      <c r="R544" s="0" t="n">
        <v>0</v>
      </c>
      <c r="S544" s="0" t="n">
        <v>0</v>
      </c>
      <c r="T544" s="0" t="n">
        <v>0</v>
      </c>
      <c r="U544" s="0" t="n">
        <v>0</v>
      </c>
      <c r="V544" s="0" t="n">
        <v>0</v>
      </c>
      <c r="W544" s="0" t="n">
        <v>0</v>
      </c>
      <c r="X544" s="0" t="n">
        <v>0</v>
      </c>
      <c r="Y544" s="0" t="n">
        <v>0</v>
      </c>
      <c r="Z544" s="0" t="n">
        <v>0</v>
      </c>
      <c r="AA544" s="0" t="n">
        <v>0</v>
      </c>
      <c r="AB544" s="0" t="n">
        <v>0</v>
      </c>
      <c r="AC544" s="0" t="n">
        <v>0</v>
      </c>
      <c r="AD544" s="0" t="n">
        <v>0</v>
      </c>
      <c r="AE544" s="0" t="n">
        <v>-25</v>
      </c>
      <c r="AF544" s="0" t="n">
        <v>-25</v>
      </c>
    </row>
    <row r="545" customFormat="false" ht="12.75" hidden="false" customHeight="false" outlineLevel="0" collapsed="false">
      <c r="A545" s="401" t="n">
        <v>36861.5659722222</v>
      </c>
      <c r="B545" s="400" t="n">
        <v>37124</v>
      </c>
      <c r="C545" s="400" t="n">
        <v>36983</v>
      </c>
      <c r="D545" s="400" t="n">
        <v>37191</v>
      </c>
      <c r="E545" s="0" t="s">
        <v>395</v>
      </c>
      <c r="F545" s="0" t="n">
        <v>470772</v>
      </c>
      <c r="G545" s="0" t="n">
        <v>1</v>
      </c>
      <c r="H545" s="0" t="n">
        <v>2468725</v>
      </c>
      <c r="I545" s="0" t="n">
        <v>0</v>
      </c>
      <c r="J545" s="0" t="n">
        <v>0</v>
      </c>
      <c r="K545" s="0" t="n">
        <v>0</v>
      </c>
      <c r="L545" s="0" t="n">
        <v>0</v>
      </c>
      <c r="M545" s="0" t="n">
        <v>0</v>
      </c>
      <c r="N545" s="0" t="n">
        <v>0</v>
      </c>
      <c r="O545" s="0" t="n">
        <v>0</v>
      </c>
      <c r="P545" s="0" t="n">
        <v>0</v>
      </c>
      <c r="Q545" s="0" t="n">
        <v>0</v>
      </c>
      <c r="R545" s="0" t="n">
        <v>0</v>
      </c>
      <c r="S545" s="0" t="n">
        <v>0</v>
      </c>
      <c r="T545" s="0" t="n">
        <v>0</v>
      </c>
      <c r="U545" s="0" t="n">
        <v>0</v>
      </c>
      <c r="V545" s="0" t="n">
        <v>0</v>
      </c>
      <c r="W545" s="0" t="n">
        <v>0</v>
      </c>
      <c r="X545" s="0" t="n">
        <v>0</v>
      </c>
      <c r="Y545" s="0" t="n">
        <v>0</v>
      </c>
      <c r="Z545" s="0" t="n">
        <v>0</v>
      </c>
      <c r="AA545" s="0" t="n">
        <v>0</v>
      </c>
      <c r="AB545" s="0" t="n">
        <v>0</v>
      </c>
      <c r="AC545" s="0" t="n">
        <v>0</v>
      </c>
      <c r="AD545" s="0" t="n">
        <v>0</v>
      </c>
      <c r="AE545" s="0" t="n">
        <v>-25</v>
      </c>
      <c r="AF545" s="0" t="n">
        <v>-25</v>
      </c>
    </row>
    <row r="546" customFormat="false" ht="12.75" hidden="false" customHeight="false" outlineLevel="0" collapsed="false">
      <c r="A546" s="401" t="n">
        <v>37102.6229166667</v>
      </c>
      <c r="B546" s="400" t="n">
        <v>37124</v>
      </c>
      <c r="C546" s="400" t="n">
        <v>37104</v>
      </c>
      <c r="D546" s="400" t="n">
        <v>37134</v>
      </c>
      <c r="E546" s="0" t="s">
        <v>395</v>
      </c>
      <c r="F546" s="0" t="n">
        <v>709778</v>
      </c>
      <c r="G546" s="0" t="n">
        <v>1</v>
      </c>
      <c r="H546" s="0" t="n">
        <v>3707440</v>
      </c>
      <c r="I546" s="0" t="n">
        <v>0</v>
      </c>
      <c r="J546" s="0" t="n">
        <v>0</v>
      </c>
      <c r="K546" s="0" t="n">
        <v>0</v>
      </c>
      <c r="L546" s="0" t="n">
        <v>0</v>
      </c>
      <c r="M546" s="0" t="n">
        <v>0</v>
      </c>
      <c r="N546" s="0" t="n">
        <v>0</v>
      </c>
      <c r="O546" s="0" t="n">
        <v>50</v>
      </c>
      <c r="P546" s="0" t="n">
        <v>50</v>
      </c>
      <c r="Q546" s="0" t="n">
        <v>50</v>
      </c>
      <c r="R546" s="0" t="n">
        <v>50</v>
      </c>
      <c r="S546" s="0" t="n">
        <v>50</v>
      </c>
      <c r="T546" s="0" t="n">
        <v>50</v>
      </c>
      <c r="U546" s="0" t="n">
        <v>50</v>
      </c>
      <c r="V546" s="0" t="n">
        <v>50</v>
      </c>
      <c r="W546" s="0" t="n">
        <v>50</v>
      </c>
      <c r="X546" s="0" t="n">
        <v>50</v>
      </c>
      <c r="Y546" s="0" t="n">
        <v>50</v>
      </c>
      <c r="Z546" s="0" t="n">
        <v>50</v>
      </c>
      <c r="AA546" s="0" t="n">
        <v>50</v>
      </c>
      <c r="AB546" s="0" t="n">
        <v>50</v>
      </c>
      <c r="AC546" s="0" t="n">
        <v>50</v>
      </c>
      <c r="AD546" s="0" t="n">
        <v>50</v>
      </c>
      <c r="AE546" s="0" t="n">
        <v>0</v>
      </c>
      <c r="AF546" s="0" t="n">
        <v>0</v>
      </c>
    </row>
    <row r="547" customFormat="false" ht="12.75" hidden="false" customHeight="false" outlineLevel="0" collapsed="false">
      <c r="A547" s="401" t="n">
        <v>37029.3986111111</v>
      </c>
      <c r="B547" s="400" t="n">
        <v>37124</v>
      </c>
      <c r="C547" s="400" t="n">
        <v>37104</v>
      </c>
      <c r="D547" s="400" t="n">
        <v>37134</v>
      </c>
      <c r="E547" s="0" t="s">
        <v>395</v>
      </c>
      <c r="F547" s="0" t="n">
        <v>614707</v>
      </c>
      <c r="G547" s="0" t="n">
        <v>1</v>
      </c>
      <c r="H547" s="0" t="n">
        <v>3364876</v>
      </c>
      <c r="I547" s="0" t="n">
        <v>0</v>
      </c>
      <c r="J547" s="0" t="n">
        <v>0</v>
      </c>
      <c r="K547" s="0" t="n">
        <v>0</v>
      </c>
      <c r="L547" s="0" t="n">
        <v>0</v>
      </c>
      <c r="M547" s="0" t="n">
        <v>0</v>
      </c>
      <c r="N547" s="0" t="n">
        <v>0</v>
      </c>
      <c r="O547" s="0" t="n">
        <v>0</v>
      </c>
      <c r="P547" s="0" t="n">
        <v>0</v>
      </c>
      <c r="Q547" s="0" t="n">
        <v>0</v>
      </c>
      <c r="R547" s="0" t="n">
        <v>0</v>
      </c>
      <c r="S547" s="0" t="n">
        <v>0</v>
      </c>
      <c r="T547" s="0" t="n">
        <v>0</v>
      </c>
      <c r="U547" s="0" t="n">
        <v>0</v>
      </c>
      <c r="V547" s="0" t="n">
        <v>0</v>
      </c>
      <c r="W547" s="0" t="n">
        <v>0</v>
      </c>
      <c r="X547" s="0" t="n">
        <v>0</v>
      </c>
      <c r="Y547" s="0" t="n">
        <v>0</v>
      </c>
      <c r="Z547" s="0" t="n">
        <v>0</v>
      </c>
      <c r="AA547" s="0" t="n">
        <v>0</v>
      </c>
      <c r="AB547" s="0" t="n">
        <v>0</v>
      </c>
      <c r="AC547" s="0" t="n">
        <v>0</v>
      </c>
      <c r="AD547" s="0" t="n">
        <v>0</v>
      </c>
      <c r="AE547" s="0" t="n">
        <v>25</v>
      </c>
      <c r="AF547" s="0" t="n">
        <v>25</v>
      </c>
    </row>
    <row r="548" customFormat="false" ht="12.75" hidden="false" customHeight="false" outlineLevel="0" collapsed="false">
      <c r="A548" s="401" t="n">
        <v>37029.5625</v>
      </c>
      <c r="B548" s="400" t="n">
        <v>37124</v>
      </c>
      <c r="C548" s="400" t="n">
        <v>37104</v>
      </c>
      <c r="D548" s="400" t="n">
        <v>37134</v>
      </c>
      <c r="E548" s="0" t="s">
        <v>395</v>
      </c>
      <c r="F548" s="0" t="n">
        <v>615685</v>
      </c>
      <c r="G548" s="0" t="n">
        <v>1</v>
      </c>
      <c r="H548" s="0" t="n">
        <v>3369524</v>
      </c>
      <c r="I548" s="0" t="n">
        <v>0</v>
      </c>
      <c r="J548" s="0" t="n">
        <v>0</v>
      </c>
      <c r="K548" s="0" t="n">
        <v>0</v>
      </c>
      <c r="L548" s="0" t="n">
        <v>0</v>
      </c>
      <c r="M548" s="0" t="n">
        <v>0</v>
      </c>
      <c r="N548" s="0" t="n">
        <v>0</v>
      </c>
      <c r="O548" s="0" t="n">
        <v>0</v>
      </c>
      <c r="P548" s="0" t="n">
        <v>0</v>
      </c>
      <c r="Q548" s="0" t="n">
        <v>0</v>
      </c>
      <c r="R548" s="0" t="n">
        <v>0</v>
      </c>
      <c r="S548" s="0" t="n">
        <v>0</v>
      </c>
      <c r="T548" s="0" t="n">
        <v>0</v>
      </c>
      <c r="U548" s="0" t="n">
        <v>0</v>
      </c>
      <c r="V548" s="0" t="n">
        <v>0</v>
      </c>
      <c r="W548" s="0" t="n">
        <v>0</v>
      </c>
      <c r="X548" s="0" t="n">
        <v>0</v>
      </c>
      <c r="Y548" s="0" t="n">
        <v>0</v>
      </c>
      <c r="Z548" s="0" t="n">
        <v>0</v>
      </c>
      <c r="AA548" s="0" t="n">
        <v>0</v>
      </c>
      <c r="AB548" s="0" t="n">
        <v>0</v>
      </c>
      <c r="AC548" s="0" t="n">
        <v>0</v>
      </c>
      <c r="AD548" s="0" t="n">
        <v>0</v>
      </c>
      <c r="AE548" s="0" t="n">
        <v>25</v>
      </c>
      <c r="AF548" s="0" t="n">
        <v>25</v>
      </c>
    </row>
    <row r="549" customFormat="false" ht="12.75" hidden="false" customHeight="false" outlineLevel="0" collapsed="false">
      <c r="A549" s="401" t="n">
        <v>37032.6409722222</v>
      </c>
      <c r="B549" s="400" t="n">
        <v>37124</v>
      </c>
      <c r="C549" s="400" t="n">
        <v>37104</v>
      </c>
      <c r="D549" s="400" t="n">
        <v>37134</v>
      </c>
      <c r="E549" s="0" t="s">
        <v>395</v>
      </c>
      <c r="F549" s="0" t="n">
        <v>617150</v>
      </c>
      <c r="G549" s="0" t="n">
        <v>1</v>
      </c>
      <c r="H549" s="0" t="n">
        <v>3374751</v>
      </c>
      <c r="I549" s="0" t="n">
        <v>0</v>
      </c>
      <c r="J549" s="0" t="n">
        <v>0</v>
      </c>
      <c r="K549" s="0" t="n">
        <v>0</v>
      </c>
      <c r="L549" s="0" t="n">
        <v>0</v>
      </c>
      <c r="M549" s="0" t="n">
        <v>0</v>
      </c>
      <c r="N549" s="0" t="n">
        <v>0</v>
      </c>
      <c r="O549" s="0" t="n">
        <v>0</v>
      </c>
      <c r="P549" s="0" t="n">
        <v>0</v>
      </c>
      <c r="Q549" s="0" t="n">
        <v>0</v>
      </c>
      <c r="R549" s="0" t="n">
        <v>0</v>
      </c>
      <c r="S549" s="0" t="n">
        <v>0</v>
      </c>
      <c r="T549" s="0" t="n">
        <v>0</v>
      </c>
      <c r="U549" s="0" t="n">
        <v>0</v>
      </c>
      <c r="V549" s="0" t="n">
        <v>0</v>
      </c>
      <c r="W549" s="0" t="n">
        <v>0</v>
      </c>
      <c r="X549" s="0" t="n">
        <v>0</v>
      </c>
      <c r="Y549" s="0" t="n">
        <v>0</v>
      </c>
      <c r="Z549" s="0" t="n">
        <v>0</v>
      </c>
      <c r="AA549" s="0" t="n">
        <v>0</v>
      </c>
      <c r="AB549" s="0" t="n">
        <v>0</v>
      </c>
      <c r="AC549" s="0" t="n">
        <v>0</v>
      </c>
      <c r="AD549" s="0" t="n">
        <v>0</v>
      </c>
      <c r="AE549" s="0" t="n">
        <v>17</v>
      </c>
      <c r="AF549" s="0" t="n">
        <v>17</v>
      </c>
    </row>
    <row r="550" customFormat="false" ht="12.75" hidden="false" customHeight="false" outlineLevel="0" collapsed="false">
      <c r="A550" s="401" t="n">
        <v>37097.6222222222</v>
      </c>
      <c r="B550" s="400" t="n">
        <v>37124</v>
      </c>
      <c r="C550" s="400" t="n">
        <v>37104</v>
      </c>
      <c r="D550" s="400" t="n">
        <v>37134</v>
      </c>
      <c r="E550" s="0" t="s">
        <v>395</v>
      </c>
      <c r="F550" s="0" t="n">
        <v>702975</v>
      </c>
      <c r="G550" s="0" t="n">
        <v>1</v>
      </c>
      <c r="H550" s="0" t="n">
        <v>3637655</v>
      </c>
      <c r="I550" s="0" t="n">
        <v>0</v>
      </c>
      <c r="J550" s="0" t="n">
        <v>0</v>
      </c>
      <c r="K550" s="0" t="n">
        <v>0</v>
      </c>
      <c r="L550" s="0" t="n">
        <v>0</v>
      </c>
      <c r="M550" s="0" t="n">
        <v>0</v>
      </c>
      <c r="N550" s="0" t="n">
        <v>0</v>
      </c>
      <c r="O550" s="0" t="n">
        <v>0</v>
      </c>
      <c r="P550" s="0" t="n">
        <v>0</v>
      </c>
      <c r="Q550" s="0" t="n">
        <v>0</v>
      </c>
      <c r="R550" s="0" t="n">
        <v>0</v>
      </c>
      <c r="S550" s="0" t="n">
        <v>0</v>
      </c>
      <c r="T550" s="0" t="n">
        <v>0</v>
      </c>
      <c r="U550" s="0" t="n">
        <v>0</v>
      </c>
      <c r="V550" s="0" t="n">
        <v>0</v>
      </c>
      <c r="W550" s="0" t="n">
        <v>0</v>
      </c>
      <c r="X550" s="0" t="n">
        <v>0</v>
      </c>
      <c r="Y550" s="0" t="n">
        <v>0</v>
      </c>
      <c r="Z550" s="0" t="n">
        <v>0</v>
      </c>
      <c r="AA550" s="0" t="n">
        <v>0</v>
      </c>
      <c r="AB550" s="0" t="n">
        <v>0</v>
      </c>
      <c r="AC550" s="0" t="n">
        <v>0</v>
      </c>
      <c r="AD550" s="0" t="n">
        <v>0</v>
      </c>
      <c r="AE550" s="0" t="n">
        <v>-100</v>
      </c>
      <c r="AF550" s="0" t="n">
        <v>-100</v>
      </c>
    </row>
    <row r="551" customFormat="false" ht="12.75" hidden="false" customHeight="false" outlineLevel="0" collapsed="false">
      <c r="A551" s="401" t="n">
        <v>37098.6756944444</v>
      </c>
      <c r="B551" s="400" t="n">
        <v>37124</v>
      </c>
      <c r="C551" s="400" t="n">
        <v>37104</v>
      </c>
      <c r="D551" s="400" t="n">
        <v>37134</v>
      </c>
      <c r="E551" s="0" t="s">
        <v>395</v>
      </c>
      <c r="F551" s="0" t="n">
        <v>705558</v>
      </c>
      <c r="G551" s="0" t="n">
        <v>1</v>
      </c>
      <c r="H551" s="0" t="n">
        <v>3647337</v>
      </c>
      <c r="I551" s="0" t="n">
        <v>0</v>
      </c>
      <c r="J551" s="0" t="n">
        <v>0</v>
      </c>
      <c r="K551" s="0" t="n">
        <v>0</v>
      </c>
      <c r="L551" s="0" t="n">
        <v>0</v>
      </c>
      <c r="M551" s="0" t="n">
        <v>0</v>
      </c>
      <c r="N551" s="0" t="n">
        <v>0</v>
      </c>
      <c r="O551" s="0" t="n">
        <v>0</v>
      </c>
      <c r="P551" s="0" t="n">
        <v>0</v>
      </c>
      <c r="Q551" s="0" t="n">
        <v>0</v>
      </c>
      <c r="R551" s="0" t="n">
        <v>0</v>
      </c>
      <c r="S551" s="0" t="n">
        <v>0</v>
      </c>
      <c r="T551" s="0" t="n">
        <v>0</v>
      </c>
      <c r="U551" s="0" t="n">
        <v>0</v>
      </c>
      <c r="V551" s="0" t="n">
        <v>0</v>
      </c>
      <c r="W551" s="0" t="n">
        <v>0</v>
      </c>
      <c r="X551" s="0" t="n">
        <v>0</v>
      </c>
      <c r="Y551" s="0" t="n">
        <v>0</v>
      </c>
      <c r="Z551" s="0" t="n">
        <v>0</v>
      </c>
      <c r="AA551" s="0" t="n">
        <v>0</v>
      </c>
      <c r="AB551" s="0" t="n">
        <v>0</v>
      </c>
      <c r="AC551" s="0" t="n">
        <v>0</v>
      </c>
      <c r="AD551" s="0" t="n">
        <v>0</v>
      </c>
      <c r="AE551" s="0" t="n">
        <v>-50</v>
      </c>
      <c r="AF551" s="0" t="n">
        <v>-50</v>
      </c>
    </row>
    <row r="552" customFormat="false" ht="12.75" hidden="false" customHeight="false" outlineLevel="0" collapsed="false">
      <c r="A552" s="401" t="n">
        <v>36913.43125</v>
      </c>
      <c r="B552" s="400" t="n">
        <v>37124</v>
      </c>
      <c r="C552" s="400" t="n">
        <v>37073</v>
      </c>
      <c r="D552" s="400" t="n">
        <v>37164</v>
      </c>
      <c r="E552" s="0" t="s">
        <v>395</v>
      </c>
      <c r="F552" s="0" t="n">
        <v>501385</v>
      </c>
      <c r="G552" s="0" t="n">
        <v>1</v>
      </c>
      <c r="H552" s="0" t="n">
        <v>2582521</v>
      </c>
      <c r="I552" s="0" t="n">
        <v>25</v>
      </c>
      <c r="J552" s="0" t="n">
        <v>25</v>
      </c>
      <c r="K552" s="0" t="n">
        <v>25</v>
      </c>
      <c r="L552" s="0" t="n">
        <v>25</v>
      </c>
      <c r="M552" s="0" t="n">
        <v>25</v>
      </c>
      <c r="N552" s="0" t="n">
        <v>25</v>
      </c>
      <c r="O552" s="0" t="n">
        <v>0</v>
      </c>
      <c r="P552" s="0" t="n">
        <v>0</v>
      </c>
      <c r="Q552" s="0" t="n">
        <v>0</v>
      </c>
      <c r="R552" s="0" t="n">
        <v>0</v>
      </c>
      <c r="S552" s="0" t="n">
        <v>0</v>
      </c>
      <c r="T552" s="0" t="n">
        <v>0</v>
      </c>
      <c r="U552" s="0" t="n">
        <v>0</v>
      </c>
      <c r="V552" s="0" t="n">
        <v>0</v>
      </c>
      <c r="W552" s="0" t="n">
        <v>0</v>
      </c>
      <c r="X552" s="0" t="n">
        <v>0</v>
      </c>
      <c r="Y552" s="0" t="n">
        <v>0</v>
      </c>
      <c r="Z552" s="0" t="n">
        <v>0</v>
      </c>
      <c r="AA552" s="0" t="n">
        <v>0</v>
      </c>
      <c r="AB552" s="0" t="n">
        <v>0</v>
      </c>
      <c r="AC552" s="0" t="n">
        <v>0</v>
      </c>
      <c r="AD552" s="0" t="n">
        <v>0</v>
      </c>
      <c r="AE552" s="0" t="n">
        <v>0</v>
      </c>
      <c r="AF552" s="0" t="n">
        <v>0</v>
      </c>
    </row>
    <row r="553" customFormat="false" ht="12.75" hidden="false" customHeight="false" outlineLevel="0" collapsed="false">
      <c r="A553" s="401" t="n">
        <v>36987.65625</v>
      </c>
      <c r="B553" s="400" t="n">
        <v>37124</v>
      </c>
      <c r="C553" s="400" t="n">
        <v>37073</v>
      </c>
      <c r="D553" s="400" t="n">
        <v>37164</v>
      </c>
      <c r="E553" s="0" t="s">
        <v>395</v>
      </c>
      <c r="F553" s="0" t="n">
        <v>571936</v>
      </c>
      <c r="G553" s="0" t="n">
        <v>1</v>
      </c>
      <c r="H553" s="0" t="n">
        <v>3061451</v>
      </c>
      <c r="I553" s="0" t="n">
        <v>-50</v>
      </c>
      <c r="J553" s="0" t="n">
        <v>-50</v>
      </c>
      <c r="K553" s="0" t="n">
        <v>-50</v>
      </c>
      <c r="L553" s="0" t="n">
        <v>-50</v>
      </c>
      <c r="M553" s="0" t="n">
        <v>-50</v>
      </c>
      <c r="N553" s="0" t="n">
        <v>-50</v>
      </c>
      <c r="O553" s="0" t="n">
        <v>0</v>
      </c>
      <c r="P553" s="0" t="n">
        <v>0</v>
      </c>
      <c r="Q553" s="0" t="n">
        <v>0</v>
      </c>
      <c r="R553" s="0" t="n">
        <v>0</v>
      </c>
      <c r="S553" s="0" t="n">
        <v>0</v>
      </c>
      <c r="T553" s="0" t="n">
        <v>0</v>
      </c>
      <c r="U553" s="0" t="n">
        <v>0</v>
      </c>
      <c r="V553" s="0" t="n">
        <v>0</v>
      </c>
      <c r="W553" s="0" t="n">
        <v>0</v>
      </c>
      <c r="X553" s="0" t="n">
        <v>0</v>
      </c>
      <c r="Y553" s="0" t="n">
        <v>0</v>
      </c>
      <c r="Z553" s="0" t="n">
        <v>0</v>
      </c>
      <c r="AA553" s="0" t="n">
        <v>0</v>
      </c>
      <c r="AB553" s="0" t="n">
        <v>0</v>
      </c>
      <c r="AC553" s="0" t="n">
        <v>0</v>
      </c>
      <c r="AD553" s="0" t="n">
        <v>0</v>
      </c>
      <c r="AE553" s="0" t="n">
        <v>0</v>
      </c>
      <c r="AF553" s="0" t="n">
        <v>0</v>
      </c>
    </row>
    <row r="554" customFormat="false" ht="12.75" hidden="false" customHeight="false" outlineLevel="0" collapsed="false">
      <c r="A554" s="401" t="n">
        <v>37007.7118055556</v>
      </c>
      <c r="B554" s="400" t="n">
        <v>37124</v>
      </c>
      <c r="C554" s="400" t="n">
        <v>37073</v>
      </c>
      <c r="D554" s="400" t="n">
        <v>37164</v>
      </c>
      <c r="E554" s="0" t="s">
        <v>395</v>
      </c>
      <c r="F554" s="0" t="n">
        <v>592249</v>
      </c>
      <c r="G554" s="0" t="n">
        <v>1</v>
      </c>
      <c r="H554" s="0" t="n">
        <v>3126093</v>
      </c>
      <c r="I554" s="0" t="n">
        <v>-25</v>
      </c>
      <c r="J554" s="0" t="n">
        <v>-25</v>
      </c>
      <c r="K554" s="0" t="n">
        <v>-25</v>
      </c>
      <c r="L554" s="0" t="n">
        <v>-25</v>
      </c>
      <c r="M554" s="0" t="n">
        <v>-25</v>
      </c>
      <c r="N554" s="0" t="n">
        <v>-25</v>
      </c>
      <c r="O554" s="0" t="n">
        <v>0</v>
      </c>
      <c r="P554" s="0" t="n">
        <v>0</v>
      </c>
      <c r="Q554" s="0" t="n">
        <v>0</v>
      </c>
      <c r="R554" s="0" t="n">
        <v>0</v>
      </c>
      <c r="S554" s="0" t="n">
        <v>0</v>
      </c>
      <c r="T554" s="0" t="n">
        <v>0</v>
      </c>
      <c r="U554" s="0" t="n">
        <v>0</v>
      </c>
      <c r="V554" s="0" t="n">
        <v>0</v>
      </c>
      <c r="W554" s="0" t="n">
        <v>0</v>
      </c>
      <c r="X554" s="0" t="n">
        <v>0</v>
      </c>
      <c r="Y554" s="0" t="n">
        <v>0</v>
      </c>
      <c r="Z554" s="0" t="n">
        <v>0</v>
      </c>
      <c r="AA554" s="0" t="n">
        <v>0</v>
      </c>
      <c r="AB554" s="0" t="n">
        <v>0</v>
      </c>
      <c r="AC554" s="0" t="n">
        <v>0</v>
      </c>
      <c r="AD554" s="0" t="n">
        <v>0</v>
      </c>
      <c r="AE554" s="0" t="n">
        <v>0</v>
      </c>
      <c r="AF554" s="0" t="n">
        <v>0</v>
      </c>
    </row>
    <row r="555" customFormat="false" ht="12.75" hidden="false" customHeight="false" outlineLevel="0" collapsed="false">
      <c r="A555" s="401" t="n">
        <v>37022.4034722222</v>
      </c>
      <c r="B555" s="400" t="n">
        <v>37124</v>
      </c>
      <c r="C555" s="400" t="n">
        <v>37073</v>
      </c>
      <c r="D555" s="400" t="n">
        <v>37164</v>
      </c>
      <c r="E555" s="0" t="s">
        <v>395</v>
      </c>
      <c r="F555" s="0" t="n">
        <v>606273</v>
      </c>
      <c r="G555" s="0" t="n">
        <v>1</v>
      </c>
      <c r="H555" s="0" t="n">
        <v>3261840</v>
      </c>
      <c r="I555" s="0" t="n">
        <v>25</v>
      </c>
      <c r="J555" s="0" t="n">
        <v>25</v>
      </c>
      <c r="K555" s="0" t="n">
        <v>25</v>
      </c>
      <c r="L555" s="0" t="n">
        <v>25</v>
      </c>
      <c r="M555" s="0" t="n">
        <v>25</v>
      </c>
      <c r="N555" s="0" t="n">
        <v>25</v>
      </c>
      <c r="O555" s="0" t="n">
        <v>0</v>
      </c>
      <c r="P555" s="0" t="n">
        <v>0</v>
      </c>
      <c r="Q555" s="0" t="n">
        <v>0</v>
      </c>
      <c r="R555" s="0" t="n">
        <v>0</v>
      </c>
      <c r="S555" s="0" t="n">
        <v>0</v>
      </c>
      <c r="T555" s="0" t="n">
        <v>0</v>
      </c>
      <c r="U555" s="0" t="n">
        <v>0</v>
      </c>
      <c r="V555" s="0" t="n">
        <v>0</v>
      </c>
      <c r="W555" s="0" t="n">
        <v>0</v>
      </c>
      <c r="X555" s="0" t="n">
        <v>0</v>
      </c>
      <c r="Y555" s="0" t="n">
        <v>0</v>
      </c>
      <c r="Z555" s="0" t="n">
        <v>0</v>
      </c>
      <c r="AA555" s="0" t="n">
        <v>0</v>
      </c>
      <c r="AB555" s="0" t="n">
        <v>0</v>
      </c>
      <c r="AC555" s="0" t="n">
        <v>0</v>
      </c>
      <c r="AD555" s="0" t="n">
        <v>0</v>
      </c>
      <c r="AE555" s="0" t="n">
        <v>0</v>
      </c>
      <c r="AF555" s="0" t="n">
        <v>0</v>
      </c>
    </row>
    <row r="556" customFormat="false" ht="12.75" hidden="false" customHeight="false" outlineLevel="0" collapsed="false">
      <c r="A556" s="401" t="n">
        <v>36447.4166666667</v>
      </c>
      <c r="B556" s="400" t="n">
        <v>37124</v>
      </c>
      <c r="C556" s="400" t="n">
        <v>37073</v>
      </c>
      <c r="D556" s="400" t="n">
        <v>37164</v>
      </c>
      <c r="E556" s="0" t="s">
        <v>395</v>
      </c>
      <c r="F556" s="0" t="n">
        <v>252319</v>
      </c>
      <c r="G556" s="0" t="n">
        <v>1</v>
      </c>
      <c r="H556" s="0" t="n">
        <v>803640</v>
      </c>
      <c r="I556" s="0" t="n">
        <v>0</v>
      </c>
      <c r="J556" s="0" t="n">
        <v>0</v>
      </c>
      <c r="K556" s="0" t="n">
        <v>0</v>
      </c>
      <c r="L556" s="0" t="n">
        <v>0</v>
      </c>
      <c r="M556" s="0" t="n">
        <v>0</v>
      </c>
      <c r="N556" s="0" t="n">
        <v>0</v>
      </c>
      <c r="O556" s="0" t="n">
        <v>-25</v>
      </c>
      <c r="P556" s="0" t="n">
        <v>-25</v>
      </c>
      <c r="Q556" s="0" t="n">
        <v>-25</v>
      </c>
      <c r="R556" s="0" t="n">
        <v>-25</v>
      </c>
      <c r="S556" s="0" t="n">
        <v>-25</v>
      </c>
      <c r="T556" s="0" t="n">
        <v>-25</v>
      </c>
      <c r="U556" s="0" t="n">
        <v>-25</v>
      </c>
      <c r="V556" s="0" t="n">
        <v>-25</v>
      </c>
      <c r="W556" s="0" t="n">
        <v>-25</v>
      </c>
      <c r="X556" s="0" t="n">
        <v>-25</v>
      </c>
      <c r="Y556" s="0" t="n">
        <v>-25</v>
      </c>
      <c r="Z556" s="0" t="n">
        <v>-25</v>
      </c>
      <c r="AA556" s="0" t="n">
        <v>-25</v>
      </c>
      <c r="AB556" s="0" t="n">
        <v>-25</v>
      </c>
      <c r="AC556" s="0" t="n">
        <v>-25</v>
      </c>
      <c r="AD556" s="0" t="n">
        <v>-25</v>
      </c>
      <c r="AE556" s="0" t="n">
        <v>0</v>
      </c>
      <c r="AF556" s="0" t="n">
        <v>0</v>
      </c>
    </row>
    <row r="557" customFormat="false" ht="12.75" hidden="false" customHeight="false" outlineLevel="0" collapsed="false">
      <c r="A557" s="401" t="n">
        <v>36657.7048611111</v>
      </c>
      <c r="B557" s="400" t="n">
        <v>37124</v>
      </c>
      <c r="C557" s="400" t="n">
        <v>37073</v>
      </c>
      <c r="D557" s="400" t="n">
        <v>37164</v>
      </c>
      <c r="E557" s="0" t="s">
        <v>395</v>
      </c>
      <c r="F557" s="0" t="n">
        <v>337740</v>
      </c>
      <c r="G557" s="0" t="n">
        <v>1</v>
      </c>
      <c r="H557" s="0" t="n">
        <v>2004718</v>
      </c>
      <c r="I557" s="0" t="n">
        <v>0</v>
      </c>
      <c r="J557" s="0" t="n">
        <v>0</v>
      </c>
      <c r="K557" s="0" t="n">
        <v>0</v>
      </c>
      <c r="L557" s="0" t="n">
        <v>0</v>
      </c>
      <c r="M557" s="0" t="n">
        <v>0</v>
      </c>
      <c r="N557" s="0" t="n">
        <v>0</v>
      </c>
      <c r="O557" s="0" t="n">
        <v>25</v>
      </c>
      <c r="P557" s="0" t="n">
        <v>25</v>
      </c>
      <c r="Q557" s="0" t="n">
        <v>25</v>
      </c>
      <c r="R557" s="0" t="n">
        <v>25</v>
      </c>
      <c r="S557" s="0" t="n">
        <v>25</v>
      </c>
      <c r="T557" s="0" t="n">
        <v>25</v>
      </c>
      <c r="U557" s="0" t="n">
        <v>25</v>
      </c>
      <c r="V557" s="0" t="n">
        <v>25</v>
      </c>
      <c r="W557" s="0" t="n">
        <v>25</v>
      </c>
      <c r="X557" s="0" t="n">
        <v>25</v>
      </c>
      <c r="Y557" s="0" t="n">
        <v>25</v>
      </c>
      <c r="Z557" s="0" t="n">
        <v>25</v>
      </c>
      <c r="AA557" s="0" t="n">
        <v>25</v>
      </c>
      <c r="AB557" s="0" t="n">
        <v>25</v>
      </c>
      <c r="AC557" s="0" t="n">
        <v>25</v>
      </c>
      <c r="AD557" s="0" t="n">
        <v>25</v>
      </c>
      <c r="AE557" s="0" t="n">
        <v>0</v>
      </c>
      <c r="AF557" s="0" t="n">
        <v>0</v>
      </c>
    </row>
    <row r="558" customFormat="false" ht="12.75" hidden="false" customHeight="false" outlineLevel="0" collapsed="false">
      <c r="A558" s="401" t="n">
        <v>36658.3993055556</v>
      </c>
      <c r="B558" s="400" t="n">
        <v>37124</v>
      </c>
      <c r="C558" s="400" t="n">
        <v>37073</v>
      </c>
      <c r="D558" s="400" t="n">
        <v>37164</v>
      </c>
      <c r="E558" s="0" t="s">
        <v>395</v>
      </c>
      <c r="F558" s="0" t="n">
        <v>337741</v>
      </c>
      <c r="G558" s="0" t="n">
        <v>1</v>
      </c>
      <c r="H558" s="0" t="n">
        <v>2004719</v>
      </c>
      <c r="I558" s="0" t="n">
        <v>0</v>
      </c>
      <c r="J558" s="0" t="n">
        <v>0</v>
      </c>
      <c r="K558" s="0" t="n">
        <v>0</v>
      </c>
      <c r="L558" s="0" t="n">
        <v>0</v>
      </c>
      <c r="M558" s="0" t="n">
        <v>0</v>
      </c>
      <c r="N558" s="0" t="n">
        <v>0</v>
      </c>
      <c r="O558" s="0" t="n">
        <v>25</v>
      </c>
      <c r="P558" s="0" t="n">
        <v>25</v>
      </c>
      <c r="Q558" s="0" t="n">
        <v>25</v>
      </c>
      <c r="R558" s="0" t="n">
        <v>25</v>
      </c>
      <c r="S558" s="0" t="n">
        <v>25</v>
      </c>
      <c r="T558" s="0" t="n">
        <v>25</v>
      </c>
      <c r="U558" s="0" t="n">
        <v>25</v>
      </c>
      <c r="V558" s="0" t="n">
        <v>25</v>
      </c>
      <c r="W558" s="0" t="n">
        <v>25</v>
      </c>
      <c r="X558" s="0" t="n">
        <v>25</v>
      </c>
      <c r="Y558" s="0" t="n">
        <v>25</v>
      </c>
      <c r="Z558" s="0" t="n">
        <v>25</v>
      </c>
      <c r="AA558" s="0" t="n">
        <v>25</v>
      </c>
      <c r="AB558" s="0" t="n">
        <v>25</v>
      </c>
      <c r="AC558" s="0" t="n">
        <v>25</v>
      </c>
      <c r="AD558" s="0" t="n">
        <v>25</v>
      </c>
      <c r="AE558" s="0" t="n">
        <v>0</v>
      </c>
      <c r="AF558" s="0" t="n">
        <v>0</v>
      </c>
    </row>
    <row r="559" customFormat="false" ht="12.75" hidden="false" customHeight="false" outlineLevel="0" collapsed="false">
      <c r="A559" s="401" t="n">
        <v>36663.4458333333</v>
      </c>
      <c r="B559" s="400" t="n">
        <v>37124</v>
      </c>
      <c r="C559" s="400" t="n">
        <v>37073</v>
      </c>
      <c r="D559" s="400" t="n">
        <v>37164</v>
      </c>
      <c r="E559" s="0" t="s">
        <v>395</v>
      </c>
      <c r="F559" s="0" t="n">
        <v>340221</v>
      </c>
      <c r="G559" s="0" t="n">
        <v>1</v>
      </c>
      <c r="H559" s="0" t="n">
        <v>2011173</v>
      </c>
      <c r="I559" s="0" t="n">
        <v>0</v>
      </c>
      <c r="J559" s="0" t="n">
        <v>0</v>
      </c>
      <c r="K559" s="0" t="n">
        <v>0</v>
      </c>
      <c r="L559" s="0" t="n">
        <v>0</v>
      </c>
      <c r="M559" s="0" t="n">
        <v>0</v>
      </c>
      <c r="N559" s="0" t="n">
        <v>0</v>
      </c>
      <c r="O559" s="0" t="n">
        <v>50</v>
      </c>
      <c r="P559" s="0" t="n">
        <v>50</v>
      </c>
      <c r="Q559" s="0" t="n">
        <v>50</v>
      </c>
      <c r="R559" s="0" t="n">
        <v>50</v>
      </c>
      <c r="S559" s="0" t="n">
        <v>50</v>
      </c>
      <c r="T559" s="0" t="n">
        <v>50</v>
      </c>
      <c r="U559" s="0" t="n">
        <v>50</v>
      </c>
      <c r="V559" s="0" t="n">
        <v>50</v>
      </c>
      <c r="W559" s="0" t="n">
        <v>50</v>
      </c>
      <c r="X559" s="0" t="n">
        <v>50</v>
      </c>
      <c r="Y559" s="0" t="n">
        <v>50</v>
      </c>
      <c r="Z559" s="0" t="n">
        <v>50</v>
      </c>
      <c r="AA559" s="0" t="n">
        <v>50</v>
      </c>
      <c r="AB559" s="0" t="n">
        <v>50</v>
      </c>
      <c r="AC559" s="0" t="n">
        <v>50</v>
      </c>
      <c r="AD559" s="0" t="n">
        <v>50</v>
      </c>
      <c r="AE559" s="0" t="n">
        <v>0</v>
      </c>
      <c r="AF559" s="0" t="n">
        <v>0</v>
      </c>
    </row>
    <row r="560" customFormat="false" ht="12.75" hidden="false" customHeight="false" outlineLevel="0" collapsed="false">
      <c r="A560" s="401" t="n">
        <v>36664.6381944444</v>
      </c>
      <c r="B560" s="400" t="n">
        <v>37124</v>
      </c>
      <c r="C560" s="400" t="n">
        <v>37073</v>
      </c>
      <c r="D560" s="400" t="n">
        <v>37164</v>
      </c>
      <c r="E560" s="0" t="s">
        <v>395</v>
      </c>
      <c r="F560" s="0" t="n">
        <v>340475</v>
      </c>
      <c r="G560" s="0" t="n">
        <v>1</v>
      </c>
      <c r="H560" s="0" t="n">
        <v>2011722</v>
      </c>
      <c r="I560" s="0" t="n">
        <v>0</v>
      </c>
      <c r="J560" s="0" t="n">
        <v>0</v>
      </c>
      <c r="K560" s="0" t="n">
        <v>0</v>
      </c>
      <c r="L560" s="0" t="n">
        <v>0</v>
      </c>
      <c r="M560" s="0" t="n">
        <v>0</v>
      </c>
      <c r="N560" s="0" t="n">
        <v>0</v>
      </c>
      <c r="O560" s="0" t="n">
        <v>50</v>
      </c>
      <c r="P560" s="0" t="n">
        <v>50</v>
      </c>
      <c r="Q560" s="0" t="n">
        <v>50</v>
      </c>
      <c r="R560" s="0" t="n">
        <v>50</v>
      </c>
      <c r="S560" s="0" t="n">
        <v>50</v>
      </c>
      <c r="T560" s="0" t="n">
        <v>50</v>
      </c>
      <c r="U560" s="0" t="n">
        <v>50</v>
      </c>
      <c r="V560" s="0" t="n">
        <v>50</v>
      </c>
      <c r="W560" s="0" t="n">
        <v>50</v>
      </c>
      <c r="X560" s="0" t="n">
        <v>50</v>
      </c>
      <c r="Y560" s="0" t="n">
        <v>50</v>
      </c>
      <c r="Z560" s="0" t="n">
        <v>50</v>
      </c>
      <c r="AA560" s="0" t="n">
        <v>50</v>
      </c>
      <c r="AB560" s="0" t="n">
        <v>50</v>
      </c>
      <c r="AC560" s="0" t="n">
        <v>50</v>
      </c>
      <c r="AD560" s="0" t="n">
        <v>50</v>
      </c>
      <c r="AE560" s="0" t="n">
        <v>0</v>
      </c>
      <c r="AF560" s="0" t="n">
        <v>0</v>
      </c>
    </row>
    <row r="561" customFormat="false" ht="12.75" hidden="false" customHeight="false" outlineLevel="0" collapsed="false">
      <c r="A561" s="401" t="n">
        <v>36703.6652777778</v>
      </c>
      <c r="B561" s="400" t="n">
        <v>37124</v>
      </c>
      <c r="C561" s="400" t="n">
        <v>37073</v>
      </c>
      <c r="D561" s="400" t="n">
        <v>37164</v>
      </c>
      <c r="E561" s="0" t="s">
        <v>395</v>
      </c>
      <c r="F561" s="0" t="n">
        <v>357274</v>
      </c>
      <c r="G561" s="0" t="n">
        <v>1</v>
      </c>
      <c r="H561" s="0" t="n">
        <v>2099624</v>
      </c>
      <c r="I561" s="0" t="n">
        <v>0</v>
      </c>
      <c r="J561" s="0" t="n">
        <v>0</v>
      </c>
      <c r="K561" s="0" t="n">
        <v>0</v>
      </c>
      <c r="L561" s="0" t="n">
        <v>0</v>
      </c>
      <c r="M561" s="0" t="n">
        <v>0</v>
      </c>
      <c r="N561" s="0" t="n">
        <v>0</v>
      </c>
      <c r="O561" s="0" t="n">
        <v>50</v>
      </c>
      <c r="P561" s="0" t="n">
        <v>50</v>
      </c>
      <c r="Q561" s="0" t="n">
        <v>50</v>
      </c>
      <c r="R561" s="0" t="n">
        <v>50</v>
      </c>
      <c r="S561" s="0" t="n">
        <v>50</v>
      </c>
      <c r="T561" s="0" t="n">
        <v>50</v>
      </c>
      <c r="U561" s="0" t="n">
        <v>50</v>
      </c>
      <c r="V561" s="0" t="n">
        <v>50</v>
      </c>
      <c r="W561" s="0" t="n">
        <v>50</v>
      </c>
      <c r="X561" s="0" t="n">
        <v>50</v>
      </c>
      <c r="Y561" s="0" t="n">
        <v>50</v>
      </c>
      <c r="Z561" s="0" t="n">
        <v>50</v>
      </c>
      <c r="AA561" s="0" t="n">
        <v>50</v>
      </c>
      <c r="AB561" s="0" t="n">
        <v>50</v>
      </c>
      <c r="AC561" s="0" t="n">
        <v>50</v>
      </c>
      <c r="AD561" s="0" t="n">
        <v>50</v>
      </c>
      <c r="AE561" s="0" t="n">
        <v>0</v>
      </c>
      <c r="AF561" s="0" t="n">
        <v>0</v>
      </c>
    </row>
    <row r="562" customFormat="false" ht="12.75" hidden="false" customHeight="false" outlineLevel="0" collapsed="false">
      <c r="A562" s="401" t="n">
        <v>36838.5618055556</v>
      </c>
      <c r="B562" s="400" t="n">
        <v>37124</v>
      </c>
      <c r="C562" s="400" t="n">
        <v>37073</v>
      </c>
      <c r="D562" s="400" t="n">
        <v>37164</v>
      </c>
      <c r="E562" s="0" t="s">
        <v>395</v>
      </c>
      <c r="F562" s="0" t="n">
        <v>453331</v>
      </c>
      <c r="G562" s="0" t="n">
        <v>1</v>
      </c>
      <c r="H562" s="0" t="n">
        <v>2406565</v>
      </c>
      <c r="I562" s="0" t="n">
        <v>0</v>
      </c>
      <c r="J562" s="0" t="n">
        <v>0</v>
      </c>
      <c r="K562" s="0" t="n">
        <v>0</v>
      </c>
      <c r="L562" s="0" t="n">
        <v>0</v>
      </c>
      <c r="M562" s="0" t="n">
        <v>0</v>
      </c>
      <c r="N562" s="0" t="n">
        <v>0</v>
      </c>
      <c r="O562" s="0" t="n">
        <v>-25</v>
      </c>
      <c r="P562" s="0" t="n">
        <v>-25</v>
      </c>
      <c r="Q562" s="0" t="n">
        <v>-25</v>
      </c>
      <c r="R562" s="0" t="n">
        <v>-25</v>
      </c>
      <c r="S562" s="0" t="n">
        <v>-25</v>
      </c>
      <c r="T562" s="0" t="n">
        <v>-25</v>
      </c>
      <c r="U562" s="0" t="n">
        <v>-25</v>
      </c>
      <c r="V562" s="0" t="n">
        <v>-25</v>
      </c>
      <c r="W562" s="0" t="n">
        <v>-25</v>
      </c>
      <c r="X562" s="0" t="n">
        <v>-25</v>
      </c>
      <c r="Y562" s="0" t="n">
        <v>-25</v>
      </c>
      <c r="Z562" s="0" t="n">
        <v>-25</v>
      </c>
      <c r="AA562" s="0" t="n">
        <v>-25</v>
      </c>
      <c r="AB562" s="0" t="n">
        <v>-25</v>
      </c>
      <c r="AC562" s="0" t="n">
        <v>-25</v>
      </c>
      <c r="AD562" s="0" t="n">
        <v>-25</v>
      </c>
      <c r="AE562" s="0" t="n">
        <v>0</v>
      </c>
      <c r="AF562" s="0" t="n">
        <v>0</v>
      </c>
    </row>
    <row r="563" customFormat="false" ht="12.75" hidden="false" customHeight="false" outlineLevel="0" collapsed="false">
      <c r="A563" s="401" t="n">
        <v>36879.4465277778</v>
      </c>
      <c r="B563" s="400" t="n">
        <v>37124</v>
      </c>
      <c r="C563" s="400" t="n">
        <v>37073</v>
      </c>
      <c r="D563" s="400" t="n">
        <v>37164</v>
      </c>
      <c r="E563" s="0" t="s">
        <v>395</v>
      </c>
      <c r="F563" s="0" t="n">
        <v>481799</v>
      </c>
      <c r="G563" s="0" t="n">
        <v>1</v>
      </c>
      <c r="H563" s="0" t="n">
        <v>2511827</v>
      </c>
      <c r="I563" s="0" t="n">
        <v>0</v>
      </c>
      <c r="J563" s="0" t="n">
        <v>0</v>
      </c>
      <c r="K563" s="0" t="n">
        <v>0</v>
      </c>
      <c r="L563" s="0" t="n">
        <v>0</v>
      </c>
      <c r="M563" s="0" t="n">
        <v>0</v>
      </c>
      <c r="N563" s="0" t="n">
        <v>0</v>
      </c>
      <c r="O563" s="0" t="n">
        <v>25</v>
      </c>
      <c r="P563" s="0" t="n">
        <v>25</v>
      </c>
      <c r="Q563" s="0" t="n">
        <v>25</v>
      </c>
      <c r="R563" s="0" t="n">
        <v>25</v>
      </c>
      <c r="S563" s="0" t="n">
        <v>25</v>
      </c>
      <c r="T563" s="0" t="n">
        <v>25</v>
      </c>
      <c r="U563" s="0" t="n">
        <v>25</v>
      </c>
      <c r="V563" s="0" t="n">
        <v>25</v>
      </c>
      <c r="W563" s="0" t="n">
        <v>25</v>
      </c>
      <c r="X563" s="0" t="n">
        <v>25</v>
      </c>
      <c r="Y563" s="0" t="n">
        <v>25</v>
      </c>
      <c r="Z563" s="0" t="n">
        <v>25</v>
      </c>
      <c r="AA563" s="0" t="n">
        <v>25</v>
      </c>
      <c r="AB563" s="0" t="n">
        <v>25</v>
      </c>
      <c r="AC563" s="0" t="n">
        <v>25</v>
      </c>
      <c r="AD563" s="0" t="n">
        <v>25</v>
      </c>
      <c r="AE563" s="0" t="n">
        <v>0</v>
      </c>
      <c r="AF563" s="0" t="n">
        <v>0</v>
      </c>
    </row>
    <row r="564" customFormat="false" ht="12.75" hidden="false" customHeight="false" outlineLevel="0" collapsed="false">
      <c r="A564" s="401" t="n">
        <v>36896.55</v>
      </c>
      <c r="B564" s="400" t="n">
        <v>37124</v>
      </c>
      <c r="C564" s="400" t="n">
        <v>37073</v>
      </c>
      <c r="D564" s="400" t="n">
        <v>37164</v>
      </c>
      <c r="E564" s="0" t="s">
        <v>395</v>
      </c>
      <c r="F564" s="0" t="n">
        <v>488956</v>
      </c>
      <c r="G564" s="0" t="n">
        <v>1</v>
      </c>
      <c r="H564" s="0" t="n">
        <v>2545888</v>
      </c>
      <c r="I564" s="0" t="n">
        <v>0</v>
      </c>
      <c r="J564" s="0" t="n">
        <v>0</v>
      </c>
      <c r="K564" s="0" t="n">
        <v>0</v>
      </c>
      <c r="L564" s="0" t="n">
        <v>0</v>
      </c>
      <c r="M564" s="0" t="n">
        <v>0</v>
      </c>
      <c r="N564" s="0" t="n">
        <v>0</v>
      </c>
      <c r="O564" s="0" t="n">
        <v>-25</v>
      </c>
      <c r="P564" s="0" t="n">
        <v>-25</v>
      </c>
      <c r="Q564" s="0" t="n">
        <v>-25</v>
      </c>
      <c r="R564" s="0" t="n">
        <v>-25</v>
      </c>
      <c r="S564" s="0" t="n">
        <v>-25</v>
      </c>
      <c r="T564" s="0" t="n">
        <v>-25</v>
      </c>
      <c r="U564" s="0" t="n">
        <v>-25</v>
      </c>
      <c r="V564" s="0" t="n">
        <v>-25</v>
      </c>
      <c r="W564" s="0" t="n">
        <v>-25</v>
      </c>
      <c r="X564" s="0" t="n">
        <v>-25</v>
      </c>
      <c r="Y564" s="0" t="n">
        <v>-25</v>
      </c>
      <c r="Z564" s="0" t="n">
        <v>-25</v>
      </c>
      <c r="AA564" s="0" t="n">
        <v>-25</v>
      </c>
      <c r="AB564" s="0" t="n">
        <v>-25</v>
      </c>
      <c r="AC564" s="0" t="n">
        <v>-25</v>
      </c>
      <c r="AD564" s="0" t="n">
        <v>-25</v>
      </c>
      <c r="AE564" s="0" t="n">
        <v>0</v>
      </c>
      <c r="AF564" s="0" t="n">
        <v>0</v>
      </c>
    </row>
    <row r="565" customFormat="false" ht="12.75" hidden="false" customHeight="false" outlineLevel="0" collapsed="false">
      <c r="A565" s="401" t="n">
        <v>36896.4319444444</v>
      </c>
      <c r="B565" s="400" t="n">
        <v>37124</v>
      </c>
      <c r="C565" s="400" t="n">
        <v>37073</v>
      </c>
      <c r="D565" s="400" t="n">
        <v>37164</v>
      </c>
      <c r="E565" s="0" t="s">
        <v>395</v>
      </c>
      <c r="F565" s="0" t="n">
        <v>489867</v>
      </c>
      <c r="G565" s="0" t="n">
        <v>1</v>
      </c>
      <c r="H565" s="0" t="n">
        <v>2548018</v>
      </c>
      <c r="I565" s="0" t="n">
        <v>0</v>
      </c>
      <c r="J565" s="0" t="n">
        <v>0</v>
      </c>
      <c r="K565" s="0" t="n">
        <v>0</v>
      </c>
      <c r="L565" s="0" t="n">
        <v>0</v>
      </c>
      <c r="M565" s="0" t="n">
        <v>0</v>
      </c>
      <c r="N565" s="0" t="n">
        <v>0</v>
      </c>
      <c r="O565" s="0" t="n">
        <v>-25</v>
      </c>
      <c r="P565" s="0" t="n">
        <v>-25</v>
      </c>
      <c r="Q565" s="0" t="n">
        <v>-25</v>
      </c>
      <c r="R565" s="0" t="n">
        <v>-25</v>
      </c>
      <c r="S565" s="0" t="n">
        <v>-25</v>
      </c>
      <c r="T565" s="0" t="n">
        <v>-25</v>
      </c>
      <c r="U565" s="0" t="n">
        <v>-25</v>
      </c>
      <c r="V565" s="0" t="n">
        <v>-25</v>
      </c>
      <c r="W565" s="0" t="n">
        <v>-25</v>
      </c>
      <c r="X565" s="0" t="n">
        <v>-25</v>
      </c>
      <c r="Y565" s="0" t="n">
        <v>-25</v>
      </c>
      <c r="Z565" s="0" t="n">
        <v>-25</v>
      </c>
      <c r="AA565" s="0" t="n">
        <v>-25</v>
      </c>
      <c r="AB565" s="0" t="n">
        <v>-25</v>
      </c>
      <c r="AC565" s="0" t="n">
        <v>-25</v>
      </c>
      <c r="AD565" s="0" t="n">
        <v>-25</v>
      </c>
      <c r="AE565" s="0" t="n">
        <v>0</v>
      </c>
      <c r="AF565" s="0" t="n">
        <v>0</v>
      </c>
    </row>
    <row r="566" customFormat="false" ht="12.75" hidden="false" customHeight="false" outlineLevel="0" collapsed="false">
      <c r="A566" s="401" t="n">
        <v>36899.4236111111</v>
      </c>
      <c r="B566" s="400" t="n">
        <v>37124</v>
      </c>
      <c r="C566" s="400" t="n">
        <v>37073</v>
      </c>
      <c r="D566" s="400" t="n">
        <v>37164</v>
      </c>
      <c r="E566" s="0" t="s">
        <v>395</v>
      </c>
      <c r="F566" s="0" t="n">
        <v>489869</v>
      </c>
      <c r="G566" s="0" t="n">
        <v>1</v>
      </c>
      <c r="H566" s="0" t="n">
        <v>2548020</v>
      </c>
      <c r="I566" s="0" t="n">
        <v>0</v>
      </c>
      <c r="J566" s="0" t="n">
        <v>0</v>
      </c>
      <c r="K566" s="0" t="n">
        <v>0</v>
      </c>
      <c r="L566" s="0" t="n">
        <v>0</v>
      </c>
      <c r="M566" s="0" t="n">
        <v>0</v>
      </c>
      <c r="N566" s="0" t="n">
        <v>0</v>
      </c>
      <c r="O566" s="0" t="n">
        <v>-25</v>
      </c>
      <c r="P566" s="0" t="n">
        <v>-25</v>
      </c>
      <c r="Q566" s="0" t="n">
        <v>-25</v>
      </c>
      <c r="R566" s="0" t="n">
        <v>-25</v>
      </c>
      <c r="S566" s="0" t="n">
        <v>-25</v>
      </c>
      <c r="T566" s="0" t="n">
        <v>-25</v>
      </c>
      <c r="U566" s="0" t="n">
        <v>-25</v>
      </c>
      <c r="V566" s="0" t="n">
        <v>-25</v>
      </c>
      <c r="W566" s="0" t="n">
        <v>-25</v>
      </c>
      <c r="X566" s="0" t="n">
        <v>-25</v>
      </c>
      <c r="Y566" s="0" t="n">
        <v>-25</v>
      </c>
      <c r="Z566" s="0" t="n">
        <v>-25</v>
      </c>
      <c r="AA566" s="0" t="n">
        <v>-25</v>
      </c>
      <c r="AB566" s="0" t="n">
        <v>-25</v>
      </c>
      <c r="AC566" s="0" t="n">
        <v>-25</v>
      </c>
      <c r="AD566" s="0" t="n">
        <v>-25</v>
      </c>
      <c r="AE566" s="0" t="n">
        <v>0</v>
      </c>
      <c r="AF566" s="0" t="n">
        <v>0</v>
      </c>
    </row>
    <row r="567" customFormat="false" ht="12.75" hidden="false" customHeight="false" outlineLevel="0" collapsed="false">
      <c r="A567" s="401" t="n">
        <v>36900.4506944444</v>
      </c>
      <c r="B567" s="400" t="n">
        <v>37124</v>
      </c>
      <c r="C567" s="400" t="n">
        <v>37073</v>
      </c>
      <c r="D567" s="400" t="n">
        <v>37164</v>
      </c>
      <c r="E567" s="0" t="s">
        <v>395</v>
      </c>
      <c r="F567" s="0" t="n">
        <v>492065</v>
      </c>
      <c r="G567" s="0" t="n">
        <v>1</v>
      </c>
      <c r="H567" s="0" t="n">
        <v>2555000</v>
      </c>
      <c r="I567" s="0" t="n">
        <v>0</v>
      </c>
      <c r="J567" s="0" t="n">
        <v>0</v>
      </c>
      <c r="K567" s="0" t="n">
        <v>0</v>
      </c>
      <c r="L567" s="0" t="n">
        <v>0</v>
      </c>
      <c r="M567" s="0" t="n">
        <v>0</v>
      </c>
      <c r="N567" s="0" t="n">
        <v>0</v>
      </c>
      <c r="O567" s="0" t="n">
        <v>-25</v>
      </c>
      <c r="P567" s="0" t="n">
        <v>-25</v>
      </c>
      <c r="Q567" s="0" t="n">
        <v>-25</v>
      </c>
      <c r="R567" s="0" t="n">
        <v>-25</v>
      </c>
      <c r="S567" s="0" t="n">
        <v>-25</v>
      </c>
      <c r="T567" s="0" t="n">
        <v>-25</v>
      </c>
      <c r="U567" s="0" t="n">
        <v>-25</v>
      </c>
      <c r="V567" s="0" t="n">
        <v>-25</v>
      </c>
      <c r="W567" s="0" t="n">
        <v>-25</v>
      </c>
      <c r="X567" s="0" t="n">
        <v>-25</v>
      </c>
      <c r="Y567" s="0" t="n">
        <v>-25</v>
      </c>
      <c r="Z567" s="0" t="n">
        <v>-25</v>
      </c>
      <c r="AA567" s="0" t="n">
        <v>-25</v>
      </c>
      <c r="AB567" s="0" t="n">
        <v>-25</v>
      </c>
      <c r="AC567" s="0" t="n">
        <v>-25</v>
      </c>
      <c r="AD567" s="0" t="n">
        <v>-25</v>
      </c>
      <c r="AE567" s="0" t="n">
        <v>0</v>
      </c>
      <c r="AF567" s="0" t="n">
        <v>0</v>
      </c>
    </row>
    <row r="568" customFormat="false" ht="12.75" hidden="false" customHeight="false" outlineLevel="0" collapsed="false">
      <c r="A568" s="401" t="n">
        <v>36903.7194444445</v>
      </c>
      <c r="B568" s="400" t="n">
        <v>37124</v>
      </c>
      <c r="C568" s="400" t="n">
        <v>37073</v>
      </c>
      <c r="D568" s="400" t="n">
        <v>37164</v>
      </c>
      <c r="E568" s="0" t="s">
        <v>395</v>
      </c>
      <c r="F568" s="0" t="n">
        <v>495522</v>
      </c>
      <c r="G568" s="0" t="n">
        <v>1</v>
      </c>
      <c r="H568" s="0" t="n">
        <v>2566205</v>
      </c>
      <c r="I568" s="0" t="n">
        <v>0</v>
      </c>
      <c r="J568" s="0" t="n">
        <v>0</v>
      </c>
      <c r="K568" s="0" t="n">
        <v>0</v>
      </c>
      <c r="L568" s="0" t="n">
        <v>0</v>
      </c>
      <c r="M568" s="0" t="n">
        <v>0</v>
      </c>
      <c r="N568" s="0" t="n">
        <v>0</v>
      </c>
      <c r="O568" s="0" t="n">
        <v>25</v>
      </c>
      <c r="P568" s="0" t="n">
        <v>25</v>
      </c>
      <c r="Q568" s="0" t="n">
        <v>25</v>
      </c>
      <c r="R568" s="0" t="n">
        <v>25</v>
      </c>
      <c r="S568" s="0" t="n">
        <v>25</v>
      </c>
      <c r="T568" s="0" t="n">
        <v>25</v>
      </c>
      <c r="U568" s="0" t="n">
        <v>25</v>
      </c>
      <c r="V568" s="0" t="n">
        <v>25</v>
      </c>
      <c r="W568" s="0" t="n">
        <v>25</v>
      </c>
      <c r="X568" s="0" t="n">
        <v>25</v>
      </c>
      <c r="Y568" s="0" t="n">
        <v>25</v>
      </c>
      <c r="Z568" s="0" t="n">
        <v>25</v>
      </c>
      <c r="AA568" s="0" t="n">
        <v>25</v>
      </c>
      <c r="AB568" s="0" t="n">
        <v>25</v>
      </c>
      <c r="AC568" s="0" t="n">
        <v>25</v>
      </c>
      <c r="AD568" s="0" t="n">
        <v>25</v>
      </c>
      <c r="AE568" s="0" t="n">
        <v>0</v>
      </c>
      <c r="AF568" s="0" t="n">
        <v>0</v>
      </c>
    </row>
    <row r="569" customFormat="false" ht="12.75" hidden="false" customHeight="false" outlineLevel="0" collapsed="false">
      <c r="A569" s="401" t="n">
        <v>36903.6020833333</v>
      </c>
      <c r="B569" s="400" t="n">
        <v>37124</v>
      </c>
      <c r="C569" s="400" t="n">
        <v>37073</v>
      </c>
      <c r="D569" s="400" t="n">
        <v>37164</v>
      </c>
      <c r="E569" s="0" t="s">
        <v>395</v>
      </c>
      <c r="F569" s="0" t="n">
        <v>496479</v>
      </c>
      <c r="G569" s="0" t="n">
        <v>1</v>
      </c>
      <c r="H569" s="0" t="n">
        <v>2569154</v>
      </c>
      <c r="I569" s="0" t="n">
        <v>0</v>
      </c>
      <c r="J569" s="0" t="n">
        <v>0</v>
      </c>
      <c r="K569" s="0" t="n">
        <v>0</v>
      </c>
      <c r="L569" s="0" t="n">
        <v>0</v>
      </c>
      <c r="M569" s="0" t="n">
        <v>0</v>
      </c>
      <c r="N569" s="0" t="n">
        <v>0</v>
      </c>
      <c r="O569" s="0" t="n">
        <v>50</v>
      </c>
      <c r="P569" s="0" t="n">
        <v>50</v>
      </c>
      <c r="Q569" s="0" t="n">
        <v>50</v>
      </c>
      <c r="R569" s="0" t="n">
        <v>50</v>
      </c>
      <c r="S569" s="0" t="n">
        <v>50</v>
      </c>
      <c r="T569" s="0" t="n">
        <v>50</v>
      </c>
      <c r="U569" s="0" t="n">
        <v>50</v>
      </c>
      <c r="V569" s="0" t="n">
        <v>50</v>
      </c>
      <c r="W569" s="0" t="n">
        <v>50</v>
      </c>
      <c r="X569" s="0" t="n">
        <v>50</v>
      </c>
      <c r="Y569" s="0" t="n">
        <v>50</v>
      </c>
      <c r="Z569" s="0" t="n">
        <v>50</v>
      </c>
      <c r="AA569" s="0" t="n">
        <v>50</v>
      </c>
      <c r="AB569" s="0" t="n">
        <v>50</v>
      </c>
      <c r="AC569" s="0" t="n">
        <v>50</v>
      </c>
      <c r="AD569" s="0" t="n">
        <v>50</v>
      </c>
      <c r="AE569" s="0" t="n">
        <v>0</v>
      </c>
      <c r="AF569" s="0" t="n">
        <v>0</v>
      </c>
    </row>
    <row r="570" customFormat="false" ht="12.75" hidden="false" customHeight="false" outlineLevel="0" collapsed="false">
      <c r="A570" s="401" t="n">
        <v>36937.4673611111</v>
      </c>
      <c r="B570" s="400" t="n">
        <v>37124</v>
      </c>
      <c r="C570" s="400" t="n">
        <v>37073</v>
      </c>
      <c r="D570" s="400" t="n">
        <v>37164</v>
      </c>
      <c r="E570" s="0" t="s">
        <v>395</v>
      </c>
      <c r="F570" s="0" t="n">
        <v>524051</v>
      </c>
      <c r="G570" s="0" t="n">
        <v>1</v>
      </c>
      <c r="H570" s="0" t="n">
        <v>2703773</v>
      </c>
      <c r="I570" s="0" t="n">
        <v>0</v>
      </c>
      <c r="J570" s="0" t="n">
        <v>0</v>
      </c>
      <c r="K570" s="0" t="n">
        <v>0</v>
      </c>
      <c r="L570" s="0" t="n">
        <v>0</v>
      </c>
      <c r="M570" s="0" t="n">
        <v>0</v>
      </c>
      <c r="N570" s="0" t="n">
        <v>0</v>
      </c>
      <c r="O570" s="0" t="n">
        <v>25</v>
      </c>
      <c r="P570" s="0" t="n">
        <v>25</v>
      </c>
      <c r="Q570" s="0" t="n">
        <v>25</v>
      </c>
      <c r="R570" s="0" t="n">
        <v>25</v>
      </c>
      <c r="S570" s="0" t="n">
        <v>25</v>
      </c>
      <c r="T570" s="0" t="n">
        <v>25</v>
      </c>
      <c r="U570" s="0" t="n">
        <v>25</v>
      </c>
      <c r="V570" s="0" t="n">
        <v>25</v>
      </c>
      <c r="W570" s="0" t="n">
        <v>25</v>
      </c>
      <c r="X570" s="0" t="n">
        <v>25</v>
      </c>
      <c r="Y570" s="0" t="n">
        <v>25</v>
      </c>
      <c r="Z570" s="0" t="n">
        <v>25</v>
      </c>
      <c r="AA570" s="0" t="n">
        <v>25</v>
      </c>
      <c r="AB570" s="0" t="n">
        <v>25</v>
      </c>
      <c r="AC570" s="0" t="n">
        <v>25</v>
      </c>
      <c r="AD570" s="0" t="n">
        <v>25</v>
      </c>
      <c r="AE570" s="0" t="n">
        <v>0</v>
      </c>
      <c r="AF570" s="0" t="n">
        <v>0</v>
      </c>
    </row>
    <row r="571" customFormat="false" ht="12.75" hidden="false" customHeight="false" outlineLevel="0" collapsed="false">
      <c r="A571" s="401" t="n">
        <v>36903.7152777778</v>
      </c>
      <c r="B571" s="400" t="n">
        <v>37124</v>
      </c>
      <c r="C571" s="400" t="n">
        <v>36983</v>
      </c>
      <c r="D571" s="400" t="n">
        <v>37191</v>
      </c>
      <c r="E571" s="0" t="s">
        <v>395</v>
      </c>
      <c r="F571" s="0" t="n">
        <v>475201</v>
      </c>
      <c r="G571" s="0" t="n">
        <v>1</v>
      </c>
      <c r="H571" s="0" t="n">
        <v>2481807</v>
      </c>
      <c r="I571" s="0" t="n">
        <v>25</v>
      </c>
      <c r="J571" s="0" t="n">
        <v>25</v>
      </c>
      <c r="K571" s="0" t="n">
        <v>25</v>
      </c>
      <c r="L571" s="0" t="n">
        <v>25</v>
      </c>
      <c r="M571" s="0" t="n">
        <v>25</v>
      </c>
      <c r="N571" s="0" t="n">
        <v>25</v>
      </c>
      <c r="O571" s="0" t="n">
        <v>0</v>
      </c>
      <c r="P571" s="0" t="n">
        <v>0</v>
      </c>
      <c r="Q571" s="0" t="n">
        <v>0</v>
      </c>
      <c r="R571" s="0" t="n">
        <v>0</v>
      </c>
      <c r="S571" s="0" t="n">
        <v>0</v>
      </c>
      <c r="T571" s="0" t="n">
        <v>0</v>
      </c>
      <c r="U571" s="0" t="n">
        <v>0</v>
      </c>
      <c r="V571" s="0" t="n">
        <v>0</v>
      </c>
      <c r="W571" s="0" t="n">
        <v>0</v>
      </c>
      <c r="X571" s="0" t="n">
        <v>0</v>
      </c>
      <c r="Y571" s="0" t="n">
        <v>0</v>
      </c>
      <c r="Z571" s="0" t="n">
        <v>0</v>
      </c>
      <c r="AA571" s="0" t="n">
        <v>0</v>
      </c>
      <c r="AB571" s="0" t="n">
        <v>0</v>
      </c>
      <c r="AC571" s="0" t="n">
        <v>0</v>
      </c>
      <c r="AD571" s="0" t="n">
        <v>0</v>
      </c>
      <c r="AE571" s="0" t="n">
        <v>0</v>
      </c>
      <c r="AF571" s="0" t="n">
        <v>0</v>
      </c>
    </row>
    <row r="572" customFormat="false" ht="12.75" hidden="false" customHeight="false" outlineLevel="0" collapsed="false">
      <c r="A572" s="401" t="n">
        <v>36934.4256944444</v>
      </c>
      <c r="B572" s="400" t="n">
        <v>37124</v>
      </c>
      <c r="C572" s="400" t="n">
        <v>36983</v>
      </c>
      <c r="D572" s="400" t="n">
        <v>37191</v>
      </c>
      <c r="E572" s="0" t="s">
        <v>395</v>
      </c>
      <c r="F572" s="0" t="n">
        <v>518955</v>
      </c>
      <c r="G572" s="0" t="n">
        <v>1</v>
      </c>
      <c r="H572" s="0" t="n">
        <v>2690256</v>
      </c>
      <c r="I572" s="0" t="n">
        <v>25</v>
      </c>
      <c r="J572" s="0" t="n">
        <v>25</v>
      </c>
      <c r="K572" s="0" t="n">
        <v>25</v>
      </c>
      <c r="L572" s="0" t="n">
        <v>25</v>
      </c>
      <c r="M572" s="0" t="n">
        <v>25</v>
      </c>
      <c r="N572" s="0" t="n">
        <v>25</v>
      </c>
      <c r="O572" s="0" t="n">
        <v>0</v>
      </c>
      <c r="P572" s="0" t="n">
        <v>0</v>
      </c>
      <c r="Q572" s="0" t="n">
        <v>0</v>
      </c>
      <c r="R572" s="0" t="n">
        <v>0</v>
      </c>
      <c r="S572" s="0" t="n">
        <v>0</v>
      </c>
      <c r="T572" s="0" t="n">
        <v>0</v>
      </c>
      <c r="U572" s="0" t="n">
        <v>0</v>
      </c>
      <c r="V572" s="0" t="n">
        <v>0</v>
      </c>
      <c r="W572" s="0" t="n">
        <v>0</v>
      </c>
      <c r="X572" s="0" t="n">
        <v>0</v>
      </c>
      <c r="Y572" s="0" t="n">
        <v>0</v>
      </c>
      <c r="Z572" s="0" t="n">
        <v>0</v>
      </c>
      <c r="AA572" s="0" t="n">
        <v>0</v>
      </c>
      <c r="AB572" s="0" t="n">
        <v>0</v>
      </c>
      <c r="AC572" s="0" t="n">
        <v>0</v>
      </c>
      <c r="AD572" s="0" t="n">
        <v>0</v>
      </c>
      <c r="AE572" s="0" t="n">
        <v>0</v>
      </c>
      <c r="AF572" s="0" t="n">
        <v>0</v>
      </c>
    </row>
    <row r="573" customFormat="false" ht="12.75" hidden="false" customHeight="false" outlineLevel="0" collapsed="false">
      <c r="A573" s="401" t="n">
        <v>36472.6673611111</v>
      </c>
      <c r="B573" s="400" t="n">
        <v>37124</v>
      </c>
      <c r="C573" s="400" t="n">
        <v>36983</v>
      </c>
      <c r="D573" s="400" t="n">
        <v>37191</v>
      </c>
      <c r="E573" s="0" t="s">
        <v>395</v>
      </c>
      <c r="F573" s="0" t="n">
        <v>258121</v>
      </c>
      <c r="G573" s="0" t="n">
        <v>1</v>
      </c>
      <c r="H573" s="0" t="n">
        <v>933725</v>
      </c>
      <c r="I573" s="0" t="n">
        <v>1</v>
      </c>
      <c r="J573" s="0" t="n">
        <v>1</v>
      </c>
      <c r="K573" s="0" t="n">
        <v>1</v>
      </c>
      <c r="L573" s="0" t="n">
        <v>1</v>
      </c>
      <c r="M573" s="0" t="n">
        <v>1</v>
      </c>
      <c r="N573" s="0" t="n">
        <v>1</v>
      </c>
      <c r="O573" s="0" t="n">
        <v>1</v>
      </c>
      <c r="P573" s="0" t="n">
        <v>1</v>
      </c>
      <c r="Q573" s="0" t="n">
        <v>1</v>
      </c>
      <c r="R573" s="0" t="n">
        <v>1</v>
      </c>
      <c r="S573" s="0" t="n">
        <v>1</v>
      </c>
      <c r="T573" s="0" t="n">
        <v>1</v>
      </c>
      <c r="U573" s="0" t="n">
        <v>1</v>
      </c>
      <c r="V573" s="0" t="n">
        <v>1</v>
      </c>
      <c r="W573" s="0" t="n">
        <v>1</v>
      </c>
      <c r="X573" s="0" t="n">
        <v>1</v>
      </c>
      <c r="Y573" s="0" t="n">
        <v>1</v>
      </c>
      <c r="Z573" s="0" t="n">
        <v>1</v>
      </c>
      <c r="AA573" s="0" t="n">
        <v>1</v>
      </c>
      <c r="AB573" s="0" t="n">
        <v>1</v>
      </c>
      <c r="AC573" s="0" t="n">
        <v>1</v>
      </c>
      <c r="AD573" s="0" t="n">
        <v>1</v>
      </c>
      <c r="AE573" s="0" t="n">
        <v>1</v>
      </c>
      <c r="AF573" s="0" t="n">
        <v>1</v>
      </c>
    </row>
    <row r="574" customFormat="false" ht="12.75" hidden="false" customHeight="false" outlineLevel="0" collapsed="false">
      <c r="A574" s="401" t="n">
        <v>36559.5631944445</v>
      </c>
      <c r="B574" s="400" t="n">
        <v>37124</v>
      </c>
      <c r="C574" s="400" t="n">
        <v>36983</v>
      </c>
      <c r="D574" s="400" t="n">
        <v>37191</v>
      </c>
      <c r="E574" s="0" t="s">
        <v>395</v>
      </c>
      <c r="F574" s="0" t="n">
        <v>289396</v>
      </c>
      <c r="G574" s="0" t="n">
        <v>1</v>
      </c>
      <c r="H574" s="0" t="n">
        <v>1887528</v>
      </c>
      <c r="I574" s="0" t="n">
        <v>-25</v>
      </c>
      <c r="J574" s="0" t="n">
        <v>-25</v>
      </c>
      <c r="K574" s="0" t="n">
        <v>-25</v>
      </c>
      <c r="L574" s="0" t="n">
        <v>-25</v>
      </c>
      <c r="M574" s="0" t="n">
        <v>-25</v>
      </c>
      <c r="N574" s="0" t="n">
        <v>-25</v>
      </c>
      <c r="O574" s="0" t="n">
        <v>-25</v>
      </c>
      <c r="P574" s="0" t="n">
        <v>-25</v>
      </c>
      <c r="Q574" s="0" t="n">
        <v>-25</v>
      </c>
      <c r="R574" s="0" t="n">
        <v>-25</v>
      </c>
      <c r="S574" s="0" t="n">
        <v>-25</v>
      </c>
      <c r="T574" s="0" t="n">
        <v>-25</v>
      </c>
      <c r="U574" s="0" t="n">
        <v>-25</v>
      </c>
      <c r="V574" s="0" t="n">
        <v>-25</v>
      </c>
      <c r="W574" s="0" t="n">
        <v>-25</v>
      </c>
      <c r="X574" s="0" t="n">
        <v>-25</v>
      </c>
      <c r="Y574" s="0" t="n">
        <v>-25</v>
      </c>
      <c r="Z574" s="0" t="n">
        <v>-25</v>
      </c>
      <c r="AA574" s="0" t="n">
        <v>-25</v>
      </c>
      <c r="AB574" s="0" t="n">
        <v>-25</v>
      </c>
      <c r="AC574" s="0" t="n">
        <v>-25</v>
      </c>
      <c r="AD574" s="0" t="n">
        <v>-25</v>
      </c>
      <c r="AE574" s="0" t="n">
        <v>-25</v>
      </c>
      <c r="AF574" s="0" t="n">
        <v>-25</v>
      </c>
    </row>
    <row r="575" customFormat="false" ht="12.75" hidden="false" customHeight="false" outlineLevel="0" collapsed="false">
      <c r="A575" s="401" t="n">
        <v>36731.6881944445</v>
      </c>
      <c r="B575" s="400" t="n">
        <v>37124</v>
      </c>
      <c r="C575" s="400" t="n">
        <v>36983</v>
      </c>
      <c r="D575" s="400" t="n">
        <v>37191</v>
      </c>
      <c r="E575" s="0" t="s">
        <v>395</v>
      </c>
      <c r="F575" s="0" t="n">
        <v>376933</v>
      </c>
      <c r="G575" s="0" t="n">
        <v>1</v>
      </c>
      <c r="H575" s="0" t="n">
        <v>2157721</v>
      </c>
      <c r="I575" s="0" t="n">
        <v>25</v>
      </c>
      <c r="J575" s="0" t="n">
        <v>25</v>
      </c>
      <c r="K575" s="0" t="n">
        <v>25</v>
      </c>
      <c r="L575" s="0" t="n">
        <v>25</v>
      </c>
      <c r="M575" s="0" t="n">
        <v>25</v>
      </c>
      <c r="N575" s="0" t="n">
        <v>25</v>
      </c>
      <c r="O575" s="0" t="n">
        <v>25</v>
      </c>
      <c r="P575" s="0" t="n">
        <v>25</v>
      </c>
      <c r="Q575" s="0" t="n">
        <v>25</v>
      </c>
      <c r="R575" s="0" t="n">
        <v>25</v>
      </c>
      <c r="S575" s="0" t="n">
        <v>25</v>
      </c>
      <c r="T575" s="0" t="n">
        <v>25</v>
      </c>
      <c r="U575" s="0" t="n">
        <v>25</v>
      </c>
      <c r="V575" s="0" t="n">
        <v>25</v>
      </c>
      <c r="W575" s="0" t="n">
        <v>25</v>
      </c>
      <c r="X575" s="0" t="n">
        <v>25</v>
      </c>
      <c r="Y575" s="0" t="n">
        <v>25</v>
      </c>
      <c r="Z575" s="0" t="n">
        <v>25</v>
      </c>
      <c r="AA575" s="0" t="n">
        <v>25</v>
      </c>
      <c r="AB575" s="0" t="n">
        <v>25</v>
      </c>
      <c r="AC575" s="0" t="n">
        <v>25</v>
      </c>
      <c r="AD575" s="0" t="n">
        <v>25</v>
      </c>
      <c r="AE575" s="0" t="n">
        <v>25</v>
      </c>
      <c r="AF575" s="0" t="n">
        <v>25</v>
      </c>
    </row>
    <row r="576" customFormat="false" ht="12.75" hidden="false" customHeight="false" outlineLevel="0" collapsed="false">
      <c r="A576" s="401" t="n">
        <v>36727.6152777778</v>
      </c>
      <c r="B576" s="400" t="n">
        <v>37124</v>
      </c>
      <c r="C576" s="400" t="n">
        <v>36983</v>
      </c>
      <c r="D576" s="400" t="n">
        <v>37191</v>
      </c>
      <c r="E576" s="0" t="s">
        <v>395</v>
      </c>
      <c r="F576" s="0" t="n">
        <v>376804</v>
      </c>
      <c r="G576" s="0" t="n">
        <v>1</v>
      </c>
      <c r="H576" s="0" t="n">
        <v>2157113</v>
      </c>
      <c r="I576" s="0" t="n">
        <v>25</v>
      </c>
      <c r="J576" s="0" t="n">
        <v>25</v>
      </c>
      <c r="K576" s="0" t="n">
        <v>25</v>
      </c>
      <c r="L576" s="0" t="n">
        <v>25</v>
      </c>
      <c r="M576" s="0" t="n">
        <v>25</v>
      </c>
      <c r="N576" s="0" t="n">
        <v>25</v>
      </c>
      <c r="O576" s="0" t="n">
        <v>0</v>
      </c>
      <c r="P576" s="0" t="n">
        <v>0</v>
      </c>
      <c r="Q576" s="0" t="n">
        <v>0</v>
      </c>
      <c r="R576" s="0" t="n">
        <v>0</v>
      </c>
      <c r="S576" s="0" t="n">
        <v>0</v>
      </c>
      <c r="T576" s="0" t="n">
        <v>0</v>
      </c>
      <c r="U576" s="0" t="n">
        <v>0</v>
      </c>
      <c r="V576" s="0" t="n">
        <v>0</v>
      </c>
      <c r="W576" s="0" t="n">
        <v>0</v>
      </c>
      <c r="X576" s="0" t="n">
        <v>0</v>
      </c>
      <c r="Y576" s="0" t="n">
        <v>0</v>
      </c>
      <c r="Z576" s="0" t="n">
        <v>0</v>
      </c>
      <c r="AA576" s="0" t="n">
        <v>0</v>
      </c>
      <c r="AB576" s="0" t="n">
        <v>0</v>
      </c>
      <c r="AC576" s="0" t="n">
        <v>0</v>
      </c>
      <c r="AD576" s="0" t="n">
        <v>0</v>
      </c>
      <c r="AE576" s="0" t="n">
        <v>0</v>
      </c>
      <c r="AF576" s="0" t="n">
        <v>0</v>
      </c>
    </row>
    <row r="577" customFormat="false" ht="12.75" hidden="false" customHeight="false" outlineLevel="0" collapsed="false">
      <c r="A577" s="401" t="n">
        <v>36733.4256944444</v>
      </c>
      <c r="B577" s="400" t="n">
        <v>37124</v>
      </c>
      <c r="C577" s="400" t="n">
        <v>36983</v>
      </c>
      <c r="D577" s="400" t="n">
        <v>37191</v>
      </c>
      <c r="E577" s="0" t="s">
        <v>395</v>
      </c>
      <c r="F577" s="0" t="n">
        <v>379518</v>
      </c>
      <c r="G577" s="0" t="n">
        <v>1</v>
      </c>
      <c r="H577" s="0" t="n">
        <v>2166408</v>
      </c>
      <c r="I577" s="0" t="n">
        <v>50</v>
      </c>
      <c r="J577" s="0" t="n">
        <v>50</v>
      </c>
      <c r="K577" s="0" t="n">
        <v>50</v>
      </c>
      <c r="L577" s="0" t="n">
        <v>50</v>
      </c>
      <c r="M577" s="0" t="n">
        <v>50</v>
      </c>
      <c r="N577" s="0" t="n">
        <v>50</v>
      </c>
      <c r="O577" s="0" t="n">
        <v>0</v>
      </c>
      <c r="P577" s="0" t="n">
        <v>0</v>
      </c>
      <c r="Q577" s="0" t="n">
        <v>0</v>
      </c>
      <c r="R577" s="0" t="n">
        <v>0</v>
      </c>
      <c r="S577" s="0" t="n">
        <v>0</v>
      </c>
      <c r="T577" s="0" t="n">
        <v>0</v>
      </c>
      <c r="U577" s="0" t="n">
        <v>0</v>
      </c>
      <c r="V577" s="0" t="n">
        <v>0</v>
      </c>
      <c r="W577" s="0" t="n">
        <v>0</v>
      </c>
      <c r="X577" s="0" t="n">
        <v>0</v>
      </c>
      <c r="Y577" s="0" t="n">
        <v>0</v>
      </c>
      <c r="Z577" s="0" t="n">
        <v>0</v>
      </c>
      <c r="AA577" s="0" t="n">
        <v>0</v>
      </c>
      <c r="AB577" s="0" t="n">
        <v>0</v>
      </c>
      <c r="AC577" s="0" t="n">
        <v>0</v>
      </c>
      <c r="AD577" s="0" t="n">
        <v>0</v>
      </c>
      <c r="AE577" s="0" t="n">
        <v>0</v>
      </c>
      <c r="AF577" s="0" t="n">
        <v>0</v>
      </c>
    </row>
    <row r="578" customFormat="false" ht="12.75" hidden="false" customHeight="false" outlineLevel="0" collapsed="false">
      <c r="A578" s="401" t="n">
        <v>36738.4361111111</v>
      </c>
      <c r="B578" s="400" t="n">
        <v>37124</v>
      </c>
      <c r="C578" s="400" t="n">
        <v>36983</v>
      </c>
      <c r="D578" s="400" t="n">
        <v>37191</v>
      </c>
      <c r="E578" s="0" t="s">
        <v>395</v>
      </c>
      <c r="F578" s="0" t="n">
        <v>381363</v>
      </c>
      <c r="G578" s="0" t="n">
        <v>1</v>
      </c>
      <c r="H578" s="0" t="n">
        <v>2171712</v>
      </c>
      <c r="I578" s="0" t="n">
        <v>25</v>
      </c>
      <c r="J578" s="0" t="n">
        <v>25</v>
      </c>
      <c r="K578" s="0" t="n">
        <v>25</v>
      </c>
      <c r="L578" s="0" t="n">
        <v>25</v>
      </c>
      <c r="M578" s="0" t="n">
        <v>25</v>
      </c>
      <c r="N578" s="0" t="n">
        <v>25</v>
      </c>
      <c r="O578" s="0" t="n">
        <v>0</v>
      </c>
      <c r="P578" s="0" t="n">
        <v>0</v>
      </c>
      <c r="Q578" s="0" t="n">
        <v>0</v>
      </c>
      <c r="R578" s="0" t="n">
        <v>0</v>
      </c>
      <c r="S578" s="0" t="n">
        <v>0</v>
      </c>
      <c r="T578" s="0" t="n">
        <v>0</v>
      </c>
      <c r="U578" s="0" t="n">
        <v>0</v>
      </c>
      <c r="V578" s="0" t="n">
        <v>0</v>
      </c>
      <c r="W578" s="0" t="n">
        <v>0</v>
      </c>
      <c r="X578" s="0" t="n">
        <v>0</v>
      </c>
      <c r="Y578" s="0" t="n">
        <v>0</v>
      </c>
      <c r="Z578" s="0" t="n">
        <v>0</v>
      </c>
      <c r="AA578" s="0" t="n">
        <v>0</v>
      </c>
      <c r="AB578" s="0" t="n">
        <v>0</v>
      </c>
      <c r="AC578" s="0" t="n">
        <v>0</v>
      </c>
      <c r="AD578" s="0" t="n">
        <v>0</v>
      </c>
      <c r="AE578" s="0" t="n">
        <v>0</v>
      </c>
      <c r="AF578" s="0" t="n">
        <v>0</v>
      </c>
    </row>
    <row r="579" customFormat="false" ht="12.75" hidden="false" customHeight="false" outlineLevel="0" collapsed="false">
      <c r="A579" s="401" t="n">
        <v>36738.5423611111</v>
      </c>
      <c r="B579" s="400" t="n">
        <v>37124</v>
      </c>
      <c r="C579" s="400" t="n">
        <v>36983</v>
      </c>
      <c r="D579" s="400" t="n">
        <v>37191</v>
      </c>
      <c r="E579" s="0" t="s">
        <v>395</v>
      </c>
      <c r="F579" s="0" t="n">
        <v>382368</v>
      </c>
      <c r="G579" s="0" t="n">
        <v>1</v>
      </c>
      <c r="H579" s="0" t="n">
        <v>2174922</v>
      </c>
      <c r="I579" s="0" t="n">
        <v>25</v>
      </c>
      <c r="J579" s="0" t="n">
        <v>25</v>
      </c>
      <c r="K579" s="0" t="n">
        <v>25</v>
      </c>
      <c r="L579" s="0" t="n">
        <v>25</v>
      </c>
      <c r="M579" s="0" t="n">
        <v>25</v>
      </c>
      <c r="N579" s="0" t="n">
        <v>25</v>
      </c>
      <c r="O579" s="0" t="n">
        <v>0</v>
      </c>
      <c r="P579" s="0" t="n">
        <v>0</v>
      </c>
      <c r="Q579" s="0" t="n">
        <v>0</v>
      </c>
      <c r="R579" s="0" t="n">
        <v>0</v>
      </c>
      <c r="S579" s="0" t="n">
        <v>0</v>
      </c>
      <c r="T579" s="0" t="n">
        <v>0</v>
      </c>
      <c r="U579" s="0" t="n">
        <v>0</v>
      </c>
      <c r="V579" s="0" t="n">
        <v>0</v>
      </c>
      <c r="W579" s="0" t="n">
        <v>0</v>
      </c>
      <c r="X579" s="0" t="n">
        <v>0</v>
      </c>
      <c r="Y579" s="0" t="n">
        <v>0</v>
      </c>
      <c r="Z579" s="0" t="n">
        <v>0</v>
      </c>
      <c r="AA579" s="0" t="n">
        <v>0</v>
      </c>
      <c r="AB579" s="0" t="n">
        <v>0</v>
      </c>
      <c r="AC579" s="0" t="n">
        <v>0</v>
      </c>
      <c r="AD579" s="0" t="n">
        <v>0</v>
      </c>
      <c r="AE579" s="0" t="n">
        <v>0</v>
      </c>
      <c r="AF579" s="0" t="n">
        <v>0</v>
      </c>
    </row>
    <row r="580" customFormat="false" ht="12.75" hidden="false" customHeight="false" outlineLevel="0" collapsed="false">
      <c r="A580" s="401" t="n">
        <v>36840.4722222222</v>
      </c>
      <c r="B580" s="400" t="n">
        <v>37124</v>
      </c>
      <c r="C580" s="400" t="n">
        <v>36983</v>
      </c>
      <c r="D580" s="400" t="n">
        <v>37191</v>
      </c>
      <c r="E580" s="0" t="s">
        <v>395</v>
      </c>
      <c r="F580" s="0" t="n">
        <v>455578</v>
      </c>
      <c r="G580" s="0" t="n">
        <v>1</v>
      </c>
      <c r="H580" s="0" t="n">
        <v>2412642</v>
      </c>
      <c r="I580" s="0" t="n">
        <v>0</v>
      </c>
      <c r="J580" s="0" t="n">
        <v>0</v>
      </c>
      <c r="K580" s="0" t="n">
        <v>0</v>
      </c>
      <c r="L580" s="0" t="n">
        <v>0</v>
      </c>
      <c r="M580" s="0" t="n">
        <v>0</v>
      </c>
      <c r="N580" s="0" t="n">
        <v>0</v>
      </c>
      <c r="O580" s="0" t="n">
        <v>-25</v>
      </c>
      <c r="P580" s="0" t="n">
        <v>-25</v>
      </c>
      <c r="Q580" s="0" t="n">
        <v>-25</v>
      </c>
      <c r="R580" s="0" t="n">
        <v>-25</v>
      </c>
      <c r="S580" s="0" t="n">
        <v>-25</v>
      </c>
      <c r="T580" s="0" t="n">
        <v>-25</v>
      </c>
      <c r="U580" s="0" t="n">
        <v>-25</v>
      </c>
      <c r="V580" s="0" t="n">
        <v>-25</v>
      </c>
      <c r="W580" s="0" t="n">
        <v>-25</v>
      </c>
      <c r="X580" s="0" t="n">
        <v>-25</v>
      </c>
      <c r="Y580" s="0" t="n">
        <v>-25</v>
      </c>
      <c r="Z580" s="0" t="n">
        <v>-25</v>
      </c>
      <c r="AA580" s="0" t="n">
        <v>-25</v>
      </c>
      <c r="AB580" s="0" t="n">
        <v>-25</v>
      </c>
      <c r="AC580" s="0" t="n">
        <v>-25</v>
      </c>
      <c r="AD580" s="0" t="n">
        <v>-25</v>
      </c>
      <c r="AE580" s="0" t="n">
        <v>0</v>
      </c>
      <c r="AF580" s="0" t="n">
        <v>0</v>
      </c>
    </row>
    <row r="581" customFormat="false" ht="12.75" hidden="false" customHeight="false" outlineLevel="0" collapsed="false">
      <c r="A581" s="401" t="n">
        <v>36361.5583333333</v>
      </c>
      <c r="B581" s="400" t="n">
        <v>37124</v>
      </c>
      <c r="C581" s="400" t="n">
        <v>36983</v>
      </c>
      <c r="D581" s="400" t="n">
        <v>37191</v>
      </c>
      <c r="E581" s="0" t="s">
        <v>395</v>
      </c>
      <c r="F581" s="0" t="n">
        <v>226993</v>
      </c>
      <c r="G581" s="0" t="n">
        <v>1</v>
      </c>
      <c r="H581" s="0" t="n">
        <v>713364</v>
      </c>
      <c r="I581" s="0" t="n">
        <v>0</v>
      </c>
      <c r="J581" s="0" t="n">
        <v>0</v>
      </c>
      <c r="K581" s="0" t="n">
        <v>0</v>
      </c>
      <c r="L581" s="0" t="n">
        <v>0</v>
      </c>
      <c r="M581" s="0" t="n">
        <v>0</v>
      </c>
      <c r="N581" s="0" t="n">
        <v>0</v>
      </c>
      <c r="O581" s="0" t="n">
        <v>0</v>
      </c>
      <c r="P581" s="0" t="n">
        <v>0</v>
      </c>
      <c r="Q581" s="0" t="n">
        <v>0</v>
      </c>
      <c r="R581" s="0" t="n">
        <v>0</v>
      </c>
      <c r="S581" s="0" t="n">
        <v>0</v>
      </c>
      <c r="T581" s="0" t="n">
        <v>0</v>
      </c>
      <c r="U581" s="0" t="n">
        <v>0</v>
      </c>
      <c r="V581" s="0" t="n">
        <v>0</v>
      </c>
      <c r="W581" s="0" t="n">
        <v>0</v>
      </c>
      <c r="X581" s="0" t="n">
        <v>0</v>
      </c>
      <c r="Y581" s="0" t="n">
        <v>0</v>
      </c>
      <c r="Z581" s="0" t="n">
        <v>0</v>
      </c>
      <c r="AA581" s="0" t="n">
        <v>0</v>
      </c>
      <c r="AB581" s="0" t="n">
        <v>0</v>
      </c>
      <c r="AC581" s="0" t="n">
        <v>0</v>
      </c>
      <c r="AD581" s="0" t="n">
        <v>0</v>
      </c>
      <c r="AE581" s="0" t="n">
        <v>-25</v>
      </c>
      <c r="AF581" s="0" t="n">
        <v>-25</v>
      </c>
    </row>
    <row r="582" customFormat="false" ht="12.75" hidden="false" customHeight="false" outlineLevel="0" collapsed="false">
      <c r="A582" s="401" t="n">
        <v>36363.6458333333</v>
      </c>
      <c r="B582" s="400" t="n">
        <v>37124</v>
      </c>
      <c r="C582" s="400" t="n">
        <v>36983</v>
      </c>
      <c r="D582" s="400" t="n">
        <v>37191</v>
      </c>
      <c r="E582" s="0" t="s">
        <v>395</v>
      </c>
      <c r="F582" s="0" t="n">
        <v>228067</v>
      </c>
      <c r="G582" s="0" t="n">
        <v>1</v>
      </c>
      <c r="H582" s="0" t="n">
        <v>716828</v>
      </c>
      <c r="I582" s="0" t="n">
        <v>0</v>
      </c>
      <c r="J582" s="0" t="n">
        <v>0</v>
      </c>
      <c r="K582" s="0" t="n">
        <v>0</v>
      </c>
      <c r="L582" s="0" t="n">
        <v>0</v>
      </c>
      <c r="M582" s="0" t="n">
        <v>0</v>
      </c>
      <c r="N582" s="0" t="n">
        <v>0</v>
      </c>
      <c r="O582" s="0" t="n">
        <v>0</v>
      </c>
      <c r="P582" s="0" t="n">
        <v>0</v>
      </c>
      <c r="Q582" s="0" t="n">
        <v>0</v>
      </c>
      <c r="R582" s="0" t="n">
        <v>0</v>
      </c>
      <c r="S582" s="0" t="n">
        <v>0</v>
      </c>
      <c r="T582" s="0" t="n">
        <v>0</v>
      </c>
      <c r="U582" s="0" t="n">
        <v>0</v>
      </c>
      <c r="V582" s="0" t="n">
        <v>0</v>
      </c>
      <c r="W582" s="0" t="n">
        <v>0</v>
      </c>
      <c r="X582" s="0" t="n">
        <v>0</v>
      </c>
      <c r="Y582" s="0" t="n">
        <v>0</v>
      </c>
      <c r="Z582" s="0" t="n">
        <v>0</v>
      </c>
      <c r="AA582" s="0" t="n">
        <v>0</v>
      </c>
      <c r="AB582" s="0" t="n">
        <v>0</v>
      </c>
      <c r="AC582" s="0" t="n">
        <v>0</v>
      </c>
      <c r="AD582" s="0" t="n">
        <v>0</v>
      </c>
      <c r="AE582" s="0" t="n">
        <v>25</v>
      </c>
      <c r="AF582" s="0" t="n">
        <v>25</v>
      </c>
    </row>
    <row r="583" customFormat="false" ht="12.75" hidden="false" customHeight="false" outlineLevel="0" collapsed="false">
      <c r="A583" s="401" t="n">
        <v>36459.4902777778</v>
      </c>
      <c r="B583" s="400" t="n">
        <v>37124</v>
      </c>
      <c r="C583" s="400" t="n">
        <v>36983</v>
      </c>
      <c r="D583" s="400" t="n">
        <v>37191</v>
      </c>
      <c r="E583" s="0" t="s">
        <v>395</v>
      </c>
      <c r="F583" s="0" t="n">
        <v>256263</v>
      </c>
      <c r="G583" s="0" t="n">
        <v>1</v>
      </c>
      <c r="H583" s="0" t="n">
        <v>919898</v>
      </c>
      <c r="I583" s="0" t="n">
        <v>0</v>
      </c>
      <c r="J583" s="0" t="n">
        <v>0</v>
      </c>
      <c r="K583" s="0" t="n">
        <v>0</v>
      </c>
      <c r="L583" s="0" t="n">
        <v>0</v>
      </c>
      <c r="M583" s="0" t="n">
        <v>0</v>
      </c>
      <c r="N583" s="0" t="n">
        <v>0</v>
      </c>
      <c r="O583" s="0" t="n">
        <v>0</v>
      </c>
      <c r="P583" s="0" t="n">
        <v>0</v>
      </c>
      <c r="Q583" s="0" t="n">
        <v>0</v>
      </c>
      <c r="R583" s="0" t="n">
        <v>0</v>
      </c>
      <c r="S583" s="0" t="n">
        <v>0</v>
      </c>
      <c r="T583" s="0" t="n">
        <v>0</v>
      </c>
      <c r="U583" s="0" t="n">
        <v>0</v>
      </c>
      <c r="V583" s="0" t="n">
        <v>0</v>
      </c>
      <c r="W583" s="0" t="n">
        <v>0</v>
      </c>
      <c r="X583" s="0" t="n">
        <v>0</v>
      </c>
      <c r="Y583" s="0" t="n">
        <v>0</v>
      </c>
      <c r="Z583" s="0" t="n">
        <v>0</v>
      </c>
      <c r="AA583" s="0" t="n">
        <v>0</v>
      </c>
      <c r="AB583" s="0" t="n">
        <v>0</v>
      </c>
      <c r="AC583" s="0" t="n">
        <v>0</v>
      </c>
      <c r="AD583" s="0" t="n">
        <v>0</v>
      </c>
      <c r="AE583" s="0" t="n">
        <v>25</v>
      </c>
      <c r="AF583" s="0" t="n">
        <v>25</v>
      </c>
    </row>
    <row r="584" customFormat="false" ht="12.75" hidden="false" customHeight="false" outlineLevel="0" collapsed="false">
      <c r="A584" s="401" t="n">
        <v>36998.4104166667</v>
      </c>
      <c r="B584" s="400" t="n">
        <v>37124</v>
      </c>
      <c r="C584" s="400" t="n">
        <v>37073</v>
      </c>
      <c r="D584" s="400" t="n">
        <v>37164</v>
      </c>
      <c r="E584" s="0" t="s">
        <v>395</v>
      </c>
      <c r="F584" s="0" t="n">
        <v>582899</v>
      </c>
      <c r="G584" s="0" t="n">
        <v>1</v>
      </c>
      <c r="H584" s="0" t="n">
        <v>3094414</v>
      </c>
      <c r="I584" s="0" t="n">
        <v>0</v>
      </c>
      <c r="J584" s="0" t="n">
        <v>0</v>
      </c>
      <c r="K584" s="0" t="n">
        <v>0</v>
      </c>
      <c r="L584" s="0" t="n">
        <v>0</v>
      </c>
      <c r="M584" s="0" t="n">
        <v>0</v>
      </c>
      <c r="N584" s="0" t="n">
        <v>0</v>
      </c>
      <c r="O584" s="0" t="n">
        <v>-25</v>
      </c>
      <c r="P584" s="0" t="n">
        <v>-25</v>
      </c>
      <c r="Q584" s="0" t="n">
        <v>-25</v>
      </c>
      <c r="R584" s="0" t="n">
        <v>-25</v>
      </c>
      <c r="S584" s="0" t="n">
        <v>-25</v>
      </c>
      <c r="T584" s="0" t="n">
        <v>-25</v>
      </c>
      <c r="U584" s="0" t="n">
        <v>-25</v>
      </c>
      <c r="V584" s="0" t="n">
        <v>-25</v>
      </c>
      <c r="W584" s="0" t="n">
        <v>-25</v>
      </c>
      <c r="X584" s="0" t="n">
        <v>-25</v>
      </c>
      <c r="Y584" s="0" t="n">
        <v>-25</v>
      </c>
      <c r="Z584" s="0" t="n">
        <v>-25</v>
      </c>
      <c r="AA584" s="0" t="n">
        <v>-25</v>
      </c>
      <c r="AB584" s="0" t="n">
        <v>-25</v>
      </c>
      <c r="AC584" s="0" t="n">
        <v>-25</v>
      </c>
      <c r="AD584" s="0" t="n">
        <v>-25</v>
      </c>
      <c r="AE584" s="0" t="n">
        <v>0</v>
      </c>
      <c r="AF584" s="0" t="n">
        <v>0</v>
      </c>
    </row>
    <row r="585" customFormat="false" ht="12.75" hidden="false" customHeight="false" outlineLevel="0" collapsed="false">
      <c r="A585" s="401" t="n">
        <v>36913.43125</v>
      </c>
      <c r="B585" s="400" t="n">
        <v>37124</v>
      </c>
      <c r="C585" s="400" t="n">
        <v>37073</v>
      </c>
      <c r="D585" s="400" t="n">
        <v>37164</v>
      </c>
      <c r="E585" s="0" t="s">
        <v>395</v>
      </c>
      <c r="F585" s="0" t="n">
        <v>501385</v>
      </c>
      <c r="G585" s="0" t="n">
        <v>1</v>
      </c>
      <c r="H585" s="0" t="n">
        <v>2582522</v>
      </c>
      <c r="I585" s="0" t="n">
        <v>0</v>
      </c>
      <c r="J585" s="0" t="n">
        <v>0</v>
      </c>
      <c r="K585" s="0" t="n">
        <v>0</v>
      </c>
      <c r="L585" s="0" t="n">
        <v>0</v>
      </c>
      <c r="M585" s="0" t="n">
        <v>0</v>
      </c>
      <c r="N585" s="0" t="n">
        <v>0</v>
      </c>
      <c r="O585" s="0" t="n">
        <v>0</v>
      </c>
      <c r="P585" s="0" t="n">
        <v>0</v>
      </c>
      <c r="Q585" s="0" t="n">
        <v>0</v>
      </c>
      <c r="R585" s="0" t="n">
        <v>0</v>
      </c>
      <c r="S585" s="0" t="n">
        <v>0</v>
      </c>
      <c r="T585" s="0" t="n">
        <v>0</v>
      </c>
      <c r="U585" s="0" t="n">
        <v>0</v>
      </c>
      <c r="V585" s="0" t="n">
        <v>0</v>
      </c>
      <c r="W585" s="0" t="n">
        <v>0</v>
      </c>
      <c r="X585" s="0" t="n">
        <v>0</v>
      </c>
      <c r="Y585" s="0" t="n">
        <v>0</v>
      </c>
      <c r="Z585" s="0" t="n">
        <v>0</v>
      </c>
      <c r="AA585" s="0" t="n">
        <v>0</v>
      </c>
      <c r="AB585" s="0" t="n">
        <v>0</v>
      </c>
      <c r="AC585" s="0" t="n">
        <v>0</v>
      </c>
      <c r="AD585" s="0" t="n">
        <v>0</v>
      </c>
      <c r="AE585" s="0" t="n">
        <v>25</v>
      </c>
      <c r="AF585" s="0" t="n">
        <v>25</v>
      </c>
    </row>
    <row r="586" customFormat="false" ht="12.75" hidden="false" customHeight="false" outlineLevel="0" collapsed="false">
      <c r="A586" s="401" t="n">
        <v>36937.4673611111</v>
      </c>
      <c r="B586" s="400" t="n">
        <v>37124</v>
      </c>
      <c r="C586" s="400" t="n">
        <v>37073</v>
      </c>
      <c r="D586" s="400" t="n">
        <v>37164</v>
      </c>
      <c r="E586" s="0" t="s">
        <v>395</v>
      </c>
      <c r="F586" s="0" t="n">
        <v>524052</v>
      </c>
      <c r="G586" s="0" t="n">
        <v>1</v>
      </c>
      <c r="H586" s="0" t="n">
        <v>2703775</v>
      </c>
      <c r="I586" s="0" t="n">
        <v>0</v>
      </c>
      <c r="J586" s="0" t="n">
        <v>0</v>
      </c>
      <c r="K586" s="0" t="n">
        <v>0</v>
      </c>
      <c r="L586" s="0" t="n">
        <v>0</v>
      </c>
      <c r="M586" s="0" t="n">
        <v>0</v>
      </c>
      <c r="N586" s="0" t="n">
        <v>0</v>
      </c>
      <c r="O586" s="0" t="n">
        <v>0</v>
      </c>
      <c r="P586" s="0" t="n">
        <v>0</v>
      </c>
      <c r="Q586" s="0" t="n">
        <v>0</v>
      </c>
      <c r="R586" s="0" t="n">
        <v>0</v>
      </c>
      <c r="S586" s="0" t="n">
        <v>0</v>
      </c>
      <c r="T586" s="0" t="n">
        <v>0</v>
      </c>
      <c r="U586" s="0" t="n">
        <v>0</v>
      </c>
      <c r="V586" s="0" t="n">
        <v>0</v>
      </c>
      <c r="W586" s="0" t="n">
        <v>0</v>
      </c>
      <c r="X586" s="0" t="n">
        <v>0</v>
      </c>
      <c r="Y586" s="0" t="n">
        <v>0</v>
      </c>
      <c r="Z586" s="0" t="n">
        <v>0</v>
      </c>
      <c r="AA586" s="0" t="n">
        <v>0</v>
      </c>
      <c r="AB586" s="0" t="n">
        <v>0</v>
      </c>
      <c r="AC586" s="0" t="n">
        <v>0</v>
      </c>
      <c r="AD586" s="0" t="n">
        <v>0</v>
      </c>
      <c r="AE586" s="0" t="n">
        <v>25</v>
      </c>
      <c r="AF586" s="0" t="n">
        <v>25</v>
      </c>
    </row>
    <row r="587" customFormat="false" ht="12.75" hidden="false" customHeight="false" outlineLevel="0" collapsed="false">
      <c r="A587" s="401" t="n">
        <v>37029.3798611111</v>
      </c>
      <c r="B587" s="400" t="n">
        <v>37124</v>
      </c>
      <c r="C587" s="400" t="n">
        <v>37104</v>
      </c>
      <c r="D587" s="400" t="n">
        <v>37134</v>
      </c>
      <c r="E587" s="0" t="s">
        <v>395</v>
      </c>
      <c r="F587" s="0" t="n">
        <v>613469</v>
      </c>
      <c r="G587" s="0" t="n">
        <v>1</v>
      </c>
      <c r="H587" s="0" t="n">
        <v>3358100</v>
      </c>
      <c r="I587" s="0" t="n">
        <v>0</v>
      </c>
      <c r="J587" s="0" t="n">
        <v>0</v>
      </c>
      <c r="K587" s="0" t="n">
        <v>0</v>
      </c>
      <c r="L587" s="0" t="n">
        <v>0</v>
      </c>
      <c r="M587" s="0" t="n">
        <v>0</v>
      </c>
      <c r="N587" s="0" t="n">
        <v>0</v>
      </c>
      <c r="O587" s="0" t="n">
        <v>50</v>
      </c>
      <c r="P587" s="0" t="n">
        <v>50</v>
      </c>
      <c r="Q587" s="0" t="n">
        <v>50</v>
      </c>
      <c r="R587" s="0" t="n">
        <v>50</v>
      </c>
      <c r="S587" s="0" t="n">
        <v>50</v>
      </c>
      <c r="T587" s="0" t="n">
        <v>50</v>
      </c>
      <c r="U587" s="0" t="n">
        <v>50</v>
      </c>
      <c r="V587" s="0" t="n">
        <v>50</v>
      </c>
      <c r="W587" s="0" t="n">
        <v>50</v>
      </c>
      <c r="X587" s="0" t="n">
        <v>50</v>
      </c>
      <c r="Y587" s="0" t="n">
        <v>50</v>
      </c>
      <c r="Z587" s="0" t="n">
        <v>50</v>
      </c>
      <c r="AA587" s="0" t="n">
        <v>50</v>
      </c>
      <c r="AB587" s="0" t="n">
        <v>50</v>
      </c>
      <c r="AC587" s="0" t="n">
        <v>50</v>
      </c>
      <c r="AD587" s="0" t="n">
        <v>50</v>
      </c>
      <c r="AE587" s="0" t="n">
        <v>0</v>
      </c>
      <c r="AF587" s="0" t="n">
        <v>0</v>
      </c>
    </row>
    <row r="588" customFormat="false" ht="12.75" hidden="false" customHeight="false" outlineLevel="0" collapsed="false">
      <c r="A588" s="401" t="n">
        <v>37091.5715277778</v>
      </c>
      <c r="B588" s="400" t="n">
        <v>37124</v>
      </c>
      <c r="C588" s="400" t="n">
        <v>37104</v>
      </c>
      <c r="D588" s="400" t="n">
        <v>37134</v>
      </c>
      <c r="E588" s="0" t="s">
        <v>395</v>
      </c>
      <c r="F588" s="0" t="n">
        <v>694504</v>
      </c>
      <c r="G588" s="0" t="n">
        <v>1</v>
      </c>
      <c r="H588" s="0" t="n">
        <v>3614137</v>
      </c>
      <c r="I588" s="0" t="n">
        <v>0</v>
      </c>
      <c r="J588" s="0" t="n">
        <v>0</v>
      </c>
      <c r="K588" s="0" t="n">
        <v>0</v>
      </c>
      <c r="L588" s="0" t="n">
        <v>0</v>
      </c>
      <c r="M588" s="0" t="n">
        <v>0</v>
      </c>
      <c r="N588" s="0" t="n">
        <v>0</v>
      </c>
      <c r="O588" s="0" t="n">
        <v>-25</v>
      </c>
      <c r="P588" s="0" t="n">
        <v>-25</v>
      </c>
      <c r="Q588" s="0" t="n">
        <v>-25</v>
      </c>
      <c r="R588" s="0" t="n">
        <v>-25</v>
      </c>
      <c r="S588" s="0" t="n">
        <v>-25</v>
      </c>
      <c r="T588" s="0" t="n">
        <v>-25</v>
      </c>
      <c r="U588" s="0" t="n">
        <v>-25</v>
      </c>
      <c r="V588" s="0" t="n">
        <v>-25</v>
      </c>
      <c r="W588" s="0" t="n">
        <v>-25</v>
      </c>
      <c r="X588" s="0" t="n">
        <v>-25</v>
      </c>
      <c r="Y588" s="0" t="n">
        <v>-25</v>
      </c>
      <c r="Z588" s="0" t="n">
        <v>-25</v>
      </c>
      <c r="AA588" s="0" t="n">
        <v>-25</v>
      </c>
      <c r="AB588" s="0" t="n">
        <v>-25</v>
      </c>
      <c r="AC588" s="0" t="n">
        <v>-25</v>
      </c>
      <c r="AD588" s="0" t="n">
        <v>-25</v>
      </c>
      <c r="AE588" s="0" t="n">
        <v>0</v>
      </c>
      <c r="AF588" s="0" t="n">
        <v>0</v>
      </c>
    </row>
    <row r="589" customFormat="false" ht="12.75" hidden="false" customHeight="false" outlineLevel="0" collapsed="false">
      <c r="A589" s="401" t="n">
        <v>37091.5722222222</v>
      </c>
      <c r="B589" s="400" t="n">
        <v>37124</v>
      </c>
      <c r="C589" s="400" t="n">
        <v>37104</v>
      </c>
      <c r="D589" s="400" t="n">
        <v>37134</v>
      </c>
      <c r="E589" s="0" t="s">
        <v>395</v>
      </c>
      <c r="F589" s="0" t="n">
        <v>694506</v>
      </c>
      <c r="G589" s="0" t="n">
        <v>1</v>
      </c>
      <c r="H589" s="0" t="n">
        <v>3614138</v>
      </c>
      <c r="I589" s="0" t="n">
        <v>0</v>
      </c>
      <c r="J589" s="0" t="n">
        <v>0</v>
      </c>
      <c r="K589" s="0" t="n">
        <v>0</v>
      </c>
      <c r="L589" s="0" t="n">
        <v>0</v>
      </c>
      <c r="M589" s="0" t="n">
        <v>0</v>
      </c>
      <c r="N589" s="0" t="n">
        <v>0</v>
      </c>
      <c r="O589" s="0" t="n">
        <v>-25</v>
      </c>
      <c r="P589" s="0" t="n">
        <v>-25</v>
      </c>
      <c r="Q589" s="0" t="n">
        <v>-25</v>
      </c>
      <c r="R589" s="0" t="n">
        <v>-25</v>
      </c>
      <c r="S589" s="0" t="n">
        <v>-25</v>
      </c>
      <c r="T589" s="0" t="n">
        <v>-25</v>
      </c>
      <c r="U589" s="0" t="n">
        <v>-25</v>
      </c>
      <c r="V589" s="0" t="n">
        <v>-25</v>
      </c>
      <c r="W589" s="0" t="n">
        <v>-25</v>
      </c>
      <c r="X589" s="0" t="n">
        <v>-25</v>
      </c>
      <c r="Y589" s="0" t="n">
        <v>-25</v>
      </c>
      <c r="Z589" s="0" t="n">
        <v>-25</v>
      </c>
      <c r="AA589" s="0" t="n">
        <v>-25</v>
      </c>
      <c r="AB589" s="0" t="n">
        <v>-25</v>
      </c>
      <c r="AC589" s="0" t="n">
        <v>-25</v>
      </c>
      <c r="AD589" s="0" t="n">
        <v>-25</v>
      </c>
      <c r="AE589" s="0" t="n">
        <v>0</v>
      </c>
      <c r="AF589" s="0" t="n">
        <v>0</v>
      </c>
    </row>
    <row r="590" customFormat="false" ht="12.75" hidden="false" customHeight="false" outlineLevel="0" collapsed="false">
      <c r="A590" s="401" t="n">
        <v>37098.6756944444</v>
      </c>
      <c r="B590" s="400" t="n">
        <v>37124</v>
      </c>
      <c r="C590" s="400" t="n">
        <v>37104</v>
      </c>
      <c r="D590" s="400" t="n">
        <v>37134</v>
      </c>
      <c r="E590" s="0" t="s">
        <v>395</v>
      </c>
      <c r="F590" s="0" t="n">
        <v>705560</v>
      </c>
      <c r="G590" s="0" t="n">
        <v>1</v>
      </c>
      <c r="H590" s="0" t="n">
        <v>3647343</v>
      </c>
      <c r="I590" s="0" t="n">
        <v>0</v>
      </c>
      <c r="J590" s="0" t="n">
        <v>0</v>
      </c>
      <c r="K590" s="0" t="n">
        <v>0</v>
      </c>
      <c r="L590" s="0" t="n">
        <v>0</v>
      </c>
      <c r="M590" s="0" t="n">
        <v>0</v>
      </c>
      <c r="N590" s="0" t="n">
        <v>0</v>
      </c>
      <c r="O590" s="0" t="n">
        <v>-100</v>
      </c>
      <c r="P590" s="0" t="n">
        <v>-100</v>
      </c>
      <c r="Q590" s="0" t="n">
        <v>-100</v>
      </c>
      <c r="R590" s="0" t="n">
        <v>-100</v>
      </c>
      <c r="S590" s="0" t="n">
        <v>-100</v>
      </c>
      <c r="T590" s="0" t="n">
        <v>-100</v>
      </c>
      <c r="U590" s="0" t="n">
        <v>-100</v>
      </c>
      <c r="V590" s="0" t="n">
        <v>-100</v>
      </c>
      <c r="W590" s="0" t="n">
        <v>-100</v>
      </c>
      <c r="X590" s="0" t="n">
        <v>-100</v>
      </c>
      <c r="Y590" s="0" t="n">
        <v>-100</v>
      </c>
      <c r="Z590" s="0" t="n">
        <v>-100</v>
      </c>
      <c r="AA590" s="0" t="n">
        <v>-100</v>
      </c>
      <c r="AB590" s="0" t="n">
        <v>-100</v>
      </c>
      <c r="AC590" s="0" t="n">
        <v>-100</v>
      </c>
      <c r="AD590" s="0" t="n">
        <v>-100</v>
      </c>
      <c r="AE590" s="0" t="n">
        <v>0</v>
      </c>
      <c r="AF590" s="0" t="n">
        <v>0</v>
      </c>
    </row>
    <row r="591" customFormat="false" ht="12.75" hidden="false" customHeight="false" outlineLevel="0" collapsed="false">
      <c r="A591" s="401" t="n">
        <v>36705.5590277778</v>
      </c>
      <c r="B591" s="400" t="n">
        <v>37124</v>
      </c>
      <c r="C591" s="400" t="n">
        <v>36983</v>
      </c>
      <c r="D591" s="400" t="n">
        <v>37191</v>
      </c>
      <c r="E591" s="0" t="s">
        <v>395</v>
      </c>
      <c r="F591" s="0" t="n">
        <v>360181</v>
      </c>
      <c r="G591" s="0" t="n">
        <v>1</v>
      </c>
      <c r="H591" s="0" t="n">
        <v>2108780</v>
      </c>
      <c r="I591" s="0" t="n">
        <v>0</v>
      </c>
      <c r="J591" s="0" t="n">
        <v>0</v>
      </c>
      <c r="K591" s="0" t="n">
        <v>0</v>
      </c>
      <c r="L591" s="0" t="n">
        <v>0</v>
      </c>
      <c r="M591" s="0" t="n">
        <v>0</v>
      </c>
      <c r="N591" s="0" t="n">
        <v>0</v>
      </c>
      <c r="O591" s="0" t="n">
        <v>0</v>
      </c>
      <c r="P591" s="0" t="n">
        <v>0</v>
      </c>
      <c r="Q591" s="0" t="n">
        <v>0</v>
      </c>
      <c r="R591" s="0" t="n">
        <v>0</v>
      </c>
      <c r="S591" s="0" t="n">
        <v>0</v>
      </c>
      <c r="T591" s="0" t="n">
        <v>0</v>
      </c>
      <c r="U591" s="0" t="n">
        <v>0</v>
      </c>
      <c r="V591" s="0" t="n">
        <v>0</v>
      </c>
      <c r="W591" s="0" t="n">
        <v>0</v>
      </c>
      <c r="X591" s="0" t="n">
        <v>0</v>
      </c>
      <c r="Y591" s="0" t="n">
        <v>0</v>
      </c>
      <c r="Z591" s="0" t="n">
        <v>0</v>
      </c>
      <c r="AA591" s="0" t="n">
        <v>0</v>
      </c>
      <c r="AB591" s="0" t="n">
        <v>0</v>
      </c>
      <c r="AC591" s="0" t="n">
        <v>0</v>
      </c>
      <c r="AD591" s="0" t="n">
        <v>0</v>
      </c>
      <c r="AE591" s="0" t="n">
        <v>-50</v>
      </c>
      <c r="AF591" s="0" t="n">
        <v>-50</v>
      </c>
    </row>
    <row r="592" customFormat="false" ht="12.75" hidden="false" customHeight="false" outlineLevel="0" collapsed="false">
      <c r="A592" s="401" t="n">
        <v>36718.6548611111</v>
      </c>
      <c r="B592" s="400" t="n">
        <v>37124</v>
      </c>
      <c r="C592" s="400" t="n">
        <v>36983</v>
      </c>
      <c r="D592" s="400" t="n">
        <v>37191</v>
      </c>
      <c r="E592" s="0" t="s">
        <v>395</v>
      </c>
      <c r="F592" s="0" t="n">
        <v>371204</v>
      </c>
      <c r="G592" s="0" t="n">
        <v>1</v>
      </c>
      <c r="H592" s="0" t="n">
        <v>2139320</v>
      </c>
      <c r="I592" s="0" t="n">
        <v>0</v>
      </c>
      <c r="J592" s="0" t="n">
        <v>0</v>
      </c>
      <c r="K592" s="0" t="n">
        <v>0</v>
      </c>
      <c r="L592" s="0" t="n">
        <v>0</v>
      </c>
      <c r="M592" s="0" t="n">
        <v>0</v>
      </c>
      <c r="N592" s="0" t="n">
        <v>0</v>
      </c>
      <c r="O592" s="0" t="n">
        <v>0</v>
      </c>
      <c r="P592" s="0" t="n">
        <v>0</v>
      </c>
      <c r="Q592" s="0" t="n">
        <v>0</v>
      </c>
      <c r="R592" s="0" t="n">
        <v>0</v>
      </c>
      <c r="S592" s="0" t="n">
        <v>0</v>
      </c>
      <c r="T592" s="0" t="n">
        <v>0</v>
      </c>
      <c r="U592" s="0" t="n">
        <v>0</v>
      </c>
      <c r="V592" s="0" t="n">
        <v>0</v>
      </c>
      <c r="W592" s="0" t="n">
        <v>0</v>
      </c>
      <c r="X592" s="0" t="n">
        <v>0</v>
      </c>
      <c r="Y592" s="0" t="n">
        <v>0</v>
      </c>
      <c r="Z592" s="0" t="n">
        <v>0</v>
      </c>
      <c r="AA592" s="0" t="n">
        <v>0</v>
      </c>
      <c r="AB592" s="0" t="n">
        <v>0</v>
      </c>
      <c r="AC592" s="0" t="n">
        <v>0</v>
      </c>
      <c r="AD592" s="0" t="n">
        <v>0</v>
      </c>
      <c r="AE592" s="0" t="n">
        <v>25</v>
      </c>
      <c r="AF592" s="0" t="n">
        <v>25</v>
      </c>
    </row>
    <row r="593" customFormat="false" ht="12.75" hidden="false" customHeight="false" outlineLevel="0" collapsed="false">
      <c r="A593" s="401" t="n">
        <v>36727.6152777778</v>
      </c>
      <c r="B593" s="400" t="n">
        <v>37124</v>
      </c>
      <c r="C593" s="400" t="n">
        <v>36983</v>
      </c>
      <c r="D593" s="400" t="n">
        <v>37191</v>
      </c>
      <c r="E593" s="0" t="s">
        <v>395</v>
      </c>
      <c r="F593" s="0" t="n">
        <v>376804</v>
      </c>
      <c r="G593" s="0" t="n">
        <v>1</v>
      </c>
      <c r="H593" s="0" t="n">
        <v>2157114</v>
      </c>
      <c r="I593" s="0" t="n">
        <v>0</v>
      </c>
      <c r="J593" s="0" t="n">
        <v>0</v>
      </c>
      <c r="K593" s="0" t="n">
        <v>0</v>
      </c>
      <c r="L593" s="0" t="n">
        <v>0</v>
      </c>
      <c r="M593" s="0" t="n">
        <v>0</v>
      </c>
      <c r="N593" s="0" t="n">
        <v>0</v>
      </c>
      <c r="O593" s="0" t="n">
        <v>0</v>
      </c>
      <c r="P593" s="0" t="n">
        <v>0</v>
      </c>
      <c r="Q593" s="0" t="n">
        <v>0</v>
      </c>
      <c r="R593" s="0" t="n">
        <v>0</v>
      </c>
      <c r="S593" s="0" t="n">
        <v>0</v>
      </c>
      <c r="T593" s="0" t="n">
        <v>0</v>
      </c>
      <c r="U593" s="0" t="n">
        <v>0</v>
      </c>
      <c r="V593" s="0" t="n">
        <v>0</v>
      </c>
      <c r="W593" s="0" t="n">
        <v>0</v>
      </c>
      <c r="X593" s="0" t="n">
        <v>0</v>
      </c>
      <c r="Y593" s="0" t="n">
        <v>0</v>
      </c>
      <c r="Z593" s="0" t="n">
        <v>0</v>
      </c>
      <c r="AA593" s="0" t="n">
        <v>0</v>
      </c>
      <c r="AB593" s="0" t="n">
        <v>0</v>
      </c>
      <c r="AC593" s="0" t="n">
        <v>0</v>
      </c>
      <c r="AD593" s="0" t="n">
        <v>0</v>
      </c>
      <c r="AE593" s="0" t="n">
        <v>25</v>
      </c>
      <c r="AF593" s="0" t="n">
        <v>25</v>
      </c>
    </row>
    <row r="594" customFormat="false" ht="12.75" hidden="false" customHeight="false" outlineLevel="0" collapsed="false">
      <c r="A594" s="401" t="n">
        <v>36733.4256944444</v>
      </c>
      <c r="B594" s="400" t="n">
        <v>37124</v>
      </c>
      <c r="C594" s="400" t="n">
        <v>36983</v>
      </c>
      <c r="D594" s="400" t="n">
        <v>37191</v>
      </c>
      <c r="E594" s="0" t="s">
        <v>395</v>
      </c>
      <c r="F594" s="0" t="n">
        <v>379518</v>
      </c>
      <c r="G594" s="0" t="n">
        <v>1</v>
      </c>
      <c r="H594" s="0" t="n">
        <v>2166409</v>
      </c>
      <c r="I594" s="0" t="n">
        <v>0</v>
      </c>
      <c r="J594" s="0" t="n">
        <v>0</v>
      </c>
      <c r="K594" s="0" t="n">
        <v>0</v>
      </c>
      <c r="L594" s="0" t="n">
        <v>0</v>
      </c>
      <c r="M594" s="0" t="n">
        <v>0</v>
      </c>
      <c r="N594" s="0" t="n">
        <v>0</v>
      </c>
      <c r="O594" s="0" t="n">
        <v>0</v>
      </c>
      <c r="P594" s="0" t="n">
        <v>0</v>
      </c>
      <c r="Q594" s="0" t="n">
        <v>0</v>
      </c>
      <c r="R594" s="0" t="n">
        <v>0</v>
      </c>
      <c r="S594" s="0" t="n">
        <v>0</v>
      </c>
      <c r="T594" s="0" t="n">
        <v>0</v>
      </c>
      <c r="U594" s="0" t="n">
        <v>0</v>
      </c>
      <c r="V594" s="0" t="n">
        <v>0</v>
      </c>
      <c r="W594" s="0" t="n">
        <v>0</v>
      </c>
      <c r="X594" s="0" t="n">
        <v>0</v>
      </c>
      <c r="Y594" s="0" t="n">
        <v>0</v>
      </c>
      <c r="Z594" s="0" t="n">
        <v>0</v>
      </c>
      <c r="AA594" s="0" t="n">
        <v>0</v>
      </c>
      <c r="AB594" s="0" t="n">
        <v>0</v>
      </c>
      <c r="AC594" s="0" t="n">
        <v>0</v>
      </c>
      <c r="AD594" s="0" t="n">
        <v>0</v>
      </c>
      <c r="AE594" s="0" t="n">
        <v>50</v>
      </c>
      <c r="AF594" s="0" t="n">
        <v>50</v>
      </c>
    </row>
    <row r="595" customFormat="false" ht="12.75" hidden="false" customHeight="false" outlineLevel="0" collapsed="false">
      <c r="A595" s="401" t="n">
        <v>36738.4361111111</v>
      </c>
      <c r="B595" s="400" t="n">
        <v>37124</v>
      </c>
      <c r="C595" s="400" t="n">
        <v>36983</v>
      </c>
      <c r="D595" s="400" t="n">
        <v>37191</v>
      </c>
      <c r="E595" s="0" t="s">
        <v>395</v>
      </c>
      <c r="F595" s="0" t="n">
        <v>381363</v>
      </c>
      <c r="G595" s="0" t="n">
        <v>1</v>
      </c>
      <c r="H595" s="0" t="n">
        <v>2171713</v>
      </c>
      <c r="I595" s="0" t="n">
        <v>0</v>
      </c>
      <c r="J595" s="0" t="n">
        <v>0</v>
      </c>
      <c r="K595" s="0" t="n">
        <v>0</v>
      </c>
      <c r="L595" s="0" t="n">
        <v>0</v>
      </c>
      <c r="M595" s="0" t="n">
        <v>0</v>
      </c>
      <c r="N595" s="0" t="n">
        <v>0</v>
      </c>
      <c r="O595" s="0" t="n">
        <v>0</v>
      </c>
      <c r="P595" s="0" t="n">
        <v>0</v>
      </c>
      <c r="Q595" s="0" t="n">
        <v>0</v>
      </c>
      <c r="R595" s="0" t="n">
        <v>0</v>
      </c>
      <c r="S595" s="0" t="n">
        <v>0</v>
      </c>
      <c r="T595" s="0" t="n">
        <v>0</v>
      </c>
      <c r="U595" s="0" t="n">
        <v>0</v>
      </c>
      <c r="V595" s="0" t="n">
        <v>0</v>
      </c>
      <c r="W595" s="0" t="n">
        <v>0</v>
      </c>
      <c r="X595" s="0" t="n">
        <v>0</v>
      </c>
      <c r="Y595" s="0" t="n">
        <v>0</v>
      </c>
      <c r="Z595" s="0" t="n">
        <v>0</v>
      </c>
      <c r="AA595" s="0" t="n">
        <v>0</v>
      </c>
      <c r="AB595" s="0" t="n">
        <v>0</v>
      </c>
      <c r="AC595" s="0" t="n">
        <v>0</v>
      </c>
      <c r="AD595" s="0" t="n">
        <v>0</v>
      </c>
      <c r="AE595" s="0" t="n">
        <v>25</v>
      </c>
      <c r="AF595" s="0" t="n">
        <v>25</v>
      </c>
    </row>
    <row r="596" customFormat="false" ht="12.75" hidden="false" customHeight="false" outlineLevel="0" collapsed="false">
      <c r="A596" s="401" t="n">
        <v>36738.5423611111</v>
      </c>
      <c r="B596" s="400" t="n">
        <v>37124</v>
      </c>
      <c r="C596" s="400" t="n">
        <v>36983</v>
      </c>
      <c r="D596" s="400" t="n">
        <v>37191</v>
      </c>
      <c r="E596" s="0" t="s">
        <v>395</v>
      </c>
      <c r="F596" s="0" t="n">
        <v>382368</v>
      </c>
      <c r="G596" s="0" t="n">
        <v>1</v>
      </c>
      <c r="H596" s="0" t="n">
        <v>2174923</v>
      </c>
      <c r="I596" s="0" t="n">
        <v>0</v>
      </c>
      <c r="J596" s="0" t="n">
        <v>0</v>
      </c>
      <c r="K596" s="0" t="n">
        <v>0</v>
      </c>
      <c r="L596" s="0" t="n">
        <v>0</v>
      </c>
      <c r="M596" s="0" t="n">
        <v>0</v>
      </c>
      <c r="N596" s="0" t="n">
        <v>0</v>
      </c>
      <c r="O596" s="0" t="n">
        <v>0</v>
      </c>
      <c r="P596" s="0" t="n">
        <v>0</v>
      </c>
      <c r="Q596" s="0" t="n">
        <v>0</v>
      </c>
      <c r="R596" s="0" t="n">
        <v>0</v>
      </c>
      <c r="S596" s="0" t="n">
        <v>0</v>
      </c>
      <c r="T596" s="0" t="n">
        <v>0</v>
      </c>
      <c r="U596" s="0" t="n">
        <v>0</v>
      </c>
      <c r="V596" s="0" t="n">
        <v>0</v>
      </c>
      <c r="W596" s="0" t="n">
        <v>0</v>
      </c>
      <c r="X596" s="0" t="n">
        <v>0</v>
      </c>
      <c r="Y596" s="0" t="n">
        <v>0</v>
      </c>
      <c r="Z596" s="0" t="n">
        <v>0</v>
      </c>
      <c r="AA596" s="0" t="n">
        <v>0</v>
      </c>
      <c r="AB596" s="0" t="n">
        <v>0</v>
      </c>
      <c r="AC596" s="0" t="n">
        <v>0</v>
      </c>
      <c r="AD596" s="0" t="n">
        <v>0</v>
      </c>
      <c r="AE596" s="0" t="n">
        <v>25</v>
      </c>
      <c r="AF596" s="0" t="n">
        <v>25</v>
      </c>
    </row>
    <row r="597" customFormat="false" ht="12.75" hidden="false" customHeight="false" outlineLevel="0" collapsed="false">
      <c r="A597" s="401" t="n">
        <v>36903.7152777778</v>
      </c>
      <c r="B597" s="400" t="n">
        <v>37124</v>
      </c>
      <c r="C597" s="400" t="n">
        <v>36983</v>
      </c>
      <c r="D597" s="400" t="n">
        <v>37191</v>
      </c>
      <c r="E597" s="0" t="s">
        <v>395</v>
      </c>
      <c r="F597" s="0" t="n">
        <v>475201</v>
      </c>
      <c r="G597" s="0" t="n">
        <v>1</v>
      </c>
      <c r="H597" s="0" t="n">
        <v>2481808</v>
      </c>
      <c r="I597" s="0" t="n">
        <v>0</v>
      </c>
      <c r="J597" s="0" t="n">
        <v>0</v>
      </c>
      <c r="K597" s="0" t="n">
        <v>0</v>
      </c>
      <c r="L597" s="0" t="n">
        <v>0</v>
      </c>
      <c r="M597" s="0" t="n">
        <v>0</v>
      </c>
      <c r="N597" s="0" t="n">
        <v>0</v>
      </c>
      <c r="O597" s="0" t="n">
        <v>0</v>
      </c>
      <c r="P597" s="0" t="n">
        <v>0</v>
      </c>
      <c r="Q597" s="0" t="n">
        <v>0</v>
      </c>
      <c r="R597" s="0" t="n">
        <v>0</v>
      </c>
      <c r="S597" s="0" t="n">
        <v>0</v>
      </c>
      <c r="T597" s="0" t="n">
        <v>0</v>
      </c>
      <c r="U597" s="0" t="n">
        <v>0</v>
      </c>
      <c r="V597" s="0" t="n">
        <v>0</v>
      </c>
      <c r="W597" s="0" t="n">
        <v>0</v>
      </c>
      <c r="X597" s="0" t="n">
        <v>0</v>
      </c>
      <c r="Y597" s="0" t="n">
        <v>0</v>
      </c>
      <c r="Z597" s="0" t="n">
        <v>0</v>
      </c>
      <c r="AA597" s="0" t="n">
        <v>0</v>
      </c>
      <c r="AB597" s="0" t="n">
        <v>0</v>
      </c>
      <c r="AC597" s="0" t="n">
        <v>0</v>
      </c>
      <c r="AD597" s="0" t="n">
        <v>0</v>
      </c>
      <c r="AE597" s="0" t="n">
        <v>25</v>
      </c>
      <c r="AF597" s="0" t="n">
        <v>25</v>
      </c>
    </row>
    <row r="598" customFormat="false" ht="12.75" hidden="false" customHeight="false" outlineLevel="0" collapsed="false">
      <c r="A598" s="401" t="n">
        <v>36934.4256944444</v>
      </c>
      <c r="B598" s="400" t="n">
        <v>37124</v>
      </c>
      <c r="C598" s="400" t="n">
        <v>36983</v>
      </c>
      <c r="D598" s="400" t="n">
        <v>37191</v>
      </c>
      <c r="E598" s="0" t="s">
        <v>395</v>
      </c>
      <c r="F598" s="0" t="n">
        <v>518955</v>
      </c>
      <c r="G598" s="0" t="n">
        <v>1</v>
      </c>
      <c r="H598" s="0" t="n">
        <v>2690257</v>
      </c>
      <c r="I598" s="0" t="n">
        <v>0</v>
      </c>
      <c r="J598" s="0" t="n">
        <v>0</v>
      </c>
      <c r="K598" s="0" t="n">
        <v>0</v>
      </c>
      <c r="L598" s="0" t="n">
        <v>0</v>
      </c>
      <c r="M598" s="0" t="n">
        <v>0</v>
      </c>
      <c r="N598" s="0" t="n">
        <v>0</v>
      </c>
      <c r="O598" s="0" t="n">
        <v>0</v>
      </c>
      <c r="P598" s="0" t="n">
        <v>0</v>
      </c>
      <c r="Q598" s="0" t="n">
        <v>0</v>
      </c>
      <c r="R598" s="0" t="n">
        <v>0</v>
      </c>
      <c r="S598" s="0" t="n">
        <v>0</v>
      </c>
      <c r="T598" s="0" t="n">
        <v>0</v>
      </c>
      <c r="U598" s="0" t="n">
        <v>0</v>
      </c>
      <c r="V598" s="0" t="n">
        <v>0</v>
      </c>
      <c r="W598" s="0" t="n">
        <v>0</v>
      </c>
      <c r="X598" s="0" t="n">
        <v>0</v>
      </c>
      <c r="Y598" s="0" t="n">
        <v>0</v>
      </c>
      <c r="Z598" s="0" t="n">
        <v>0</v>
      </c>
      <c r="AA598" s="0" t="n">
        <v>0</v>
      </c>
      <c r="AB598" s="0" t="n">
        <v>0</v>
      </c>
      <c r="AC598" s="0" t="n">
        <v>0</v>
      </c>
      <c r="AD598" s="0" t="n">
        <v>0</v>
      </c>
      <c r="AE598" s="0" t="n">
        <v>25</v>
      </c>
      <c r="AF598" s="0" t="n">
        <v>25</v>
      </c>
    </row>
    <row r="599" customFormat="false" ht="12.75" hidden="false" customHeight="false" outlineLevel="0" collapsed="false">
      <c r="A599" s="401" t="n">
        <v>36997.6840277778</v>
      </c>
      <c r="B599" s="400" t="n">
        <v>37124</v>
      </c>
      <c r="C599" s="400" t="n">
        <v>37012</v>
      </c>
      <c r="D599" s="400" t="n">
        <v>37191</v>
      </c>
      <c r="E599" s="0" t="s">
        <v>395</v>
      </c>
      <c r="F599" s="0" t="n">
        <v>581225</v>
      </c>
      <c r="G599" s="0" t="n">
        <v>1</v>
      </c>
      <c r="H599" s="0" t="n">
        <v>3086830</v>
      </c>
      <c r="I599" s="0" t="n">
        <v>-25</v>
      </c>
      <c r="J599" s="0" t="n">
        <v>-25</v>
      </c>
      <c r="K599" s="0" t="n">
        <v>-25</v>
      </c>
      <c r="L599" s="0" t="n">
        <v>-25</v>
      </c>
      <c r="M599" s="0" t="n">
        <v>-25</v>
      </c>
      <c r="N599" s="0" t="n">
        <v>-25</v>
      </c>
      <c r="O599" s="0" t="n">
        <v>0</v>
      </c>
      <c r="P599" s="0" t="n">
        <v>0</v>
      </c>
      <c r="Q599" s="0" t="n">
        <v>0</v>
      </c>
      <c r="R599" s="0" t="n">
        <v>0</v>
      </c>
      <c r="S599" s="0" t="n">
        <v>0</v>
      </c>
      <c r="T599" s="0" t="n">
        <v>0</v>
      </c>
      <c r="U599" s="0" t="n">
        <v>0</v>
      </c>
      <c r="V599" s="0" t="n">
        <v>0</v>
      </c>
      <c r="W599" s="0" t="n">
        <v>0</v>
      </c>
      <c r="X599" s="0" t="n">
        <v>0</v>
      </c>
      <c r="Y599" s="0" t="n">
        <v>0</v>
      </c>
      <c r="Z599" s="0" t="n">
        <v>0</v>
      </c>
      <c r="AA599" s="0" t="n">
        <v>0</v>
      </c>
      <c r="AB599" s="0" t="n">
        <v>0</v>
      </c>
      <c r="AC599" s="0" t="n">
        <v>0</v>
      </c>
      <c r="AD599" s="0" t="n">
        <v>0</v>
      </c>
      <c r="AE599" s="0" t="n">
        <v>0</v>
      </c>
      <c r="AF599" s="0" t="n">
        <v>0</v>
      </c>
    </row>
    <row r="600" customFormat="false" ht="12.75" hidden="false" customHeight="false" outlineLevel="0" collapsed="false">
      <c r="A600" s="401" t="n">
        <v>36997.6840277778</v>
      </c>
      <c r="B600" s="400" t="n">
        <v>37124</v>
      </c>
      <c r="C600" s="400" t="n">
        <v>37012</v>
      </c>
      <c r="D600" s="400" t="n">
        <v>37191</v>
      </c>
      <c r="E600" s="0" t="s">
        <v>395</v>
      </c>
      <c r="F600" s="0" t="n">
        <v>581225</v>
      </c>
      <c r="G600" s="0" t="n">
        <v>1</v>
      </c>
      <c r="H600" s="0" t="n">
        <v>3086831</v>
      </c>
      <c r="I600" s="0" t="n">
        <v>0</v>
      </c>
      <c r="J600" s="0" t="n">
        <v>0</v>
      </c>
      <c r="K600" s="0" t="n">
        <v>0</v>
      </c>
      <c r="L600" s="0" t="n">
        <v>0</v>
      </c>
      <c r="M600" s="0" t="n">
        <v>0</v>
      </c>
      <c r="N600" s="0" t="n">
        <v>0</v>
      </c>
      <c r="O600" s="0" t="n">
        <v>0</v>
      </c>
      <c r="P600" s="0" t="n">
        <v>0</v>
      </c>
      <c r="Q600" s="0" t="n">
        <v>0</v>
      </c>
      <c r="R600" s="0" t="n">
        <v>0</v>
      </c>
      <c r="S600" s="0" t="n">
        <v>0</v>
      </c>
      <c r="T600" s="0" t="n">
        <v>0</v>
      </c>
      <c r="U600" s="0" t="n">
        <v>0</v>
      </c>
      <c r="V600" s="0" t="n">
        <v>0</v>
      </c>
      <c r="W600" s="0" t="n">
        <v>0</v>
      </c>
      <c r="X600" s="0" t="n">
        <v>0</v>
      </c>
      <c r="Y600" s="0" t="n">
        <v>0</v>
      </c>
      <c r="Z600" s="0" t="n">
        <v>0</v>
      </c>
      <c r="AA600" s="0" t="n">
        <v>0</v>
      </c>
      <c r="AB600" s="0" t="n">
        <v>0</v>
      </c>
      <c r="AC600" s="0" t="n">
        <v>0</v>
      </c>
      <c r="AD600" s="0" t="n">
        <v>0</v>
      </c>
      <c r="AE600" s="0" t="n">
        <v>-25</v>
      </c>
      <c r="AF600" s="0" t="n">
        <v>-25</v>
      </c>
    </row>
    <row r="601" customFormat="false" ht="12.75" hidden="false" customHeight="false" outlineLevel="0" collapsed="false">
      <c r="A601" s="401" t="n">
        <v>36997.6833333333</v>
      </c>
      <c r="B601" s="400" t="n">
        <v>37124</v>
      </c>
      <c r="C601" s="400" t="n">
        <v>37043</v>
      </c>
      <c r="D601" s="400" t="n">
        <v>37191</v>
      </c>
      <c r="E601" s="0" t="s">
        <v>395</v>
      </c>
      <c r="F601" s="0" t="n">
        <v>581187</v>
      </c>
      <c r="G601" s="0" t="n">
        <v>1</v>
      </c>
      <c r="H601" s="0" t="n">
        <v>3086607</v>
      </c>
      <c r="I601" s="0" t="n">
        <v>-9</v>
      </c>
      <c r="J601" s="0" t="n">
        <v>-9</v>
      </c>
      <c r="K601" s="0" t="n">
        <v>-9</v>
      </c>
      <c r="L601" s="0" t="n">
        <v>-9</v>
      </c>
      <c r="M601" s="0" t="n">
        <v>-9</v>
      </c>
      <c r="N601" s="0" t="n">
        <v>-9</v>
      </c>
      <c r="O601" s="0" t="n">
        <v>-9</v>
      </c>
      <c r="P601" s="0" t="n">
        <v>-9</v>
      </c>
      <c r="Q601" s="0" t="n">
        <v>-9</v>
      </c>
      <c r="R601" s="0" t="n">
        <v>-9</v>
      </c>
      <c r="S601" s="0" t="n">
        <v>-9</v>
      </c>
      <c r="T601" s="0" t="n">
        <v>-9</v>
      </c>
      <c r="U601" s="0" t="n">
        <v>-9</v>
      </c>
      <c r="V601" s="0" t="n">
        <v>-9</v>
      </c>
      <c r="W601" s="0" t="n">
        <v>-9</v>
      </c>
      <c r="X601" s="0" t="n">
        <v>-9</v>
      </c>
      <c r="Y601" s="0" t="n">
        <v>-9</v>
      </c>
      <c r="Z601" s="0" t="n">
        <v>-9</v>
      </c>
      <c r="AA601" s="0" t="n">
        <v>-9</v>
      </c>
      <c r="AB601" s="0" t="n">
        <v>-9</v>
      </c>
      <c r="AC601" s="0" t="n">
        <v>-9</v>
      </c>
      <c r="AD601" s="0" t="n">
        <v>-9</v>
      </c>
      <c r="AE601" s="0" t="n">
        <v>-9</v>
      </c>
      <c r="AF601" s="0" t="n">
        <v>-9</v>
      </c>
    </row>
    <row r="602" customFormat="false" ht="12.75" hidden="false" customHeight="false" outlineLevel="0" collapsed="false">
      <c r="A602" s="401" t="n">
        <v>37078.5361111111</v>
      </c>
      <c r="B602" s="400" t="n">
        <v>37124</v>
      </c>
      <c r="C602" s="400" t="n">
        <v>37104</v>
      </c>
      <c r="D602" s="400" t="n">
        <v>37191</v>
      </c>
      <c r="E602" s="0" t="s">
        <v>395</v>
      </c>
      <c r="F602" s="0" t="n">
        <v>676140</v>
      </c>
      <c r="G602" s="0" t="n">
        <v>1</v>
      </c>
      <c r="H602" s="0" t="n">
        <v>3553806</v>
      </c>
      <c r="I602" s="0" t="n">
        <v>-9</v>
      </c>
      <c r="J602" s="0" t="n">
        <v>-9</v>
      </c>
      <c r="K602" s="0" t="n">
        <v>-9</v>
      </c>
      <c r="L602" s="0" t="n">
        <v>-9</v>
      </c>
      <c r="M602" s="0" t="n">
        <v>-9</v>
      </c>
      <c r="N602" s="0" t="n">
        <v>-9</v>
      </c>
      <c r="O602" s="0" t="n">
        <v>0</v>
      </c>
      <c r="P602" s="0" t="n">
        <v>0</v>
      </c>
      <c r="Q602" s="0" t="n">
        <v>0</v>
      </c>
      <c r="R602" s="0" t="n">
        <v>0</v>
      </c>
      <c r="S602" s="0" t="n">
        <v>0</v>
      </c>
      <c r="T602" s="0" t="n">
        <v>0</v>
      </c>
      <c r="U602" s="0" t="n">
        <v>0</v>
      </c>
      <c r="V602" s="0" t="n">
        <v>0</v>
      </c>
      <c r="W602" s="0" t="n">
        <v>0</v>
      </c>
      <c r="X602" s="0" t="n">
        <v>0</v>
      </c>
      <c r="Y602" s="0" t="n">
        <v>0</v>
      </c>
      <c r="Z602" s="0" t="n">
        <v>0</v>
      </c>
      <c r="AA602" s="0" t="n">
        <v>0</v>
      </c>
      <c r="AB602" s="0" t="n">
        <v>0</v>
      </c>
      <c r="AC602" s="0" t="n">
        <v>0</v>
      </c>
      <c r="AD602" s="0" t="n">
        <v>0</v>
      </c>
      <c r="AE602" s="0" t="n">
        <v>0</v>
      </c>
      <c r="AF602" s="0" t="n">
        <v>0</v>
      </c>
    </row>
    <row r="603" customFormat="false" ht="12.75" hidden="false" customHeight="false" outlineLevel="0" collapsed="false">
      <c r="A603" s="401" t="n">
        <v>37078.5361111111</v>
      </c>
      <c r="B603" s="400" t="n">
        <v>37124</v>
      </c>
      <c r="C603" s="400" t="n">
        <v>37104</v>
      </c>
      <c r="D603" s="400" t="n">
        <v>37191</v>
      </c>
      <c r="E603" s="0" t="s">
        <v>395</v>
      </c>
      <c r="F603" s="0" t="n">
        <v>676141</v>
      </c>
      <c r="G603" s="0" t="n">
        <v>1</v>
      </c>
      <c r="H603" s="0" t="n">
        <v>3553849</v>
      </c>
      <c r="I603" s="0" t="n">
        <v>-10</v>
      </c>
      <c r="J603" s="0" t="n">
        <v>-10</v>
      </c>
      <c r="K603" s="0" t="n">
        <v>-10</v>
      </c>
      <c r="L603" s="0" t="n">
        <v>-10</v>
      </c>
      <c r="M603" s="0" t="n">
        <v>-10</v>
      </c>
      <c r="N603" s="0" t="n">
        <v>-10</v>
      </c>
      <c r="O603" s="0" t="n">
        <v>0</v>
      </c>
      <c r="P603" s="0" t="n">
        <v>0</v>
      </c>
      <c r="Q603" s="0" t="n">
        <v>0</v>
      </c>
      <c r="R603" s="0" t="n">
        <v>0</v>
      </c>
      <c r="S603" s="0" t="n">
        <v>0</v>
      </c>
      <c r="T603" s="0" t="n">
        <v>0</v>
      </c>
      <c r="U603" s="0" t="n">
        <v>0</v>
      </c>
      <c r="V603" s="0" t="n">
        <v>0</v>
      </c>
      <c r="W603" s="0" t="n">
        <v>0</v>
      </c>
      <c r="X603" s="0" t="n">
        <v>0</v>
      </c>
      <c r="Y603" s="0" t="n">
        <v>0</v>
      </c>
      <c r="Z603" s="0" t="n">
        <v>0</v>
      </c>
      <c r="AA603" s="0" t="n">
        <v>0</v>
      </c>
      <c r="AB603" s="0" t="n">
        <v>0</v>
      </c>
      <c r="AC603" s="0" t="n">
        <v>0</v>
      </c>
      <c r="AD603" s="0" t="n">
        <v>0</v>
      </c>
      <c r="AE603" s="0" t="n">
        <v>0</v>
      </c>
      <c r="AF603" s="0" t="n">
        <v>0</v>
      </c>
    </row>
    <row r="604" customFormat="false" ht="12.75" hidden="false" customHeight="false" outlineLevel="0" collapsed="false">
      <c r="A604" s="401" t="n">
        <v>37078.5361111111</v>
      </c>
      <c r="B604" s="400" t="n">
        <v>37124</v>
      </c>
      <c r="C604" s="400" t="n">
        <v>37104</v>
      </c>
      <c r="D604" s="400" t="n">
        <v>37191</v>
      </c>
      <c r="E604" s="0" t="s">
        <v>395</v>
      </c>
      <c r="F604" s="0" t="n">
        <v>676138</v>
      </c>
      <c r="G604" s="0" t="n">
        <v>1</v>
      </c>
      <c r="H604" s="0" t="n">
        <v>3553788</v>
      </c>
      <c r="I604" s="0" t="n">
        <v>0</v>
      </c>
      <c r="J604" s="0" t="n">
        <v>0</v>
      </c>
      <c r="K604" s="0" t="n">
        <v>0</v>
      </c>
      <c r="L604" s="0" t="n">
        <v>0</v>
      </c>
      <c r="M604" s="0" t="n">
        <v>0</v>
      </c>
      <c r="N604" s="0" t="n">
        <v>0</v>
      </c>
      <c r="O604" s="0" t="n">
        <v>-34</v>
      </c>
      <c r="P604" s="0" t="n">
        <v>-34</v>
      </c>
      <c r="Q604" s="0" t="n">
        <v>-34</v>
      </c>
      <c r="R604" s="0" t="n">
        <v>-34</v>
      </c>
      <c r="S604" s="0" t="n">
        <v>-34</v>
      </c>
      <c r="T604" s="0" t="n">
        <v>-34</v>
      </c>
      <c r="U604" s="0" t="n">
        <v>-34</v>
      </c>
      <c r="V604" s="0" t="n">
        <v>-34</v>
      </c>
      <c r="W604" s="0" t="n">
        <v>-34</v>
      </c>
      <c r="X604" s="0" t="n">
        <v>-34</v>
      </c>
      <c r="Y604" s="0" t="n">
        <v>-34</v>
      </c>
      <c r="Z604" s="0" t="n">
        <v>-34</v>
      </c>
      <c r="AA604" s="0" t="n">
        <v>-34</v>
      </c>
      <c r="AB604" s="0" t="n">
        <v>-34</v>
      </c>
      <c r="AC604" s="0" t="n">
        <v>-34</v>
      </c>
      <c r="AD604" s="0" t="n">
        <v>-34</v>
      </c>
      <c r="AE604" s="0" t="n">
        <v>0</v>
      </c>
      <c r="AF604" s="0" t="n">
        <v>0</v>
      </c>
    </row>
    <row r="605" customFormat="false" ht="12.75" hidden="false" customHeight="false" outlineLevel="0" collapsed="false">
      <c r="A605" s="401" t="n">
        <v>37078.5361111111</v>
      </c>
      <c r="B605" s="400" t="n">
        <v>37124</v>
      </c>
      <c r="C605" s="400" t="n">
        <v>37104</v>
      </c>
      <c r="D605" s="400" t="n">
        <v>37191</v>
      </c>
      <c r="E605" s="0" t="s">
        <v>395</v>
      </c>
      <c r="F605" s="0" t="n">
        <v>676143</v>
      </c>
      <c r="G605" s="0" t="n">
        <v>1</v>
      </c>
      <c r="H605" s="0" t="n">
        <v>3553905</v>
      </c>
      <c r="I605" s="0" t="n">
        <v>0</v>
      </c>
      <c r="J605" s="0" t="n">
        <v>0</v>
      </c>
      <c r="K605" s="0" t="n">
        <v>0</v>
      </c>
      <c r="L605" s="0" t="n">
        <v>0</v>
      </c>
      <c r="M605" s="0" t="n">
        <v>0</v>
      </c>
      <c r="N605" s="0" t="n">
        <v>0</v>
      </c>
      <c r="O605" s="0" t="n">
        <v>-23</v>
      </c>
      <c r="P605" s="0" t="n">
        <v>-23</v>
      </c>
      <c r="Q605" s="0" t="n">
        <v>-23</v>
      </c>
      <c r="R605" s="0" t="n">
        <v>-23</v>
      </c>
      <c r="S605" s="0" t="n">
        <v>-23</v>
      </c>
      <c r="T605" s="0" t="n">
        <v>-23</v>
      </c>
      <c r="U605" s="0" t="n">
        <v>-23</v>
      </c>
      <c r="V605" s="0" t="n">
        <v>-23</v>
      </c>
      <c r="W605" s="0" t="n">
        <v>-23</v>
      </c>
      <c r="X605" s="0" t="n">
        <v>-23</v>
      </c>
      <c r="Y605" s="0" t="n">
        <v>-23</v>
      </c>
      <c r="Z605" s="0" t="n">
        <v>-23</v>
      </c>
      <c r="AA605" s="0" t="n">
        <v>-23</v>
      </c>
      <c r="AB605" s="0" t="n">
        <v>-23</v>
      </c>
      <c r="AC605" s="0" t="n">
        <v>-23</v>
      </c>
      <c r="AD605" s="0" t="n">
        <v>-23</v>
      </c>
      <c r="AE605" s="0" t="n">
        <v>0</v>
      </c>
      <c r="AF605" s="0" t="n">
        <v>0</v>
      </c>
    </row>
    <row r="606" customFormat="false" ht="12.75" hidden="false" customHeight="false" outlineLevel="0" collapsed="false">
      <c r="A606" s="401" t="n">
        <v>37078.5361111111</v>
      </c>
      <c r="B606" s="400" t="n">
        <v>37124</v>
      </c>
      <c r="C606" s="400" t="n">
        <v>37104</v>
      </c>
      <c r="D606" s="400" t="n">
        <v>37191</v>
      </c>
      <c r="E606" s="0" t="s">
        <v>395</v>
      </c>
      <c r="F606" s="0" t="n">
        <v>676140</v>
      </c>
      <c r="G606" s="0" t="n">
        <v>1</v>
      </c>
      <c r="H606" s="0" t="n">
        <v>3553807</v>
      </c>
      <c r="I606" s="0" t="n">
        <v>0</v>
      </c>
      <c r="J606" s="0" t="n">
        <v>0</v>
      </c>
      <c r="K606" s="0" t="n">
        <v>0</v>
      </c>
      <c r="L606" s="0" t="n">
        <v>0</v>
      </c>
      <c r="M606" s="0" t="n">
        <v>0</v>
      </c>
      <c r="N606" s="0" t="n">
        <v>0</v>
      </c>
      <c r="O606" s="0" t="n">
        <v>0</v>
      </c>
      <c r="P606" s="0" t="n">
        <v>0</v>
      </c>
      <c r="Q606" s="0" t="n">
        <v>0</v>
      </c>
      <c r="R606" s="0" t="n">
        <v>0</v>
      </c>
      <c r="S606" s="0" t="n">
        <v>0</v>
      </c>
      <c r="T606" s="0" t="n">
        <v>0</v>
      </c>
      <c r="U606" s="0" t="n">
        <v>0</v>
      </c>
      <c r="V606" s="0" t="n">
        <v>0</v>
      </c>
      <c r="W606" s="0" t="n">
        <v>0</v>
      </c>
      <c r="X606" s="0" t="n">
        <v>0</v>
      </c>
      <c r="Y606" s="0" t="n">
        <v>0</v>
      </c>
      <c r="Z606" s="0" t="n">
        <v>0</v>
      </c>
      <c r="AA606" s="0" t="n">
        <v>0</v>
      </c>
      <c r="AB606" s="0" t="n">
        <v>0</v>
      </c>
      <c r="AC606" s="0" t="n">
        <v>0</v>
      </c>
      <c r="AD606" s="0" t="n">
        <v>0</v>
      </c>
      <c r="AE606" s="0" t="n">
        <v>-9</v>
      </c>
      <c r="AF606" s="0" t="n">
        <v>-9</v>
      </c>
    </row>
    <row r="607" customFormat="false" ht="12.75" hidden="false" customHeight="false" outlineLevel="0" collapsed="false">
      <c r="A607" s="401" t="n">
        <v>37078.5361111111</v>
      </c>
      <c r="B607" s="400" t="n">
        <v>37124</v>
      </c>
      <c r="C607" s="400" t="n">
        <v>37104</v>
      </c>
      <c r="D607" s="400" t="n">
        <v>37191</v>
      </c>
      <c r="E607" s="0" t="s">
        <v>395</v>
      </c>
      <c r="F607" s="0" t="n">
        <v>676141</v>
      </c>
      <c r="G607" s="0" t="n">
        <v>1</v>
      </c>
      <c r="H607" s="0" t="n">
        <v>3553850</v>
      </c>
      <c r="I607" s="0" t="n">
        <v>0</v>
      </c>
      <c r="J607" s="0" t="n">
        <v>0</v>
      </c>
      <c r="K607" s="0" t="n">
        <v>0</v>
      </c>
      <c r="L607" s="0" t="n">
        <v>0</v>
      </c>
      <c r="M607" s="0" t="n">
        <v>0</v>
      </c>
      <c r="N607" s="0" t="n">
        <v>0</v>
      </c>
      <c r="O607" s="0" t="n">
        <v>0</v>
      </c>
      <c r="P607" s="0" t="n">
        <v>0</v>
      </c>
      <c r="Q607" s="0" t="n">
        <v>0</v>
      </c>
      <c r="R607" s="0" t="n">
        <v>0</v>
      </c>
      <c r="S607" s="0" t="n">
        <v>0</v>
      </c>
      <c r="T607" s="0" t="n">
        <v>0</v>
      </c>
      <c r="U607" s="0" t="n">
        <v>0</v>
      </c>
      <c r="V607" s="0" t="n">
        <v>0</v>
      </c>
      <c r="W607" s="0" t="n">
        <v>0</v>
      </c>
      <c r="X607" s="0" t="n">
        <v>0</v>
      </c>
      <c r="Y607" s="0" t="n">
        <v>0</v>
      </c>
      <c r="Z607" s="0" t="n">
        <v>0</v>
      </c>
      <c r="AA607" s="0" t="n">
        <v>0</v>
      </c>
      <c r="AB607" s="0" t="n">
        <v>0</v>
      </c>
      <c r="AC607" s="0" t="n">
        <v>0</v>
      </c>
      <c r="AD607" s="0" t="n">
        <v>0</v>
      </c>
      <c r="AE607" s="0" t="n">
        <v>-10</v>
      </c>
      <c r="AF607" s="0" t="n">
        <v>-10</v>
      </c>
    </row>
    <row r="608" customFormat="false" ht="12.75" hidden="false" customHeight="false" outlineLevel="0" collapsed="false">
      <c r="A608" s="401" t="n">
        <v>37104.6034722222</v>
      </c>
      <c r="B608" s="400" t="n">
        <v>37124</v>
      </c>
      <c r="C608" s="400" t="n">
        <v>37106</v>
      </c>
      <c r="D608" s="400" t="n">
        <v>37134</v>
      </c>
      <c r="E608" s="0" t="s">
        <v>395</v>
      </c>
      <c r="F608" s="0" t="n">
        <v>713908</v>
      </c>
      <c r="G608" s="0" t="n">
        <v>1</v>
      </c>
      <c r="H608" s="0" t="n">
        <v>3722525</v>
      </c>
      <c r="I608" s="0" t="n">
        <v>0</v>
      </c>
      <c r="J608" s="0" t="n">
        <v>0</v>
      </c>
      <c r="K608" s="0" t="n">
        <v>0</v>
      </c>
      <c r="L608" s="0" t="n">
        <v>0</v>
      </c>
      <c r="M608" s="0" t="n">
        <v>0</v>
      </c>
      <c r="N608" s="0" t="n">
        <v>0</v>
      </c>
      <c r="O608" s="0" t="n">
        <v>75</v>
      </c>
      <c r="P608" s="0" t="n">
        <v>75</v>
      </c>
      <c r="Q608" s="0" t="n">
        <v>75</v>
      </c>
      <c r="R608" s="0" t="n">
        <v>75</v>
      </c>
      <c r="S608" s="0" t="n">
        <v>75</v>
      </c>
      <c r="T608" s="0" t="n">
        <v>75</v>
      </c>
      <c r="U608" s="0" t="n">
        <v>75</v>
      </c>
      <c r="V608" s="0" t="n">
        <v>75</v>
      </c>
      <c r="W608" s="0" t="n">
        <v>75</v>
      </c>
      <c r="X608" s="0" t="n">
        <v>75</v>
      </c>
      <c r="Y608" s="0" t="n">
        <v>75</v>
      </c>
      <c r="Z608" s="0" t="n">
        <v>75</v>
      </c>
      <c r="AA608" s="0" t="n">
        <v>75</v>
      </c>
      <c r="AB608" s="0" t="n">
        <v>75</v>
      </c>
      <c r="AC608" s="0" t="n">
        <v>75</v>
      </c>
      <c r="AD608" s="0" t="n">
        <v>75</v>
      </c>
      <c r="AE608" s="0" t="n">
        <v>0</v>
      </c>
      <c r="AF608" s="0" t="n">
        <v>0</v>
      </c>
    </row>
    <row r="609" customFormat="false" ht="12.75" hidden="false" customHeight="false" outlineLevel="0" collapsed="false">
      <c r="A609" s="401" t="n">
        <v>36937.4673611111</v>
      </c>
      <c r="B609" s="400" t="n">
        <v>37124</v>
      </c>
      <c r="C609" s="400" t="n">
        <v>37073</v>
      </c>
      <c r="D609" s="400" t="n">
        <v>37164</v>
      </c>
      <c r="E609" s="0" t="s">
        <v>395</v>
      </c>
      <c r="F609" s="0" t="n">
        <v>524052</v>
      </c>
      <c r="G609" s="0" t="n">
        <v>1</v>
      </c>
      <c r="H609" s="0" t="n">
        <v>2703774</v>
      </c>
      <c r="I609" s="0" t="n">
        <v>25</v>
      </c>
      <c r="J609" s="0" t="n">
        <v>25</v>
      </c>
      <c r="K609" s="0" t="n">
        <v>25</v>
      </c>
      <c r="L609" s="0" t="n">
        <v>25</v>
      </c>
      <c r="M609" s="0" t="n">
        <v>25</v>
      </c>
      <c r="N609" s="0" t="n">
        <v>25</v>
      </c>
      <c r="O609" s="0" t="n">
        <v>0</v>
      </c>
      <c r="P609" s="0" t="n">
        <v>0</v>
      </c>
      <c r="Q609" s="0" t="n">
        <v>0</v>
      </c>
      <c r="R609" s="0" t="n">
        <v>0</v>
      </c>
      <c r="S609" s="0" t="n">
        <v>0</v>
      </c>
      <c r="T609" s="0" t="n">
        <v>0</v>
      </c>
      <c r="U609" s="0" t="n">
        <v>0</v>
      </c>
      <c r="V609" s="0" t="n">
        <v>0</v>
      </c>
      <c r="W609" s="0" t="n">
        <v>0</v>
      </c>
      <c r="X609" s="0" t="n">
        <v>0</v>
      </c>
      <c r="Y609" s="0" t="n">
        <v>0</v>
      </c>
      <c r="Z609" s="0" t="n">
        <v>0</v>
      </c>
      <c r="AA609" s="0" t="n">
        <v>0</v>
      </c>
      <c r="AB609" s="0" t="n">
        <v>0</v>
      </c>
      <c r="AC609" s="0" t="n">
        <v>0</v>
      </c>
      <c r="AD609" s="0" t="n">
        <v>0</v>
      </c>
      <c r="AE609" s="0" t="n">
        <v>0</v>
      </c>
      <c r="AF609" s="0" t="n">
        <v>0</v>
      </c>
    </row>
    <row r="610" customFormat="false" ht="12.75" hidden="false" customHeight="false" outlineLevel="0" collapsed="false">
      <c r="A610" s="401" t="n">
        <v>36739.5583333333</v>
      </c>
      <c r="B610" s="400" t="n">
        <v>37124</v>
      </c>
      <c r="C610" s="400" t="n">
        <v>37073</v>
      </c>
      <c r="D610" s="400" t="n">
        <v>37164</v>
      </c>
      <c r="E610" s="0" t="s">
        <v>395</v>
      </c>
      <c r="F610" s="0" t="n">
        <v>383312</v>
      </c>
      <c r="G610" s="0" t="n">
        <v>1</v>
      </c>
      <c r="H610" s="0" t="n">
        <v>2177742</v>
      </c>
      <c r="I610" s="0" t="n">
        <v>0</v>
      </c>
      <c r="J610" s="0" t="n">
        <v>0</v>
      </c>
      <c r="K610" s="0" t="n">
        <v>0</v>
      </c>
      <c r="L610" s="0" t="n">
        <v>0</v>
      </c>
      <c r="M610" s="0" t="n">
        <v>0</v>
      </c>
      <c r="N610" s="0" t="n">
        <v>0</v>
      </c>
      <c r="O610" s="0" t="n">
        <v>-25</v>
      </c>
      <c r="P610" s="0" t="n">
        <v>-25</v>
      </c>
      <c r="Q610" s="0" t="n">
        <v>-25</v>
      </c>
      <c r="R610" s="0" t="n">
        <v>-25</v>
      </c>
      <c r="S610" s="0" t="n">
        <v>-25</v>
      </c>
      <c r="T610" s="0" t="n">
        <v>-25</v>
      </c>
      <c r="U610" s="0" t="n">
        <v>-25</v>
      </c>
      <c r="V610" s="0" t="n">
        <v>-25</v>
      </c>
      <c r="W610" s="0" t="n">
        <v>-25</v>
      </c>
      <c r="X610" s="0" t="n">
        <v>-25</v>
      </c>
      <c r="Y610" s="0" t="n">
        <v>-25</v>
      </c>
      <c r="Z610" s="0" t="n">
        <v>-25</v>
      </c>
      <c r="AA610" s="0" t="n">
        <v>-25</v>
      </c>
      <c r="AB610" s="0" t="n">
        <v>-25</v>
      </c>
      <c r="AC610" s="0" t="n">
        <v>-25</v>
      </c>
      <c r="AD610" s="0" t="n">
        <v>-25</v>
      </c>
      <c r="AE610" s="0" t="n">
        <v>0</v>
      </c>
      <c r="AF610" s="0" t="n">
        <v>0</v>
      </c>
    </row>
    <row r="611" customFormat="false" ht="12.75" hidden="false" customHeight="false" outlineLevel="0" collapsed="false">
      <c r="A611" s="401" t="n">
        <v>36739.5652777778</v>
      </c>
      <c r="B611" s="400" t="n">
        <v>37124</v>
      </c>
      <c r="C611" s="400" t="n">
        <v>37073</v>
      </c>
      <c r="D611" s="400" t="n">
        <v>37164</v>
      </c>
      <c r="E611" s="0" t="s">
        <v>395</v>
      </c>
      <c r="F611" s="0" t="n">
        <v>383477</v>
      </c>
      <c r="G611" s="0" t="n">
        <v>1</v>
      </c>
      <c r="H611" s="0" t="n">
        <v>2178314</v>
      </c>
      <c r="I611" s="0" t="n">
        <v>0</v>
      </c>
      <c r="J611" s="0" t="n">
        <v>0</v>
      </c>
      <c r="K611" s="0" t="n">
        <v>0</v>
      </c>
      <c r="L611" s="0" t="n">
        <v>0</v>
      </c>
      <c r="M611" s="0" t="n">
        <v>0</v>
      </c>
      <c r="N611" s="0" t="n">
        <v>0</v>
      </c>
      <c r="O611" s="0" t="n">
        <v>-25</v>
      </c>
      <c r="P611" s="0" t="n">
        <v>-25</v>
      </c>
      <c r="Q611" s="0" t="n">
        <v>-25</v>
      </c>
      <c r="R611" s="0" t="n">
        <v>-25</v>
      </c>
      <c r="S611" s="0" t="n">
        <v>-25</v>
      </c>
      <c r="T611" s="0" t="n">
        <v>-25</v>
      </c>
      <c r="U611" s="0" t="n">
        <v>-25</v>
      </c>
      <c r="V611" s="0" t="n">
        <v>-25</v>
      </c>
      <c r="W611" s="0" t="n">
        <v>-25</v>
      </c>
      <c r="X611" s="0" t="n">
        <v>-25</v>
      </c>
      <c r="Y611" s="0" t="n">
        <v>-25</v>
      </c>
      <c r="Z611" s="0" t="n">
        <v>-25</v>
      </c>
      <c r="AA611" s="0" t="n">
        <v>-25</v>
      </c>
      <c r="AB611" s="0" t="n">
        <v>-25</v>
      </c>
      <c r="AC611" s="0" t="n">
        <v>-25</v>
      </c>
      <c r="AD611" s="0" t="n">
        <v>-25</v>
      </c>
      <c r="AE611" s="0" t="n">
        <v>0</v>
      </c>
      <c r="AF611" s="0" t="n">
        <v>0</v>
      </c>
    </row>
    <row r="612" customFormat="false" ht="12.75" hidden="false" customHeight="false" outlineLevel="0" collapsed="false">
      <c r="A612" s="401" t="n">
        <v>36790.6958333333</v>
      </c>
      <c r="B612" s="400" t="n">
        <v>37124</v>
      </c>
      <c r="C612" s="400" t="n">
        <v>37073</v>
      </c>
      <c r="D612" s="400" t="n">
        <v>37164</v>
      </c>
      <c r="E612" s="0" t="s">
        <v>395</v>
      </c>
      <c r="F612" s="0" t="n">
        <v>418817</v>
      </c>
      <c r="G612" s="0" t="n">
        <v>1</v>
      </c>
      <c r="H612" s="0" t="n">
        <v>2293855</v>
      </c>
      <c r="I612" s="0" t="n">
        <v>0</v>
      </c>
      <c r="J612" s="0" t="n">
        <v>0</v>
      </c>
      <c r="K612" s="0" t="n">
        <v>0</v>
      </c>
      <c r="L612" s="0" t="n">
        <v>0</v>
      </c>
      <c r="M612" s="0" t="n">
        <v>0</v>
      </c>
      <c r="N612" s="0" t="n">
        <v>0</v>
      </c>
      <c r="O612" s="0" t="n">
        <v>25</v>
      </c>
      <c r="P612" s="0" t="n">
        <v>25</v>
      </c>
      <c r="Q612" s="0" t="n">
        <v>25</v>
      </c>
      <c r="R612" s="0" t="n">
        <v>25</v>
      </c>
      <c r="S612" s="0" t="n">
        <v>25</v>
      </c>
      <c r="T612" s="0" t="n">
        <v>25</v>
      </c>
      <c r="U612" s="0" t="n">
        <v>25</v>
      </c>
      <c r="V612" s="0" t="n">
        <v>25</v>
      </c>
      <c r="W612" s="0" t="n">
        <v>25</v>
      </c>
      <c r="X612" s="0" t="n">
        <v>25</v>
      </c>
      <c r="Y612" s="0" t="n">
        <v>25</v>
      </c>
      <c r="Z612" s="0" t="n">
        <v>25</v>
      </c>
      <c r="AA612" s="0" t="n">
        <v>25</v>
      </c>
      <c r="AB612" s="0" t="n">
        <v>25</v>
      </c>
      <c r="AC612" s="0" t="n">
        <v>25</v>
      </c>
      <c r="AD612" s="0" t="n">
        <v>25</v>
      </c>
      <c r="AE612" s="0" t="n">
        <v>0</v>
      </c>
      <c r="AF612" s="0" t="n">
        <v>0</v>
      </c>
    </row>
    <row r="613" customFormat="false" ht="12.75" hidden="false" customHeight="false" outlineLevel="0" collapsed="false">
      <c r="A613" s="401" t="n">
        <v>36922.6625</v>
      </c>
      <c r="B613" s="400" t="n">
        <v>37124</v>
      </c>
      <c r="C613" s="400" t="n">
        <v>37073</v>
      </c>
      <c r="D613" s="400" t="n">
        <v>37164</v>
      </c>
      <c r="E613" s="0" t="s">
        <v>395</v>
      </c>
      <c r="F613" s="0" t="n">
        <v>455180</v>
      </c>
      <c r="G613" s="0" t="n">
        <v>1</v>
      </c>
      <c r="H613" s="0" t="n">
        <v>2411566</v>
      </c>
      <c r="I613" s="0" t="n">
        <v>0</v>
      </c>
      <c r="J613" s="0" t="n">
        <v>0</v>
      </c>
      <c r="K613" s="0" t="n">
        <v>0</v>
      </c>
      <c r="L613" s="0" t="n">
        <v>0</v>
      </c>
      <c r="M613" s="0" t="n">
        <v>0</v>
      </c>
      <c r="N613" s="0" t="n">
        <v>0</v>
      </c>
      <c r="O613" s="0" t="n">
        <v>50</v>
      </c>
      <c r="P613" s="0" t="n">
        <v>50</v>
      </c>
      <c r="Q613" s="0" t="n">
        <v>50</v>
      </c>
      <c r="R613" s="0" t="n">
        <v>50</v>
      </c>
      <c r="S613" s="0" t="n">
        <v>50</v>
      </c>
      <c r="T613" s="0" t="n">
        <v>50</v>
      </c>
      <c r="U613" s="0" t="n">
        <v>50</v>
      </c>
      <c r="V613" s="0" t="n">
        <v>50</v>
      </c>
      <c r="W613" s="0" t="n">
        <v>50</v>
      </c>
      <c r="X613" s="0" t="n">
        <v>50</v>
      </c>
      <c r="Y613" s="0" t="n">
        <v>50</v>
      </c>
      <c r="Z613" s="0" t="n">
        <v>50</v>
      </c>
      <c r="AA613" s="0" t="n">
        <v>50</v>
      </c>
      <c r="AB613" s="0" t="n">
        <v>50</v>
      </c>
      <c r="AC613" s="0" t="n">
        <v>50</v>
      </c>
      <c r="AD613" s="0" t="n">
        <v>50</v>
      </c>
      <c r="AE613" s="0" t="n">
        <v>0</v>
      </c>
      <c r="AF613" s="0" t="n">
        <v>0</v>
      </c>
    </row>
    <row r="614" customFormat="false" ht="12.75" hidden="false" customHeight="false" outlineLevel="0" collapsed="false">
      <c r="A614" s="401" t="n">
        <v>36845.4118055556</v>
      </c>
      <c r="B614" s="400" t="n">
        <v>37124</v>
      </c>
      <c r="C614" s="400" t="n">
        <v>37073</v>
      </c>
      <c r="D614" s="400" t="n">
        <v>37164</v>
      </c>
      <c r="E614" s="0" t="s">
        <v>395</v>
      </c>
      <c r="F614" s="0" t="n">
        <v>457396</v>
      </c>
      <c r="G614" s="0" t="n">
        <v>1</v>
      </c>
      <c r="H614" s="0" t="n">
        <v>2419687</v>
      </c>
      <c r="I614" s="0" t="n">
        <v>0</v>
      </c>
      <c r="J614" s="0" t="n">
        <v>0</v>
      </c>
      <c r="K614" s="0" t="n">
        <v>0</v>
      </c>
      <c r="L614" s="0" t="n">
        <v>0</v>
      </c>
      <c r="M614" s="0" t="n">
        <v>0</v>
      </c>
      <c r="N614" s="0" t="n">
        <v>0</v>
      </c>
      <c r="O614" s="0" t="n">
        <v>-50</v>
      </c>
      <c r="P614" s="0" t="n">
        <v>-50</v>
      </c>
      <c r="Q614" s="0" t="n">
        <v>-50</v>
      </c>
      <c r="R614" s="0" t="n">
        <v>-50</v>
      </c>
      <c r="S614" s="0" t="n">
        <v>-50</v>
      </c>
      <c r="T614" s="0" t="n">
        <v>-50</v>
      </c>
      <c r="U614" s="0" t="n">
        <v>-50</v>
      </c>
      <c r="V614" s="0" t="n">
        <v>-50</v>
      </c>
      <c r="W614" s="0" t="n">
        <v>-50</v>
      </c>
      <c r="X614" s="0" t="n">
        <v>-50</v>
      </c>
      <c r="Y614" s="0" t="n">
        <v>-50</v>
      </c>
      <c r="Z614" s="0" t="n">
        <v>-50</v>
      </c>
      <c r="AA614" s="0" t="n">
        <v>-50</v>
      </c>
      <c r="AB614" s="0" t="n">
        <v>-50</v>
      </c>
      <c r="AC614" s="0" t="n">
        <v>-50</v>
      </c>
      <c r="AD614" s="0" t="n">
        <v>-50</v>
      </c>
      <c r="AE614" s="0" t="n">
        <v>0</v>
      </c>
      <c r="AF614" s="0" t="n">
        <v>0</v>
      </c>
    </row>
    <row r="615" customFormat="false" ht="12.75" hidden="false" customHeight="false" outlineLevel="0" collapsed="false">
      <c r="A615" s="401" t="n">
        <v>36922.6625</v>
      </c>
      <c r="B615" s="400" t="n">
        <v>37124</v>
      </c>
      <c r="C615" s="400" t="n">
        <v>37073</v>
      </c>
      <c r="D615" s="400" t="n">
        <v>37164</v>
      </c>
      <c r="E615" s="0" t="s">
        <v>395</v>
      </c>
      <c r="F615" s="0" t="n">
        <v>462108</v>
      </c>
      <c r="G615" s="0" t="n">
        <v>1</v>
      </c>
      <c r="H615" s="0" t="n">
        <v>2441185</v>
      </c>
      <c r="I615" s="0" t="n">
        <v>0</v>
      </c>
      <c r="J615" s="0" t="n">
        <v>0</v>
      </c>
      <c r="K615" s="0" t="n">
        <v>0</v>
      </c>
      <c r="L615" s="0" t="n">
        <v>0</v>
      </c>
      <c r="M615" s="0" t="n">
        <v>0</v>
      </c>
      <c r="N615" s="0" t="n">
        <v>0</v>
      </c>
      <c r="O615" s="0" t="n">
        <v>50</v>
      </c>
      <c r="P615" s="0" t="n">
        <v>50</v>
      </c>
      <c r="Q615" s="0" t="n">
        <v>50</v>
      </c>
      <c r="R615" s="0" t="n">
        <v>50</v>
      </c>
      <c r="S615" s="0" t="n">
        <v>50</v>
      </c>
      <c r="T615" s="0" t="n">
        <v>50</v>
      </c>
      <c r="U615" s="0" t="n">
        <v>50</v>
      </c>
      <c r="V615" s="0" t="n">
        <v>50</v>
      </c>
      <c r="W615" s="0" t="n">
        <v>50</v>
      </c>
      <c r="X615" s="0" t="n">
        <v>50</v>
      </c>
      <c r="Y615" s="0" t="n">
        <v>50</v>
      </c>
      <c r="Z615" s="0" t="n">
        <v>50</v>
      </c>
      <c r="AA615" s="0" t="n">
        <v>50</v>
      </c>
      <c r="AB615" s="0" t="n">
        <v>50</v>
      </c>
      <c r="AC615" s="0" t="n">
        <v>50</v>
      </c>
      <c r="AD615" s="0" t="n">
        <v>50</v>
      </c>
      <c r="AE615" s="0" t="n">
        <v>0</v>
      </c>
      <c r="AF615" s="0" t="n">
        <v>0</v>
      </c>
    </row>
    <row r="616" customFormat="false" ht="12.75" hidden="false" customHeight="false" outlineLevel="0" collapsed="false">
      <c r="A616" s="401" t="n">
        <v>36867.6034722222</v>
      </c>
      <c r="B616" s="400" t="n">
        <v>37124</v>
      </c>
      <c r="C616" s="400" t="n">
        <v>37073</v>
      </c>
      <c r="D616" s="400" t="n">
        <v>37164</v>
      </c>
      <c r="E616" s="0" t="s">
        <v>395</v>
      </c>
      <c r="F616" s="0" t="n">
        <v>475053</v>
      </c>
      <c r="G616" s="0" t="n">
        <v>1</v>
      </c>
      <c r="H616" s="0" t="n">
        <v>2481513</v>
      </c>
      <c r="I616" s="0" t="n">
        <v>0</v>
      </c>
      <c r="J616" s="0" t="n">
        <v>0</v>
      </c>
      <c r="K616" s="0" t="n">
        <v>0</v>
      </c>
      <c r="L616" s="0" t="n">
        <v>0</v>
      </c>
      <c r="M616" s="0" t="n">
        <v>0</v>
      </c>
      <c r="N616" s="0" t="n">
        <v>0</v>
      </c>
      <c r="O616" s="0" t="n">
        <v>25</v>
      </c>
      <c r="P616" s="0" t="n">
        <v>25</v>
      </c>
      <c r="Q616" s="0" t="n">
        <v>25</v>
      </c>
      <c r="R616" s="0" t="n">
        <v>25</v>
      </c>
      <c r="S616" s="0" t="n">
        <v>25</v>
      </c>
      <c r="T616" s="0" t="n">
        <v>25</v>
      </c>
      <c r="U616" s="0" t="n">
        <v>25</v>
      </c>
      <c r="V616" s="0" t="n">
        <v>25</v>
      </c>
      <c r="W616" s="0" t="n">
        <v>25</v>
      </c>
      <c r="X616" s="0" t="n">
        <v>25</v>
      </c>
      <c r="Y616" s="0" t="n">
        <v>25</v>
      </c>
      <c r="Z616" s="0" t="n">
        <v>25</v>
      </c>
      <c r="AA616" s="0" t="n">
        <v>25</v>
      </c>
      <c r="AB616" s="0" t="n">
        <v>25</v>
      </c>
      <c r="AC616" s="0" t="n">
        <v>25</v>
      </c>
      <c r="AD616" s="0" t="n">
        <v>25</v>
      </c>
      <c r="AE616" s="0" t="n">
        <v>0</v>
      </c>
      <c r="AF616" s="0" t="n">
        <v>0</v>
      </c>
    </row>
    <row r="617" customFormat="false" ht="12.75" hidden="false" customHeight="false" outlineLevel="0" collapsed="false">
      <c r="A617" s="401" t="n">
        <v>36867.60625</v>
      </c>
      <c r="B617" s="400" t="n">
        <v>37124</v>
      </c>
      <c r="C617" s="400" t="n">
        <v>37073</v>
      </c>
      <c r="D617" s="400" t="n">
        <v>37164</v>
      </c>
      <c r="E617" s="0" t="s">
        <v>395</v>
      </c>
      <c r="F617" s="0" t="n">
        <v>475162</v>
      </c>
      <c r="G617" s="0" t="n">
        <v>1</v>
      </c>
      <c r="H617" s="0" t="n">
        <v>2481727</v>
      </c>
      <c r="I617" s="0" t="n">
        <v>0</v>
      </c>
      <c r="J617" s="0" t="n">
        <v>0</v>
      </c>
      <c r="K617" s="0" t="n">
        <v>0</v>
      </c>
      <c r="L617" s="0" t="n">
        <v>0</v>
      </c>
      <c r="M617" s="0" t="n">
        <v>0</v>
      </c>
      <c r="N617" s="0" t="n">
        <v>0</v>
      </c>
      <c r="O617" s="0" t="n">
        <v>100</v>
      </c>
      <c r="P617" s="0" t="n">
        <v>100</v>
      </c>
      <c r="Q617" s="0" t="n">
        <v>100</v>
      </c>
      <c r="R617" s="0" t="n">
        <v>100</v>
      </c>
      <c r="S617" s="0" t="n">
        <v>100</v>
      </c>
      <c r="T617" s="0" t="n">
        <v>100</v>
      </c>
      <c r="U617" s="0" t="n">
        <v>100</v>
      </c>
      <c r="V617" s="0" t="n">
        <v>100</v>
      </c>
      <c r="W617" s="0" t="n">
        <v>100</v>
      </c>
      <c r="X617" s="0" t="n">
        <v>100</v>
      </c>
      <c r="Y617" s="0" t="n">
        <v>100</v>
      </c>
      <c r="Z617" s="0" t="n">
        <v>100</v>
      </c>
      <c r="AA617" s="0" t="n">
        <v>100</v>
      </c>
      <c r="AB617" s="0" t="n">
        <v>100</v>
      </c>
      <c r="AC617" s="0" t="n">
        <v>100</v>
      </c>
      <c r="AD617" s="0" t="n">
        <v>100</v>
      </c>
      <c r="AE617" s="0" t="n">
        <v>0</v>
      </c>
      <c r="AF617" s="0" t="n">
        <v>0</v>
      </c>
    </row>
    <row r="618" customFormat="false" ht="12.75" hidden="false" customHeight="false" outlineLevel="0" collapsed="false">
      <c r="A618" s="401" t="n">
        <v>36931.6131944444</v>
      </c>
      <c r="B618" s="400" t="n">
        <v>37124</v>
      </c>
      <c r="C618" s="400" t="n">
        <v>37073</v>
      </c>
      <c r="D618" s="400" t="n">
        <v>37164</v>
      </c>
      <c r="E618" s="0" t="s">
        <v>395</v>
      </c>
      <c r="F618" s="0" t="n">
        <v>475170</v>
      </c>
      <c r="G618" s="0" t="n">
        <v>1</v>
      </c>
      <c r="H618" s="0" t="n">
        <v>2481735</v>
      </c>
      <c r="I618" s="0" t="n">
        <v>0</v>
      </c>
      <c r="J618" s="0" t="n">
        <v>0</v>
      </c>
      <c r="K618" s="0" t="n">
        <v>0</v>
      </c>
      <c r="L618" s="0" t="n">
        <v>0</v>
      </c>
      <c r="M618" s="0" t="n">
        <v>0</v>
      </c>
      <c r="N618" s="0" t="n">
        <v>0</v>
      </c>
      <c r="O618" s="0" t="n">
        <v>25</v>
      </c>
      <c r="P618" s="0" t="n">
        <v>25</v>
      </c>
      <c r="Q618" s="0" t="n">
        <v>25</v>
      </c>
      <c r="R618" s="0" t="n">
        <v>25</v>
      </c>
      <c r="S618" s="0" t="n">
        <v>25</v>
      </c>
      <c r="T618" s="0" t="n">
        <v>25</v>
      </c>
      <c r="U618" s="0" t="n">
        <v>25</v>
      </c>
      <c r="V618" s="0" t="n">
        <v>25</v>
      </c>
      <c r="W618" s="0" t="n">
        <v>25</v>
      </c>
      <c r="X618" s="0" t="n">
        <v>25</v>
      </c>
      <c r="Y618" s="0" t="n">
        <v>25</v>
      </c>
      <c r="Z618" s="0" t="n">
        <v>25</v>
      </c>
      <c r="AA618" s="0" t="n">
        <v>25</v>
      </c>
      <c r="AB618" s="0" t="n">
        <v>25</v>
      </c>
      <c r="AC618" s="0" t="n">
        <v>25</v>
      </c>
      <c r="AD618" s="0" t="n">
        <v>25</v>
      </c>
      <c r="AE618" s="0" t="n">
        <v>0</v>
      </c>
      <c r="AF618" s="0" t="n">
        <v>0</v>
      </c>
    </row>
    <row r="619" customFormat="false" ht="12.75" hidden="false" customHeight="false" outlineLevel="0" collapsed="false">
      <c r="A619" s="401" t="n">
        <v>36867.7152777778</v>
      </c>
      <c r="B619" s="400" t="n">
        <v>37124</v>
      </c>
      <c r="C619" s="400" t="n">
        <v>37073</v>
      </c>
      <c r="D619" s="400" t="n">
        <v>37164</v>
      </c>
      <c r="E619" s="0" t="s">
        <v>395</v>
      </c>
      <c r="F619" s="0" t="n">
        <v>475185</v>
      </c>
      <c r="G619" s="0" t="n">
        <v>1</v>
      </c>
      <c r="H619" s="0" t="n">
        <v>2481754</v>
      </c>
      <c r="I619" s="0" t="n">
        <v>0</v>
      </c>
      <c r="J619" s="0" t="n">
        <v>0</v>
      </c>
      <c r="K619" s="0" t="n">
        <v>0</v>
      </c>
      <c r="L619" s="0" t="n">
        <v>0</v>
      </c>
      <c r="M619" s="0" t="n">
        <v>0</v>
      </c>
      <c r="N619" s="0" t="n">
        <v>0</v>
      </c>
      <c r="O619" s="0" t="n">
        <v>25</v>
      </c>
      <c r="P619" s="0" t="n">
        <v>25</v>
      </c>
      <c r="Q619" s="0" t="n">
        <v>25</v>
      </c>
      <c r="R619" s="0" t="n">
        <v>25</v>
      </c>
      <c r="S619" s="0" t="n">
        <v>25</v>
      </c>
      <c r="T619" s="0" t="n">
        <v>25</v>
      </c>
      <c r="U619" s="0" t="n">
        <v>25</v>
      </c>
      <c r="V619" s="0" t="n">
        <v>25</v>
      </c>
      <c r="W619" s="0" t="n">
        <v>25</v>
      </c>
      <c r="X619" s="0" t="n">
        <v>25</v>
      </c>
      <c r="Y619" s="0" t="n">
        <v>25</v>
      </c>
      <c r="Z619" s="0" t="n">
        <v>25</v>
      </c>
      <c r="AA619" s="0" t="n">
        <v>25</v>
      </c>
      <c r="AB619" s="0" t="n">
        <v>25</v>
      </c>
      <c r="AC619" s="0" t="n">
        <v>25</v>
      </c>
      <c r="AD619" s="0" t="n">
        <v>25</v>
      </c>
      <c r="AE619" s="0" t="n">
        <v>0</v>
      </c>
      <c r="AF619" s="0" t="n">
        <v>0</v>
      </c>
    </row>
    <row r="620" customFormat="false" ht="12.75" hidden="false" customHeight="false" outlineLevel="0" collapsed="false">
      <c r="A620" s="401" t="n">
        <v>36867.7145833333</v>
      </c>
      <c r="B620" s="400" t="n">
        <v>37124</v>
      </c>
      <c r="C620" s="400" t="n">
        <v>37073</v>
      </c>
      <c r="D620" s="400" t="n">
        <v>37164</v>
      </c>
      <c r="E620" s="0" t="s">
        <v>395</v>
      </c>
      <c r="F620" s="0" t="n">
        <v>475196</v>
      </c>
      <c r="G620" s="0" t="n">
        <v>1</v>
      </c>
      <c r="H620" s="0" t="n">
        <v>2481771</v>
      </c>
      <c r="I620" s="0" t="n">
        <v>0</v>
      </c>
      <c r="J620" s="0" t="n">
        <v>0</v>
      </c>
      <c r="K620" s="0" t="n">
        <v>0</v>
      </c>
      <c r="L620" s="0" t="n">
        <v>0</v>
      </c>
      <c r="M620" s="0" t="n">
        <v>0</v>
      </c>
      <c r="N620" s="0" t="n">
        <v>0</v>
      </c>
      <c r="O620" s="0" t="n">
        <v>25</v>
      </c>
      <c r="P620" s="0" t="n">
        <v>25</v>
      </c>
      <c r="Q620" s="0" t="n">
        <v>25</v>
      </c>
      <c r="R620" s="0" t="n">
        <v>25</v>
      </c>
      <c r="S620" s="0" t="n">
        <v>25</v>
      </c>
      <c r="T620" s="0" t="n">
        <v>25</v>
      </c>
      <c r="U620" s="0" t="n">
        <v>25</v>
      </c>
      <c r="V620" s="0" t="n">
        <v>25</v>
      </c>
      <c r="W620" s="0" t="n">
        <v>25</v>
      </c>
      <c r="X620" s="0" t="n">
        <v>25</v>
      </c>
      <c r="Y620" s="0" t="n">
        <v>25</v>
      </c>
      <c r="Z620" s="0" t="n">
        <v>25</v>
      </c>
      <c r="AA620" s="0" t="n">
        <v>25</v>
      </c>
      <c r="AB620" s="0" t="n">
        <v>25</v>
      </c>
      <c r="AC620" s="0" t="n">
        <v>25</v>
      </c>
      <c r="AD620" s="0" t="n">
        <v>25</v>
      </c>
      <c r="AE620" s="0" t="n">
        <v>0</v>
      </c>
      <c r="AF620" s="0" t="n">
        <v>0</v>
      </c>
    </row>
    <row r="621" customFormat="false" ht="12.75" hidden="false" customHeight="false" outlineLevel="0" collapsed="false">
      <c r="A621" s="401" t="n">
        <v>36817.4236111111</v>
      </c>
      <c r="B621" s="400" t="n">
        <v>37124</v>
      </c>
      <c r="C621" s="400" t="n">
        <v>36983</v>
      </c>
      <c r="D621" s="400" t="n">
        <v>37191</v>
      </c>
      <c r="E621" s="0" t="s">
        <v>395</v>
      </c>
      <c r="F621" s="0" t="n">
        <v>438081</v>
      </c>
      <c r="G621" s="0" t="n">
        <v>1</v>
      </c>
      <c r="H621" s="0" t="n">
        <v>2354872</v>
      </c>
      <c r="I621" s="0" t="n">
        <v>-25</v>
      </c>
      <c r="J621" s="0" t="n">
        <v>-25</v>
      </c>
      <c r="K621" s="0" t="n">
        <v>-25</v>
      </c>
      <c r="L621" s="0" t="n">
        <v>-25</v>
      </c>
      <c r="M621" s="0" t="n">
        <v>-25</v>
      </c>
      <c r="N621" s="0" t="n">
        <v>-25</v>
      </c>
      <c r="O621" s="0" t="n">
        <v>0</v>
      </c>
      <c r="P621" s="0" t="n">
        <v>0</v>
      </c>
      <c r="Q621" s="0" t="n">
        <v>0</v>
      </c>
      <c r="R621" s="0" t="n">
        <v>0</v>
      </c>
      <c r="S621" s="0" t="n">
        <v>0</v>
      </c>
      <c r="T621" s="0" t="n">
        <v>0</v>
      </c>
      <c r="U621" s="0" t="n">
        <v>0</v>
      </c>
      <c r="V621" s="0" t="n">
        <v>0</v>
      </c>
      <c r="W621" s="0" t="n">
        <v>0</v>
      </c>
      <c r="X621" s="0" t="n">
        <v>0</v>
      </c>
      <c r="Y621" s="0" t="n">
        <v>0</v>
      </c>
      <c r="Z621" s="0" t="n">
        <v>0</v>
      </c>
      <c r="AA621" s="0" t="n">
        <v>0</v>
      </c>
      <c r="AB621" s="0" t="n">
        <v>0</v>
      </c>
      <c r="AC621" s="0" t="n">
        <v>0</v>
      </c>
      <c r="AD621" s="0" t="n">
        <v>0</v>
      </c>
      <c r="AE621" s="0" t="n">
        <v>0</v>
      </c>
      <c r="AF621" s="0" t="n">
        <v>0</v>
      </c>
    </row>
    <row r="622" customFormat="false" ht="12.75" hidden="false" customHeight="false" outlineLevel="0" collapsed="false">
      <c r="A622" s="401" t="n">
        <v>36817.6645833333</v>
      </c>
      <c r="B622" s="400" t="n">
        <v>37124</v>
      </c>
      <c r="C622" s="400" t="n">
        <v>36983</v>
      </c>
      <c r="D622" s="400" t="n">
        <v>37191</v>
      </c>
      <c r="E622" s="0" t="s">
        <v>395</v>
      </c>
      <c r="F622" s="0" t="n">
        <v>438464</v>
      </c>
      <c r="G622" s="0" t="n">
        <v>1</v>
      </c>
      <c r="H622" s="0" t="n">
        <v>2356705</v>
      </c>
      <c r="I622" s="0" t="n">
        <v>-25</v>
      </c>
      <c r="J622" s="0" t="n">
        <v>-25</v>
      </c>
      <c r="K622" s="0" t="n">
        <v>-25</v>
      </c>
      <c r="L622" s="0" t="n">
        <v>-25</v>
      </c>
      <c r="M622" s="0" t="n">
        <v>-25</v>
      </c>
      <c r="N622" s="0" t="n">
        <v>-25</v>
      </c>
      <c r="O622" s="0" t="n">
        <v>0</v>
      </c>
      <c r="P622" s="0" t="n">
        <v>0</v>
      </c>
      <c r="Q622" s="0" t="n">
        <v>0</v>
      </c>
      <c r="R622" s="0" t="n">
        <v>0</v>
      </c>
      <c r="S622" s="0" t="n">
        <v>0</v>
      </c>
      <c r="T622" s="0" t="n">
        <v>0</v>
      </c>
      <c r="U622" s="0" t="n">
        <v>0</v>
      </c>
      <c r="V622" s="0" t="n">
        <v>0</v>
      </c>
      <c r="W622" s="0" t="n">
        <v>0</v>
      </c>
      <c r="X622" s="0" t="n">
        <v>0</v>
      </c>
      <c r="Y622" s="0" t="n">
        <v>0</v>
      </c>
      <c r="Z622" s="0" t="n">
        <v>0</v>
      </c>
      <c r="AA622" s="0" t="n">
        <v>0</v>
      </c>
      <c r="AB622" s="0" t="n">
        <v>0</v>
      </c>
      <c r="AC622" s="0" t="n">
        <v>0</v>
      </c>
      <c r="AD622" s="0" t="n">
        <v>0</v>
      </c>
      <c r="AE622" s="0" t="n">
        <v>0</v>
      </c>
      <c r="AF622" s="0" t="n">
        <v>0</v>
      </c>
    </row>
    <row r="623" customFormat="false" ht="12.75" hidden="false" customHeight="false" outlineLevel="0" collapsed="false">
      <c r="A623" s="401" t="n">
        <v>36861.5659722222</v>
      </c>
      <c r="B623" s="400" t="n">
        <v>37124</v>
      </c>
      <c r="C623" s="400" t="n">
        <v>36983</v>
      </c>
      <c r="D623" s="400" t="n">
        <v>37191</v>
      </c>
      <c r="E623" s="0" t="s">
        <v>395</v>
      </c>
      <c r="F623" s="0" t="n">
        <v>470772</v>
      </c>
      <c r="G623" s="0" t="n">
        <v>1</v>
      </c>
      <c r="H623" s="0" t="n">
        <v>2468724</v>
      </c>
      <c r="I623" s="0" t="n">
        <v>-25</v>
      </c>
      <c r="J623" s="0" t="n">
        <v>-25</v>
      </c>
      <c r="K623" s="0" t="n">
        <v>-25</v>
      </c>
      <c r="L623" s="0" t="n">
        <v>-25</v>
      </c>
      <c r="M623" s="0" t="n">
        <v>-25</v>
      </c>
      <c r="N623" s="0" t="n">
        <v>-25</v>
      </c>
      <c r="O623" s="0" t="n">
        <v>0</v>
      </c>
      <c r="P623" s="0" t="n">
        <v>0</v>
      </c>
      <c r="Q623" s="0" t="n">
        <v>0</v>
      </c>
      <c r="R623" s="0" t="n">
        <v>0</v>
      </c>
      <c r="S623" s="0" t="n">
        <v>0</v>
      </c>
      <c r="T623" s="0" t="n">
        <v>0</v>
      </c>
      <c r="U623" s="0" t="n">
        <v>0</v>
      </c>
      <c r="V623" s="0" t="n">
        <v>0</v>
      </c>
      <c r="W623" s="0" t="n">
        <v>0</v>
      </c>
      <c r="X623" s="0" t="n">
        <v>0</v>
      </c>
      <c r="Y623" s="0" t="n">
        <v>0</v>
      </c>
      <c r="Z623" s="0" t="n">
        <v>0</v>
      </c>
      <c r="AA623" s="0" t="n">
        <v>0</v>
      </c>
      <c r="AB623" s="0" t="n">
        <v>0</v>
      </c>
      <c r="AC623" s="0" t="n">
        <v>0</v>
      </c>
      <c r="AD623" s="0" t="n">
        <v>0</v>
      </c>
      <c r="AE623" s="0" t="n">
        <v>0</v>
      </c>
      <c r="AF623" s="0" t="n">
        <v>0</v>
      </c>
    </row>
    <row r="624" customFormat="false" ht="12.75" hidden="false" customHeight="false" outlineLevel="0" collapsed="false">
      <c r="A624" s="401" t="n">
        <v>36942.5847222222</v>
      </c>
      <c r="B624" s="400" t="n">
        <v>37124</v>
      </c>
      <c r="C624" s="400" t="n">
        <v>37073</v>
      </c>
      <c r="D624" s="400" t="n">
        <v>37164</v>
      </c>
      <c r="E624" s="0" t="s">
        <v>395</v>
      </c>
      <c r="F624" s="0" t="n">
        <v>523083</v>
      </c>
      <c r="G624" s="0" t="n">
        <v>1</v>
      </c>
      <c r="H624" s="0" t="n">
        <v>2701267</v>
      </c>
      <c r="I624" s="0" t="n">
        <v>0</v>
      </c>
      <c r="J624" s="0" t="n">
        <v>0</v>
      </c>
      <c r="K624" s="0" t="n">
        <v>0</v>
      </c>
      <c r="L624" s="0" t="n">
        <v>0</v>
      </c>
      <c r="M624" s="0" t="n">
        <v>0</v>
      </c>
      <c r="N624" s="0" t="n">
        <v>0</v>
      </c>
      <c r="O624" s="0" t="n">
        <v>25</v>
      </c>
      <c r="P624" s="0" t="n">
        <v>25</v>
      </c>
      <c r="Q624" s="0" t="n">
        <v>25</v>
      </c>
      <c r="R624" s="0" t="n">
        <v>25</v>
      </c>
      <c r="S624" s="0" t="n">
        <v>25</v>
      </c>
      <c r="T624" s="0" t="n">
        <v>25</v>
      </c>
      <c r="U624" s="0" t="n">
        <v>25</v>
      </c>
      <c r="V624" s="0" t="n">
        <v>25</v>
      </c>
      <c r="W624" s="0" t="n">
        <v>25</v>
      </c>
      <c r="X624" s="0" t="n">
        <v>25</v>
      </c>
      <c r="Y624" s="0" t="n">
        <v>25</v>
      </c>
      <c r="Z624" s="0" t="n">
        <v>25</v>
      </c>
      <c r="AA624" s="0" t="n">
        <v>25</v>
      </c>
      <c r="AB624" s="0" t="n">
        <v>25</v>
      </c>
      <c r="AC624" s="0" t="n">
        <v>25</v>
      </c>
      <c r="AD624" s="0" t="n">
        <v>25</v>
      </c>
      <c r="AE624" s="0" t="n">
        <v>0</v>
      </c>
      <c r="AF624" s="0" t="n">
        <v>0</v>
      </c>
    </row>
    <row r="625" customFormat="false" ht="12.75" hidden="false" customHeight="false" outlineLevel="0" collapsed="false">
      <c r="A625" s="401" t="n">
        <v>36361.5583333333</v>
      </c>
      <c r="B625" s="400" t="n">
        <v>37124</v>
      </c>
      <c r="C625" s="400" t="n">
        <v>36983</v>
      </c>
      <c r="D625" s="400" t="n">
        <v>37191</v>
      </c>
      <c r="E625" s="0" t="s">
        <v>395</v>
      </c>
      <c r="F625" s="0" t="n">
        <v>226993</v>
      </c>
      <c r="G625" s="0" t="n">
        <v>1</v>
      </c>
      <c r="H625" s="0" t="n">
        <v>713357</v>
      </c>
      <c r="I625" s="0" t="n">
        <v>-25</v>
      </c>
      <c r="J625" s="0" t="n">
        <v>-25</v>
      </c>
      <c r="K625" s="0" t="n">
        <v>-25</v>
      </c>
      <c r="L625" s="0" t="n">
        <v>-25</v>
      </c>
      <c r="M625" s="0" t="n">
        <v>-25</v>
      </c>
      <c r="N625" s="0" t="n">
        <v>-25</v>
      </c>
      <c r="O625" s="0" t="n">
        <v>0</v>
      </c>
      <c r="P625" s="0" t="n">
        <v>0</v>
      </c>
      <c r="Q625" s="0" t="n">
        <v>0</v>
      </c>
      <c r="R625" s="0" t="n">
        <v>0</v>
      </c>
      <c r="S625" s="0" t="n">
        <v>0</v>
      </c>
      <c r="T625" s="0" t="n">
        <v>0</v>
      </c>
      <c r="U625" s="0" t="n">
        <v>0</v>
      </c>
      <c r="V625" s="0" t="n">
        <v>0</v>
      </c>
      <c r="W625" s="0" t="n">
        <v>0</v>
      </c>
      <c r="X625" s="0" t="n">
        <v>0</v>
      </c>
      <c r="Y625" s="0" t="n">
        <v>0</v>
      </c>
      <c r="Z625" s="0" t="n">
        <v>0</v>
      </c>
      <c r="AA625" s="0" t="n">
        <v>0</v>
      </c>
      <c r="AB625" s="0" t="n">
        <v>0</v>
      </c>
      <c r="AC625" s="0" t="n">
        <v>0</v>
      </c>
      <c r="AD625" s="0" t="n">
        <v>0</v>
      </c>
      <c r="AE625" s="0" t="n">
        <v>0</v>
      </c>
      <c r="AF625" s="0" t="n">
        <v>0</v>
      </c>
    </row>
    <row r="626" customFormat="false" ht="12.75" hidden="false" customHeight="false" outlineLevel="0" collapsed="false">
      <c r="A626" s="401" t="n">
        <v>36363.6458333333</v>
      </c>
      <c r="B626" s="400" t="n">
        <v>37124</v>
      </c>
      <c r="C626" s="400" t="n">
        <v>36983</v>
      </c>
      <c r="D626" s="400" t="n">
        <v>37191</v>
      </c>
      <c r="E626" s="0" t="s">
        <v>395</v>
      </c>
      <c r="F626" s="0" t="n">
        <v>228067</v>
      </c>
      <c r="G626" s="0" t="n">
        <v>1</v>
      </c>
      <c r="H626" s="0" t="n">
        <v>716827</v>
      </c>
      <c r="I626" s="0" t="n">
        <v>25</v>
      </c>
      <c r="J626" s="0" t="n">
        <v>25</v>
      </c>
      <c r="K626" s="0" t="n">
        <v>25</v>
      </c>
      <c r="L626" s="0" t="n">
        <v>25</v>
      </c>
      <c r="M626" s="0" t="n">
        <v>25</v>
      </c>
      <c r="N626" s="0" t="n">
        <v>25</v>
      </c>
      <c r="O626" s="0" t="n">
        <v>0</v>
      </c>
      <c r="P626" s="0" t="n">
        <v>0</v>
      </c>
      <c r="Q626" s="0" t="n">
        <v>0</v>
      </c>
      <c r="R626" s="0" t="n">
        <v>0</v>
      </c>
      <c r="S626" s="0" t="n">
        <v>0</v>
      </c>
      <c r="T626" s="0" t="n">
        <v>0</v>
      </c>
      <c r="U626" s="0" t="n">
        <v>0</v>
      </c>
      <c r="V626" s="0" t="n">
        <v>0</v>
      </c>
      <c r="W626" s="0" t="n">
        <v>0</v>
      </c>
      <c r="X626" s="0" t="n">
        <v>0</v>
      </c>
      <c r="Y626" s="0" t="n">
        <v>0</v>
      </c>
      <c r="Z626" s="0" t="n">
        <v>0</v>
      </c>
      <c r="AA626" s="0" t="n">
        <v>0</v>
      </c>
      <c r="AB626" s="0" t="n">
        <v>0</v>
      </c>
      <c r="AC626" s="0" t="n">
        <v>0</v>
      </c>
      <c r="AD626" s="0" t="n">
        <v>0</v>
      </c>
      <c r="AE626" s="0" t="n">
        <v>0</v>
      </c>
      <c r="AF626" s="0" t="n">
        <v>0</v>
      </c>
    </row>
    <row r="627" customFormat="false" ht="12.75" hidden="false" customHeight="false" outlineLevel="0" collapsed="false">
      <c r="A627" s="401" t="n">
        <v>36459.4902777778</v>
      </c>
      <c r="B627" s="400" t="n">
        <v>37124</v>
      </c>
      <c r="C627" s="400" t="n">
        <v>36983</v>
      </c>
      <c r="D627" s="400" t="n">
        <v>37191</v>
      </c>
      <c r="E627" s="0" t="s">
        <v>395</v>
      </c>
      <c r="F627" s="0" t="n">
        <v>256263</v>
      </c>
      <c r="G627" s="0" t="n">
        <v>1</v>
      </c>
      <c r="H627" s="0" t="n">
        <v>919893</v>
      </c>
      <c r="I627" s="0" t="n">
        <v>25</v>
      </c>
      <c r="J627" s="0" t="n">
        <v>25</v>
      </c>
      <c r="K627" s="0" t="n">
        <v>25</v>
      </c>
      <c r="L627" s="0" t="n">
        <v>25</v>
      </c>
      <c r="M627" s="0" t="n">
        <v>25</v>
      </c>
      <c r="N627" s="0" t="n">
        <v>25</v>
      </c>
      <c r="O627" s="0" t="n">
        <v>0</v>
      </c>
      <c r="P627" s="0" t="n">
        <v>0</v>
      </c>
      <c r="Q627" s="0" t="n">
        <v>0</v>
      </c>
      <c r="R627" s="0" t="n">
        <v>0</v>
      </c>
      <c r="S627" s="0" t="n">
        <v>0</v>
      </c>
      <c r="T627" s="0" t="n">
        <v>0</v>
      </c>
      <c r="U627" s="0" t="n">
        <v>0</v>
      </c>
      <c r="V627" s="0" t="n">
        <v>0</v>
      </c>
      <c r="W627" s="0" t="n">
        <v>0</v>
      </c>
      <c r="X627" s="0" t="n">
        <v>0</v>
      </c>
      <c r="Y627" s="0" t="n">
        <v>0</v>
      </c>
      <c r="Z627" s="0" t="n">
        <v>0</v>
      </c>
      <c r="AA627" s="0" t="n">
        <v>0</v>
      </c>
      <c r="AB627" s="0" t="n">
        <v>0</v>
      </c>
      <c r="AC627" s="0" t="n">
        <v>0</v>
      </c>
      <c r="AD627" s="0" t="n">
        <v>0</v>
      </c>
      <c r="AE627" s="0" t="n">
        <v>0</v>
      </c>
      <c r="AF627" s="0" t="n">
        <v>0</v>
      </c>
    </row>
    <row r="628" customFormat="false" ht="12.75" hidden="false" customHeight="false" outlineLevel="0" collapsed="false">
      <c r="A628" s="401" t="n">
        <v>36705.5590277778</v>
      </c>
      <c r="B628" s="400" t="n">
        <v>37124</v>
      </c>
      <c r="C628" s="400" t="n">
        <v>36983</v>
      </c>
      <c r="D628" s="400" t="n">
        <v>37191</v>
      </c>
      <c r="E628" s="0" t="s">
        <v>395</v>
      </c>
      <c r="F628" s="0" t="n">
        <v>360181</v>
      </c>
      <c r="G628" s="0" t="n">
        <v>1</v>
      </c>
      <c r="H628" s="0" t="n">
        <v>2108779</v>
      </c>
      <c r="I628" s="0" t="n">
        <v>-50</v>
      </c>
      <c r="J628" s="0" t="n">
        <v>-50</v>
      </c>
      <c r="K628" s="0" t="n">
        <v>-50</v>
      </c>
      <c r="L628" s="0" t="n">
        <v>-50</v>
      </c>
      <c r="M628" s="0" t="n">
        <v>-50</v>
      </c>
      <c r="N628" s="0" t="n">
        <v>-50</v>
      </c>
      <c r="O628" s="0" t="n">
        <v>0</v>
      </c>
      <c r="P628" s="0" t="n">
        <v>0</v>
      </c>
      <c r="Q628" s="0" t="n">
        <v>0</v>
      </c>
      <c r="R628" s="0" t="n">
        <v>0</v>
      </c>
      <c r="S628" s="0" t="n">
        <v>0</v>
      </c>
      <c r="T628" s="0" t="n">
        <v>0</v>
      </c>
      <c r="U628" s="0" t="n">
        <v>0</v>
      </c>
      <c r="V628" s="0" t="n">
        <v>0</v>
      </c>
      <c r="W628" s="0" t="n">
        <v>0</v>
      </c>
      <c r="X628" s="0" t="n">
        <v>0</v>
      </c>
      <c r="Y628" s="0" t="n">
        <v>0</v>
      </c>
      <c r="Z628" s="0" t="n">
        <v>0</v>
      </c>
      <c r="AA628" s="0" t="n">
        <v>0</v>
      </c>
      <c r="AB628" s="0" t="n">
        <v>0</v>
      </c>
      <c r="AC628" s="0" t="n">
        <v>0</v>
      </c>
      <c r="AD628" s="0" t="n">
        <v>0</v>
      </c>
      <c r="AE628" s="0" t="n">
        <v>0</v>
      </c>
      <c r="AF628" s="0" t="n">
        <v>0</v>
      </c>
    </row>
    <row r="629" customFormat="false" ht="12.75" hidden="false" customHeight="false" outlineLevel="0" collapsed="false">
      <c r="A629" s="401" t="n">
        <v>36718.6548611111</v>
      </c>
      <c r="B629" s="400" t="n">
        <v>37124</v>
      </c>
      <c r="C629" s="400" t="n">
        <v>36983</v>
      </c>
      <c r="D629" s="400" t="n">
        <v>37191</v>
      </c>
      <c r="E629" s="0" t="s">
        <v>395</v>
      </c>
      <c r="F629" s="0" t="n">
        <v>371204</v>
      </c>
      <c r="G629" s="0" t="n">
        <v>1</v>
      </c>
      <c r="H629" s="0" t="n">
        <v>2139319</v>
      </c>
      <c r="I629" s="0" t="n">
        <v>25</v>
      </c>
      <c r="J629" s="0" t="n">
        <v>25</v>
      </c>
      <c r="K629" s="0" t="n">
        <v>25</v>
      </c>
      <c r="L629" s="0" t="n">
        <v>25</v>
      </c>
      <c r="M629" s="0" t="n">
        <v>25</v>
      </c>
      <c r="N629" s="0" t="n">
        <v>25</v>
      </c>
      <c r="O629" s="0" t="n">
        <v>0</v>
      </c>
      <c r="P629" s="0" t="n">
        <v>0</v>
      </c>
      <c r="Q629" s="0" t="n">
        <v>0</v>
      </c>
      <c r="R629" s="0" t="n">
        <v>0</v>
      </c>
      <c r="S629" s="0" t="n">
        <v>0</v>
      </c>
      <c r="T629" s="0" t="n">
        <v>0</v>
      </c>
      <c r="U629" s="0" t="n">
        <v>0</v>
      </c>
      <c r="V629" s="0" t="n">
        <v>0</v>
      </c>
      <c r="W629" s="0" t="n">
        <v>0</v>
      </c>
      <c r="X629" s="0" t="n">
        <v>0</v>
      </c>
      <c r="Y629" s="0" t="n">
        <v>0</v>
      </c>
      <c r="Z629" s="0" t="n">
        <v>0</v>
      </c>
      <c r="AA629" s="0" t="n">
        <v>0</v>
      </c>
      <c r="AB629" s="0" t="n">
        <v>0</v>
      </c>
      <c r="AC629" s="0" t="n">
        <v>0</v>
      </c>
      <c r="AD629" s="0" t="n">
        <v>0</v>
      </c>
      <c r="AE629" s="0" t="n">
        <v>0</v>
      </c>
      <c r="AF629" s="0" t="n">
        <v>0</v>
      </c>
    </row>
    <row r="630" customFormat="false" ht="12.75" hidden="false" customHeight="false" outlineLevel="0" collapsed="false">
      <c r="A630" s="401" t="n">
        <v>36972.5680555556</v>
      </c>
      <c r="B630" s="400" t="n">
        <v>37124</v>
      </c>
      <c r="C630" s="400" t="n">
        <v>36983</v>
      </c>
      <c r="D630" s="400" t="n">
        <v>37191</v>
      </c>
      <c r="E630" s="0" t="s">
        <v>396</v>
      </c>
      <c r="F630" s="0" t="n">
        <v>477229</v>
      </c>
      <c r="G630" s="0" t="n">
        <v>1</v>
      </c>
      <c r="H630" s="0" t="n">
        <v>2489607</v>
      </c>
      <c r="I630" s="0" t="n">
        <v>0</v>
      </c>
      <c r="J630" s="0" t="n">
        <v>0</v>
      </c>
      <c r="K630" s="0" t="n">
        <v>0</v>
      </c>
      <c r="L630" s="0" t="n">
        <v>0</v>
      </c>
      <c r="M630" s="0" t="n">
        <v>0</v>
      </c>
      <c r="N630" s="0" t="n">
        <v>0</v>
      </c>
      <c r="O630" s="0" t="n">
        <v>25</v>
      </c>
      <c r="P630" s="0" t="n">
        <v>25</v>
      </c>
      <c r="Q630" s="0" t="n">
        <v>25</v>
      </c>
      <c r="R630" s="0" t="n">
        <v>25</v>
      </c>
      <c r="S630" s="0" t="n">
        <v>25</v>
      </c>
      <c r="T630" s="0" t="n">
        <v>25</v>
      </c>
      <c r="U630" s="0" t="n">
        <v>25</v>
      </c>
      <c r="V630" s="0" t="n">
        <v>25</v>
      </c>
      <c r="W630" s="0" t="n">
        <v>25</v>
      </c>
      <c r="X630" s="0" t="n">
        <v>25</v>
      </c>
      <c r="Y630" s="0" t="n">
        <v>25</v>
      </c>
      <c r="Z630" s="0" t="n">
        <v>25</v>
      </c>
      <c r="AA630" s="0" t="n">
        <v>25</v>
      </c>
      <c r="AB630" s="0" t="n">
        <v>25</v>
      </c>
      <c r="AC630" s="0" t="n">
        <v>25</v>
      </c>
      <c r="AD630" s="0" t="n">
        <v>25</v>
      </c>
      <c r="AE630" s="0" t="n">
        <v>0</v>
      </c>
      <c r="AF630" s="0" t="n">
        <v>0</v>
      </c>
    </row>
    <row r="631" customFormat="false" ht="12.75" hidden="false" customHeight="false" outlineLevel="0" collapsed="false">
      <c r="A631" s="401" t="n">
        <v>36972.5673611111</v>
      </c>
      <c r="B631" s="400" t="n">
        <v>37124</v>
      </c>
      <c r="C631" s="400" t="n">
        <v>37073</v>
      </c>
      <c r="D631" s="400" t="n">
        <v>37164</v>
      </c>
      <c r="E631" s="0" t="s">
        <v>396</v>
      </c>
      <c r="F631" s="0" t="n">
        <v>553497</v>
      </c>
      <c r="G631" s="0" t="n">
        <v>1</v>
      </c>
      <c r="H631" s="0" t="n">
        <v>2897465</v>
      </c>
      <c r="I631" s="0" t="n">
        <v>0</v>
      </c>
      <c r="J631" s="0" t="n">
        <v>0</v>
      </c>
      <c r="K631" s="0" t="n">
        <v>0</v>
      </c>
      <c r="L631" s="0" t="n">
        <v>0</v>
      </c>
      <c r="M631" s="0" t="n">
        <v>0</v>
      </c>
      <c r="N631" s="0" t="n">
        <v>0</v>
      </c>
      <c r="O631" s="0" t="n">
        <v>-25</v>
      </c>
      <c r="P631" s="0" t="n">
        <v>-25</v>
      </c>
      <c r="Q631" s="0" t="n">
        <v>-25</v>
      </c>
      <c r="R631" s="0" t="n">
        <v>-25</v>
      </c>
      <c r="S631" s="0" t="n">
        <v>-25</v>
      </c>
      <c r="T631" s="0" t="n">
        <v>-25</v>
      </c>
      <c r="U631" s="0" t="n">
        <v>-25</v>
      </c>
      <c r="V631" s="0" t="n">
        <v>-25</v>
      </c>
      <c r="W631" s="0" t="n">
        <v>-25</v>
      </c>
      <c r="X631" s="0" t="n">
        <v>-25</v>
      </c>
      <c r="Y631" s="0" t="n">
        <v>-25</v>
      </c>
      <c r="Z631" s="0" t="n">
        <v>-25</v>
      </c>
      <c r="AA631" s="0" t="n">
        <v>-25</v>
      </c>
      <c r="AB631" s="0" t="n">
        <v>-25</v>
      </c>
      <c r="AC631" s="0" t="n">
        <v>-25</v>
      </c>
      <c r="AD631" s="0" t="n">
        <v>-25</v>
      </c>
      <c r="AE631" s="0" t="n">
        <v>0</v>
      </c>
      <c r="AF631" s="0" t="n">
        <v>0</v>
      </c>
    </row>
    <row r="632" customFormat="false" ht="12.75" hidden="false" customHeight="false" outlineLevel="0" collapsed="false">
      <c r="A632" s="401" t="n">
        <v>36998.4229166667</v>
      </c>
      <c r="B632" s="400" t="n">
        <v>37124</v>
      </c>
      <c r="C632" s="400" t="n">
        <v>37073</v>
      </c>
      <c r="D632" s="400" t="n">
        <v>37164</v>
      </c>
      <c r="E632" s="0" t="s">
        <v>396</v>
      </c>
      <c r="F632" s="0" t="n">
        <v>582909</v>
      </c>
      <c r="G632" s="0" t="n">
        <v>1</v>
      </c>
      <c r="H632" s="0" t="n">
        <v>3094488</v>
      </c>
      <c r="I632" s="0" t="n">
        <v>0</v>
      </c>
      <c r="J632" s="0" t="n">
        <v>0</v>
      </c>
      <c r="K632" s="0" t="n">
        <v>0</v>
      </c>
      <c r="L632" s="0" t="n">
        <v>0</v>
      </c>
      <c r="M632" s="0" t="n">
        <v>0</v>
      </c>
      <c r="N632" s="0" t="n">
        <v>0</v>
      </c>
      <c r="O632" s="0" t="n">
        <v>25</v>
      </c>
      <c r="P632" s="0" t="n">
        <v>25</v>
      </c>
      <c r="Q632" s="0" t="n">
        <v>25</v>
      </c>
      <c r="R632" s="0" t="n">
        <v>25</v>
      </c>
      <c r="S632" s="0" t="n">
        <v>25</v>
      </c>
      <c r="T632" s="0" t="n">
        <v>25</v>
      </c>
      <c r="U632" s="0" t="n">
        <v>25</v>
      </c>
      <c r="V632" s="0" t="n">
        <v>25</v>
      </c>
      <c r="W632" s="0" t="n">
        <v>25</v>
      </c>
      <c r="X632" s="0" t="n">
        <v>25</v>
      </c>
      <c r="Y632" s="0" t="n">
        <v>25</v>
      </c>
      <c r="Z632" s="0" t="n">
        <v>25</v>
      </c>
      <c r="AA632" s="0" t="n">
        <v>25</v>
      </c>
      <c r="AB632" s="0" t="n">
        <v>25</v>
      </c>
      <c r="AC632" s="0" t="n">
        <v>25</v>
      </c>
      <c r="AD632" s="0" t="n">
        <v>25</v>
      </c>
      <c r="AE632" s="0" t="n">
        <v>0</v>
      </c>
      <c r="AF632" s="0" t="n">
        <v>0</v>
      </c>
    </row>
    <row r="633" customFormat="false" ht="12.75" hidden="false" customHeight="false" outlineLevel="0" collapsed="false">
      <c r="A633" s="401" t="n">
        <v>37000.3472222222</v>
      </c>
      <c r="B633" s="400" t="n">
        <v>37124</v>
      </c>
      <c r="C633" s="400" t="n">
        <v>37073</v>
      </c>
      <c r="D633" s="400" t="n">
        <v>37164</v>
      </c>
      <c r="E633" s="0" t="s">
        <v>396</v>
      </c>
      <c r="F633" s="0" t="n">
        <v>585917</v>
      </c>
      <c r="G633" s="0" t="n">
        <v>1</v>
      </c>
      <c r="H633" s="0" t="n">
        <v>3100921</v>
      </c>
      <c r="I633" s="0" t="n">
        <v>0</v>
      </c>
      <c r="J633" s="0" t="n">
        <v>0</v>
      </c>
      <c r="K633" s="0" t="n">
        <v>0</v>
      </c>
      <c r="L633" s="0" t="n">
        <v>0</v>
      </c>
      <c r="M633" s="0" t="n">
        <v>0</v>
      </c>
      <c r="N633" s="0" t="n">
        <v>0</v>
      </c>
      <c r="O633" s="0" t="n">
        <v>-25</v>
      </c>
      <c r="P633" s="0" t="n">
        <v>-25</v>
      </c>
      <c r="Q633" s="0" t="n">
        <v>-25</v>
      </c>
      <c r="R633" s="0" t="n">
        <v>-25</v>
      </c>
      <c r="S633" s="0" t="n">
        <v>-25</v>
      </c>
      <c r="T633" s="0" t="n">
        <v>-25</v>
      </c>
      <c r="U633" s="0" t="n">
        <v>-25</v>
      </c>
      <c r="V633" s="0" t="n">
        <v>-25</v>
      </c>
      <c r="W633" s="0" t="n">
        <v>-25</v>
      </c>
      <c r="X633" s="0" t="n">
        <v>-25</v>
      </c>
      <c r="Y633" s="0" t="n">
        <v>-25</v>
      </c>
      <c r="Z633" s="0" t="n">
        <v>-25</v>
      </c>
      <c r="AA633" s="0" t="n">
        <v>-25</v>
      </c>
      <c r="AB633" s="0" t="n">
        <v>-25</v>
      </c>
      <c r="AC633" s="0" t="n">
        <v>-25</v>
      </c>
      <c r="AD633" s="0" t="n">
        <v>-25</v>
      </c>
      <c r="AE633" s="0" t="n">
        <v>0</v>
      </c>
      <c r="AF633" s="0" t="n">
        <v>0</v>
      </c>
    </row>
    <row r="634" customFormat="false" ht="12.75" hidden="false" customHeight="false" outlineLevel="0" collapsed="false">
      <c r="A634" s="401" t="n">
        <v>37004.3472222222</v>
      </c>
      <c r="B634" s="400" t="n">
        <v>37124</v>
      </c>
      <c r="C634" s="400" t="n">
        <v>37073</v>
      </c>
      <c r="D634" s="400" t="n">
        <v>37164</v>
      </c>
      <c r="E634" s="0" t="s">
        <v>396</v>
      </c>
      <c r="F634" s="0" t="n">
        <v>588671</v>
      </c>
      <c r="G634" s="0" t="n">
        <v>1</v>
      </c>
      <c r="H634" s="0" t="n">
        <v>3107300</v>
      </c>
      <c r="I634" s="0" t="n">
        <v>0</v>
      </c>
      <c r="J634" s="0" t="n">
        <v>0</v>
      </c>
      <c r="K634" s="0" t="n">
        <v>0</v>
      </c>
      <c r="L634" s="0" t="n">
        <v>0</v>
      </c>
      <c r="M634" s="0" t="n">
        <v>0</v>
      </c>
      <c r="N634" s="0" t="n">
        <v>0</v>
      </c>
      <c r="O634" s="0" t="n">
        <v>-25</v>
      </c>
      <c r="P634" s="0" t="n">
        <v>-25</v>
      </c>
      <c r="Q634" s="0" t="n">
        <v>-25</v>
      </c>
      <c r="R634" s="0" t="n">
        <v>-25</v>
      </c>
      <c r="S634" s="0" t="n">
        <v>-25</v>
      </c>
      <c r="T634" s="0" t="n">
        <v>-25</v>
      </c>
      <c r="U634" s="0" t="n">
        <v>-25</v>
      </c>
      <c r="V634" s="0" t="n">
        <v>-25</v>
      </c>
      <c r="W634" s="0" t="n">
        <v>-25</v>
      </c>
      <c r="X634" s="0" t="n">
        <v>-25</v>
      </c>
      <c r="Y634" s="0" t="n">
        <v>-25</v>
      </c>
      <c r="Z634" s="0" t="n">
        <v>-25</v>
      </c>
      <c r="AA634" s="0" t="n">
        <v>-25</v>
      </c>
      <c r="AB634" s="0" t="n">
        <v>-25</v>
      </c>
      <c r="AC634" s="0" t="n">
        <v>-25</v>
      </c>
      <c r="AD634" s="0" t="n">
        <v>-25</v>
      </c>
      <c r="AE634" s="0" t="n">
        <v>0</v>
      </c>
      <c r="AF634" s="0" t="n">
        <v>0</v>
      </c>
    </row>
    <row r="635" customFormat="false" ht="12.75" hidden="false" customHeight="false" outlineLevel="0" collapsed="false">
      <c r="A635" s="401" t="n">
        <v>37047.4319444444</v>
      </c>
      <c r="B635" s="400" t="n">
        <v>37124</v>
      </c>
      <c r="C635" s="400" t="n">
        <v>37104</v>
      </c>
      <c r="D635" s="400" t="n">
        <v>37134</v>
      </c>
      <c r="E635" s="0" t="s">
        <v>396</v>
      </c>
      <c r="F635" s="0" t="n">
        <v>633054</v>
      </c>
      <c r="G635" s="0" t="n">
        <v>1</v>
      </c>
      <c r="H635" s="0" t="n">
        <v>3428934</v>
      </c>
      <c r="I635" s="0" t="n">
        <v>0</v>
      </c>
      <c r="J635" s="0" t="n">
        <v>0</v>
      </c>
      <c r="K635" s="0" t="n">
        <v>0</v>
      </c>
      <c r="L635" s="0" t="n">
        <v>0</v>
      </c>
      <c r="M635" s="0" t="n">
        <v>0</v>
      </c>
      <c r="N635" s="0" t="n">
        <v>0</v>
      </c>
      <c r="O635" s="0" t="n">
        <v>25</v>
      </c>
      <c r="P635" s="0" t="n">
        <v>25</v>
      </c>
      <c r="Q635" s="0" t="n">
        <v>25</v>
      </c>
      <c r="R635" s="0" t="n">
        <v>25</v>
      </c>
      <c r="S635" s="0" t="n">
        <v>25</v>
      </c>
      <c r="T635" s="0" t="n">
        <v>25</v>
      </c>
      <c r="U635" s="0" t="n">
        <v>25</v>
      </c>
      <c r="V635" s="0" t="n">
        <v>25</v>
      </c>
      <c r="W635" s="0" t="n">
        <v>25</v>
      </c>
      <c r="X635" s="0" t="n">
        <v>25</v>
      </c>
      <c r="Y635" s="0" t="n">
        <v>25</v>
      </c>
      <c r="Z635" s="0" t="n">
        <v>25</v>
      </c>
      <c r="AA635" s="0" t="n">
        <v>25</v>
      </c>
      <c r="AB635" s="0" t="n">
        <v>25</v>
      </c>
      <c r="AC635" s="0" t="n">
        <v>25</v>
      </c>
      <c r="AD635" s="0" t="n">
        <v>25</v>
      </c>
      <c r="AE635" s="0" t="n">
        <v>0</v>
      </c>
      <c r="AF635" s="0" t="n">
        <v>0</v>
      </c>
    </row>
    <row r="636" customFormat="false" ht="12.75" hidden="false" customHeight="false" outlineLevel="0" collapsed="false">
      <c r="A636" s="401" t="n">
        <v>37049.3534722222</v>
      </c>
      <c r="B636" s="400" t="n">
        <v>37124</v>
      </c>
      <c r="C636" s="400" t="n">
        <v>37104</v>
      </c>
      <c r="D636" s="400" t="n">
        <v>37134</v>
      </c>
      <c r="E636" s="0" t="s">
        <v>396</v>
      </c>
      <c r="F636" s="0" t="n">
        <v>636746</v>
      </c>
      <c r="G636" s="0" t="n">
        <v>1</v>
      </c>
      <c r="H636" s="0" t="n">
        <v>3436746</v>
      </c>
      <c r="I636" s="0" t="n">
        <v>0</v>
      </c>
      <c r="J636" s="0" t="n">
        <v>0</v>
      </c>
      <c r="K636" s="0" t="n">
        <v>0</v>
      </c>
      <c r="L636" s="0" t="n">
        <v>0</v>
      </c>
      <c r="M636" s="0" t="n">
        <v>0</v>
      </c>
      <c r="N636" s="0" t="n">
        <v>0</v>
      </c>
      <c r="O636" s="0" t="n">
        <v>-25</v>
      </c>
      <c r="P636" s="0" t="n">
        <v>-25</v>
      </c>
      <c r="Q636" s="0" t="n">
        <v>-25</v>
      </c>
      <c r="R636" s="0" t="n">
        <v>-25</v>
      </c>
      <c r="S636" s="0" t="n">
        <v>-25</v>
      </c>
      <c r="T636" s="0" t="n">
        <v>-25</v>
      </c>
      <c r="U636" s="0" t="n">
        <v>-25</v>
      </c>
      <c r="V636" s="0" t="n">
        <v>-25</v>
      </c>
      <c r="W636" s="0" t="n">
        <v>-25</v>
      </c>
      <c r="X636" s="0" t="n">
        <v>-25</v>
      </c>
      <c r="Y636" s="0" t="n">
        <v>-25</v>
      </c>
      <c r="Z636" s="0" t="n">
        <v>-25</v>
      </c>
      <c r="AA636" s="0" t="n">
        <v>-25</v>
      </c>
      <c r="AB636" s="0" t="n">
        <v>-25</v>
      </c>
      <c r="AC636" s="0" t="n">
        <v>-25</v>
      </c>
      <c r="AD636" s="0" t="n">
        <v>-25</v>
      </c>
      <c r="AE636" s="0" t="n">
        <v>0</v>
      </c>
      <c r="AF636" s="0" t="n">
        <v>0</v>
      </c>
    </row>
    <row r="637" customFormat="false" ht="12.75" hidden="false" customHeight="false" outlineLevel="0" collapsed="false">
      <c r="A637" s="401" t="n">
        <v>37095.6208333333</v>
      </c>
      <c r="B637" s="400" t="n">
        <v>37124</v>
      </c>
      <c r="C637" s="400" t="n">
        <v>37104</v>
      </c>
      <c r="D637" s="400" t="n">
        <v>37134</v>
      </c>
      <c r="E637" s="0" t="s">
        <v>396</v>
      </c>
      <c r="F637" s="0" t="n">
        <v>692250</v>
      </c>
      <c r="G637" s="0" t="n">
        <v>1</v>
      </c>
      <c r="H637" s="0" t="n">
        <v>3606981</v>
      </c>
      <c r="I637" s="0" t="n">
        <v>0</v>
      </c>
      <c r="J637" s="0" t="n">
        <v>0</v>
      </c>
      <c r="K637" s="0" t="n">
        <v>0</v>
      </c>
      <c r="L637" s="0" t="n">
        <v>0</v>
      </c>
      <c r="M637" s="0" t="n">
        <v>0</v>
      </c>
      <c r="N637" s="0" t="n">
        <v>0</v>
      </c>
      <c r="O637" s="0" t="n">
        <v>-50</v>
      </c>
      <c r="P637" s="0" t="n">
        <v>-50</v>
      </c>
      <c r="Q637" s="0" t="n">
        <v>-50</v>
      </c>
      <c r="R637" s="0" t="n">
        <v>-50</v>
      </c>
      <c r="S637" s="0" t="n">
        <v>-50</v>
      </c>
      <c r="T637" s="0" t="n">
        <v>-50</v>
      </c>
      <c r="U637" s="0" t="n">
        <v>-50</v>
      </c>
      <c r="V637" s="0" t="n">
        <v>-50</v>
      </c>
      <c r="W637" s="0" t="n">
        <v>-50</v>
      </c>
      <c r="X637" s="0" t="n">
        <v>-50</v>
      </c>
      <c r="Y637" s="0" t="n">
        <v>-50</v>
      </c>
      <c r="Z637" s="0" t="n">
        <v>-50</v>
      </c>
      <c r="AA637" s="0" t="n">
        <v>-50</v>
      </c>
      <c r="AB637" s="0" t="n">
        <v>-50</v>
      </c>
      <c r="AC637" s="0" t="n">
        <v>-50</v>
      </c>
      <c r="AD637" s="0" t="n">
        <v>-50</v>
      </c>
      <c r="AE637" s="0" t="n">
        <v>0</v>
      </c>
      <c r="AF637" s="0" t="n">
        <v>0</v>
      </c>
    </row>
    <row r="638" customFormat="false" ht="12.75" hidden="false" customHeight="false" outlineLevel="0" collapsed="false">
      <c r="A638" s="401" t="n">
        <v>36972.5680555556</v>
      </c>
      <c r="B638" s="400" t="n">
        <v>37124</v>
      </c>
      <c r="C638" s="400" t="n">
        <v>36983</v>
      </c>
      <c r="D638" s="400" t="n">
        <v>37191</v>
      </c>
      <c r="E638" s="0" t="s">
        <v>396</v>
      </c>
      <c r="F638" s="0" t="n">
        <v>475198</v>
      </c>
      <c r="G638" s="0" t="n">
        <v>1</v>
      </c>
      <c r="H638" s="0" t="n">
        <v>2481779</v>
      </c>
      <c r="I638" s="0" t="n">
        <v>0</v>
      </c>
      <c r="J638" s="0" t="n">
        <v>0</v>
      </c>
      <c r="K638" s="0" t="n">
        <v>0</v>
      </c>
      <c r="L638" s="0" t="n">
        <v>0</v>
      </c>
      <c r="M638" s="0" t="n">
        <v>0</v>
      </c>
      <c r="N638" s="0" t="n">
        <v>0</v>
      </c>
      <c r="O638" s="0" t="n">
        <v>0</v>
      </c>
      <c r="P638" s="0" t="n">
        <v>0</v>
      </c>
      <c r="Q638" s="0" t="n">
        <v>0</v>
      </c>
      <c r="R638" s="0" t="n">
        <v>0</v>
      </c>
      <c r="S638" s="0" t="n">
        <v>0</v>
      </c>
      <c r="T638" s="0" t="n">
        <v>0</v>
      </c>
      <c r="U638" s="0" t="n">
        <v>0</v>
      </c>
      <c r="V638" s="0" t="n">
        <v>0</v>
      </c>
      <c r="W638" s="0" t="n">
        <v>0</v>
      </c>
      <c r="X638" s="0" t="n">
        <v>0</v>
      </c>
      <c r="Y638" s="0" t="n">
        <v>0</v>
      </c>
      <c r="Z638" s="0" t="n">
        <v>0</v>
      </c>
      <c r="AA638" s="0" t="n">
        <v>0</v>
      </c>
      <c r="AB638" s="0" t="n">
        <v>0</v>
      </c>
      <c r="AC638" s="0" t="n">
        <v>0</v>
      </c>
      <c r="AD638" s="0" t="n">
        <v>0</v>
      </c>
      <c r="AE638" s="0" t="n">
        <v>-25</v>
      </c>
      <c r="AF638" s="0" t="n">
        <v>-25</v>
      </c>
    </row>
    <row r="639" customFormat="false" ht="12.75" hidden="false" customHeight="false" outlineLevel="0" collapsed="false">
      <c r="A639" s="401" t="n">
        <v>36972.5680555556</v>
      </c>
      <c r="B639" s="400" t="n">
        <v>37124</v>
      </c>
      <c r="C639" s="400" t="n">
        <v>37073</v>
      </c>
      <c r="D639" s="400" t="n">
        <v>37164</v>
      </c>
      <c r="E639" s="0" t="s">
        <v>396</v>
      </c>
      <c r="F639" s="0" t="n">
        <v>377442</v>
      </c>
      <c r="G639" s="0" t="n">
        <v>1</v>
      </c>
      <c r="H639" s="0" t="n">
        <v>2159274</v>
      </c>
      <c r="I639" s="0" t="n">
        <v>0</v>
      </c>
      <c r="J639" s="0" t="n">
        <v>0</v>
      </c>
      <c r="K639" s="0" t="n">
        <v>0</v>
      </c>
      <c r="L639" s="0" t="n">
        <v>0</v>
      </c>
      <c r="M639" s="0" t="n">
        <v>0</v>
      </c>
      <c r="N639" s="0" t="n">
        <v>0</v>
      </c>
      <c r="O639" s="0" t="n">
        <v>-25</v>
      </c>
      <c r="P639" s="0" t="n">
        <v>-25</v>
      </c>
      <c r="Q639" s="0" t="n">
        <v>-25</v>
      </c>
      <c r="R639" s="0" t="n">
        <v>-25</v>
      </c>
      <c r="S639" s="0" t="n">
        <v>-25</v>
      </c>
      <c r="T639" s="0" t="n">
        <v>-25</v>
      </c>
      <c r="U639" s="0" t="n">
        <v>-25</v>
      </c>
      <c r="V639" s="0" t="n">
        <v>-25</v>
      </c>
      <c r="W639" s="0" t="n">
        <v>-25</v>
      </c>
      <c r="X639" s="0" t="n">
        <v>-25</v>
      </c>
      <c r="Y639" s="0" t="n">
        <v>-25</v>
      </c>
      <c r="Z639" s="0" t="n">
        <v>-25</v>
      </c>
      <c r="AA639" s="0" t="n">
        <v>-25</v>
      </c>
      <c r="AB639" s="0" t="n">
        <v>-25</v>
      </c>
      <c r="AC639" s="0" t="n">
        <v>-25</v>
      </c>
      <c r="AD639" s="0" t="n">
        <v>-25</v>
      </c>
      <c r="AE639" s="0" t="n">
        <v>0</v>
      </c>
      <c r="AF639" s="0" t="n">
        <v>0</v>
      </c>
    </row>
    <row r="640" customFormat="false" ht="12.75" hidden="false" customHeight="false" outlineLevel="0" collapsed="false">
      <c r="A640" s="401" t="n">
        <v>37067.7083333333</v>
      </c>
      <c r="B640" s="400" t="n">
        <v>37124</v>
      </c>
      <c r="C640" s="400" t="n">
        <v>37073</v>
      </c>
      <c r="D640" s="400" t="n">
        <v>37164</v>
      </c>
      <c r="E640" s="0" t="s">
        <v>396</v>
      </c>
      <c r="F640" s="0" t="n">
        <v>384516</v>
      </c>
      <c r="G640" s="0" t="n">
        <v>2</v>
      </c>
      <c r="H640" s="0" t="n">
        <v>3512225</v>
      </c>
      <c r="I640" s="0" t="n">
        <v>0</v>
      </c>
      <c r="J640" s="0" t="n">
        <v>0</v>
      </c>
      <c r="K640" s="0" t="n">
        <v>0</v>
      </c>
      <c r="L640" s="0" t="n">
        <v>0</v>
      </c>
      <c r="M640" s="0" t="n">
        <v>0</v>
      </c>
      <c r="N640" s="0" t="n">
        <v>0</v>
      </c>
      <c r="O640" s="0" t="n">
        <v>50</v>
      </c>
      <c r="P640" s="0" t="n">
        <v>50</v>
      </c>
      <c r="Q640" s="0" t="n">
        <v>50</v>
      </c>
      <c r="R640" s="0" t="n">
        <v>50</v>
      </c>
      <c r="S640" s="0" t="n">
        <v>50</v>
      </c>
      <c r="T640" s="0" t="n">
        <v>50</v>
      </c>
      <c r="U640" s="0" t="n">
        <v>50</v>
      </c>
      <c r="V640" s="0" t="n">
        <v>50</v>
      </c>
      <c r="W640" s="0" t="n">
        <v>50</v>
      </c>
      <c r="X640" s="0" t="n">
        <v>50</v>
      </c>
      <c r="Y640" s="0" t="n">
        <v>50</v>
      </c>
      <c r="Z640" s="0" t="n">
        <v>50</v>
      </c>
      <c r="AA640" s="0" t="n">
        <v>50</v>
      </c>
      <c r="AB640" s="0" t="n">
        <v>50</v>
      </c>
      <c r="AC640" s="0" t="n">
        <v>50</v>
      </c>
      <c r="AD640" s="0" t="n">
        <v>50</v>
      </c>
      <c r="AE640" s="0" t="n">
        <v>0</v>
      </c>
      <c r="AF640" s="0" t="n">
        <v>0</v>
      </c>
    </row>
    <row r="641" customFormat="false" ht="12.75" hidden="false" customHeight="false" outlineLevel="0" collapsed="false">
      <c r="A641" s="401" t="n">
        <v>36972.5680555556</v>
      </c>
      <c r="B641" s="400" t="n">
        <v>37124</v>
      </c>
      <c r="C641" s="400" t="n">
        <v>37073</v>
      </c>
      <c r="D641" s="400" t="n">
        <v>37164</v>
      </c>
      <c r="E641" s="0" t="s">
        <v>396</v>
      </c>
      <c r="F641" s="0" t="n">
        <v>416166</v>
      </c>
      <c r="G641" s="0" t="n">
        <v>1</v>
      </c>
      <c r="H641" s="0" t="n">
        <v>2286781</v>
      </c>
      <c r="I641" s="0" t="n">
        <v>0</v>
      </c>
      <c r="J641" s="0" t="n">
        <v>0</v>
      </c>
      <c r="K641" s="0" t="n">
        <v>0</v>
      </c>
      <c r="L641" s="0" t="n">
        <v>0</v>
      </c>
      <c r="M641" s="0" t="n">
        <v>0</v>
      </c>
      <c r="N641" s="0" t="n">
        <v>0</v>
      </c>
      <c r="O641" s="0" t="n">
        <v>25</v>
      </c>
      <c r="P641" s="0" t="n">
        <v>25</v>
      </c>
      <c r="Q641" s="0" t="n">
        <v>25</v>
      </c>
      <c r="R641" s="0" t="n">
        <v>25</v>
      </c>
      <c r="S641" s="0" t="n">
        <v>25</v>
      </c>
      <c r="T641" s="0" t="n">
        <v>25</v>
      </c>
      <c r="U641" s="0" t="n">
        <v>25</v>
      </c>
      <c r="V641" s="0" t="n">
        <v>25</v>
      </c>
      <c r="W641" s="0" t="n">
        <v>25</v>
      </c>
      <c r="X641" s="0" t="n">
        <v>25</v>
      </c>
      <c r="Y641" s="0" t="n">
        <v>25</v>
      </c>
      <c r="Z641" s="0" t="n">
        <v>25</v>
      </c>
      <c r="AA641" s="0" t="n">
        <v>25</v>
      </c>
      <c r="AB641" s="0" t="n">
        <v>25</v>
      </c>
      <c r="AC641" s="0" t="n">
        <v>25</v>
      </c>
      <c r="AD641" s="0" t="n">
        <v>25</v>
      </c>
      <c r="AE641" s="0" t="n">
        <v>0</v>
      </c>
      <c r="AF641" s="0" t="n">
        <v>0</v>
      </c>
    </row>
    <row r="642" customFormat="false" ht="12.75" hidden="false" customHeight="false" outlineLevel="0" collapsed="false">
      <c r="A642" s="401" t="n">
        <v>36978.4006944444</v>
      </c>
      <c r="B642" s="400" t="n">
        <v>37124</v>
      </c>
      <c r="C642" s="400" t="n">
        <v>37073</v>
      </c>
      <c r="D642" s="400" t="n">
        <v>37164</v>
      </c>
      <c r="E642" s="0" t="s">
        <v>396</v>
      </c>
      <c r="F642" s="0" t="n">
        <v>563268</v>
      </c>
      <c r="G642" s="0" t="n">
        <v>1</v>
      </c>
      <c r="H642" s="0" t="n">
        <v>2981548</v>
      </c>
      <c r="I642" s="0" t="n">
        <v>0</v>
      </c>
      <c r="J642" s="0" t="n">
        <v>0</v>
      </c>
      <c r="K642" s="0" t="n">
        <v>0</v>
      </c>
      <c r="L642" s="0" t="n">
        <v>0</v>
      </c>
      <c r="M642" s="0" t="n">
        <v>0</v>
      </c>
      <c r="N642" s="0" t="n">
        <v>0</v>
      </c>
      <c r="O642" s="0" t="n">
        <v>-25</v>
      </c>
      <c r="P642" s="0" t="n">
        <v>-25</v>
      </c>
      <c r="Q642" s="0" t="n">
        <v>-25</v>
      </c>
      <c r="R642" s="0" t="n">
        <v>-25</v>
      </c>
      <c r="S642" s="0" t="n">
        <v>-25</v>
      </c>
      <c r="T642" s="0" t="n">
        <v>-25</v>
      </c>
      <c r="U642" s="0" t="n">
        <v>-25</v>
      </c>
      <c r="V642" s="0" t="n">
        <v>-25</v>
      </c>
      <c r="W642" s="0" t="n">
        <v>-25</v>
      </c>
      <c r="X642" s="0" t="n">
        <v>-25</v>
      </c>
      <c r="Y642" s="0" t="n">
        <v>-25</v>
      </c>
      <c r="Z642" s="0" t="n">
        <v>-25</v>
      </c>
      <c r="AA642" s="0" t="n">
        <v>-25</v>
      </c>
      <c r="AB642" s="0" t="n">
        <v>-25</v>
      </c>
      <c r="AC642" s="0" t="n">
        <v>-25</v>
      </c>
      <c r="AD642" s="0" t="n">
        <v>-25</v>
      </c>
      <c r="AE642" s="0" t="n">
        <v>0</v>
      </c>
      <c r="AF642" s="0" t="n">
        <v>0</v>
      </c>
    </row>
    <row r="643" customFormat="false" ht="12.75" hidden="false" customHeight="false" outlineLevel="0" collapsed="false">
      <c r="A643" s="401" t="n">
        <v>36980.39375</v>
      </c>
      <c r="B643" s="400" t="n">
        <v>37124</v>
      </c>
      <c r="C643" s="400" t="n">
        <v>37073</v>
      </c>
      <c r="D643" s="400" t="n">
        <v>37164</v>
      </c>
      <c r="E643" s="0" t="s">
        <v>396</v>
      </c>
      <c r="F643" s="0" t="n">
        <v>564727</v>
      </c>
      <c r="G643" s="0" t="n">
        <v>1</v>
      </c>
      <c r="H643" s="0" t="n">
        <v>3025710</v>
      </c>
      <c r="I643" s="0" t="n">
        <v>0</v>
      </c>
      <c r="J643" s="0" t="n">
        <v>0</v>
      </c>
      <c r="K643" s="0" t="n">
        <v>0</v>
      </c>
      <c r="L643" s="0" t="n">
        <v>0</v>
      </c>
      <c r="M643" s="0" t="n">
        <v>0</v>
      </c>
      <c r="N643" s="0" t="n">
        <v>0</v>
      </c>
      <c r="O643" s="0" t="n">
        <v>25</v>
      </c>
      <c r="P643" s="0" t="n">
        <v>25</v>
      </c>
      <c r="Q643" s="0" t="n">
        <v>25</v>
      </c>
      <c r="R643" s="0" t="n">
        <v>25</v>
      </c>
      <c r="S643" s="0" t="n">
        <v>25</v>
      </c>
      <c r="T643" s="0" t="n">
        <v>25</v>
      </c>
      <c r="U643" s="0" t="n">
        <v>25</v>
      </c>
      <c r="V643" s="0" t="n">
        <v>25</v>
      </c>
      <c r="W643" s="0" t="n">
        <v>25</v>
      </c>
      <c r="X643" s="0" t="n">
        <v>25</v>
      </c>
      <c r="Y643" s="0" t="n">
        <v>25</v>
      </c>
      <c r="Z643" s="0" t="n">
        <v>25</v>
      </c>
      <c r="AA643" s="0" t="n">
        <v>25</v>
      </c>
      <c r="AB643" s="0" t="n">
        <v>25</v>
      </c>
      <c r="AC643" s="0" t="n">
        <v>25</v>
      </c>
      <c r="AD643" s="0" t="n">
        <v>25</v>
      </c>
      <c r="AE643" s="0" t="n">
        <v>0</v>
      </c>
      <c r="AF643" s="0" t="n">
        <v>0</v>
      </c>
    </row>
    <row r="644" customFormat="false" ht="12.75" hidden="false" customHeight="false" outlineLevel="0" collapsed="false">
      <c r="A644" s="401" t="n">
        <v>36985.3569444444</v>
      </c>
      <c r="B644" s="400" t="n">
        <v>37124</v>
      </c>
      <c r="C644" s="400" t="n">
        <v>37073</v>
      </c>
      <c r="D644" s="400" t="n">
        <v>37164</v>
      </c>
      <c r="E644" s="0" t="s">
        <v>396</v>
      </c>
      <c r="F644" s="0" t="n">
        <v>569851</v>
      </c>
      <c r="G644" s="0" t="n">
        <v>1</v>
      </c>
      <c r="H644" s="0" t="n">
        <v>3054862</v>
      </c>
      <c r="I644" s="0" t="n">
        <v>0</v>
      </c>
      <c r="J644" s="0" t="n">
        <v>0</v>
      </c>
      <c r="K644" s="0" t="n">
        <v>0</v>
      </c>
      <c r="L644" s="0" t="n">
        <v>0</v>
      </c>
      <c r="M644" s="0" t="n">
        <v>0</v>
      </c>
      <c r="N644" s="0" t="n">
        <v>0</v>
      </c>
      <c r="O644" s="0" t="n">
        <v>25</v>
      </c>
      <c r="P644" s="0" t="n">
        <v>25</v>
      </c>
      <c r="Q644" s="0" t="n">
        <v>25</v>
      </c>
      <c r="R644" s="0" t="n">
        <v>25</v>
      </c>
      <c r="S644" s="0" t="n">
        <v>25</v>
      </c>
      <c r="T644" s="0" t="n">
        <v>25</v>
      </c>
      <c r="U644" s="0" t="n">
        <v>25</v>
      </c>
      <c r="V644" s="0" t="n">
        <v>25</v>
      </c>
      <c r="W644" s="0" t="n">
        <v>25</v>
      </c>
      <c r="X644" s="0" t="n">
        <v>25</v>
      </c>
      <c r="Y644" s="0" t="n">
        <v>25</v>
      </c>
      <c r="Z644" s="0" t="n">
        <v>25</v>
      </c>
      <c r="AA644" s="0" t="n">
        <v>25</v>
      </c>
      <c r="AB644" s="0" t="n">
        <v>25</v>
      </c>
      <c r="AC644" s="0" t="n">
        <v>25</v>
      </c>
      <c r="AD644" s="0" t="n">
        <v>25</v>
      </c>
      <c r="AE644" s="0" t="n">
        <v>0</v>
      </c>
      <c r="AF644" s="0" t="n">
        <v>0</v>
      </c>
    </row>
    <row r="645" customFormat="false" ht="12.75" hidden="false" customHeight="false" outlineLevel="0" collapsed="false">
      <c r="A645" s="401" t="n">
        <v>37008.3569444444</v>
      </c>
      <c r="B645" s="400" t="n">
        <v>37124</v>
      </c>
      <c r="C645" s="400" t="n">
        <v>37073</v>
      </c>
      <c r="D645" s="400" t="n">
        <v>37164</v>
      </c>
      <c r="E645" s="0" t="s">
        <v>396</v>
      </c>
      <c r="F645" s="0" t="n">
        <v>594775</v>
      </c>
      <c r="G645" s="0" t="n">
        <v>1</v>
      </c>
      <c r="H645" s="0" t="n">
        <v>3145343</v>
      </c>
      <c r="I645" s="0" t="n">
        <v>0</v>
      </c>
      <c r="J645" s="0" t="n">
        <v>0</v>
      </c>
      <c r="K645" s="0" t="n">
        <v>0</v>
      </c>
      <c r="L645" s="0" t="n">
        <v>0</v>
      </c>
      <c r="M645" s="0" t="n">
        <v>0</v>
      </c>
      <c r="N645" s="0" t="n">
        <v>0</v>
      </c>
      <c r="O645" s="0" t="n">
        <v>-25</v>
      </c>
      <c r="P645" s="0" t="n">
        <v>-25</v>
      </c>
      <c r="Q645" s="0" t="n">
        <v>-25</v>
      </c>
      <c r="R645" s="0" t="n">
        <v>-25</v>
      </c>
      <c r="S645" s="0" t="n">
        <v>-25</v>
      </c>
      <c r="T645" s="0" t="n">
        <v>-25</v>
      </c>
      <c r="U645" s="0" t="n">
        <v>-25</v>
      </c>
      <c r="V645" s="0" t="n">
        <v>-25</v>
      </c>
      <c r="W645" s="0" t="n">
        <v>-25</v>
      </c>
      <c r="X645" s="0" t="n">
        <v>-25</v>
      </c>
      <c r="Y645" s="0" t="n">
        <v>-25</v>
      </c>
      <c r="Z645" s="0" t="n">
        <v>-25</v>
      </c>
      <c r="AA645" s="0" t="n">
        <v>-25</v>
      </c>
      <c r="AB645" s="0" t="n">
        <v>-25</v>
      </c>
      <c r="AC645" s="0" t="n">
        <v>-25</v>
      </c>
      <c r="AD645" s="0" t="n">
        <v>-25</v>
      </c>
      <c r="AE645" s="0" t="n">
        <v>0</v>
      </c>
      <c r="AF645" s="0" t="n">
        <v>0</v>
      </c>
    </row>
    <row r="646" customFormat="false" ht="12.75" hidden="false" customHeight="false" outlineLevel="0" collapsed="false">
      <c r="A646" s="401" t="n">
        <v>37020.5722222222</v>
      </c>
      <c r="B646" s="400" t="n">
        <v>37124</v>
      </c>
      <c r="C646" s="400" t="n">
        <v>37073</v>
      </c>
      <c r="D646" s="400" t="n">
        <v>37164</v>
      </c>
      <c r="E646" s="0" t="s">
        <v>396</v>
      </c>
      <c r="F646" s="0" t="n">
        <v>605530</v>
      </c>
      <c r="G646" s="0" t="n">
        <v>1</v>
      </c>
      <c r="H646" s="0" t="n">
        <v>3260195</v>
      </c>
      <c r="I646" s="0" t="n">
        <v>0</v>
      </c>
      <c r="J646" s="0" t="n">
        <v>0</v>
      </c>
      <c r="K646" s="0" t="n">
        <v>0</v>
      </c>
      <c r="L646" s="0" t="n">
        <v>0</v>
      </c>
      <c r="M646" s="0" t="n">
        <v>0</v>
      </c>
      <c r="N646" s="0" t="n">
        <v>0</v>
      </c>
      <c r="O646" s="0" t="n">
        <v>-25</v>
      </c>
      <c r="P646" s="0" t="n">
        <v>-25</v>
      </c>
      <c r="Q646" s="0" t="n">
        <v>-25</v>
      </c>
      <c r="R646" s="0" t="n">
        <v>-25</v>
      </c>
      <c r="S646" s="0" t="n">
        <v>-25</v>
      </c>
      <c r="T646" s="0" t="n">
        <v>-25</v>
      </c>
      <c r="U646" s="0" t="n">
        <v>-25</v>
      </c>
      <c r="V646" s="0" t="n">
        <v>-25</v>
      </c>
      <c r="W646" s="0" t="n">
        <v>-25</v>
      </c>
      <c r="X646" s="0" t="n">
        <v>-25</v>
      </c>
      <c r="Y646" s="0" t="n">
        <v>-25</v>
      </c>
      <c r="Z646" s="0" t="n">
        <v>-25</v>
      </c>
      <c r="AA646" s="0" t="n">
        <v>-25</v>
      </c>
      <c r="AB646" s="0" t="n">
        <v>-25</v>
      </c>
      <c r="AC646" s="0" t="n">
        <v>-25</v>
      </c>
      <c r="AD646" s="0" t="n">
        <v>-25</v>
      </c>
      <c r="AE646" s="0" t="n">
        <v>0</v>
      </c>
      <c r="AF646" s="0" t="n">
        <v>0</v>
      </c>
    </row>
    <row r="647" customFormat="false" ht="12.75" hidden="false" customHeight="false" outlineLevel="0" collapsed="false">
      <c r="A647" s="401" t="n">
        <v>36993.6944444444</v>
      </c>
      <c r="B647" s="400" t="n">
        <v>37124</v>
      </c>
      <c r="C647" s="400" t="n">
        <v>37073</v>
      </c>
      <c r="D647" s="400" t="n">
        <v>37164</v>
      </c>
      <c r="E647" s="0" t="s">
        <v>396</v>
      </c>
      <c r="F647" s="0" t="n">
        <v>580169</v>
      </c>
      <c r="G647" s="0" t="n">
        <v>1</v>
      </c>
      <c r="H647" s="0" t="n">
        <v>3083779</v>
      </c>
      <c r="I647" s="0" t="n">
        <v>0</v>
      </c>
      <c r="J647" s="0" t="n">
        <v>0</v>
      </c>
      <c r="K647" s="0" t="n">
        <v>0</v>
      </c>
      <c r="L647" s="0" t="n">
        <v>0</v>
      </c>
      <c r="M647" s="0" t="n">
        <v>0</v>
      </c>
      <c r="N647" s="0" t="n">
        <v>0</v>
      </c>
      <c r="O647" s="0" t="n">
        <v>0</v>
      </c>
      <c r="P647" s="0" t="n">
        <v>0</v>
      </c>
      <c r="Q647" s="0" t="n">
        <v>0</v>
      </c>
      <c r="R647" s="0" t="n">
        <v>0</v>
      </c>
      <c r="S647" s="0" t="n">
        <v>0</v>
      </c>
      <c r="T647" s="0" t="n">
        <v>0</v>
      </c>
      <c r="U647" s="0" t="n">
        <v>0</v>
      </c>
      <c r="V647" s="0" t="n">
        <v>0</v>
      </c>
      <c r="W647" s="0" t="n">
        <v>0</v>
      </c>
      <c r="X647" s="0" t="n">
        <v>0</v>
      </c>
      <c r="Y647" s="0" t="n">
        <v>0</v>
      </c>
      <c r="Z647" s="0" t="n">
        <v>0</v>
      </c>
      <c r="AA647" s="0" t="n">
        <v>0</v>
      </c>
      <c r="AB647" s="0" t="n">
        <v>0</v>
      </c>
      <c r="AC647" s="0" t="n">
        <v>0</v>
      </c>
      <c r="AD647" s="0" t="n">
        <v>0</v>
      </c>
      <c r="AE647" s="0" t="n">
        <v>25</v>
      </c>
      <c r="AF647" s="0" t="n">
        <v>25</v>
      </c>
    </row>
    <row r="648" customFormat="false" ht="12.75" hidden="false" customHeight="false" outlineLevel="0" collapsed="false">
      <c r="A648" s="401" t="n">
        <v>37000.5541666667</v>
      </c>
      <c r="B648" s="400" t="n">
        <v>37124</v>
      </c>
      <c r="C648" s="400" t="n">
        <v>37073</v>
      </c>
      <c r="D648" s="400" t="n">
        <v>37164</v>
      </c>
      <c r="E648" s="0" t="s">
        <v>396</v>
      </c>
      <c r="F648" s="0" t="n">
        <v>585454</v>
      </c>
      <c r="G648" s="0" t="n">
        <v>1</v>
      </c>
      <c r="H648" s="0" t="n">
        <v>3100164</v>
      </c>
      <c r="I648" s="0" t="n">
        <v>0</v>
      </c>
      <c r="J648" s="0" t="n">
        <v>0</v>
      </c>
      <c r="K648" s="0" t="n">
        <v>0</v>
      </c>
      <c r="L648" s="0" t="n">
        <v>0</v>
      </c>
      <c r="M648" s="0" t="n">
        <v>0</v>
      </c>
      <c r="N648" s="0" t="n">
        <v>0</v>
      </c>
      <c r="O648" s="0" t="n">
        <v>0</v>
      </c>
      <c r="P648" s="0" t="n">
        <v>0</v>
      </c>
      <c r="Q648" s="0" t="n">
        <v>0</v>
      </c>
      <c r="R648" s="0" t="n">
        <v>0</v>
      </c>
      <c r="S648" s="0" t="n">
        <v>0</v>
      </c>
      <c r="T648" s="0" t="n">
        <v>0</v>
      </c>
      <c r="U648" s="0" t="n">
        <v>0</v>
      </c>
      <c r="V648" s="0" t="n">
        <v>0</v>
      </c>
      <c r="W648" s="0" t="n">
        <v>0</v>
      </c>
      <c r="X648" s="0" t="n">
        <v>0</v>
      </c>
      <c r="Y648" s="0" t="n">
        <v>0</v>
      </c>
      <c r="Z648" s="0" t="n">
        <v>0</v>
      </c>
      <c r="AA648" s="0" t="n">
        <v>0</v>
      </c>
      <c r="AB648" s="0" t="n">
        <v>0</v>
      </c>
      <c r="AC648" s="0" t="n">
        <v>0</v>
      </c>
      <c r="AD648" s="0" t="n">
        <v>0</v>
      </c>
      <c r="AE648" s="0" t="n">
        <v>-25</v>
      </c>
      <c r="AF648" s="0" t="n">
        <v>-25</v>
      </c>
    </row>
    <row r="649" customFormat="false" ht="12.75" hidden="false" customHeight="false" outlineLevel="0" collapsed="false">
      <c r="A649" s="401" t="n">
        <v>37056.4090277778</v>
      </c>
      <c r="B649" s="400" t="n">
        <v>37124</v>
      </c>
      <c r="C649" s="400" t="n">
        <v>37104</v>
      </c>
      <c r="D649" s="400" t="n">
        <v>37134</v>
      </c>
      <c r="E649" s="0" t="s">
        <v>396</v>
      </c>
      <c r="F649" s="0" t="n">
        <v>647879</v>
      </c>
      <c r="G649" s="0" t="n">
        <v>1</v>
      </c>
      <c r="H649" s="0" t="n">
        <v>3464166</v>
      </c>
      <c r="I649" s="0" t="n">
        <v>0</v>
      </c>
      <c r="J649" s="0" t="n">
        <v>0</v>
      </c>
      <c r="K649" s="0" t="n">
        <v>0</v>
      </c>
      <c r="L649" s="0" t="n">
        <v>0</v>
      </c>
      <c r="M649" s="0" t="n">
        <v>0</v>
      </c>
      <c r="N649" s="0" t="n">
        <v>0</v>
      </c>
      <c r="O649" s="0" t="n">
        <v>-25</v>
      </c>
      <c r="P649" s="0" t="n">
        <v>-25</v>
      </c>
      <c r="Q649" s="0" t="n">
        <v>-25</v>
      </c>
      <c r="R649" s="0" t="n">
        <v>-25</v>
      </c>
      <c r="S649" s="0" t="n">
        <v>-25</v>
      </c>
      <c r="T649" s="0" t="n">
        <v>-25</v>
      </c>
      <c r="U649" s="0" t="n">
        <v>-25</v>
      </c>
      <c r="V649" s="0" t="n">
        <v>-25</v>
      </c>
      <c r="W649" s="0" t="n">
        <v>-25</v>
      </c>
      <c r="X649" s="0" t="n">
        <v>-25</v>
      </c>
      <c r="Y649" s="0" t="n">
        <v>-25</v>
      </c>
      <c r="Z649" s="0" t="n">
        <v>-25</v>
      </c>
      <c r="AA649" s="0" t="n">
        <v>-25</v>
      </c>
      <c r="AB649" s="0" t="n">
        <v>-25</v>
      </c>
      <c r="AC649" s="0" t="n">
        <v>-25</v>
      </c>
      <c r="AD649" s="0" t="n">
        <v>-25</v>
      </c>
      <c r="AE649" s="0" t="n">
        <v>0</v>
      </c>
      <c r="AF649" s="0" t="n">
        <v>0</v>
      </c>
    </row>
    <row r="650" customFormat="false" ht="12.75" hidden="false" customHeight="false" outlineLevel="0" collapsed="false">
      <c r="A650" s="401" t="n">
        <v>37088.4263888889</v>
      </c>
      <c r="B650" s="400" t="n">
        <v>37124</v>
      </c>
      <c r="C650" s="400" t="n">
        <v>37104</v>
      </c>
      <c r="D650" s="400" t="n">
        <v>37134</v>
      </c>
      <c r="E650" s="0" t="s">
        <v>396</v>
      </c>
      <c r="F650" s="0" t="n">
        <v>687263</v>
      </c>
      <c r="G650" s="0" t="n">
        <v>1</v>
      </c>
      <c r="H650" s="0" t="n">
        <v>3593049</v>
      </c>
      <c r="I650" s="0" t="n">
        <v>0</v>
      </c>
      <c r="J650" s="0" t="n">
        <v>0</v>
      </c>
      <c r="K650" s="0" t="n">
        <v>0</v>
      </c>
      <c r="L650" s="0" t="n">
        <v>0</v>
      </c>
      <c r="M650" s="0" t="n">
        <v>0</v>
      </c>
      <c r="N650" s="0" t="n">
        <v>0</v>
      </c>
      <c r="O650" s="0" t="n">
        <v>25</v>
      </c>
      <c r="P650" s="0" t="n">
        <v>25</v>
      </c>
      <c r="Q650" s="0" t="n">
        <v>25</v>
      </c>
      <c r="R650" s="0" t="n">
        <v>25</v>
      </c>
      <c r="S650" s="0" t="n">
        <v>25</v>
      </c>
      <c r="T650" s="0" t="n">
        <v>25</v>
      </c>
      <c r="U650" s="0" t="n">
        <v>25</v>
      </c>
      <c r="V650" s="0" t="n">
        <v>25</v>
      </c>
      <c r="W650" s="0" t="n">
        <v>25</v>
      </c>
      <c r="X650" s="0" t="n">
        <v>25</v>
      </c>
      <c r="Y650" s="0" t="n">
        <v>25</v>
      </c>
      <c r="Z650" s="0" t="n">
        <v>25</v>
      </c>
      <c r="AA650" s="0" t="n">
        <v>25</v>
      </c>
      <c r="AB650" s="0" t="n">
        <v>25</v>
      </c>
      <c r="AC650" s="0" t="n">
        <v>25</v>
      </c>
      <c r="AD650" s="0" t="n">
        <v>25</v>
      </c>
      <c r="AE650" s="0" t="n">
        <v>0</v>
      </c>
      <c r="AF650" s="0" t="n">
        <v>0</v>
      </c>
    </row>
    <row r="651" customFormat="false" ht="12.75" hidden="false" customHeight="false" outlineLevel="0" collapsed="false">
      <c r="A651" s="401" t="n">
        <v>37090.4513888889</v>
      </c>
      <c r="B651" s="400" t="n">
        <v>37124</v>
      </c>
      <c r="C651" s="400" t="n">
        <v>37104</v>
      </c>
      <c r="D651" s="400" t="n">
        <v>37134</v>
      </c>
      <c r="E651" s="0" t="s">
        <v>396</v>
      </c>
      <c r="F651" s="0" t="n">
        <v>687274</v>
      </c>
      <c r="G651" s="0" t="n">
        <v>1</v>
      </c>
      <c r="H651" s="0" t="n">
        <v>3593098</v>
      </c>
      <c r="I651" s="0" t="n">
        <v>0</v>
      </c>
      <c r="J651" s="0" t="n">
        <v>0</v>
      </c>
      <c r="K651" s="0" t="n">
        <v>0</v>
      </c>
      <c r="L651" s="0" t="n">
        <v>0</v>
      </c>
      <c r="M651" s="0" t="n">
        <v>0</v>
      </c>
      <c r="N651" s="0" t="n">
        <v>0</v>
      </c>
      <c r="O651" s="0" t="n">
        <v>50</v>
      </c>
      <c r="P651" s="0" t="n">
        <v>50</v>
      </c>
      <c r="Q651" s="0" t="n">
        <v>50</v>
      </c>
      <c r="R651" s="0" t="n">
        <v>50</v>
      </c>
      <c r="S651" s="0" t="n">
        <v>50</v>
      </c>
      <c r="T651" s="0" t="n">
        <v>50</v>
      </c>
      <c r="U651" s="0" t="n">
        <v>50</v>
      </c>
      <c r="V651" s="0" t="n">
        <v>50</v>
      </c>
      <c r="W651" s="0" t="n">
        <v>50</v>
      </c>
      <c r="X651" s="0" t="n">
        <v>50</v>
      </c>
      <c r="Y651" s="0" t="n">
        <v>50</v>
      </c>
      <c r="Z651" s="0" t="n">
        <v>50</v>
      </c>
      <c r="AA651" s="0" t="n">
        <v>50</v>
      </c>
      <c r="AB651" s="0" t="n">
        <v>50</v>
      </c>
      <c r="AC651" s="0" t="n">
        <v>50</v>
      </c>
      <c r="AD651" s="0" t="n">
        <v>50</v>
      </c>
      <c r="AE651" s="0" t="n">
        <v>0</v>
      </c>
      <c r="AF651" s="0" t="n">
        <v>0</v>
      </c>
    </row>
    <row r="652" customFormat="false" ht="12.75" hidden="false" customHeight="false" outlineLevel="0" collapsed="false">
      <c r="A652" s="401" t="n">
        <v>37089.5569444444</v>
      </c>
      <c r="B652" s="400" t="n">
        <v>37124</v>
      </c>
      <c r="C652" s="400" t="n">
        <v>37104</v>
      </c>
      <c r="D652" s="400" t="n">
        <v>37134</v>
      </c>
      <c r="E652" s="0" t="s">
        <v>396</v>
      </c>
      <c r="F652" s="0" t="n">
        <v>689837</v>
      </c>
      <c r="G652" s="0" t="n">
        <v>1</v>
      </c>
      <c r="H652" s="0" t="n">
        <v>3601089</v>
      </c>
      <c r="I652" s="0" t="n">
        <v>0</v>
      </c>
      <c r="J652" s="0" t="n">
        <v>0</v>
      </c>
      <c r="K652" s="0" t="n">
        <v>0</v>
      </c>
      <c r="L652" s="0" t="n">
        <v>0</v>
      </c>
      <c r="M652" s="0" t="n">
        <v>0</v>
      </c>
      <c r="N652" s="0" t="n">
        <v>0</v>
      </c>
      <c r="O652" s="0" t="n">
        <v>-25</v>
      </c>
      <c r="P652" s="0" t="n">
        <v>-25</v>
      </c>
      <c r="Q652" s="0" t="n">
        <v>-25</v>
      </c>
      <c r="R652" s="0" t="n">
        <v>-25</v>
      </c>
      <c r="S652" s="0" t="n">
        <v>-25</v>
      </c>
      <c r="T652" s="0" t="n">
        <v>-25</v>
      </c>
      <c r="U652" s="0" t="n">
        <v>-25</v>
      </c>
      <c r="V652" s="0" t="n">
        <v>-25</v>
      </c>
      <c r="W652" s="0" t="n">
        <v>-25</v>
      </c>
      <c r="X652" s="0" t="n">
        <v>-25</v>
      </c>
      <c r="Y652" s="0" t="n">
        <v>-25</v>
      </c>
      <c r="Z652" s="0" t="n">
        <v>-25</v>
      </c>
      <c r="AA652" s="0" t="n">
        <v>-25</v>
      </c>
      <c r="AB652" s="0" t="n">
        <v>-25</v>
      </c>
      <c r="AC652" s="0" t="n">
        <v>-25</v>
      </c>
      <c r="AD652" s="0" t="n">
        <v>-25</v>
      </c>
      <c r="AE652" s="0" t="n">
        <v>0</v>
      </c>
      <c r="AF652" s="0" t="n">
        <v>0</v>
      </c>
    </row>
    <row r="653" customFormat="false" ht="12.75" hidden="false" customHeight="false" outlineLevel="0" collapsed="false">
      <c r="A653" s="401" t="n">
        <v>36993.6944444444</v>
      </c>
      <c r="B653" s="400" t="n">
        <v>37124</v>
      </c>
      <c r="C653" s="400" t="n">
        <v>37073</v>
      </c>
      <c r="D653" s="400" t="n">
        <v>37164</v>
      </c>
      <c r="E653" s="0" t="s">
        <v>396</v>
      </c>
      <c r="F653" s="0" t="n">
        <v>580169</v>
      </c>
      <c r="G653" s="0" t="n">
        <v>1</v>
      </c>
      <c r="H653" s="0" t="n">
        <v>3083778</v>
      </c>
      <c r="I653" s="0" t="n">
        <v>25</v>
      </c>
      <c r="J653" s="0" t="n">
        <v>25</v>
      </c>
      <c r="K653" s="0" t="n">
        <v>25</v>
      </c>
      <c r="L653" s="0" t="n">
        <v>25</v>
      </c>
      <c r="M653" s="0" t="n">
        <v>25</v>
      </c>
      <c r="N653" s="0" t="n">
        <v>25</v>
      </c>
      <c r="O653" s="0" t="n">
        <v>0</v>
      </c>
      <c r="P653" s="0" t="n">
        <v>0</v>
      </c>
      <c r="Q653" s="0" t="n">
        <v>0</v>
      </c>
      <c r="R653" s="0" t="n">
        <v>0</v>
      </c>
      <c r="S653" s="0" t="n">
        <v>0</v>
      </c>
      <c r="T653" s="0" t="n">
        <v>0</v>
      </c>
      <c r="U653" s="0" t="n">
        <v>0</v>
      </c>
      <c r="V653" s="0" t="n">
        <v>0</v>
      </c>
      <c r="W653" s="0" t="n">
        <v>0</v>
      </c>
      <c r="X653" s="0" t="n">
        <v>0</v>
      </c>
      <c r="Y653" s="0" t="n">
        <v>0</v>
      </c>
      <c r="Z653" s="0" t="n">
        <v>0</v>
      </c>
      <c r="AA653" s="0" t="n">
        <v>0</v>
      </c>
      <c r="AB653" s="0" t="n">
        <v>0</v>
      </c>
      <c r="AC653" s="0" t="n">
        <v>0</v>
      </c>
      <c r="AD653" s="0" t="n">
        <v>0</v>
      </c>
      <c r="AE653" s="0" t="n">
        <v>0</v>
      </c>
      <c r="AF653" s="0" t="n">
        <v>0</v>
      </c>
    </row>
    <row r="654" customFormat="false" ht="12.75" hidden="false" customHeight="false" outlineLevel="0" collapsed="false">
      <c r="A654" s="401" t="n">
        <v>37000.5541666667</v>
      </c>
      <c r="B654" s="400" t="n">
        <v>37124</v>
      </c>
      <c r="C654" s="400" t="n">
        <v>37073</v>
      </c>
      <c r="D654" s="400" t="n">
        <v>37164</v>
      </c>
      <c r="E654" s="0" t="s">
        <v>396</v>
      </c>
      <c r="F654" s="0" t="n">
        <v>585454</v>
      </c>
      <c r="G654" s="0" t="n">
        <v>1</v>
      </c>
      <c r="H654" s="0" t="n">
        <v>3100163</v>
      </c>
      <c r="I654" s="0" t="n">
        <v>-25</v>
      </c>
      <c r="J654" s="0" t="n">
        <v>-25</v>
      </c>
      <c r="K654" s="0" t="n">
        <v>-25</v>
      </c>
      <c r="L654" s="0" t="n">
        <v>-25</v>
      </c>
      <c r="M654" s="0" t="n">
        <v>-25</v>
      </c>
      <c r="N654" s="0" t="n">
        <v>-25</v>
      </c>
      <c r="O654" s="0" t="n">
        <v>0</v>
      </c>
      <c r="P654" s="0" t="n">
        <v>0</v>
      </c>
      <c r="Q654" s="0" t="n">
        <v>0</v>
      </c>
      <c r="R654" s="0" t="n">
        <v>0</v>
      </c>
      <c r="S654" s="0" t="n">
        <v>0</v>
      </c>
      <c r="T654" s="0" t="n">
        <v>0</v>
      </c>
      <c r="U654" s="0" t="n">
        <v>0</v>
      </c>
      <c r="V654" s="0" t="n">
        <v>0</v>
      </c>
      <c r="W654" s="0" t="n">
        <v>0</v>
      </c>
      <c r="X654" s="0" t="n">
        <v>0</v>
      </c>
      <c r="Y654" s="0" t="n">
        <v>0</v>
      </c>
      <c r="Z654" s="0" t="n">
        <v>0</v>
      </c>
      <c r="AA654" s="0" t="n">
        <v>0</v>
      </c>
      <c r="AB654" s="0" t="n">
        <v>0</v>
      </c>
      <c r="AC654" s="0" t="n">
        <v>0</v>
      </c>
      <c r="AD654" s="0" t="n">
        <v>0</v>
      </c>
      <c r="AE654" s="0" t="n">
        <v>0</v>
      </c>
      <c r="AF654" s="0" t="n">
        <v>0</v>
      </c>
    </row>
    <row r="655" customFormat="false" ht="12.75" hidden="false" customHeight="false" outlineLevel="0" collapsed="false">
      <c r="A655" s="401" t="n">
        <v>36972.5680555556</v>
      </c>
      <c r="B655" s="400" t="n">
        <v>37124</v>
      </c>
      <c r="C655" s="400" t="n">
        <v>37073</v>
      </c>
      <c r="D655" s="400" t="n">
        <v>37164</v>
      </c>
      <c r="E655" s="0" t="s">
        <v>396</v>
      </c>
      <c r="F655" s="0" t="n">
        <v>404505</v>
      </c>
      <c r="G655" s="0" t="n">
        <v>1</v>
      </c>
      <c r="H655" s="0" t="n">
        <v>2248158</v>
      </c>
      <c r="I655" s="0" t="n">
        <v>0</v>
      </c>
      <c r="J655" s="0" t="n">
        <v>0</v>
      </c>
      <c r="K655" s="0" t="n">
        <v>0</v>
      </c>
      <c r="L655" s="0" t="n">
        <v>0</v>
      </c>
      <c r="M655" s="0" t="n">
        <v>0</v>
      </c>
      <c r="N655" s="0" t="n">
        <v>0</v>
      </c>
      <c r="O655" s="0" t="n">
        <v>50</v>
      </c>
      <c r="P655" s="0" t="n">
        <v>50</v>
      </c>
      <c r="Q655" s="0" t="n">
        <v>50</v>
      </c>
      <c r="R655" s="0" t="n">
        <v>50</v>
      </c>
      <c r="S655" s="0" t="n">
        <v>50</v>
      </c>
      <c r="T655" s="0" t="n">
        <v>50</v>
      </c>
      <c r="U655" s="0" t="n">
        <v>50</v>
      </c>
      <c r="V655" s="0" t="n">
        <v>50</v>
      </c>
      <c r="W655" s="0" t="n">
        <v>50</v>
      </c>
      <c r="X655" s="0" t="n">
        <v>50</v>
      </c>
      <c r="Y655" s="0" t="n">
        <v>50</v>
      </c>
      <c r="Z655" s="0" t="n">
        <v>50</v>
      </c>
      <c r="AA655" s="0" t="n">
        <v>50</v>
      </c>
      <c r="AB655" s="0" t="n">
        <v>50</v>
      </c>
      <c r="AC655" s="0" t="n">
        <v>50</v>
      </c>
      <c r="AD655" s="0" t="n">
        <v>50</v>
      </c>
      <c r="AE655" s="0" t="n">
        <v>0</v>
      </c>
      <c r="AF655" s="0" t="n">
        <v>0</v>
      </c>
    </row>
    <row r="656" customFormat="false" ht="12.75" hidden="false" customHeight="false" outlineLevel="0" collapsed="false">
      <c r="A656" s="401" t="n">
        <v>36972.5680555556</v>
      </c>
      <c r="B656" s="400" t="n">
        <v>37124</v>
      </c>
      <c r="C656" s="400" t="n">
        <v>37073</v>
      </c>
      <c r="D656" s="400" t="n">
        <v>37164</v>
      </c>
      <c r="E656" s="0" t="s">
        <v>396</v>
      </c>
      <c r="F656" s="0" t="n">
        <v>450720</v>
      </c>
      <c r="G656" s="0" t="n">
        <v>1</v>
      </c>
      <c r="H656" s="0" t="n">
        <v>2399648</v>
      </c>
      <c r="I656" s="0" t="n">
        <v>0</v>
      </c>
      <c r="J656" s="0" t="n">
        <v>0</v>
      </c>
      <c r="K656" s="0" t="n">
        <v>0</v>
      </c>
      <c r="L656" s="0" t="n">
        <v>0</v>
      </c>
      <c r="M656" s="0" t="n">
        <v>0</v>
      </c>
      <c r="N656" s="0" t="n">
        <v>0</v>
      </c>
      <c r="O656" s="0" t="n">
        <v>-25</v>
      </c>
      <c r="P656" s="0" t="n">
        <v>-25</v>
      </c>
      <c r="Q656" s="0" t="n">
        <v>-25</v>
      </c>
      <c r="R656" s="0" t="n">
        <v>-25</v>
      </c>
      <c r="S656" s="0" t="n">
        <v>-25</v>
      </c>
      <c r="T656" s="0" t="n">
        <v>-25</v>
      </c>
      <c r="U656" s="0" t="n">
        <v>-25</v>
      </c>
      <c r="V656" s="0" t="n">
        <v>-25</v>
      </c>
      <c r="W656" s="0" t="n">
        <v>-25</v>
      </c>
      <c r="X656" s="0" t="n">
        <v>-25</v>
      </c>
      <c r="Y656" s="0" t="n">
        <v>-25</v>
      </c>
      <c r="Z656" s="0" t="n">
        <v>-25</v>
      </c>
      <c r="AA656" s="0" t="n">
        <v>-25</v>
      </c>
      <c r="AB656" s="0" t="n">
        <v>-25</v>
      </c>
      <c r="AC656" s="0" t="n">
        <v>-25</v>
      </c>
      <c r="AD656" s="0" t="n">
        <v>-25</v>
      </c>
      <c r="AE656" s="0" t="n">
        <v>0</v>
      </c>
      <c r="AF656" s="0" t="n">
        <v>0</v>
      </c>
    </row>
    <row r="657" customFormat="false" ht="12.75" hidden="false" customHeight="false" outlineLevel="0" collapsed="false">
      <c r="A657" s="401" t="n">
        <v>36972.5680555556</v>
      </c>
      <c r="B657" s="400" t="n">
        <v>37124</v>
      </c>
      <c r="C657" s="400" t="n">
        <v>37073</v>
      </c>
      <c r="D657" s="400" t="n">
        <v>37164</v>
      </c>
      <c r="E657" s="0" t="s">
        <v>396</v>
      </c>
      <c r="F657" s="0" t="n">
        <v>468409</v>
      </c>
      <c r="G657" s="0" t="n">
        <v>1</v>
      </c>
      <c r="H657" s="0" t="n">
        <v>2461305</v>
      </c>
      <c r="I657" s="0" t="n">
        <v>0</v>
      </c>
      <c r="J657" s="0" t="n">
        <v>0</v>
      </c>
      <c r="K657" s="0" t="n">
        <v>0</v>
      </c>
      <c r="L657" s="0" t="n">
        <v>0</v>
      </c>
      <c r="M657" s="0" t="n">
        <v>0</v>
      </c>
      <c r="N657" s="0" t="n">
        <v>0</v>
      </c>
      <c r="O657" s="0" t="n">
        <v>-75</v>
      </c>
      <c r="P657" s="0" t="n">
        <v>-75</v>
      </c>
      <c r="Q657" s="0" t="n">
        <v>-75</v>
      </c>
      <c r="R657" s="0" t="n">
        <v>-75</v>
      </c>
      <c r="S657" s="0" t="n">
        <v>-75</v>
      </c>
      <c r="T657" s="0" t="n">
        <v>-75</v>
      </c>
      <c r="U657" s="0" t="n">
        <v>-75</v>
      </c>
      <c r="V657" s="0" t="n">
        <v>-75</v>
      </c>
      <c r="W657" s="0" t="n">
        <v>-75</v>
      </c>
      <c r="X657" s="0" t="n">
        <v>-75</v>
      </c>
      <c r="Y657" s="0" t="n">
        <v>-75</v>
      </c>
      <c r="Z657" s="0" t="n">
        <v>-75</v>
      </c>
      <c r="AA657" s="0" t="n">
        <v>-75</v>
      </c>
      <c r="AB657" s="0" t="n">
        <v>-75</v>
      </c>
      <c r="AC657" s="0" t="n">
        <v>-75</v>
      </c>
      <c r="AD657" s="0" t="n">
        <v>-75</v>
      </c>
      <c r="AE657" s="0" t="n">
        <v>0</v>
      </c>
      <c r="AF657" s="0" t="n">
        <v>0</v>
      </c>
    </row>
    <row r="658" customFormat="false" ht="12.75" hidden="false" customHeight="false" outlineLevel="0" collapsed="false">
      <c r="A658" s="401" t="n">
        <v>36972.5680555556</v>
      </c>
      <c r="B658" s="400" t="n">
        <v>37124</v>
      </c>
      <c r="C658" s="400" t="n">
        <v>37073</v>
      </c>
      <c r="D658" s="400" t="n">
        <v>37164</v>
      </c>
      <c r="E658" s="0" t="s">
        <v>396</v>
      </c>
      <c r="F658" s="0" t="n">
        <v>489868</v>
      </c>
      <c r="G658" s="0" t="n">
        <v>1</v>
      </c>
      <c r="H658" s="0" t="n">
        <v>2548019</v>
      </c>
      <c r="I658" s="0" t="n">
        <v>0</v>
      </c>
      <c r="J658" s="0" t="n">
        <v>0</v>
      </c>
      <c r="K658" s="0" t="n">
        <v>0</v>
      </c>
      <c r="L658" s="0" t="n">
        <v>0</v>
      </c>
      <c r="M658" s="0" t="n">
        <v>0</v>
      </c>
      <c r="N658" s="0" t="n">
        <v>0</v>
      </c>
      <c r="O658" s="0" t="n">
        <v>25</v>
      </c>
      <c r="P658" s="0" t="n">
        <v>25</v>
      </c>
      <c r="Q658" s="0" t="n">
        <v>25</v>
      </c>
      <c r="R658" s="0" t="n">
        <v>25</v>
      </c>
      <c r="S658" s="0" t="n">
        <v>25</v>
      </c>
      <c r="T658" s="0" t="n">
        <v>25</v>
      </c>
      <c r="U658" s="0" t="n">
        <v>25</v>
      </c>
      <c r="V658" s="0" t="n">
        <v>25</v>
      </c>
      <c r="W658" s="0" t="n">
        <v>25</v>
      </c>
      <c r="X658" s="0" t="n">
        <v>25</v>
      </c>
      <c r="Y658" s="0" t="n">
        <v>25</v>
      </c>
      <c r="Z658" s="0" t="n">
        <v>25</v>
      </c>
      <c r="AA658" s="0" t="n">
        <v>25</v>
      </c>
      <c r="AB658" s="0" t="n">
        <v>25</v>
      </c>
      <c r="AC658" s="0" t="n">
        <v>25</v>
      </c>
      <c r="AD658" s="0" t="n">
        <v>25</v>
      </c>
      <c r="AE658" s="0" t="n">
        <v>0</v>
      </c>
      <c r="AF658" s="0" t="n">
        <v>0</v>
      </c>
    </row>
    <row r="659" customFormat="false" ht="12.75" hidden="false" customHeight="false" outlineLevel="0" collapsed="false">
      <c r="A659" s="401" t="n">
        <v>36972.5673611111</v>
      </c>
      <c r="B659" s="400" t="n">
        <v>37124</v>
      </c>
      <c r="C659" s="400" t="n">
        <v>37073</v>
      </c>
      <c r="D659" s="400" t="n">
        <v>37164</v>
      </c>
      <c r="E659" s="0" t="s">
        <v>396</v>
      </c>
      <c r="F659" s="0" t="n">
        <v>529244</v>
      </c>
      <c r="G659" s="0" t="n">
        <v>1</v>
      </c>
      <c r="H659" s="0" t="n">
        <v>2717885</v>
      </c>
      <c r="I659" s="0" t="n">
        <v>0</v>
      </c>
      <c r="J659" s="0" t="n">
        <v>0</v>
      </c>
      <c r="K659" s="0" t="n">
        <v>0</v>
      </c>
      <c r="L659" s="0" t="n">
        <v>0</v>
      </c>
      <c r="M659" s="0" t="n">
        <v>0</v>
      </c>
      <c r="N659" s="0" t="n">
        <v>0</v>
      </c>
      <c r="O659" s="0" t="n">
        <v>-25</v>
      </c>
      <c r="P659" s="0" t="n">
        <v>-25</v>
      </c>
      <c r="Q659" s="0" t="n">
        <v>-25</v>
      </c>
      <c r="R659" s="0" t="n">
        <v>-25</v>
      </c>
      <c r="S659" s="0" t="n">
        <v>-25</v>
      </c>
      <c r="T659" s="0" t="n">
        <v>-25</v>
      </c>
      <c r="U659" s="0" t="n">
        <v>-25</v>
      </c>
      <c r="V659" s="0" t="n">
        <v>-25</v>
      </c>
      <c r="W659" s="0" t="n">
        <v>-25</v>
      </c>
      <c r="X659" s="0" t="n">
        <v>-25</v>
      </c>
      <c r="Y659" s="0" t="n">
        <v>-25</v>
      </c>
      <c r="Z659" s="0" t="n">
        <v>-25</v>
      </c>
      <c r="AA659" s="0" t="n">
        <v>-25</v>
      </c>
      <c r="AB659" s="0" t="n">
        <v>-25</v>
      </c>
      <c r="AC659" s="0" t="n">
        <v>-25</v>
      </c>
      <c r="AD659" s="0" t="n">
        <v>-25</v>
      </c>
      <c r="AE659" s="0" t="n">
        <v>0</v>
      </c>
      <c r="AF659" s="0" t="n">
        <v>0</v>
      </c>
    </row>
    <row r="660" customFormat="false" ht="12.75" hidden="false" customHeight="false" outlineLevel="0" collapsed="false">
      <c r="A660" s="401" t="n">
        <v>36972.5680555556</v>
      </c>
      <c r="B660" s="400" t="n">
        <v>37124</v>
      </c>
      <c r="C660" s="400" t="n">
        <v>36983</v>
      </c>
      <c r="D660" s="400" t="n">
        <v>37191</v>
      </c>
      <c r="E660" s="0" t="s">
        <v>396</v>
      </c>
      <c r="F660" s="0" t="n">
        <v>475198</v>
      </c>
      <c r="G660" s="0" t="n">
        <v>1</v>
      </c>
      <c r="H660" s="0" t="n">
        <v>2481778</v>
      </c>
      <c r="I660" s="0" t="n">
        <v>-25</v>
      </c>
      <c r="J660" s="0" t="n">
        <v>-25</v>
      </c>
      <c r="K660" s="0" t="n">
        <v>-25</v>
      </c>
      <c r="L660" s="0" t="n">
        <v>-25</v>
      </c>
      <c r="M660" s="0" t="n">
        <v>-25</v>
      </c>
      <c r="N660" s="0" t="n">
        <v>-25</v>
      </c>
      <c r="O660" s="0" t="n">
        <v>0</v>
      </c>
      <c r="P660" s="0" t="n">
        <v>0</v>
      </c>
      <c r="Q660" s="0" t="n">
        <v>0</v>
      </c>
      <c r="R660" s="0" t="n">
        <v>0</v>
      </c>
      <c r="S660" s="0" t="n">
        <v>0</v>
      </c>
      <c r="T660" s="0" t="n">
        <v>0</v>
      </c>
      <c r="U660" s="0" t="n">
        <v>0</v>
      </c>
      <c r="V660" s="0" t="n">
        <v>0</v>
      </c>
      <c r="W660" s="0" t="n">
        <v>0</v>
      </c>
      <c r="X660" s="0" t="n">
        <v>0</v>
      </c>
      <c r="Y660" s="0" t="n">
        <v>0</v>
      </c>
      <c r="Z660" s="0" t="n">
        <v>0</v>
      </c>
      <c r="AA660" s="0" t="n">
        <v>0</v>
      </c>
      <c r="AB660" s="0" t="n">
        <v>0</v>
      </c>
      <c r="AC660" s="0" t="n">
        <v>0</v>
      </c>
      <c r="AD660" s="0" t="n">
        <v>0</v>
      </c>
      <c r="AE660" s="0" t="n">
        <v>0</v>
      </c>
      <c r="AF660" s="0" t="n">
        <v>0</v>
      </c>
    </row>
    <row r="661" customFormat="false" ht="12.75" hidden="false" customHeight="false" outlineLevel="0" collapsed="false">
      <c r="A661" s="401" t="n">
        <v>36972.5680555556</v>
      </c>
      <c r="B661" s="400" t="n">
        <v>37124</v>
      </c>
      <c r="C661" s="400" t="n">
        <v>36983</v>
      </c>
      <c r="D661" s="400" t="n">
        <v>37191</v>
      </c>
      <c r="E661" s="0" t="s">
        <v>396</v>
      </c>
      <c r="F661" s="0" t="n">
        <v>478783</v>
      </c>
      <c r="G661" s="0" t="n">
        <v>1</v>
      </c>
      <c r="H661" s="0" t="n">
        <v>2495082</v>
      </c>
      <c r="I661" s="0" t="n">
        <v>-25</v>
      </c>
      <c r="J661" s="0" t="n">
        <v>-25</v>
      </c>
      <c r="K661" s="0" t="n">
        <v>-25</v>
      </c>
      <c r="L661" s="0" t="n">
        <v>-25</v>
      </c>
      <c r="M661" s="0" t="n">
        <v>-25</v>
      </c>
      <c r="N661" s="0" t="n">
        <v>-25</v>
      </c>
      <c r="O661" s="0" t="n">
        <v>-25</v>
      </c>
      <c r="P661" s="0" t="n">
        <v>-25</v>
      </c>
      <c r="Q661" s="0" t="n">
        <v>-25</v>
      </c>
      <c r="R661" s="0" t="n">
        <v>-25</v>
      </c>
      <c r="S661" s="0" t="n">
        <v>-25</v>
      </c>
      <c r="T661" s="0" t="n">
        <v>-25</v>
      </c>
      <c r="U661" s="0" t="n">
        <v>-25</v>
      </c>
      <c r="V661" s="0" t="n">
        <v>-25</v>
      </c>
      <c r="W661" s="0" t="n">
        <v>-25</v>
      </c>
      <c r="X661" s="0" t="n">
        <v>-25</v>
      </c>
      <c r="Y661" s="0" t="n">
        <v>-25</v>
      </c>
      <c r="Z661" s="0" t="n">
        <v>-25</v>
      </c>
      <c r="AA661" s="0" t="n">
        <v>-25</v>
      </c>
      <c r="AB661" s="0" t="n">
        <v>-25</v>
      </c>
      <c r="AC661" s="0" t="n">
        <v>-25</v>
      </c>
      <c r="AD661" s="0" t="n">
        <v>-25</v>
      </c>
      <c r="AE661" s="0" t="n">
        <v>-25</v>
      </c>
      <c r="AF661" s="0" t="n">
        <v>-25</v>
      </c>
    </row>
    <row r="662" customFormat="false" ht="12.75" hidden="false" customHeight="false" outlineLevel="0" collapsed="false">
      <c r="A662" s="401" t="n">
        <v>37069.44375</v>
      </c>
      <c r="B662" s="400" t="n">
        <v>37124</v>
      </c>
      <c r="C662" s="400" t="n">
        <v>37073</v>
      </c>
      <c r="D662" s="400" t="n">
        <v>37164</v>
      </c>
      <c r="E662" s="0" t="s">
        <v>443</v>
      </c>
      <c r="F662" s="0" t="n">
        <v>520281</v>
      </c>
      <c r="G662" s="0" t="n">
        <v>1</v>
      </c>
      <c r="H662" s="0" t="n">
        <v>2694642</v>
      </c>
      <c r="I662" s="0" t="n">
        <v>0</v>
      </c>
      <c r="J662" s="0" t="n">
        <v>0</v>
      </c>
      <c r="K662" s="0" t="n">
        <v>0</v>
      </c>
      <c r="L662" s="0" t="n">
        <v>0</v>
      </c>
      <c r="M662" s="0" t="n">
        <v>0</v>
      </c>
      <c r="N662" s="0" t="n">
        <v>0</v>
      </c>
      <c r="O662" s="0" t="n">
        <v>-25</v>
      </c>
      <c r="P662" s="0" t="n">
        <v>-25</v>
      </c>
      <c r="Q662" s="0" t="n">
        <v>-25</v>
      </c>
      <c r="R662" s="0" t="n">
        <v>-25</v>
      </c>
      <c r="S662" s="0" t="n">
        <v>-25</v>
      </c>
      <c r="T662" s="0" t="n">
        <v>-25</v>
      </c>
      <c r="U662" s="0" t="n">
        <v>-25</v>
      </c>
      <c r="V662" s="0" t="n">
        <v>-25</v>
      </c>
      <c r="W662" s="0" t="n">
        <v>-25</v>
      </c>
      <c r="X662" s="0" t="n">
        <v>-25</v>
      </c>
      <c r="Y662" s="0" t="n">
        <v>-25</v>
      </c>
      <c r="Z662" s="0" t="n">
        <v>-25</v>
      </c>
      <c r="AA662" s="0" t="n">
        <v>-25</v>
      </c>
      <c r="AB662" s="0" t="n">
        <v>-25</v>
      </c>
      <c r="AC662" s="0" t="n">
        <v>-25</v>
      </c>
      <c r="AD662" s="0" t="n">
        <v>-25</v>
      </c>
      <c r="AE662" s="0" t="n">
        <v>0</v>
      </c>
      <c r="AF662" s="0" t="n">
        <v>0</v>
      </c>
    </row>
    <row r="663" customFormat="false" ht="12.75" hidden="false" customHeight="false" outlineLevel="0" collapsed="false">
      <c r="A663" s="401" t="n">
        <v>37067.4368055556</v>
      </c>
      <c r="B663" s="400" t="n">
        <v>37124</v>
      </c>
      <c r="C663" s="400" t="n">
        <v>37104</v>
      </c>
      <c r="D663" s="400" t="n">
        <v>37134</v>
      </c>
      <c r="E663" s="0" t="s">
        <v>422</v>
      </c>
      <c r="F663" s="0" t="n">
        <v>661747</v>
      </c>
      <c r="G663" s="0" t="n">
        <v>1</v>
      </c>
      <c r="H663" s="0" t="n">
        <v>3507002</v>
      </c>
      <c r="I663" s="0" t="n">
        <v>0</v>
      </c>
      <c r="J663" s="0" t="n">
        <v>0</v>
      </c>
      <c r="K663" s="0" t="n">
        <v>0</v>
      </c>
      <c r="L663" s="0" t="n">
        <v>0</v>
      </c>
      <c r="M663" s="0" t="n">
        <v>0</v>
      </c>
      <c r="N663" s="0" t="n">
        <v>0</v>
      </c>
      <c r="O663" s="0" t="n">
        <v>-25</v>
      </c>
      <c r="P663" s="0" t="n">
        <v>-25</v>
      </c>
      <c r="Q663" s="0" t="n">
        <v>-25</v>
      </c>
      <c r="R663" s="0" t="n">
        <v>-25</v>
      </c>
      <c r="S663" s="0" t="n">
        <v>-25</v>
      </c>
      <c r="T663" s="0" t="n">
        <v>-25</v>
      </c>
      <c r="U663" s="0" t="n">
        <v>-25</v>
      </c>
      <c r="V663" s="0" t="n">
        <v>-25</v>
      </c>
      <c r="W663" s="0" t="n">
        <v>-25</v>
      </c>
      <c r="X663" s="0" t="n">
        <v>-25</v>
      </c>
      <c r="Y663" s="0" t="n">
        <v>-25</v>
      </c>
      <c r="Z663" s="0" t="n">
        <v>-25</v>
      </c>
      <c r="AA663" s="0" t="n">
        <v>-25</v>
      </c>
      <c r="AB663" s="0" t="n">
        <v>-25</v>
      </c>
      <c r="AC663" s="0" t="n">
        <v>-25</v>
      </c>
      <c r="AD663" s="0" t="n">
        <v>-25</v>
      </c>
      <c r="AE663" s="0" t="n">
        <v>0</v>
      </c>
      <c r="AF663" s="0" t="n">
        <v>0</v>
      </c>
    </row>
    <row r="664" customFormat="false" ht="12.75" hidden="false" customHeight="false" outlineLevel="0" collapsed="false">
      <c r="A664" s="401" t="n">
        <v>37083.5555555556</v>
      </c>
      <c r="B664" s="400" t="n">
        <v>37124</v>
      </c>
      <c r="C664" s="400" t="n">
        <v>37104</v>
      </c>
      <c r="D664" s="400" t="n">
        <v>37134</v>
      </c>
      <c r="E664" s="0" t="s">
        <v>422</v>
      </c>
      <c r="F664" s="0" t="n">
        <v>670707</v>
      </c>
      <c r="G664" s="0" t="n">
        <v>1</v>
      </c>
      <c r="H664" s="0" t="n">
        <v>3539500</v>
      </c>
      <c r="I664" s="0" t="n">
        <v>0</v>
      </c>
      <c r="J664" s="0" t="n">
        <v>0</v>
      </c>
      <c r="K664" s="0" t="n">
        <v>0</v>
      </c>
      <c r="L664" s="0" t="n">
        <v>0</v>
      </c>
      <c r="M664" s="0" t="n">
        <v>0</v>
      </c>
      <c r="N664" s="0" t="n">
        <v>0</v>
      </c>
      <c r="O664" s="0" t="n">
        <v>25</v>
      </c>
      <c r="P664" s="0" t="n">
        <v>25</v>
      </c>
      <c r="Q664" s="0" t="n">
        <v>25</v>
      </c>
      <c r="R664" s="0" t="n">
        <v>25</v>
      </c>
      <c r="S664" s="0" t="n">
        <v>25</v>
      </c>
      <c r="T664" s="0" t="n">
        <v>25</v>
      </c>
      <c r="U664" s="0" t="n">
        <v>25</v>
      </c>
      <c r="V664" s="0" t="n">
        <v>25</v>
      </c>
      <c r="W664" s="0" t="n">
        <v>25</v>
      </c>
      <c r="X664" s="0" t="n">
        <v>25</v>
      </c>
      <c r="Y664" s="0" t="n">
        <v>25</v>
      </c>
      <c r="Z664" s="0" t="n">
        <v>25</v>
      </c>
      <c r="AA664" s="0" t="n">
        <v>25</v>
      </c>
      <c r="AB664" s="0" t="n">
        <v>25</v>
      </c>
      <c r="AC664" s="0" t="n">
        <v>25</v>
      </c>
      <c r="AD664" s="0" t="n">
        <v>25</v>
      </c>
      <c r="AE664" s="0" t="n">
        <v>0</v>
      </c>
      <c r="AF664" s="0" t="n">
        <v>0</v>
      </c>
    </row>
    <row r="665" customFormat="false" ht="12.75" hidden="false" customHeight="false" outlineLevel="0" collapsed="false">
      <c r="A665" s="401" t="n">
        <v>37015.6465277778</v>
      </c>
      <c r="B665" s="400" t="n">
        <v>37124</v>
      </c>
      <c r="C665" s="400" t="n">
        <v>37073</v>
      </c>
      <c r="D665" s="400" t="n">
        <v>37164</v>
      </c>
      <c r="E665" s="0" t="s">
        <v>399</v>
      </c>
      <c r="F665" s="0" t="n">
        <v>601455</v>
      </c>
      <c r="G665" s="0" t="n">
        <v>1</v>
      </c>
      <c r="H665" s="0" t="n">
        <v>3244565</v>
      </c>
      <c r="I665" s="0" t="n">
        <v>0</v>
      </c>
      <c r="J665" s="0" t="n">
        <v>0</v>
      </c>
      <c r="K665" s="0" t="n">
        <v>0</v>
      </c>
      <c r="L665" s="0" t="n">
        <v>0</v>
      </c>
      <c r="M665" s="0" t="n">
        <v>0</v>
      </c>
      <c r="N665" s="0" t="n">
        <v>0</v>
      </c>
      <c r="O665" s="0" t="n">
        <v>-25</v>
      </c>
      <c r="P665" s="0" t="n">
        <v>-25</v>
      </c>
      <c r="Q665" s="0" t="n">
        <v>-25</v>
      </c>
      <c r="R665" s="0" t="n">
        <v>-25</v>
      </c>
      <c r="S665" s="0" t="n">
        <v>-25</v>
      </c>
      <c r="T665" s="0" t="n">
        <v>-25</v>
      </c>
      <c r="U665" s="0" t="n">
        <v>-25</v>
      </c>
      <c r="V665" s="0" t="n">
        <v>-25</v>
      </c>
      <c r="W665" s="0" t="n">
        <v>-25</v>
      </c>
      <c r="X665" s="0" t="n">
        <v>-25</v>
      </c>
      <c r="Y665" s="0" t="n">
        <v>-25</v>
      </c>
      <c r="Z665" s="0" t="n">
        <v>-25</v>
      </c>
      <c r="AA665" s="0" t="n">
        <v>-25</v>
      </c>
      <c r="AB665" s="0" t="n">
        <v>-25</v>
      </c>
      <c r="AC665" s="0" t="n">
        <v>-25</v>
      </c>
      <c r="AD665" s="0" t="n">
        <v>-25</v>
      </c>
      <c r="AE665" s="0" t="n">
        <v>0</v>
      </c>
      <c r="AF665" s="0" t="n">
        <v>0</v>
      </c>
    </row>
    <row r="666" customFormat="false" ht="12.75" hidden="false" customHeight="false" outlineLevel="0" collapsed="false">
      <c r="A666" s="401" t="n">
        <v>37019.4347222222</v>
      </c>
      <c r="B666" s="400" t="n">
        <v>37124</v>
      </c>
      <c r="C666" s="400" t="n">
        <v>37073</v>
      </c>
      <c r="D666" s="400" t="n">
        <v>37164</v>
      </c>
      <c r="E666" s="0" t="s">
        <v>399</v>
      </c>
      <c r="F666" s="0" t="n">
        <v>604036</v>
      </c>
      <c r="G666" s="0" t="n">
        <v>1</v>
      </c>
      <c r="H666" s="0" t="n">
        <v>3256550</v>
      </c>
      <c r="I666" s="0" t="n">
        <v>0</v>
      </c>
      <c r="J666" s="0" t="n">
        <v>0</v>
      </c>
      <c r="K666" s="0" t="n">
        <v>0</v>
      </c>
      <c r="L666" s="0" t="n">
        <v>0</v>
      </c>
      <c r="M666" s="0" t="n">
        <v>0</v>
      </c>
      <c r="N666" s="0" t="n">
        <v>0</v>
      </c>
      <c r="O666" s="0" t="n">
        <v>-50</v>
      </c>
      <c r="P666" s="0" t="n">
        <v>-50</v>
      </c>
      <c r="Q666" s="0" t="n">
        <v>-50</v>
      </c>
      <c r="R666" s="0" t="n">
        <v>-50</v>
      </c>
      <c r="S666" s="0" t="n">
        <v>-50</v>
      </c>
      <c r="T666" s="0" t="n">
        <v>-50</v>
      </c>
      <c r="U666" s="0" t="n">
        <v>-50</v>
      </c>
      <c r="V666" s="0" t="n">
        <v>-50</v>
      </c>
      <c r="W666" s="0" t="n">
        <v>-50</v>
      </c>
      <c r="X666" s="0" t="n">
        <v>-50</v>
      </c>
      <c r="Y666" s="0" t="n">
        <v>-50</v>
      </c>
      <c r="Z666" s="0" t="n">
        <v>-50</v>
      </c>
      <c r="AA666" s="0" t="n">
        <v>-50</v>
      </c>
      <c r="AB666" s="0" t="n">
        <v>-50</v>
      </c>
      <c r="AC666" s="0" t="n">
        <v>-50</v>
      </c>
      <c r="AD666" s="0" t="n">
        <v>-50</v>
      </c>
      <c r="AE666" s="0" t="n">
        <v>0</v>
      </c>
      <c r="AF666" s="0" t="n">
        <v>0</v>
      </c>
    </row>
    <row r="667" customFormat="false" ht="12.75" hidden="false" customHeight="false" outlineLevel="0" collapsed="false">
      <c r="A667" s="401" t="n">
        <v>37081.3840277778</v>
      </c>
      <c r="B667" s="400" t="n">
        <v>37124</v>
      </c>
      <c r="C667" s="400" t="n">
        <v>37104</v>
      </c>
      <c r="D667" s="400" t="n">
        <v>37134</v>
      </c>
      <c r="E667" s="0" t="s">
        <v>399</v>
      </c>
      <c r="F667" s="0" t="n">
        <v>676334</v>
      </c>
      <c r="G667" s="0" t="n">
        <v>1</v>
      </c>
      <c r="H667" s="0" t="n">
        <v>3554362</v>
      </c>
      <c r="I667" s="0" t="n">
        <v>-50</v>
      </c>
      <c r="J667" s="0" t="n">
        <v>-50</v>
      </c>
      <c r="K667" s="0" t="n">
        <v>-50</v>
      </c>
      <c r="L667" s="0" t="n">
        <v>-50</v>
      </c>
      <c r="M667" s="0" t="n">
        <v>-50</v>
      </c>
      <c r="N667" s="0" t="n">
        <v>-50</v>
      </c>
      <c r="O667" s="0" t="n">
        <v>0</v>
      </c>
      <c r="P667" s="0" t="n">
        <v>0</v>
      </c>
      <c r="Q667" s="0" t="n">
        <v>0</v>
      </c>
      <c r="R667" s="0" t="n">
        <v>0</v>
      </c>
      <c r="S667" s="0" t="n">
        <v>0</v>
      </c>
      <c r="T667" s="0" t="n">
        <v>0</v>
      </c>
      <c r="U667" s="0" t="n">
        <v>0</v>
      </c>
      <c r="V667" s="0" t="n">
        <v>0</v>
      </c>
      <c r="W667" s="0" t="n">
        <v>0</v>
      </c>
      <c r="X667" s="0" t="n">
        <v>0</v>
      </c>
      <c r="Y667" s="0" t="n">
        <v>0</v>
      </c>
      <c r="Z667" s="0" t="n">
        <v>0</v>
      </c>
      <c r="AA667" s="0" t="n">
        <v>0</v>
      </c>
      <c r="AB667" s="0" t="n">
        <v>0</v>
      </c>
      <c r="AC667" s="0" t="n">
        <v>0</v>
      </c>
      <c r="AD667" s="0" t="n">
        <v>0</v>
      </c>
      <c r="AE667" s="0" t="n">
        <v>0</v>
      </c>
      <c r="AF667" s="0" t="n">
        <v>0</v>
      </c>
    </row>
    <row r="668" customFormat="false" ht="12.75" hidden="false" customHeight="false" outlineLevel="0" collapsed="false">
      <c r="A668" s="401" t="n">
        <v>37111.5743055556</v>
      </c>
      <c r="B668" s="400" t="n">
        <v>37124</v>
      </c>
      <c r="C668" s="400" t="n">
        <v>37104</v>
      </c>
      <c r="D668" s="400" t="n">
        <v>37134</v>
      </c>
      <c r="E668" s="0" t="s">
        <v>399</v>
      </c>
      <c r="F668" s="0" t="n">
        <v>709463</v>
      </c>
      <c r="G668" s="0" t="n">
        <v>1</v>
      </c>
      <c r="H668" s="0" t="n">
        <v>3706886</v>
      </c>
      <c r="I668" s="0" t="n">
        <v>50</v>
      </c>
      <c r="J668" s="0" t="n">
        <v>50</v>
      </c>
      <c r="K668" s="0" t="n">
        <v>50</v>
      </c>
      <c r="L668" s="0" t="n">
        <v>50</v>
      </c>
      <c r="M668" s="0" t="n">
        <v>50</v>
      </c>
      <c r="N668" s="0" t="n">
        <v>50</v>
      </c>
      <c r="O668" s="0" t="n">
        <v>0</v>
      </c>
      <c r="P668" s="0" t="n">
        <v>0</v>
      </c>
      <c r="Q668" s="0" t="n">
        <v>0</v>
      </c>
      <c r="R668" s="0" t="n">
        <v>0</v>
      </c>
      <c r="S668" s="0" t="n">
        <v>0</v>
      </c>
      <c r="T668" s="0" t="n">
        <v>0</v>
      </c>
      <c r="U668" s="0" t="n">
        <v>0</v>
      </c>
      <c r="V668" s="0" t="n">
        <v>0</v>
      </c>
      <c r="W668" s="0" t="n">
        <v>0</v>
      </c>
      <c r="X668" s="0" t="n">
        <v>0</v>
      </c>
      <c r="Y668" s="0" t="n">
        <v>0</v>
      </c>
      <c r="Z668" s="0" t="n">
        <v>0</v>
      </c>
      <c r="AA668" s="0" t="n">
        <v>0</v>
      </c>
      <c r="AB668" s="0" t="n">
        <v>0</v>
      </c>
      <c r="AC668" s="0" t="n">
        <v>0</v>
      </c>
      <c r="AD668" s="0" t="n">
        <v>0</v>
      </c>
      <c r="AE668" s="0" t="n">
        <v>0</v>
      </c>
      <c r="AF668" s="0" t="n">
        <v>0</v>
      </c>
    </row>
    <row r="669" customFormat="false" ht="12.75" hidden="false" customHeight="false" outlineLevel="0" collapsed="false">
      <c r="A669" s="401" t="n">
        <v>37111.5736111111</v>
      </c>
      <c r="B669" s="400" t="n">
        <v>37124</v>
      </c>
      <c r="C669" s="400" t="n">
        <v>37104</v>
      </c>
      <c r="D669" s="400" t="n">
        <v>37134</v>
      </c>
      <c r="E669" s="0" t="s">
        <v>399</v>
      </c>
      <c r="F669" s="0" t="n">
        <v>709656</v>
      </c>
      <c r="G669" s="0" t="n">
        <v>1</v>
      </c>
      <c r="H669" s="0" t="n">
        <v>3707249</v>
      </c>
      <c r="I669" s="0" t="n">
        <v>25</v>
      </c>
      <c r="J669" s="0" t="n">
        <v>25</v>
      </c>
      <c r="K669" s="0" t="n">
        <v>25</v>
      </c>
      <c r="L669" s="0" t="n">
        <v>25</v>
      </c>
      <c r="M669" s="0" t="n">
        <v>25</v>
      </c>
      <c r="N669" s="0" t="n">
        <v>25</v>
      </c>
      <c r="O669" s="0" t="n">
        <v>0</v>
      </c>
      <c r="P669" s="0" t="n">
        <v>0</v>
      </c>
      <c r="Q669" s="0" t="n">
        <v>0</v>
      </c>
      <c r="R669" s="0" t="n">
        <v>0</v>
      </c>
      <c r="S669" s="0" t="n">
        <v>0</v>
      </c>
      <c r="T669" s="0" t="n">
        <v>0</v>
      </c>
      <c r="U669" s="0" t="n">
        <v>0</v>
      </c>
      <c r="V669" s="0" t="n">
        <v>0</v>
      </c>
      <c r="W669" s="0" t="n">
        <v>0</v>
      </c>
      <c r="X669" s="0" t="n">
        <v>0</v>
      </c>
      <c r="Y669" s="0" t="n">
        <v>0</v>
      </c>
      <c r="Z669" s="0" t="n">
        <v>0</v>
      </c>
      <c r="AA669" s="0" t="n">
        <v>0</v>
      </c>
      <c r="AB669" s="0" t="n">
        <v>0</v>
      </c>
      <c r="AC669" s="0" t="n">
        <v>0</v>
      </c>
      <c r="AD669" s="0" t="n">
        <v>0</v>
      </c>
      <c r="AE669" s="0" t="n">
        <v>0</v>
      </c>
      <c r="AF669" s="0" t="n">
        <v>0</v>
      </c>
    </row>
    <row r="670" customFormat="false" ht="12.75" hidden="false" customHeight="false" outlineLevel="0" collapsed="false">
      <c r="A670" s="401" t="n">
        <v>37105.4680555556</v>
      </c>
      <c r="B670" s="400" t="n">
        <v>37124</v>
      </c>
      <c r="C670" s="400" t="n">
        <v>37104</v>
      </c>
      <c r="D670" s="400" t="n">
        <v>37134</v>
      </c>
      <c r="E670" s="0" t="s">
        <v>399</v>
      </c>
      <c r="F670" s="0" t="n">
        <v>699825</v>
      </c>
      <c r="G670" s="0" t="n">
        <v>1</v>
      </c>
      <c r="H670" s="0" t="n">
        <v>3628866</v>
      </c>
      <c r="I670" s="0" t="n">
        <v>0</v>
      </c>
      <c r="J670" s="0" t="n">
        <v>0</v>
      </c>
      <c r="K670" s="0" t="n">
        <v>0</v>
      </c>
      <c r="L670" s="0" t="n">
        <v>0</v>
      </c>
      <c r="M670" s="0" t="n">
        <v>0</v>
      </c>
      <c r="N670" s="0" t="n">
        <v>0</v>
      </c>
      <c r="O670" s="0" t="n">
        <v>0</v>
      </c>
      <c r="P670" s="0" t="n">
        <v>0</v>
      </c>
      <c r="Q670" s="0" t="n">
        <v>0</v>
      </c>
      <c r="R670" s="0" t="n">
        <v>0</v>
      </c>
      <c r="S670" s="0" t="n">
        <v>0</v>
      </c>
      <c r="T670" s="0" t="n">
        <v>0</v>
      </c>
      <c r="U670" s="0" t="n">
        <v>0</v>
      </c>
      <c r="V670" s="0" t="n">
        <v>0</v>
      </c>
      <c r="W670" s="0" t="n">
        <v>0</v>
      </c>
      <c r="X670" s="0" t="n">
        <v>0</v>
      </c>
      <c r="Y670" s="0" t="n">
        <v>0</v>
      </c>
      <c r="Z670" s="0" t="n">
        <v>0</v>
      </c>
      <c r="AA670" s="0" t="n">
        <v>0</v>
      </c>
      <c r="AB670" s="0" t="n">
        <v>0</v>
      </c>
      <c r="AC670" s="0" t="n">
        <v>0</v>
      </c>
      <c r="AD670" s="0" t="n">
        <v>0</v>
      </c>
      <c r="AE670" s="0" t="n">
        <v>25</v>
      </c>
      <c r="AF670" s="0" t="n">
        <v>25</v>
      </c>
    </row>
    <row r="671" customFormat="false" ht="12.75" hidden="false" customHeight="false" outlineLevel="0" collapsed="false">
      <c r="A671" s="401" t="n">
        <v>37104.7416666667</v>
      </c>
      <c r="B671" s="400" t="n">
        <v>37124</v>
      </c>
      <c r="C671" s="400" t="n">
        <v>37105</v>
      </c>
      <c r="D671" s="400" t="n">
        <v>37134</v>
      </c>
      <c r="E671" s="0" t="s">
        <v>399</v>
      </c>
      <c r="F671" s="0" t="n">
        <v>711868</v>
      </c>
      <c r="G671" s="0" t="n">
        <v>1</v>
      </c>
      <c r="H671" s="0" t="n">
        <v>3718198</v>
      </c>
      <c r="I671" s="0" t="n">
        <v>0</v>
      </c>
      <c r="J671" s="0" t="n">
        <v>0</v>
      </c>
      <c r="K671" s="0" t="n">
        <v>0</v>
      </c>
      <c r="L671" s="0" t="n">
        <v>0</v>
      </c>
      <c r="M671" s="0" t="n">
        <v>0</v>
      </c>
      <c r="N671" s="0" t="n">
        <v>0</v>
      </c>
      <c r="O671" s="0" t="n">
        <v>-25</v>
      </c>
      <c r="P671" s="0" t="n">
        <v>-25</v>
      </c>
      <c r="Q671" s="0" t="n">
        <v>-25</v>
      </c>
      <c r="R671" s="0" t="n">
        <v>-25</v>
      </c>
      <c r="S671" s="0" t="n">
        <v>-25</v>
      </c>
      <c r="T671" s="0" t="n">
        <v>-25</v>
      </c>
      <c r="U671" s="0" t="n">
        <v>-25</v>
      </c>
      <c r="V671" s="0" t="n">
        <v>-25</v>
      </c>
      <c r="W671" s="0" t="n">
        <v>-25</v>
      </c>
      <c r="X671" s="0" t="n">
        <v>-25</v>
      </c>
      <c r="Y671" s="0" t="n">
        <v>-25</v>
      </c>
      <c r="Z671" s="0" t="n">
        <v>-25</v>
      </c>
      <c r="AA671" s="0" t="n">
        <v>-25</v>
      </c>
      <c r="AB671" s="0" t="n">
        <v>-25</v>
      </c>
      <c r="AC671" s="0" t="n">
        <v>-25</v>
      </c>
      <c r="AD671" s="0" t="n">
        <v>-25</v>
      </c>
      <c r="AE671" s="0" t="n">
        <v>0</v>
      </c>
      <c r="AF671" s="0" t="n">
        <v>0</v>
      </c>
    </row>
    <row r="672" customFormat="false" ht="12.75" hidden="false" customHeight="false" outlineLevel="0" collapsed="false">
      <c r="A672" s="401" t="n">
        <v>37104.3868055556</v>
      </c>
      <c r="B672" s="400" t="n">
        <v>37124</v>
      </c>
      <c r="C672" s="400" t="n">
        <v>37106</v>
      </c>
      <c r="D672" s="400" t="n">
        <v>37134</v>
      </c>
      <c r="E672" s="0" t="s">
        <v>399</v>
      </c>
      <c r="F672" s="0" t="n">
        <v>712914</v>
      </c>
      <c r="G672" s="0" t="n">
        <v>1</v>
      </c>
      <c r="H672" s="0" t="n">
        <v>3720093</v>
      </c>
      <c r="I672" s="0" t="n">
        <v>0</v>
      </c>
      <c r="J672" s="0" t="n">
        <v>0</v>
      </c>
      <c r="K672" s="0" t="n">
        <v>0</v>
      </c>
      <c r="L672" s="0" t="n">
        <v>0</v>
      </c>
      <c r="M672" s="0" t="n">
        <v>0</v>
      </c>
      <c r="N672" s="0" t="n">
        <v>0</v>
      </c>
      <c r="O672" s="0" t="n">
        <v>-25</v>
      </c>
      <c r="P672" s="0" t="n">
        <v>-25</v>
      </c>
      <c r="Q672" s="0" t="n">
        <v>-25</v>
      </c>
      <c r="R672" s="0" t="n">
        <v>-25</v>
      </c>
      <c r="S672" s="0" t="n">
        <v>-25</v>
      </c>
      <c r="T672" s="0" t="n">
        <v>-25</v>
      </c>
      <c r="U672" s="0" t="n">
        <v>-25</v>
      </c>
      <c r="V672" s="0" t="n">
        <v>-25</v>
      </c>
      <c r="W672" s="0" t="n">
        <v>-25</v>
      </c>
      <c r="X672" s="0" t="n">
        <v>-25</v>
      </c>
      <c r="Y672" s="0" t="n">
        <v>-25</v>
      </c>
      <c r="Z672" s="0" t="n">
        <v>-25</v>
      </c>
      <c r="AA672" s="0" t="n">
        <v>-25</v>
      </c>
      <c r="AB672" s="0" t="n">
        <v>-25</v>
      </c>
      <c r="AC672" s="0" t="n">
        <v>-25</v>
      </c>
      <c r="AD672" s="0" t="n">
        <v>-25</v>
      </c>
      <c r="AE672" s="0" t="n">
        <v>0</v>
      </c>
      <c r="AF672" s="0" t="n">
        <v>0</v>
      </c>
    </row>
    <row r="673" customFormat="false" ht="12.75" hidden="false" customHeight="false" outlineLevel="0" collapsed="false">
      <c r="A673" s="401" t="n">
        <v>36913.4305555556</v>
      </c>
      <c r="B673" s="400" t="n">
        <v>37124</v>
      </c>
      <c r="C673" s="400" t="n">
        <v>37073</v>
      </c>
      <c r="D673" s="400" t="n">
        <v>37164</v>
      </c>
      <c r="E673" s="0" t="s">
        <v>399</v>
      </c>
      <c r="F673" s="0" t="n">
        <v>501386</v>
      </c>
      <c r="G673" s="0" t="n">
        <v>1</v>
      </c>
      <c r="H673" s="0" t="n">
        <v>2582524</v>
      </c>
      <c r="I673" s="0" t="n">
        <v>-25</v>
      </c>
      <c r="J673" s="0" t="n">
        <v>-25</v>
      </c>
      <c r="K673" s="0" t="n">
        <v>-25</v>
      </c>
      <c r="L673" s="0" t="n">
        <v>-25</v>
      </c>
      <c r="M673" s="0" t="n">
        <v>-25</v>
      </c>
      <c r="N673" s="0" t="n">
        <v>-25</v>
      </c>
      <c r="O673" s="0" t="n">
        <v>0</v>
      </c>
      <c r="P673" s="0" t="n">
        <v>0</v>
      </c>
      <c r="Q673" s="0" t="n">
        <v>0</v>
      </c>
      <c r="R673" s="0" t="n">
        <v>0</v>
      </c>
      <c r="S673" s="0" t="n">
        <v>0</v>
      </c>
      <c r="T673" s="0" t="n">
        <v>0</v>
      </c>
      <c r="U673" s="0" t="n">
        <v>0</v>
      </c>
      <c r="V673" s="0" t="n">
        <v>0</v>
      </c>
      <c r="W673" s="0" t="n">
        <v>0</v>
      </c>
      <c r="X673" s="0" t="n">
        <v>0</v>
      </c>
      <c r="Y673" s="0" t="n">
        <v>0</v>
      </c>
      <c r="Z673" s="0" t="n">
        <v>0</v>
      </c>
      <c r="AA673" s="0" t="n">
        <v>0</v>
      </c>
      <c r="AB673" s="0" t="n">
        <v>0</v>
      </c>
      <c r="AC673" s="0" t="n">
        <v>0</v>
      </c>
      <c r="AD673" s="0" t="n">
        <v>0</v>
      </c>
      <c r="AE673" s="0" t="n">
        <v>0</v>
      </c>
      <c r="AF673" s="0" t="n">
        <v>0</v>
      </c>
    </row>
    <row r="674" customFormat="false" ht="12.75" hidden="false" customHeight="false" outlineLevel="0" collapsed="false">
      <c r="A674" s="401" t="n">
        <v>37106.3923611111</v>
      </c>
      <c r="B674" s="400" t="n">
        <v>37124</v>
      </c>
      <c r="C674" s="400" t="n">
        <v>37109</v>
      </c>
      <c r="D674" s="400" t="n">
        <v>37134</v>
      </c>
      <c r="E674" s="0" t="s">
        <v>399</v>
      </c>
      <c r="F674" s="0" t="n">
        <v>715710</v>
      </c>
      <c r="G674" s="0" t="n">
        <v>1</v>
      </c>
      <c r="H674" s="0" t="n">
        <v>3728448</v>
      </c>
      <c r="I674" s="0" t="n">
        <v>0</v>
      </c>
      <c r="J674" s="0" t="n">
        <v>0</v>
      </c>
      <c r="K674" s="0" t="n">
        <v>0</v>
      </c>
      <c r="L674" s="0" t="n">
        <v>0</v>
      </c>
      <c r="M674" s="0" t="n">
        <v>0</v>
      </c>
      <c r="N674" s="0" t="n">
        <v>0</v>
      </c>
      <c r="O674" s="0" t="n">
        <v>25</v>
      </c>
      <c r="P674" s="0" t="n">
        <v>25</v>
      </c>
      <c r="Q674" s="0" t="n">
        <v>25</v>
      </c>
      <c r="R674" s="0" t="n">
        <v>25</v>
      </c>
      <c r="S674" s="0" t="n">
        <v>25</v>
      </c>
      <c r="T674" s="0" t="n">
        <v>25</v>
      </c>
      <c r="U674" s="0" t="n">
        <v>25</v>
      </c>
      <c r="V674" s="0" t="n">
        <v>25</v>
      </c>
      <c r="W674" s="0" t="n">
        <v>25</v>
      </c>
      <c r="X674" s="0" t="n">
        <v>25</v>
      </c>
      <c r="Y674" s="0" t="n">
        <v>25</v>
      </c>
      <c r="Z674" s="0" t="n">
        <v>25</v>
      </c>
      <c r="AA674" s="0" t="n">
        <v>25</v>
      </c>
      <c r="AB674" s="0" t="n">
        <v>25</v>
      </c>
      <c r="AC674" s="0" t="n">
        <v>25</v>
      </c>
      <c r="AD674" s="0" t="n">
        <v>25</v>
      </c>
      <c r="AE674" s="0" t="n">
        <v>0</v>
      </c>
      <c r="AF674" s="0" t="n">
        <v>0</v>
      </c>
    </row>
    <row r="675" customFormat="false" ht="12.75" hidden="false" customHeight="false" outlineLevel="0" collapsed="false">
      <c r="A675" s="401" t="n">
        <v>36873.44375</v>
      </c>
      <c r="B675" s="400" t="n">
        <v>37124</v>
      </c>
      <c r="C675" s="400" t="n">
        <v>37073</v>
      </c>
      <c r="D675" s="400" t="n">
        <v>37164</v>
      </c>
      <c r="E675" s="0" t="s">
        <v>399</v>
      </c>
      <c r="F675" s="0" t="n">
        <v>478912</v>
      </c>
      <c r="G675" s="0" t="n">
        <v>1</v>
      </c>
      <c r="H675" s="0" t="n">
        <v>2495716</v>
      </c>
      <c r="I675" s="0" t="n">
        <v>0</v>
      </c>
      <c r="J675" s="0" t="n">
        <v>0</v>
      </c>
      <c r="K675" s="0" t="n">
        <v>0</v>
      </c>
      <c r="L675" s="0" t="n">
        <v>0</v>
      </c>
      <c r="M675" s="0" t="n">
        <v>0</v>
      </c>
      <c r="N675" s="0" t="n">
        <v>0</v>
      </c>
      <c r="O675" s="0" t="n">
        <v>-25</v>
      </c>
      <c r="P675" s="0" t="n">
        <v>-25</v>
      </c>
      <c r="Q675" s="0" t="n">
        <v>-25</v>
      </c>
      <c r="R675" s="0" t="n">
        <v>-25</v>
      </c>
      <c r="S675" s="0" t="n">
        <v>-25</v>
      </c>
      <c r="T675" s="0" t="n">
        <v>-25</v>
      </c>
      <c r="U675" s="0" t="n">
        <v>-25</v>
      </c>
      <c r="V675" s="0" t="n">
        <v>-25</v>
      </c>
      <c r="W675" s="0" t="n">
        <v>-25</v>
      </c>
      <c r="X675" s="0" t="n">
        <v>-25</v>
      </c>
      <c r="Y675" s="0" t="n">
        <v>-25</v>
      </c>
      <c r="Z675" s="0" t="n">
        <v>-25</v>
      </c>
      <c r="AA675" s="0" t="n">
        <v>-25</v>
      </c>
      <c r="AB675" s="0" t="n">
        <v>-25</v>
      </c>
      <c r="AC675" s="0" t="n">
        <v>-25</v>
      </c>
      <c r="AD675" s="0" t="n">
        <v>-25</v>
      </c>
      <c r="AE675" s="0" t="n">
        <v>0</v>
      </c>
      <c r="AF675" s="0" t="n">
        <v>0</v>
      </c>
    </row>
    <row r="676" customFormat="false" ht="12.75" hidden="false" customHeight="false" outlineLevel="0" collapsed="false">
      <c r="A676" s="401" t="n">
        <v>36909.4548611111</v>
      </c>
      <c r="B676" s="400" t="n">
        <v>37124</v>
      </c>
      <c r="C676" s="400" t="n">
        <v>37073</v>
      </c>
      <c r="D676" s="400" t="n">
        <v>37164</v>
      </c>
      <c r="E676" s="0" t="s">
        <v>399</v>
      </c>
      <c r="F676" s="0" t="n">
        <v>499107</v>
      </c>
      <c r="G676" s="0" t="n">
        <v>1</v>
      </c>
      <c r="H676" s="0" t="n">
        <v>2575571</v>
      </c>
      <c r="I676" s="0" t="n">
        <v>0</v>
      </c>
      <c r="J676" s="0" t="n">
        <v>0</v>
      </c>
      <c r="K676" s="0" t="n">
        <v>0</v>
      </c>
      <c r="L676" s="0" t="n">
        <v>0</v>
      </c>
      <c r="M676" s="0" t="n">
        <v>0</v>
      </c>
      <c r="N676" s="0" t="n">
        <v>0</v>
      </c>
      <c r="O676" s="0" t="n">
        <v>-25</v>
      </c>
      <c r="P676" s="0" t="n">
        <v>-25</v>
      </c>
      <c r="Q676" s="0" t="n">
        <v>-25</v>
      </c>
      <c r="R676" s="0" t="n">
        <v>-25</v>
      </c>
      <c r="S676" s="0" t="n">
        <v>-25</v>
      </c>
      <c r="T676" s="0" t="n">
        <v>-25</v>
      </c>
      <c r="U676" s="0" t="n">
        <v>-25</v>
      </c>
      <c r="V676" s="0" t="n">
        <v>-25</v>
      </c>
      <c r="W676" s="0" t="n">
        <v>-25</v>
      </c>
      <c r="X676" s="0" t="n">
        <v>-25</v>
      </c>
      <c r="Y676" s="0" t="n">
        <v>-25</v>
      </c>
      <c r="Z676" s="0" t="n">
        <v>-25</v>
      </c>
      <c r="AA676" s="0" t="n">
        <v>-25</v>
      </c>
      <c r="AB676" s="0" t="n">
        <v>-25</v>
      </c>
      <c r="AC676" s="0" t="n">
        <v>-25</v>
      </c>
      <c r="AD676" s="0" t="n">
        <v>-25</v>
      </c>
      <c r="AE676" s="0" t="n">
        <v>0</v>
      </c>
      <c r="AF676" s="0" t="n">
        <v>0</v>
      </c>
    </row>
    <row r="677" customFormat="false" ht="12.75" hidden="false" customHeight="false" outlineLevel="0" collapsed="false">
      <c r="A677" s="401" t="n">
        <v>36949.4166666667</v>
      </c>
      <c r="B677" s="400" t="n">
        <v>37124</v>
      </c>
      <c r="C677" s="400" t="n">
        <v>37073</v>
      </c>
      <c r="D677" s="400" t="n">
        <v>37164</v>
      </c>
      <c r="E677" s="0" t="s">
        <v>399</v>
      </c>
      <c r="F677" s="0" t="n">
        <v>531887</v>
      </c>
      <c r="G677" s="0" t="n">
        <v>1</v>
      </c>
      <c r="H677" s="0" t="n">
        <v>2728923</v>
      </c>
      <c r="I677" s="0" t="n">
        <v>0</v>
      </c>
      <c r="J677" s="0" t="n">
        <v>0</v>
      </c>
      <c r="K677" s="0" t="n">
        <v>0</v>
      </c>
      <c r="L677" s="0" t="n">
        <v>0</v>
      </c>
      <c r="M677" s="0" t="n">
        <v>0</v>
      </c>
      <c r="N677" s="0" t="n">
        <v>0</v>
      </c>
      <c r="O677" s="0" t="n">
        <v>-25</v>
      </c>
      <c r="P677" s="0" t="n">
        <v>-25</v>
      </c>
      <c r="Q677" s="0" t="n">
        <v>-25</v>
      </c>
      <c r="R677" s="0" t="n">
        <v>-25</v>
      </c>
      <c r="S677" s="0" t="n">
        <v>-25</v>
      </c>
      <c r="T677" s="0" t="n">
        <v>-25</v>
      </c>
      <c r="U677" s="0" t="n">
        <v>-25</v>
      </c>
      <c r="V677" s="0" t="n">
        <v>-25</v>
      </c>
      <c r="W677" s="0" t="n">
        <v>-25</v>
      </c>
      <c r="X677" s="0" t="n">
        <v>-25</v>
      </c>
      <c r="Y677" s="0" t="n">
        <v>-25</v>
      </c>
      <c r="Z677" s="0" t="n">
        <v>-25</v>
      </c>
      <c r="AA677" s="0" t="n">
        <v>-25</v>
      </c>
      <c r="AB677" s="0" t="n">
        <v>-25</v>
      </c>
      <c r="AC677" s="0" t="n">
        <v>-25</v>
      </c>
      <c r="AD677" s="0" t="n">
        <v>-25</v>
      </c>
      <c r="AE677" s="0" t="n">
        <v>0</v>
      </c>
      <c r="AF677" s="0" t="n">
        <v>0</v>
      </c>
    </row>
    <row r="678" customFormat="false" ht="12.75" hidden="false" customHeight="false" outlineLevel="0" collapsed="false">
      <c r="A678" s="401" t="n">
        <v>37057.3465277778</v>
      </c>
      <c r="B678" s="400" t="n">
        <v>37124</v>
      </c>
      <c r="C678" s="400" t="n">
        <v>37104</v>
      </c>
      <c r="D678" s="400" t="n">
        <v>37134</v>
      </c>
      <c r="E678" s="0" t="s">
        <v>399</v>
      </c>
      <c r="F678" s="0" t="n">
        <v>649484</v>
      </c>
      <c r="G678" s="0" t="n">
        <v>1</v>
      </c>
      <c r="H678" s="0" t="n">
        <v>3467379</v>
      </c>
      <c r="I678" s="0" t="n">
        <v>0</v>
      </c>
      <c r="J678" s="0" t="n">
        <v>0</v>
      </c>
      <c r="K678" s="0" t="n">
        <v>0</v>
      </c>
      <c r="L678" s="0" t="n">
        <v>0</v>
      </c>
      <c r="M678" s="0" t="n">
        <v>0</v>
      </c>
      <c r="N678" s="0" t="n">
        <v>0</v>
      </c>
      <c r="O678" s="0" t="n">
        <v>-25</v>
      </c>
      <c r="P678" s="0" t="n">
        <v>-25</v>
      </c>
      <c r="Q678" s="0" t="n">
        <v>-25</v>
      </c>
      <c r="R678" s="0" t="n">
        <v>-25</v>
      </c>
      <c r="S678" s="0" t="n">
        <v>-25</v>
      </c>
      <c r="T678" s="0" t="n">
        <v>-25</v>
      </c>
      <c r="U678" s="0" t="n">
        <v>-25</v>
      </c>
      <c r="V678" s="0" t="n">
        <v>-25</v>
      </c>
      <c r="W678" s="0" t="n">
        <v>-25</v>
      </c>
      <c r="X678" s="0" t="n">
        <v>-25</v>
      </c>
      <c r="Y678" s="0" t="n">
        <v>-25</v>
      </c>
      <c r="Z678" s="0" t="n">
        <v>-25</v>
      </c>
      <c r="AA678" s="0" t="n">
        <v>-25</v>
      </c>
      <c r="AB678" s="0" t="n">
        <v>-25</v>
      </c>
      <c r="AC678" s="0" t="n">
        <v>-25</v>
      </c>
      <c r="AD678" s="0" t="n">
        <v>-25</v>
      </c>
      <c r="AE678" s="0" t="n">
        <v>0</v>
      </c>
      <c r="AF678" s="0" t="n">
        <v>0</v>
      </c>
    </row>
    <row r="679" customFormat="false" ht="12.75" hidden="false" customHeight="false" outlineLevel="0" collapsed="false">
      <c r="A679" s="401" t="n">
        <v>37000.4354166667</v>
      </c>
      <c r="B679" s="400" t="n">
        <v>37124</v>
      </c>
      <c r="C679" s="400" t="n">
        <v>37073</v>
      </c>
      <c r="D679" s="400" t="n">
        <v>37164</v>
      </c>
      <c r="E679" s="0" t="s">
        <v>399</v>
      </c>
      <c r="F679" s="0" t="n">
        <v>585265</v>
      </c>
      <c r="G679" s="0" t="n">
        <v>1</v>
      </c>
      <c r="H679" s="0" t="n">
        <v>3099853</v>
      </c>
      <c r="I679" s="0" t="n">
        <v>0</v>
      </c>
      <c r="J679" s="0" t="n">
        <v>0</v>
      </c>
      <c r="K679" s="0" t="n">
        <v>0</v>
      </c>
      <c r="L679" s="0" t="n">
        <v>0</v>
      </c>
      <c r="M679" s="0" t="n">
        <v>0</v>
      </c>
      <c r="N679" s="0" t="n">
        <v>0</v>
      </c>
      <c r="O679" s="0" t="n">
        <v>-50</v>
      </c>
      <c r="P679" s="0" t="n">
        <v>-50</v>
      </c>
      <c r="Q679" s="0" t="n">
        <v>-50</v>
      </c>
      <c r="R679" s="0" t="n">
        <v>-50</v>
      </c>
      <c r="S679" s="0" t="n">
        <v>-50</v>
      </c>
      <c r="T679" s="0" t="n">
        <v>-50</v>
      </c>
      <c r="U679" s="0" t="n">
        <v>-50</v>
      </c>
      <c r="V679" s="0" t="n">
        <v>-50</v>
      </c>
      <c r="W679" s="0" t="n">
        <v>-50</v>
      </c>
      <c r="X679" s="0" t="n">
        <v>-50</v>
      </c>
      <c r="Y679" s="0" t="n">
        <v>-50</v>
      </c>
      <c r="Z679" s="0" t="n">
        <v>-50</v>
      </c>
      <c r="AA679" s="0" t="n">
        <v>-50</v>
      </c>
      <c r="AB679" s="0" t="n">
        <v>-50</v>
      </c>
      <c r="AC679" s="0" t="n">
        <v>-50</v>
      </c>
      <c r="AD679" s="0" t="n">
        <v>-50</v>
      </c>
      <c r="AE679" s="0" t="n">
        <v>0</v>
      </c>
      <c r="AF679" s="0" t="n">
        <v>0</v>
      </c>
    </row>
    <row r="680" customFormat="false" ht="12.75" hidden="false" customHeight="false" outlineLevel="0" collapsed="false">
      <c r="A680" s="401" t="n">
        <v>37006.7222222222</v>
      </c>
      <c r="B680" s="400" t="n">
        <v>37124</v>
      </c>
      <c r="C680" s="400" t="n">
        <v>37073</v>
      </c>
      <c r="D680" s="400" t="n">
        <v>37164</v>
      </c>
      <c r="E680" s="0" t="s">
        <v>399</v>
      </c>
      <c r="F680" s="0" t="n">
        <v>590857</v>
      </c>
      <c r="G680" s="0" t="n">
        <v>1</v>
      </c>
      <c r="H680" s="0" t="n">
        <v>3116242</v>
      </c>
      <c r="I680" s="0" t="n">
        <v>0</v>
      </c>
      <c r="J680" s="0" t="n">
        <v>0</v>
      </c>
      <c r="K680" s="0" t="n">
        <v>0</v>
      </c>
      <c r="L680" s="0" t="n">
        <v>0</v>
      </c>
      <c r="M680" s="0" t="n">
        <v>0</v>
      </c>
      <c r="N680" s="0" t="n">
        <v>0</v>
      </c>
      <c r="O680" s="0" t="n">
        <v>-25</v>
      </c>
      <c r="P680" s="0" t="n">
        <v>-25</v>
      </c>
      <c r="Q680" s="0" t="n">
        <v>-25</v>
      </c>
      <c r="R680" s="0" t="n">
        <v>-25</v>
      </c>
      <c r="S680" s="0" t="n">
        <v>-25</v>
      </c>
      <c r="T680" s="0" t="n">
        <v>-25</v>
      </c>
      <c r="U680" s="0" t="n">
        <v>-25</v>
      </c>
      <c r="V680" s="0" t="n">
        <v>-25</v>
      </c>
      <c r="W680" s="0" t="n">
        <v>-25</v>
      </c>
      <c r="X680" s="0" t="n">
        <v>-25</v>
      </c>
      <c r="Y680" s="0" t="n">
        <v>-25</v>
      </c>
      <c r="Z680" s="0" t="n">
        <v>-25</v>
      </c>
      <c r="AA680" s="0" t="n">
        <v>-25</v>
      </c>
      <c r="AB680" s="0" t="n">
        <v>-25</v>
      </c>
      <c r="AC680" s="0" t="n">
        <v>-25</v>
      </c>
      <c r="AD680" s="0" t="n">
        <v>-25</v>
      </c>
      <c r="AE680" s="0" t="n">
        <v>0</v>
      </c>
      <c r="AF680" s="0" t="n">
        <v>0</v>
      </c>
    </row>
    <row r="681" customFormat="false" ht="12.75" hidden="false" customHeight="false" outlineLevel="0" collapsed="false">
      <c r="A681" s="401" t="n">
        <v>36913.4305555556</v>
      </c>
      <c r="B681" s="400" t="n">
        <v>37124</v>
      </c>
      <c r="C681" s="400" t="n">
        <v>37073</v>
      </c>
      <c r="D681" s="400" t="n">
        <v>37164</v>
      </c>
      <c r="E681" s="0" t="s">
        <v>399</v>
      </c>
      <c r="F681" s="0" t="n">
        <v>501386</v>
      </c>
      <c r="G681" s="0" t="n">
        <v>1</v>
      </c>
      <c r="H681" s="0" t="n">
        <v>2582525</v>
      </c>
      <c r="I681" s="0" t="n">
        <v>0</v>
      </c>
      <c r="J681" s="0" t="n">
        <v>0</v>
      </c>
      <c r="K681" s="0" t="n">
        <v>0</v>
      </c>
      <c r="L681" s="0" t="n">
        <v>0</v>
      </c>
      <c r="M681" s="0" t="n">
        <v>0</v>
      </c>
      <c r="N681" s="0" t="n">
        <v>0</v>
      </c>
      <c r="O681" s="0" t="n">
        <v>0</v>
      </c>
      <c r="P681" s="0" t="n">
        <v>0</v>
      </c>
      <c r="Q681" s="0" t="n">
        <v>0</v>
      </c>
      <c r="R681" s="0" t="n">
        <v>0</v>
      </c>
      <c r="S681" s="0" t="n">
        <v>0</v>
      </c>
      <c r="T681" s="0" t="n">
        <v>0</v>
      </c>
      <c r="U681" s="0" t="n">
        <v>0</v>
      </c>
      <c r="V681" s="0" t="n">
        <v>0</v>
      </c>
      <c r="W681" s="0" t="n">
        <v>0</v>
      </c>
      <c r="X681" s="0" t="n">
        <v>0</v>
      </c>
      <c r="Y681" s="0" t="n">
        <v>0</v>
      </c>
      <c r="Z681" s="0" t="n">
        <v>0</v>
      </c>
      <c r="AA681" s="0" t="n">
        <v>0</v>
      </c>
      <c r="AB681" s="0" t="n">
        <v>0</v>
      </c>
      <c r="AC681" s="0" t="n">
        <v>0</v>
      </c>
      <c r="AD681" s="0" t="n">
        <v>0</v>
      </c>
      <c r="AE681" s="0" t="n">
        <v>-25</v>
      </c>
      <c r="AF681" s="0" t="n">
        <v>-25</v>
      </c>
    </row>
    <row r="682" customFormat="false" ht="12.75" hidden="false" customHeight="false" outlineLevel="0" collapsed="false">
      <c r="A682" s="401" t="n">
        <v>36930.6118055556</v>
      </c>
      <c r="B682" s="400" t="n">
        <v>37124</v>
      </c>
      <c r="C682" s="400" t="n">
        <v>37073</v>
      </c>
      <c r="D682" s="400" t="n">
        <v>37164</v>
      </c>
      <c r="E682" s="0" t="s">
        <v>399</v>
      </c>
      <c r="F682" s="0" t="n">
        <v>515772</v>
      </c>
      <c r="G682" s="0" t="n">
        <v>1</v>
      </c>
      <c r="H682" s="0" t="n">
        <v>2634431</v>
      </c>
      <c r="I682" s="0" t="n">
        <v>0</v>
      </c>
      <c r="J682" s="0" t="n">
        <v>0</v>
      </c>
      <c r="K682" s="0" t="n">
        <v>0</v>
      </c>
      <c r="L682" s="0" t="n">
        <v>0</v>
      </c>
      <c r="M682" s="0" t="n">
        <v>0</v>
      </c>
      <c r="N682" s="0" t="n">
        <v>0</v>
      </c>
      <c r="O682" s="0" t="n">
        <v>0</v>
      </c>
      <c r="P682" s="0" t="n">
        <v>0</v>
      </c>
      <c r="Q682" s="0" t="n">
        <v>0</v>
      </c>
      <c r="R682" s="0" t="n">
        <v>0</v>
      </c>
      <c r="S682" s="0" t="n">
        <v>0</v>
      </c>
      <c r="T682" s="0" t="n">
        <v>0</v>
      </c>
      <c r="U682" s="0" t="n">
        <v>0</v>
      </c>
      <c r="V682" s="0" t="n">
        <v>0</v>
      </c>
      <c r="W682" s="0" t="n">
        <v>0</v>
      </c>
      <c r="X682" s="0" t="n">
        <v>0</v>
      </c>
      <c r="Y682" s="0" t="n">
        <v>0</v>
      </c>
      <c r="Z682" s="0" t="n">
        <v>0</v>
      </c>
      <c r="AA682" s="0" t="n">
        <v>0</v>
      </c>
      <c r="AB682" s="0" t="n">
        <v>0</v>
      </c>
      <c r="AC682" s="0" t="n">
        <v>0</v>
      </c>
      <c r="AD682" s="0" t="n">
        <v>0</v>
      </c>
      <c r="AE682" s="0" t="n">
        <v>-25</v>
      </c>
      <c r="AF682" s="0" t="n">
        <v>-25</v>
      </c>
    </row>
    <row r="683" customFormat="false" ht="12.75" hidden="false" customHeight="false" outlineLevel="0" collapsed="false">
      <c r="A683" s="401" t="n">
        <v>37105.4680555556</v>
      </c>
      <c r="B683" s="400" t="n">
        <v>37124</v>
      </c>
      <c r="C683" s="400" t="n">
        <v>37104</v>
      </c>
      <c r="D683" s="400" t="n">
        <v>37134</v>
      </c>
      <c r="E683" s="0" t="s">
        <v>399</v>
      </c>
      <c r="F683" s="0" t="n">
        <v>699825</v>
      </c>
      <c r="G683" s="0" t="n">
        <v>1</v>
      </c>
      <c r="H683" s="0" t="n">
        <v>3628865</v>
      </c>
      <c r="I683" s="0" t="n">
        <v>25</v>
      </c>
      <c r="J683" s="0" t="n">
        <v>25</v>
      </c>
      <c r="K683" s="0" t="n">
        <v>25</v>
      </c>
      <c r="L683" s="0" t="n">
        <v>25</v>
      </c>
      <c r="M683" s="0" t="n">
        <v>25</v>
      </c>
      <c r="N683" s="0" t="n">
        <v>25</v>
      </c>
      <c r="O683" s="0" t="n">
        <v>0</v>
      </c>
      <c r="P683" s="0" t="n">
        <v>0</v>
      </c>
      <c r="Q683" s="0" t="n">
        <v>0</v>
      </c>
      <c r="R683" s="0" t="n">
        <v>0</v>
      </c>
      <c r="S683" s="0" t="n">
        <v>0</v>
      </c>
      <c r="T683" s="0" t="n">
        <v>0</v>
      </c>
      <c r="U683" s="0" t="n">
        <v>0</v>
      </c>
      <c r="V683" s="0" t="n">
        <v>0</v>
      </c>
      <c r="W683" s="0" t="n">
        <v>0</v>
      </c>
      <c r="X683" s="0" t="n">
        <v>0</v>
      </c>
      <c r="Y683" s="0" t="n">
        <v>0</v>
      </c>
      <c r="Z683" s="0" t="n">
        <v>0</v>
      </c>
      <c r="AA683" s="0" t="n">
        <v>0</v>
      </c>
      <c r="AB683" s="0" t="n">
        <v>0</v>
      </c>
      <c r="AC683" s="0" t="n">
        <v>0</v>
      </c>
      <c r="AD683" s="0" t="n">
        <v>0</v>
      </c>
      <c r="AE683" s="0" t="n">
        <v>0</v>
      </c>
      <c r="AF683" s="0" t="n">
        <v>0</v>
      </c>
    </row>
    <row r="684" customFormat="false" ht="12.75" hidden="false" customHeight="false" outlineLevel="0" collapsed="false">
      <c r="A684" s="401" t="n">
        <v>37028.5493055556</v>
      </c>
      <c r="B684" s="400" t="n">
        <v>37124</v>
      </c>
      <c r="C684" s="400" t="n">
        <v>37104</v>
      </c>
      <c r="D684" s="400" t="n">
        <v>37134</v>
      </c>
      <c r="E684" s="0" t="s">
        <v>399</v>
      </c>
      <c r="F684" s="0" t="n">
        <v>613092</v>
      </c>
      <c r="G684" s="0" t="n">
        <v>1</v>
      </c>
      <c r="H684" s="0" t="n">
        <v>3313472</v>
      </c>
      <c r="I684" s="0" t="n">
        <v>0</v>
      </c>
      <c r="J684" s="0" t="n">
        <v>0</v>
      </c>
      <c r="K684" s="0" t="n">
        <v>0</v>
      </c>
      <c r="L684" s="0" t="n">
        <v>0</v>
      </c>
      <c r="M684" s="0" t="n">
        <v>0</v>
      </c>
      <c r="N684" s="0" t="n">
        <v>0</v>
      </c>
      <c r="O684" s="0" t="n">
        <v>-25</v>
      </c>
      <c r="P684" s="0" t="n">
        <v>-25</v>
      </c>
      <c r="Q684" s="0" t="n">
        <v>-25</v>
      </c>
      <c r="R684" s="0" t="n">
        <v>-25</v>
      </c>
      <c r="S684" s="0" t="n">
        <v>-25</v>
      </c>
      <c r="T684" s="0" t="n">
        <v>-25</v>
      </c>
      <c r="U684" s="0" t="n">
        <v>-25</v>
      </c>
      <c r="V684" s="0" t="n">
        <v>-25</v>
      </c>
      <c r="W684" s="0" t="n">
        <v>-25</v>
      </c>
      <c r="X684" s="0" t="n">
        <v>-25</v>
      </c>
      <c r="Y684" s="0" t="n">
        <v>-25</v>
      </c>
      <c r="Z684" s="0" t="n">
        <v>-25</v>
      </c>
      <c r="AA684" s="0" t="n">
        <v>-25</v>
      </c>
      <c r="AB684" s="0" t="n">
        <v>-25</v>
      </c>
      <c r="AC684" s="0" t="n">
        <v>-25</v>
      </c>
      <c r="AD684" s="0" t="n">
        <v>-25</v>
      </c>
      <c r="AE684" s="0" t="n">
        <v>0</v>
      </c>
      <c r="AF684" s="0" t="n">
        <v>0</v>
      </c>
    </row>
    <row r="685" customFormat="false" ht="12.75" hidden="false" customHeight="false" outlineLevel="0" collapsed="false">
      <c r="A685" s="401" t="n">
        <v>37048.3618055556</v>
      </c>
      <c r="B685" s="400" t="n">
        <v>37124</v>
      </c>
      <c r="C685" s="400" t="n">
        <v>37104</v>
      </c>
      <c r="D685" s="400" t="n">
        <v>37134</v>
      </c>
      <c r="E685" s="0" t="s">
        <v>399</v>
      </c>
      <c r="F685" s="0" t="n">
        <v>634572</v>
      </c>
      <c r="G685" s="0" t="n">
        <v>1</v>
      </c>
      <c r="H685" s="0" t="n">
        <v>3432577</v>
      </c>
      <c r="I685" s="0" t="n">
        <v>0</v>
      </c>
      <c r="J685" s="0" t="n">
        <v>0</v>
      </c>
      <c r="K685" s="0" t="n">
        <v>0</v>
      </c>
      <c r="L685" s="0" t="n">
        <v>0</v>
      </c>
      <c r="M685" s="0" t="n">
        <v>0</v>
      </c>
      <c r="N685" s="0" t="n">
        <v>0</v>
      </c>
      <c r="O685" s="0" t="n">
        <v>-25</v>
      </c>
      <c r="P685" s="0" t="n">
        <v>-25</v>
      </c>
      <c r="Q685" s="0" t="n">
        <v>-25</v>
      </c>
      <c r="R685" s="0" t="n">
        <v>-25</v>
      </c>
      <c r="S685" s="0" t="n">
        <v>-25</v>
      </c>
      <c r="T685" s="0" t="n">
        <v>-25</v>
      </c>
      <c r="U685" s="0" t="n">
        <v>-25</v>
      </c>
      <c r="V685" s="0" t="n">
        <v>-25</v>
      </c>
      <c r="W685" s="0" t="n">
        <v>-25</v>
      </c>
      <c r="X685" s="0" t="n">
        <v>-25</v>
      </c>
      <c r="Y685" s="0" t="n">
        <v>-25</v>
      </c>
      <c r="Z685" s="0" t="n">
        <v>-25</v>
      </c>
      <c r="AA685" s="0" t="n">
        <v>-25</v>
      </c>
      <c r="AB685" s="0" t="n">
        <v>-25</v>
      </c>
      <c r="AC685" s="0" t="n">
        <v>-25</v>
      </c>
      <c r="AD685" s="0" t="n">
        <v>-25</v>
      </c>
      <c r="AE685" s="0" t="n">
        <v>0</v>
      </c>
      <c r="AF685" s="0" t="n">
        <v>0</v>
      </c>
    </row>
    <row r="686" customFormat="false" ht="12.75" hidden="false" customHeight="false" outlineLevel="0" collapsed="false">
      <c r="A686" s="401" t="n">
        <v>37081.3840277778</v>
      </c>
      <c r="B686" s="400" t="n">
        <v>37124</v>
      </c>
      <c r="C686" s="400" t="n">
        <v>37104</v>
      </c>
      <c r="D686" s="400" t="n">
        <v>37134</v>
      </c>
      <c r="E686" s="0" t="s">
        <v>399</v>
      </c>
      <c r="F686" s="0" t="n">
        <v>676334</v>
      </c>
      <c r="G686" s="0" t="n">
        <v>1</v>
      </c>
      <c r="H686" s="0" t="n">
        <v>3554363</v>
      </c>
      <c r="I686" s="0" t="n">
        <v>0</v>
      </c>
      <c r="J686" s="0" t="n">
        <v>0</v>
      </c>
      <c r="K686" s="0" t="n">
        <v>0</v>
      </c>
      <c r="L686" s="0" t="n">
        <v>0</v>
      </c>
      <c r="M686" s="0" t="n">
        <v>0</v>
      </c>
      <c r="N686" s="0" t="n">
        <v>0</v>
      </c>
      <c r="O686" s="0" t="n">
        <v>0</v>
      </c>
      <c r="P686" s="0" t="n">
        <v>0</v>
      </c>
      <c r="Q686" s="0" t="n">
        <v>0</v>
      </c>
      <c r="R686" s="0" t="n">
        <v>0</v>
      </c>
      <c r="S686" s="0" t="n">
        <v>0</v>
      </c>
      <c r="T686" s="0" t="n">
        <v>0</v>
      </c>
      <c r="U686" s="0" t="n">
        <v>0</v>
      </c>
      <c r="V686" s="0" t="n">
        <v>0</v>
      </c>
      <c r="W686" s="0" t="n">
        <v>0</v>
      </c>
      <c r="X686" s="0" t="n">
        <v>0</v>
      </c>
      <c r="Y686" s="0" t="n">
        <v>0</v>
      </c>
      <c r="Z686" s="0" t="n">
        <v>0</v>
      </c>
      <c r="AA686" s="0" t="n">
        <v>0</v>
      </c>
      <c r="AB686" s="0" t="n">
        <v>0</v>
      </c>
      <c r="AC686" s="0" t="n">
        <v>0</v>
      </c>
      <c r="AD686" s="0" t="n">
        <v>0</v>
      </c>
      <c r="AE686" s="0" t="n">
        <v>-50</v>
      </c>
      <c r="AF686" s="0" t="n">
        <v>-50</v>
      </c>
    </row>
    <row r="687" customFormat="false" ht="12.75" hidden="false" customHeight="false" outlineLevel="0" collapsed="false">
      <c r="A687" s="401" t="n">
        <v>37111.5743055556</v>
      </c>
      <c r="B687" s="400" t="n">
        <v>37124</v>
      </c>
      <c r="C687" s="400" t="n">
        <v>37104</v>
      </c>
      <c r="D687" s="400" t="n">
        <v>37134</v>
      </c>
      <c r="E687" s="0" t="s">
        <v>399</v>
      </c>
      <c r="F687" s="0" t="n">
        <v>709463</v>
      </c>
      <c r="G687" s="0" t="n">
        <v>1</v>
      </c>
      <c r="H687" s="0" t="n">
        <v>3706887</v>
      </c>
      <c r="I687" s="0" t="n">
        <v>0</v>
      </c>
      <c r="J687" s="0" t="n">
        <v>0</v>
      </c>
      <c r="K687" s="0" t="n">
        <v>0</v>
      </c>
      <c r="L687" s="0" t="n">
        <v>0</v>
      </c>
      <c r="M687" s="0" t="n">
        <v>0</v>
      </c>
      <c r="N687" s="0" t="n">
        <v>0</v>
      </c>
      <c r="O687" s="0" t="n">
        <v>0</v>
      </c>
      <c r="P687" s="0" t="n">
        <v>0</v>
      </c>
      <c r="Q687" s="0" t="n">
        <v>0</v>
      </c>
      <c r="R687" s="0" t="n">
        <v>0</v>
      </c>
      <c r="S687" s="0" t="n">
        <v>0</v>
      </c>
      <c r="T687" s="0" t="n">
        <v>0</v>
      </c>
      <c r="U687" s="0" t="n">
        <v>0</v>
      </c>
      <c r="V687" s="0" t="n">
        <v>0</v>
      </c>
      <c r="W687" s="0" t="n">
        <v>0</v>
      </c>
      <c r="X687" s="0" t="n">
        <v>0</v>
      </c>
      <c r="Y687" s="0" t="n">
        <v>0</v>
      </c>
      <c r="Z687" s="0" t="n">
        <v>0</v>
      </c>
      <c r="AA687" s="0" t="n">
        <v>0</v>
      </c>
      <c r="AB687" s="0" t="n">
        <v>0</v>
      </c>
      <c r="AC687" s="0" t="n">
        <v>0</v>
      </c>
      <c r="AD687" s="0" t="n">
        <v>0</v>
      </c>
      <c r="AE687" s="0" t="n">
        <v>50</v>
      </c>
      <c r="AF687" s="0" t="n">
        <v>50</v>
      </c>
    </row>
    <row r="688" customFormat="false" ht="12.75" hidden="false" customHeight="false" outlineLevel="0" collapsed="false">
      <c r="A688" s="401" t="n">
        <v>37111.5736111111</v>
      </c>
      <c r="B688" s="400" t="n">
        <v>37124</v>
      </c>
      <c r="C688" s="400" t="n">
        <v>37104</v>
      </c>
      <c r="D688" s="400" t="n">
        <v>37134</v>
      </c>
      <c r="E688" s="0" t="s">
        <v>399</v>
      </c>
      <c r="F688" s="0" t="n">
        <v>709656</v>
      </c>
      <c r="G688" s="0" t="n">
        <v>1</v>
      </c>
      <c r="H688" s="0" t="n">
        <v>3707250</v>
      </c>
      <c r="I688" s="0" t="n">
        <v>0</v>
      </c>
      <c r="J688" s="0" t="n">
        <v>0</v>
      </c>
      <c r="K688" s="0" t="n">
        <v>0</v>
      </c>
      <c r="L688" s="0" t="n">
        <v>0</v>
      </c>
      <c r="M688" s="0" t="n">
        <v>0</v>
      </c>
      <c r="N688" s="0" t="n">
        <v>0</v>
      </c>
      <c r="O688" s="0" t="n">
        <v>0</v>
      </c>
      <c r="P688" s="0" t="n">
        <v>0</v>
      </c>
      <c r="Q688" s="0" t="n">
        <v>0</v>
      </c>
      <c r="R688" s="0" t="n">
        <v>0</v>
      </c>
      <c r="S688" s="0" t="n">
        <v>0</v>
      </c>
      <c r="T688" s="0" t="n">
        <v>0</v>
      </c>
      <c r="U688" s="0" t="n">
        <v>0</v>
      </c>
      <c r="V688" s="0" t="n">
        <v>0</v>
      </c>
      <c r="W688" s="0" t="n">
        <v>0</v>
      </c>
      <c r="X688" s="0" t="n">
        <v>0</v>
      </c>
      <c r="Y688" s="0" t="n">
        <v>0</v>
      </c>
      <c r="Z688" s="0" t="n">
        <v>0</v>
      </c>
      <c r="AA688" s="0" t="n">
        <v>0</v>
      </c>
      <c r="AB688" s="0" t="n">
        <v>0</v>
      </c>
      <c r="AC688" s="0" t="n">
        <v>0</v>
      </c>
      <c r="AD688" s="0" t="n">
        <v>0</v>
      </c>
      <c r="AE688" s="0" t="n">
        <v>25</v>
      </c>
      <c r="AF688" s="0" t="n">
        <v>25</v>
      </c>
    </row>
    <row r="689" customFormat="false" ht="12.75" hidden="false" customHeight="false" outlineLevel="0" collapsed="false">
      <c r="A689" s="401" t="n">
        <v>36930.6118055556</v>
      </c>
      <c r="B689" s="400" t="n">
        <v>37124</v>
      </c>
      <c r="C689" s="400" t="n">
        <v>37073</v>
      </c>
      <c r="D689" s="400" t="n">
        <v>37164</v>
      </c>
      <c r="E689" s="0" t="s">
        <v>399</v>
      </c>
      <c r="F689" s="0" t="n">
        <v>515772</v>
      </c>
      <c r="G689" s="0" t="n">
        <v>1</v>
      </c>
      <c r="H689" s="0" t="n">
        <v>2634430</v>
      </c>
      <c r="I689" s="0" t="n">
        <v>-25</v>
      </c>
      <c r="J689" s="0" t="n">
        <v>-25</v>
      </c>
      <c r="K689" s="0" t="n">
        <v>-25</v>
      </c>
      <c r="L689" s="0" t="n">
        <v>-25</v>
      </c>
      <c r="M689" s="0" t="n">
        <v>-25</v>
      </c>
      <c r="N689" s="0" t="n">
        <v>-25</v>
      </c>
      <c r="O689" s="0" t="n">
        <v>0</v>
      </c>
      <c r="P689" s="0" t="n">
        <v>0</v>
      </c>
      <c r="Q689" s="0" t="n">
        <v>0</v>
      </c>
      <c r="R689" s="0" t="n">
        <v>0</v>
      </c>
      <c r="S689" s="0" t="n">
        <v>0</v>
      </c>
      <c r="T689" s="0" t="n">
        <v>0</v>
      </c>
      <c r="U689" s="0" t="n">
        <v>0</v>
      </c>
      <c r="V689" s="0" t="n">
        <v>0</v>
      </c>
      <c r="W689" s="0" t="n">
        <v>0</v>
      </c>
      <c r="X689" s="0" t="n">
        <v>0</v>
      </c>
      <c r="Y689" s="0" t="n">
        <v>0</v>
      </c>
      <c r="Z689" s="0" t="n">
        <v>0</v>
      </c>
      <c r="AA689" s="0" t="n">
        <v>0</v>
      </c>
      <c r="AB689" s="0" t="n">
        <v>0</v>
      </c>
      <c r="AC689" s="0" t="n">
        <v>0</v>
      </c>
      <c r="AD689" s="0" t="n">
        <v>0</v>
      </c>
      <c r="AE689" s="0" t="n">
        <v>0</v>
      </c>
      <c r="AF689" s="0" t="n">
        <v>0</v>
      </c>
    </row>
    <row r="690" customFormat="false" ht="12.75" hidden="false" customHeight="false" outlineLevel="0" collapsed="false">
      <c r="A690" s="401" t="n">
        <v>36732.60625</v>
      </c>
      <c r="B690" s="400" t="n">
        <v>37124</v>
      </c>
      <c r="C690" s="400" t="n">
        <v>37073</v>
      </c>
      <c r="D690" s="400" t="n">
        <v>37164</v>
      </c>
      <c r="E690" s="0" t="s">
        <v>399</v>
      </c>
      <c r="F690" s="0" t="n">
        <v>369718</v>
      </c>
      <c r="G690" s="0" t="n">
        <v>1</v>
      </c>
      <c r="H690" s="0" t="n">
        <v>2134306</v>
      </c>
      <c r="I690" s="0" t="n">
        <v>0</v>
      </c>
      <c r="J690" s="0" t="n">
        <v>0</v>
      </c>
      <c r="K690" s="0" t="n">
        <v>0</v>
      </c>
      <c r="L690" s="0" t="n">
        <v>0</v>
      </c>
      <c r="M690" s="0" t="n">
        <v>0</v>
      </c>
      <c r="N690" s="0" t="n">
        <v>0</v>
      </c>
      <c r="O690" s="0" t="n">
        <v>25</v>
      </c>
      <c r="P690" s="0" t="n">
        <v>25</v>
      </c>
      <c r="Q690" s="0" t="n">
        <v>25</v>
      </c>
      <c r="R690" s="0" t="n">
        <v>25</v>
      </c>
      <c r="S690" s="0" t="n">
        <v>25</v>
      </c>
      <c r="T690" s="0" t="n">
        <v>25</v>
      </c>
      <c r="U690" s="0" t="n">
        <v>25</v>
      </c>
      <c r="V690" s="0" t="n">
        <v>25</v>
      </c>
      <c r="W690" s="0" t="n">
        <v>25</v>
      </c>
      <c r="X690" s="0" t="n">
        <v>25</v>
      </c>
      <c r="Y690" s="0" t="n">
        <v>25</v>
      </c>
      <c r="Z690" s="0" t="n">
        <v>25</v>
      </c>
      <c r="AA690" s="0" t="n">
        <v>25</v>
      </c>
      <c r="AB690" s="0" t="n">
        <v>25</v>
      </c>
      <c r="AC690" s="0" t="n">
        <v>25</v>
      </c>
      <c r="AD690" s="0" t="n">
        <v>25</v>
      </c>
      <c r="AE690" s="0" t="n">
        <v>0</v>
      </c>
      <c r="AF690" s="0" t="n">
        <v>0</v>
      </c>
    </row>
    <row r="691" customFormat="false" ht="12.75" hidden="false" customHeight="false" outlineLevel="0" collapsed="false">
      <c r="A691" s="401" t="n">
        <v>37111.5479166667</v>
      </c>
      <c r="B691" s="400" t="n">
        <v>37124</v>
      </c>
      <c r="C691" s="400" t="n">
        <v>37112</v>
      </c>
      <c r="D691" s="400" t="n">
        <v>37134</v>
      </c>
      <c r="E691" s="0" t="s">
        <v>399</v>
      </c>
      <c r="F691" s="0" t="n">
        <v>722186</v>
      </c>
      <c r="G691" s="0" t="n">
        <v>1</v>
      </c>
      <c r="H691" s="0" t="n">
        <v>3746876</v>
      </c>
      <c r="I691" s="0" t="n">
        <v>25</v>
      </c>
      <c r="J691" s="0" t="n">
        <v>25</v>
      </c>
      <c r="K691" s="0" t="n">
        <v>25</v>
      </c>
      <c r="L691" s="0" t="n">
        <v>25</v>
      </c>
      <c r="M691" s="0" t="n">
        <v>25</v>
      </c>
      <c r="N691" s="0" t="n">
        <v>25</v>
      </c>
      <c r="O691" s="0" t="n">
        <v>0</v>
      </c>
      <c r="P691" s="0" t="n">
        <v>0</v>
      </c>
      <c r="Q691" s="0" t="n">
        <v>0</v>
      </c>
      <c r="R691" s="0" t="n">
        <v>0</v>
      </c>
      <c r="S691" s="0" t="n">
        <v>0</v>
      </c>
      <c r="T691" s="0" t="n">
        <v>0</v>
      </c>
      <c r="U691" s="0" t="n">
        <v>0</v>
      </c>
      <c r="V691" s="0" t="n">
        <v>0</v>
      </c>
      <c r="W691" s="0" t="n">
        <v>0</v>
      </c>
      <c r="X691" s="0" t="n">
        <v>0</v>
      </c>
      <c r="Y691" s="0" t="n">
        <v>0</v>
      </c>
      <c r="Z691" s="0" t="n">
        <v>0</v>
      </c>
      <c r="AA691" s="0" t="n">
        <v>0</v>
      </c>
      <c r="AB691" s="0" t="n">
        <v>0</v>
      </c>
      <c r="AC691" s="0" t="n">
        <v>0</v>
      </c>
      <c r="AD691" s="0" t="n">
        <v>0</v>
      </c>
      <c r="AE691" s="0" t="n">
        <v>0</v>
      </c>
      <c r="AF691" s="0" t="n">
        <v>0</v>
      </c>
    </row>
    <row r="692" customFormat="false" ht="12.75" hidden="false" customHeight="false" outlineLevel="0" collapsed="false">
      <c r="A692" s="401" t="n">
        <v>37111.5479166667</v>
      </c>
      <c r="B692" s="400" t="n">
        <v>37124</v>
      </c>
      <c r="C692" s="400" t="n">
        <v>37112</v>
      </c>
      <c r="D692" s="400" t="n">
        <v>37134</v>
      </c>
      <c r="E692" s="0" t="s">
        <v>399</v>
      </c>
      <c r="F692" s="0" t="n">
        <v>722186</v>
      </c>
      <c r="G692" s="0" t="n">
        <v>1</v>
      </c>
      <c r="H692" s="0" t="n">
        <v>3746877</v>
      </c>
      <c r="I692" s="0" t="n">
        <v>0</v>
      </c>
      <c r="J692" s="0" t="n">
        <v>0</v>
      </c>
      <c r="K692" s="0" t="n">
        <v>0</v>
      </c>
      <c r="L692" s="0" t="n">
        <v>0</v>
      </c>
      <c r="M692" s="0" t="n">
        <v>0</v>
      </c>
      <c r="N692" s="0" t="n">
        <v>0</v>
      </c>
      <c r="O692" s="0" t="n">
        <v>0</v>
      </c>
      <c r="P692" s="0" t="n">
        <v>0</v>
      </c>
      <c r="Q692" s="0" t="n">
        <v>0</v>
      </c>
      <c r="R692" s="0" t="n">
        <v>0</v>
      </c>
      <c r="S692" s="0" t="n">
        <v>0</v>
      </c>
      <c r="T692" s="0" t="n">
        <v>0</v>
      </c>
      <c r="U692" s="0" t="n">
        <v>0</v>
      </c>
      <c r="V692" s="0" t="n">
        <v>0</v>
      </c>
      <c r="W692" s="0" t="n">
        <v>0</v>
      </c>
      <c r="X692" s="0" t="n">
        <v>0</v>
      </c>
      <c r="Y692" s="0" t="n">
        <v>0</v>
      </c>
      <c r="Z692" s="0" t="n">
        <v>0</v>
      </c>
      <c r="AA692" s="0" t="n">
        <v>0</v>
      </c>
      <c r="AB692" s="0" t="n">
        <v>0</v>
      </c>
      <c r="AC692" s="0" t="n">
        <v>0</v>
      </c>
      <c r="AD692" s="0" t="n">
        <v>0</v>
      </c>
      <c r="AE692" s="0" t="n">
        <v>25</v>
      </c>
      <c r="AF692" s="0" t="n">
        <v>25</v>
      </c>
    </row>
    <row r="693" customFormat="false" ht="12.75" hidden="false" customHeight="false" outlineLevel="0" collapsed="false">
      <c r="A693" s="401" t="n">
        <v>37111.4909722222</v>
      </c>
      <c r="B693" s="400" t="n">
        <v>37124</v>
      </c>
      <c r="C693" s="400" t="n">
        <v>37113</v>
      </c>
      <c r="D693" s="400" t="n">
        <v>37134</v>
      </c>
      <c r="E693" s="0" t="s">
        <v>399</v>
      </c>
      <c r="F693" s="0" t="n">
        <v>723513</v>
      </c>
      <c r="G693" s="0" t="n">
        <v>1</v>
      </c>
      <c r="H693" s="0" t="n">
        <v>3753007</v>
      </c>
      <c r="I693" s="0" t="n">
        <v>0</v>
      </c>
      <c r="J693" s="0" t="n">
        <v>0</v>
      </c>
      <c r="K693" s="0" t="n">
        <v>0</v>
      </c>
      <c r="L693" s="0" t="n">
        <v>0</v>
      </c>
      <c r="M693" s="0" t="n">
        <v>0</v>
      </c>
      <c r="N693" s="0" t="n">
        <v>0</v>
      </c>
      <c r="O693" s="0" t="n">
        <v>25</v>
      </c>
      <c r="P693" s="0" t="n">
        <v>25</v>
      </c>
      <c r="Q693" s="0" t="n">
        <v>25</v>
      </c>
      <c r="R693" s="0" t="n">
        <v>25</v>
      </c>
      <c r="S693" s="0" t="n">
        <v>25</v>
      </c>
      <c r="T693" s="0" t="n">
        <v>25</v>
      </c>
      <c r="U693" s="0" t="n">
        <v>25</v>
      </c>
      <c r="V693" s="0" t="n">
        <v>25</v>
      </c>
      <c r="W693" s="0" t="n">
        <v>25</v>
      </c>
      <c r="X693" s="0" t="n">
        <v>25</v>
      </c>
      <c r="Y693" s="0" t="n">
        <v>25</v>
      </c>
      <c r="Z693" s="0" t="n">
        <v>25</v>
      </c>
      <c r="AA693" s="0" t="n">
        <v>25</v>
      </c>
      <c r="AB693" s="0" t="n">
        <v>25</v>
      </c>
      <c r="AC693" s="0" t="n">
        <v>25</v>
      </c>
      <c r="AD693" s="0" t="n">
        <v>25</v>
      </c>
      <c r="AE693" s="0" t="n">
        <v>0</v>
      </c>
      <c r="AF693" s="0" t="n">
        <v>0</v>
      </c>
    </row>
    <row r="694" customFormat="false" ht="12.75" hidden="false" customHeight="false" outlineLevel="0" collapsed="false">
      <c r="A694" s="401" t="n">
        <v>37118.5493055556</v>
      </c>
      <c r="B694" s="400" t="n">
        <v>37124</v>
      </c>
      <c r="C694" s="400" t="n">
        <v>37120</v>
      </c>
      <c r="D694" s="400" t="n">
        <v>37134</v>
      </c>
      <c r="E694" s="0" t="s">
        <v>399</v>
      </c>
      <c r="F694" s="0" t="n">
        <v>732943</v>
      </c>
      <c r="G694" s="0" t="n">
        <v>1</v>
      </c>
      <c r="H694" s="0" t="n">
        <v>3822052</v>
      </c>
      <c r="I694" s="0" t="n">
        <v>0</v>
      </c>
      <c r="J694" s="0" t="n">
        <v>0</v>
      </c>
      <c r="K694" s="0" t="n">
        <v>0</v>
      </c>
      <c r="L694" s="0" t="n">
        <v>0</v>
      </c>
      <c r="M694" s="0" t="n">
        <v>0</v>
      </c>
      <c r="N694" s="0" t="n">
        <v>0</v>
      </c>
      <c r="O694" s="0" t="n">
        <v>25</v>
      </c>
      <c r="P694" s="0" t="n">
        <v>25</v>
      </c>
      <c r="Q694" s="0" t="n">
        <v>25</v>
      </c>
      <c r="R694" s="0" t="n">
        <v>25</v>
      </c>
      <c r="S694" s="0" t="n">
        <v>25</v>
      </c>
      <c r="T694" s="0" t="n">
        <v>25</v>
      </c>
      <c r="U694" s="0" t="n">
        <v>25</v>
      </c>
      <c r="V694" s="0" t="n">
        <v>25</v>
      </c>
      <c r="W694" s="0" t="n">
        <v>25</v>
      </c>
      <c r="X694" s="0" t="n">
        <v>25</v>
      </c>
      <c r="Y694" s="0" t="n">
        <v>25</v>
      </c>
      <c r="Z694" s="0" t="n">
        <v>25</v>
      </c>
      <c r="AA694" s="0" t="n">
        <v>25</v>
      </c>
      <c r="AB694" s="0" t="n">
        <v>25</v>
      </c>
      <c r="AC694" s="0" t="n">
        <v>25</v>
      </c>
      <c r="AD694" s="0" t="n">
        <v>25</v>
      </c>
      <c r="AE694" s="0" t="n">
        <v>0</v>
      </c>
      <c r="AF694" s="0" t="n">
        <v>0</v>
      </c>
    </row>
    <row r="695" customFormat="false" ht="12.75" hidden="false" customHeight="false" outlineLevel="0" collapsed="false">
      <c r="A695" s="401" t="n">
        <v>37118.6625</v>
      </c>
      <c r="B695" s="400" t="n">
        <v>37124</v>
      </c>
      <c r="C695" s="400" t="n">
        <v>37120</v>
      </c>
      <c r="D695" s="400" t="n">
        <v>37134</v>
      </c>
      <c r="E695" s="0" t="s">
        <v>399</v>
      </c>
      <c r="F695" s="0" t="n">
        <v>733462</v>
      </c>
      <c r="G695" s="0" t="n">
        <v>1</v>
      </c>
      <c r="H695" s="0" t="n">
        <v>3823333</v>
      </c>
      <c r="I695" s="0" t="n">
        <v>0</v>
      </c>
      <c r="J695" s="0" t="n">
        <v>0</v>
      </c>
      <c r="K695" s="0" t="n">
        <v>0</v>
      </c>
      <c r="L695" s="0" t="n">
        <v>0</v>
      </c>
      <c r="M695" s="0" t="n">
        <v>0</v>
      </c>
      <c r="N695" s="0" t="n">
        <v>0</v>
      </c>
      <c r="O695" s="0" t="n">
        <v>25</v>
      </c>
      <c r="P695" s="0" t="n">
        <v>25</v>
      </c>
      <c r="Q695" s="0" t="n">
        <v>25</v>
      </c>
      <c r="R695" s="0" t="n">
        <v>25</v>
      </c>
      <c r="S695" s="0" t="n">
        <v>25</v>
      </c>
      <c r="T695" s="0" t="n">
        <v>25</v>
      </c>
      <c r="U695" s="0" t="n">
        <v>25</v>
      </c>
      <c r="V695" s="0" t="n">
        <v>25</v>
      </c>
      <c r="W695" s="0" t="n">
        <v>25</v>
      </c>
      <c r="X695" s="0" t="n">
        <v>25</v>
      </c>
      <c r="Y695" s="0" t="n">
        <v>25</v>
      </c>
      <c r="Z695" s="0" t="n">
        <v>25</v>
      </c>
      <c r="AA695" s="0" t="n">
        <v>25</v>
      </c>
      <c r="AB695" s="0" t="n">
        <v>25</v>
      </c>
      <c r="AC695" s="0" t="n">
        <v>25</v>
      </c>
      <c r="AD695" s="0" t="n">
        <v>25</v>
      </c>
      <c r="AE695" s="0" t="n">
        <v>0</v>
      </c>
      <c r="AF695" s="0" t="n">
        <v>0</v>
      </c>
    </row>
    <row r="696" customFormat="false" ht="12.75" hidden="false" customHeight="false" outlineLevel="0" collapsed="false">
      <c r="A696" s="401" t="n">
        <v>37120.5020833333</v>
      </c>
      <c r="B696" s="400" t="n">
        <v>37124</v>
      </c>
      <c r="C696" s="400" t="n">
        <v>37123</v>
      </c>
      <c r="D696" s="400" t="n">
        <v>37134</v>
      </c>
      <c r="E696" s="0" t="s">
        <v>399</v>
      </c>
      <c r="F696" s="0" t="n">
        <v>734987</v>
      </c>
      <c r="G696" s="0" t="n">
        <v>1</v>
      </c>
      <c r="H696" s="0" t="n">
        <v>3826346</v>
      </c>
      <c r="I696" s="0" t="n">
        <v>0</v>
      </c>
      <c r="J696" s="0" t="n">
        <v>0</v>
      </c>
      <c r="K696" s="0" t="n">
        <v>0</v>
      </c>
      <c r="L696" s="0" t="n">
        <v>0</v>
      </c>
      <c r="M696" s="0" t="n">
        <v>0</v>
      </c>
      <c r="N696" s="0" t="n">
        <v>0</v>
      </c>
      <c r="O696" s="0" t="n">
        <v>25</v>
      </c>
      <c r="P696" s="0" t="n">
        <v>25</v>
      </c>
      <c r="Q696" s="0" t="n">
        <v>25</v>
      </c>
      <c r="R696" s="0" t="n">
        <v>25</v>
      </c>
      <c r="S696" s="0" t="n">
        <v>25</v>
      </c>
      <c r="T696" s="0" t="n">
        <v>25</v>
      </c>
      <c r="U696" s="0" t="n">
        <v>25</v>
      </c>
      <c r="V696" s="0" t="n">
        <v>25</v>
      </c>
      <c r="W696" s="0" t="n">
        <v>25</v>
      </c>
      <c r="X696" s="0" t="n">
        <v>25</v>
      </c>
      <c r="Y696" s="0" t="n">
        <v>25</v>
      </c>
      <c r="Z696" s="0" t="n">
        <v>25</v>
      </c>
      <c r="AA696" s="0" t="n">
        <v>25</v>
      </c>
      <c r="AB696" s="0" t="n">
        <v>25</v>
      </c>
      <c r="AC696" s="0" t="n">
        <v>25</v>
      </c>
      <c r="AD696" s="0" t="n">
        <v>25</v>
      </c>
      <c r="AE696" s="0" t="n">
        <v>0</v>
      </c>
      <c r="AF696" s="0" t="n">
        <v>0</v>
      </c>
    </row>
    <row r="697" customFormat="false" ht="12.75" hidden="false" customHeight="false" outlineLevel="0" collapsed="false">
      <c r="A697" s="401" t="n">
        <v>36866.4180555556</v>
      </c>
      <c r="B697" s="400" t="n">
        <v>37124</v>
      </c>
      <c r="C697" s="400" t="n">
        <v>37073</v>
      </c>
      <c r="D697" s="400" t="n">
        <v>37164</v>
      </c>
      <c r="E697" s="0" t="s">
        <v>399</v>
      </c>
      <c r="F697" s="0" t="n">
        <v>474617</v>
      </c>
      <c r="G697" s="0" t="n">
        <v>1</v>
      </c>
      <c r="H697" s="0" t="n">
        <v>2480538</v>
      </c>
      <c r="I697" s="0" t="n">
        <v>0</v>
      </c>
      <c r="J697" s="0" t="n">
        <v>0</v>
      </c>
      <c r="K697" s="0" t="n">
        <v>0</v>
      </c>
      <c r="L697" s="0" t="n">
        <v>0</v>
      </c>
      <c r="M697" s="0" t="n">
        <v>0</v>
      </c>
      <c r="N697" s="0" t="n">
        <v>0</v>
      </c>
      <c r="O697" s="0" t="n">
        <v>-25</v>
      </c>
      <c r="P697" s="0" t="n">
        <v>-25</v>
      </c>
      <c r="Q697" s="0" t="n">
        <v>-25</v>
      </c>
      <c r="R697" s="0" t="n">
        <v>-25</v>
      </c>
      <c r="S697" s="0" t="n">
        <v>-25</v>
      </c>
      <c r="T697" s="0" t="n">
        <v>-25</v>
      </c>
      <c r="U697" s="0" t="n">
        <v>-25</v>
      </c>
      <c r="V697" s="0" t="n">
        <v>-25</v>
      </c>
      <c r="W697" s="0" t="n">
        <v>-25</v>
      </c>
      <c r="X697" s="0" t="n">
        <v>-25</v>
      </c>
      <c r="Y697" s="0" t="n">
        <v>-25</v>
      </c>
      <c r="Z697" s="0" t="n">
        <v>-25</v>
      </c>
      <c r="AA697" s="0" t="n">
        <v>-25</v>
      </c>
      <c r="AB697" s="0" t="n">
        <v>-25</v>
      </c>
      <c r="AC697" s="0" t="n">
        <v>-25</v>
      </c>
      <c r="AD697" s="0" t="n">
        <v>-25</v>
      </c>
      <c r="AE697" s="0" t="n">
        <v>0</v>
      </c>
      <c r="AF697" s="0" t="n">
        <v>0</v>
      </c>
    </row>
    <row r="698" customFormat="false" ht="12.75" hidden="false" customHeight="false" outlineLevel="0" collapsed="false">
      <c r="A698" s="401" t="n">
        <v>36867.6833333333</v>
      </c>
      <c r="B698" s="400" t="n">
        <v>37124</v>
      </c>
      <c r="C698" s="400" t="n">
        <v>37073</v>
      </c>
      <c r="D698" s="400" t="n">
        <v>37164</v>
      </c>
      <c r="E698" s="0" t="s">
        <v>399</v>
      </c>
      <c r="F698" s="0" t="n">
        <v>475410</v>
      </c>
      <c r="G698" s="0" t="n">
        <v>1</v>
      </c>
      <c r="H698" s="0" t="n">
        <v>2482480</v>
      </c>
      <c r="I698" s="0" t="n">
        <v>0</v>
      </c>
      <c r="J698" s="0" t="n">
        <v>0</v>
      </c>
      <c r="K698" s="0" t="n">
        <v>0</v>
      </c>
      <c r="L698" s="0" t="n">
        <v>0</v>
      </c>
      <c r="M698" s="0" t="n">
        <v>0</v>
      </c>
      <c r="N698" s="0" t="n">
        <v>0</v>
      </c>
      <c r="O698" s="0" t="n">
        <v>-25</v>
      </c>
      <c r="P698" s="0" t="n">
        <v>-25</v>
      </c>
      <c r="Q698" s="0" t="n">
        <v>-25</v>
      </c>
      <c r="R698" s="0" t="n">
        <v>-25</v>
      </c>
      <c r="S698" s="0" t="n">
        <v>-25</v>
      </c>
      <c r="T698" s="0" t="n">
        <v>-25</v>
      </c>
      <c r="U698" s="0" t="n">
        <v>-25</v>
      </c>
      <c r="V698" s="0" t="n">
        <v>-25</v>
      </c>
      <c r="W698" s="0" t="n">
        <v>-25</v>
      </c>
      <c r="X698" s="0" t="n">
        <v>-25</v>
      </c>
      <c r="Y698" s="0" t="n">
        <v>-25</v>
      </c>
      <c r="Z698" s="0" t="n">
        <v>-25</v>
      </c>
      <c r="AA698" s="0" t="n">
        <v>-25</v>
      </c>
      <c r="AB698" s="0" t="n">
        <v>-25</v>
      </c>
      <c r="AC698" s="0" t="n">
        <v>-25</v>
      </c>
      <c r="AD698" s="0" t="n">
        <v>-25</v>
      </c>
      <c r="AE698" s="0" t="n">
        <v>0</v>
      </c>
      <c r="AF698" s="0" t="n">
        <v>0</v>
      </c>
    </row>
    <row r="699" customFormat="false" ht="12.75" hidden="false" customHeight="false" outlineLevel="0" collapsed="false">
      <c r="A699" s="401" t="n">
        <v>36868.6319444444</v>
      </c>
      <c r="B699" s="400" t="n">
        <v>37124</v>
      </c>
      <c r="C699" s="400" t="n">
        <v>37073</v>
      </c>
      <c r="D699" s="400" t="n">
        <v>37164</v>
      </c>
      <c r="E699" s="0" t="s">
        <v>399</v>
      </c>
      <c r="F699" s="0" t="n">
        <v>476208</v>
      </c>
      <c r="G699" s="0" t="n">
        <v>1</v>
      </c>
      <c r="H699" s="0" t="n">
        <v>2485861</v>
      </c>
      <c r="I699" s="0" t="n">
        <v>0</v>
      </c>
      <c r="J699" s="0" t="n">
        <v>0</v>
      </c>
      <c r="K699" s="0" t="n">
        <v>0</v>
      </c>
      <c r="L699" s="0" t="n">
        <v>0</v>
      </c>
      <c r="M699" s="0" t="n">
        <v>0</v>
      </c>
      <c r="N699" s="0" t="n">
        <v>0</v>
      </c>
      <c r="O699" s="0" t="n">
        <v>-25</v>
      </c>
      <c r="P699" s="0" t="n">
        <v>-25</v>
      </c>
      <c r="Q699" s="0" t="n">
        <v>-25</v>
      </c>
      <c r="R699" s="0" t="n">
        <v>-25</v>
      </c>
      <c r="S699" s="0" t="n">
        <v>-25</v>
      </c>
      <c r="T699" s="0" t="n">
        <v>-25</v>
      </c>
      <c r="U699" s="0" t="n">
        <v>-25</v>
      </c>
      <c r="V699" s="0" t="n">
        <v>-25</v>
      </c>
      <c r="W699" s="0" t="n">
        <v>-25</v>
      </c>
      <c r="X699" s="0" t="n">
        <v>-25</v>
      </c>
      <c r="Y699" s="0" t="n">
        <v>-25</v>
      </c>
      <c r="Z699" s="0" t="n">
        <v>-25</v>
      </c>
      <c r="AA699" s="0" t="n">
        <v>-25</v>
      </c>
      <c r="AB699" s="0" t="n">
        <v>-25</v>
      </c>
      <c r="AC699" s="0" t="n">
        <v>-25</v>
      </c>
      <c r="AD699" s="0" t="n">
        <v>-25</v>
      </c>
      <c r="AE699" s="0" t="n">
        <v>0</v>
      </c>
      <c r="AF699" s="0" t="n">
        <v>0</v>
      </c>
    </row>
    <row r="700" customFormat="false" ht="12.75" hidden="false" customHeight="false" outlineLevel="0" collapsed="false">
      <c r="A700" s="401" t="n">
        <v>36903.7166666667</v>
      </c>
      <c r="B700" s="400" t="n">
        <v>37124</v>
      </c>
      <c r="C700" s="400" t="n">
        <v>37073</v>
      </c>
      <c r="D700" s="400" t="n">
        <v>37164</v>
      </c>
      <c r="E700" s="0" t="s">
        <v>399</v>
      </c>
      <c r="F700" s="0" t="n">
        <v>477224</v>
      </c>
      <c r="G700" s="0" t="n">
        <v>1</v>
      </c>
      <c r="H700" s="0" t="n">
        <v>2489563</v>
      </c>
      <c r="I700" s="0" t="n">
        <v>0</v>
      </c>
      <c r="J700" s="0" t="n">
        <v>0</v>
      </c>
      <c r="K700" s="0" t="n">
        <v>0</v>
      </c>
      <c r="L700" s="0" t="n">
        <v>0</v>
      </c>
      <c r="M700" s="0" t="n">
        <v>0</v>
      </c>
      <c r="N700" s="0" t="n">
        <v>0</v>
      </c>
      <c r="O700" s="0" t="n">
        <v>-25</v>
      </c>
      <c r="P700" s="0" t="n">
        <v>-25</v>
      </c>
      <c r="Q700" s="0" t="n">
        <v>-25</v>
      </c>
      <c r="R700" s="0" t="n">
        <v>-25</v>
      </c>
      <c r="S700" s="0" t="n">
        <v>-25</v>
      </c>
      <c r="T700" s="0" t="n">
        <v>-25</v>
      </c>
      <c r="U700" s="0" t="n">
        <v>-25</v>
      </c>
      <c r="V700" s="0" t="n">
        <v>-25</v>
      </c>
      <c r="W700" s="0" t="n">
        <v>-25</v>
      </c>
      <c r="X700" s="0" t="n">
        <v>-25</v>
      </c>
      <c r="Y700" s="0" t="n">
        <v>-25</v>
      </c>
      <c r="Z700" s="0" t="n">
        <v>-25</v>
      </c>
      <c r="AA700" s="0" t="n">
        <v>-25</v>
      </c>
      <c r="AB700" s="0" t="n">
        <v>-25</v>
      </c>
      <c r="AC700" s="0" t="n">
        <v>-25</v>
      </c>
      <c r="AD700" s="0" t="n">
        <v>-25</v>
      </c>
      <c r="AE700" s="0" t="n">
        <v>0</v>
      </c>
      <c r="AF700" s="0" t="n">
        <v>0</v>
      </c>
    </row>
    <row r="701" customFormat="false" ht="12.75" hidden="false" customHeight="false" outlineLevel="0" collapsed="false">
      <c r="A701" s="401" t="n">
        <v>36928.5868055556</v>
      </c>
      <c r="B701" s="400" t="n">
        <v>37124</v>
      </c>
      <c r="C701" s="400" t="n">
        <v>37073</v>
      </c>
      <c r="D701" s="400" t="n">
        <v>37164</v>
      </c>
      <c r="E701" s="0" t="s">
        <v>399</v>
      </c>
      <c r="F701" s="0" t="n">
        <v>514184</v>
      </c>
      <c r="G701" s="0" t="n">
        <v>1</v>
      </c>
      <c r="H701" s="0" t="n">
        <v>2630113</v>
      </c>
      <c r="I701" s="0" t="n">
        <v>0</v>
      </c>
      <c r="J701" s="0" t="n">
        <v>0</v>
      </c>
      <c r="K701" s="0" t="n">
        <v>0</v>
      </c>
      <c r="L701" s="0" t="n">
        <v>0</v>
      </c>
      <c r="M701" s="0" t="n">
        <v>0</v>
      </c>
      <c r="N701" s="0" t="n">
        <v>0</v>
      </c>
      <c r="O701" s="0" t="n">
        <v>-25</v>
      </c>
      <c r="P701" s="0" t="n">
        <v>-25</v>
      </c>
      <c r="Q701" s="0" t="n">
        <v>-25</v>
      </c>
      <c r="R701" s="0" t="n">
        <v>-25</v>
      </c>
      <c r="S701" s="0" t="n">
        <v>-25</v>
      </c>
      <c r="T701" s="0" t="n">
        <v>-25</v>
      </c>
      <c r="U701" s="0" t="n">
        <v>-25</v>
      </c>
      <c r="V701" s="0" t="n">
        <v>-25</v>
      </c>
      <c r="W701" s="0" t="n">
        <v>-25</v>
      </c>
      <c r="X701" s="0" t="n">
        <v>-25</v>
      </c>
      <c r="Y701" s="0" t="n">
        <v>-25</v>
      </c>
      <c r="Z701" s="0" t="n">
        <v>-25</v>
      </c>
      <c r="AA701" s="0" t="n">
        <v>-25</v>
      </c>
      <c r="AB701" s="0" t="n">
        <v>-25</v>
      </c>
      <c r="AC701" s="0" t="n">
        <v>-25</v>
      </c>
      <c r="AD701" s="0" t="n">
        <v>-25</v>
      </c>
      <c r="AE701" s="0" t="n">
        <v>0</v>
      </c>
      <c r="AF701" s="0" t="n">
        <v>0</v>
      </c>
    </row>
    <row r="702" customFormat="false" ht="12.75" hidden="false" customHeight="false" outlineLevel="0" collapsed="false">
      <c r="A702" s="401" t="n">
        <v>36955.4243055556</v>
      </c>
      <c r="B702" s="400" t="n">
        <v>37124</v>
      </c>
      <c r="C702" s="400" t="n">
        <v>37073</v>
      </c>
      <c r="D702" s="400" t="n">
        <v>37164</v>
      </c>
      <c r="E702" s="0" t="s">
        <v>399</v>
      </c>
      <c r="F702" s="0" t="n">
        <v>535544</v>
      </c>
      <c r="G702" s="0" t="n">
        <v>1</v>
      </c>
      <c r="H702" s="0" t="n">
        <v>2738707</v>
      </c>
      <c r="I702" s="0" t="n">
        <v>0</v>
      </c>
      <c r="J702" s="0" t="n">
        <v>0</v>
      </c>
      <c r="K702" s="0" t="n">
        <v>0</v>
      </c>
      <c r="L702" s="0" t="n">
        <v>0</v>
      </c>
      <c r="M702" s="0" t="n">
        <v>0</v>
      </c>
      <c r="N702" s="0" t="n">
        <v>0</v>
      </c>
      <c r="O702" s="0" t="n">
        <v>25</v>
      </c>
      <c r="P702" s="0" t="n">
        <v>25</v>
      </c>
      <c r="Q702" s="0" t="n">
        <v>25</v>
      </c>
      <c r="R702" s="0" t="n">
        <v>25</v>
      </c>
      <c r="S702" s="0" t="n">
        <v>25</v>
      </c>
      <c r="T702" s="0" t="n">
        <v>25</v>
      </c>
      <c r="U702" s="0" t="n">
        <v>25</v>
      </c>
      <c r="V702" s="0" t="n">
        <v>25</v>
      </c>
      <c r="W702" s="0" t="n">
        <v>25</v>
      </c>
      <c r="X702" s="0" t="n">
        <v>25</v>
      </c>
      <c r="Y702" s="0" t="n">
        <v>25</v>
      </c>
      <c r="Z702" s="0" t="n">
        <v>25</v>
      </c>
      <c r="AA702" s="0" t="n">
        <v>25</v>
      </c>
      <c r="AB702" s="0" t="n">
        <v>25</v>
      </c>
      <c r="AC702" s="0" t="n">
        <v>25</v>
      </c>
      <c r="AD702" s="0" t="n">
        <v>25</v>
      </c>
      <c r="AE702" s="0" t="n">
        <v>0</v>
      </c>
      <c r="AF702" s="0" t="n">
        <v>0</v>
      </c>
    </row>
    <row r="703" customFormat="false" ht="12.75" hidden="false" customHeight="false" outlineLevel="0" collapsed="false">
      <c r="A703" s="401" t="n">
        <v>37062.7083333333</v>
      </c>
      <c r="B703" s="400" t="n">
        <v>37124</v>
      </c>
      <c r="C703" s="400" t="n">
        <v>37104</v>
      </c>
      <c r="D703" s="400" t="n">
        <v>37134</v>
      </c>
      <c r="E703" s="0" t="s">
        <v>399</v>
      </c>
      <c r="F703" s="0" t="n">
        <v>654310</v>
      </c>
      <c r="G703" s="0" t="n">
        <v>1</v>
      </c>
      <c r="H703" s="0" t="n">
        <v>3479792</v>
      </c>
      <c r="I703" s="0" t="n">
        <v>0</v>
      </c>
      <c r="J703" s="0" t="n">
        <v>0</v>
      </c>
      <c r="K703" s="0" t="n">
        <v>0</v>
      </c>
      <c r="L703" s="0" t="n">
        <v>0</v>
      </c>
      <c r="M703" s="0" t="n">
        <v>0</v>
      </c>
      <c r="N703" s="0" t="n">
        <v>0</v>
      </c>
      <c r="O703" s="0" t="n">
        <v>-50</v>
      </c>
      <c r="P703" s="0" t="n">
        <v>-50</v>
      </c>
      <c r="Q703" s="0" t="n">
        <v>-50</v>
      </c>
      <c r="R703" s="0" t="n">
        <v>-50</v>
      </c>
      <c r="S703" s="0" t="n">
        <v>-50</v>
      </c>
      <c r="T703" s="0" t="n">
        <v>-50</v>
      </c>
      <c r="U703" s="0" t="n">
        <v>-50</v>
      </c>
      <c r="V703" s="0" t="n">
        <v>-50</v>
      </c>
      <c r="W703" s="0" t="n">
        <v>-50</v>
      </c>
      <c r="X703" s="0" t="n">
        <v>-50</v>
      </c>
      <c r="Y703" s="0" t="n">
        <v>-50</v>
      </c>
      <c r="Z703" s="0" t="n">
        <v>-50</v>
      </c>
      <c r="AA703" s="0" t="n">
        <v>-50</v>
      </c>
      <c r="AB703" s="0" t="n">
        <v>-50</v>
      </c>
      <c r="AC703" s="0" t="n">
        <v>-50</v>
      </c>
      <c r="AD703" s="0" t="n">
        <v>-50</v>
      </c>
      <c r="AE703" s="0" t="n">
        <v>0</v>
      </c>
      <c r="AF703" s="0" t="n">
        <v>0</v>
      </c>
    </row>
    <row r="704" customFormat="false" ht="12.75" hidden="false" customHeight="false" outlineLevel="0" collapsed="false">
      <c r="A704" s="401" t="n">
        <v>36335.3715277778</v>
      </c>
      <c r="B704" s="400" t="n">
        <v>37124</v>
      </c>
      <c r="C704" s="400" t="n">
        <v>36983</v>
      </c>
      <c r="D704" s="400" t="n">
        <v>37191</v>
      </c>
      <c r="E704" s="0" t="s">
        <v>444</v>
      </c>
      <c r="F704" s="0" t="n">
        <v>220052</v>
      </c>
      <c r="G704" s="0" t="n">
        <v>1</v>
      </c>
      <c r="H704" s="0" t="n">
        <v>689908</v>
      </c>
      <c r="I704" s="0" t="n">
        <v>0</v>
      </c>
      <c r="J704" s="0" t="n">
        <v>0</v>
      </c>
      <c r="K704" s="0" t="n">
        <v>0</v>
      </c>
      <c r="L704" s="0" t="n">
        <v>0</v>
      </c>
      <c r="M704" s="0" t="n">
        <v>0</v>
      </c>
      <c r="N704" s="0" t="n">
        <v>0</v>
      </c>
      <c r="O704" s="0" t="n">
        <v>0</v>
      </c>
      <c r="P704" s="0" t="n">
        <v>0</v>
      </c>
      <c r="Q704" s="0" t="n">
        <v>0</v>
      </c>
      <c r="R704" s="0" t="n">
        <v>0</v>
      </c>
      <c r="S704" s="0" t="n">
        <v>0</v>
      </c>
      <c r="T704" s="0" t="n">
        <v>0</v>
      </c>
      <c r="U704" s="0" t="n">
        <v>0</v>
      </c>
      <c r="V704" s="0" t="n">
        <v>0</v>
      </c>
      <c r="W704" s="0" t="n">
        <v>0</v>
      </c>
      <c r="X704" s="0" t="n">
        <v>0</v>
      </c>
      <c r="Y704" s="0" t="n">
        <v>0</v>
      </c>
      <c r="Z704" s="0" t="n">
        <v>0</v>
      </c>
      <c r="AA704" s="0" t="n">
        <v>0</v>
      </c>
      <c r="AB704" s="0" t="n">
        <v>0</v>
      </c>
      <c r="AC704" s="0" t="n">
        <v>0</v>
      </c>
      <c r="AD704" s="0" t="n">
        <v>0</v>
      </c>
      <c r="AE704" s="0" t="n">
        <v>-25</v>
      </c>
      <c r="AF704" s="0" t="n">
        <v>-25</v>
      </c>
    </row>
    <row r="705" customFormat="false" ht="12.75" hidden="false" customHeight="false" outlineLevel="0" collapsed="false">
      <c r="A705" s="401" t="n">
        <v>36928.4881944444</v>
      </c>
      <c r="B705" s="400" t="n">
        <v>37124</v>
      </c>
      <c r="C705" s="400" t="n">
        <v>36983</v>
      </c>
      <c r="D705" s="400" t="n">
        <v>37191</v>
      </c>
      <c r="E705" s="0" t="s">
        <v>444</v>
      </c>
      <c r="F705" s="0" t="n">
        <v>510554</v>
      </c>
      <c r="G705" s="0" t="n">
        <v>1</v>
      </c>
      <c r="H705" s="0" t="n">
        <v>2614633</v>
      </c>
      <c r="I705" s="0" t="n">
        <v>0</v>
      </c>
      <c r="J705" s="0" t="n">
        <v>0</v>
      </c>
      <c r="K705" s="0" t="n">
        <v>0</v>
      </c>
      <c r="L705" s="0" t="n">
        <v>0</v>
      </c>
      <c r="M705" s="0" t="n">
        <v>0</v>
      </c>
      <c r="N705" s="0" t="n">
        <v>0</v>
      </c>
      <c r="O705" s="0" t="n">
        <v>0</v>
      </c>
      <c r="P705" s="0" t="n">
        <v>0</v>
      </c>
      <c r="Q705" s="0" t="n">
        <v>0</v>
      </c>
      <c r="R705" s="0" t="n">
        <v>0</v>
      </c>
      <c r="S705" s="0" t="n">
        <v>0</v>
      </c>
      <c r="T705" s="0" t="n">
        <v>0</v>
      </c>
      <c r="U705" s="0" t="n">
        <v>0</v>
      </c>
      <c r="V705" s="0" t="n">
        <v>0</v>
      </c>
      <c r="W705" s="0" t="n">
        <v>0</v>
      </c>
      <c r="X705" s="0" t="n">
        <v>0</v>
      </c>
      <c r="Y705" s="0" t="n">
        <v>0</v>
      </c>
      <c r="Z705" s="0" t="n">
        <v>0</v>
      </c>
      <c r="AA705" s="0" t="n">
        <v>0</v>
      </c>
      <c r="AB705" s="0" t="n">
        <v>0</v>
      </c>
      <c r="AC705" s="0" t="n">
        <v>0</v>
      </c>
      <c r="AD705" s="0" t="n">
        <v>0</v>
      </c>
      <c r="AE705" s="0" t="n">
        <v>100</v>
      </c>
      <c r="AF705" s="0" t="n">
        <v>100</v>
      </c>
    </row>
    <row r="706" customFormat="false" ht="12.75" hidden="false" customHeight="false" outlineLevel="0" collapsed="false">
      <c r="A706" s="401" t="n">
        <v>36335.3715277778</v>
      </c>
      <c r="B706" s="400" t="n">
        <v>37124</v>
      </c>
      <c r="C706" s="400" t="n">
        <v>36983</v>
      </c>
      <c r="D706" s="400" t="n">
        <v>37191</v>
      </c>
      <c r="E706" s="0" t="s">
        <v>444</v>
      </c>
      <c r="F706" s="0" t="n">
        <v>220052</v>
      </c>
      <c r="G706" s="0" t="n">
        <v>1</v>
      </c>
      <c r="H706" s="0" t="n">
        <v>689907</v>
      </c>
      <c r="I706" s="0" t="n">
        <v>-25</v>
      </c>
      <c r="J706" s="0" t="n">
        <v>-25</v>
      </c>
      <c r="K706" s="0" t="n">
        <v>-25</v>
      </c>
      <c r="L706" s="0" t="n">
        <v>-25</v>
      </c>
      <c r="M706" s="0" t="n">
        <v>-25</v>
      </c>
      <c r="N706" s="0" t="n">
        <v>-25</v>
      </c>
      <c r="O706" s="0" t="n">
        <v>0</v>
      </c>
      <c r="P706" s="0" t="n">
        <v>0</v>
      </c>
      <c r="Q706" s="0" t="n">
        <v>0</v>
      </c>
      <c r="R706" s="0" t="n">
        <v>0</v>
      </c>
      <c r="S706" s="0" t="n">
        <v>0</v>
      </c>
      <c r="T706" s="0" t="n">
        <v>0</v>
      </c>
      <c r="U706" s="0" t="n">
        <v>0</v>
      </c>
      <c r="V706" s="0" t="n">
        <v>0</v>
      </c>
      <c r="W706" s="0" t="n">
        <v>0</v>
      </c>
      <c r="X706" s="0" t="n">
        <v>0</v>
      </c>
      <c r="Y706" s="0" t="n">
        <v>0</v>
      </c>
      <c r="Z706" s="0" t="n">
        <v>0</v>
      </c>
      <c r="AA706" s="0" t="n">
        <v>0</v>
      </c>
      <c r="AB706" s="0" t="n">
        <v>0</v>
      </c>
      <c r="AC706" s="0" t="n">
        <v>0</v>
      </c>
      <c r="AD706" s="0" t="n">
        <v>0</v>
      </c>
      <c r="AE706" s="0" t="n">
        <v>0</v>
      </c>
      <c r="AF706" s="0" t="n">
        <v>0</v>
      </c>
    </row>
    <row r="707" customFormat="false" ht="12.75" hidden="false" customHeight="false" outlineLevel="0" collapsed="false">
      <c r="A707" s="401" t="n">
        <v>36928.4881944444</v>
      </c>
      <c r="B707" s="400" t="n">
        <v>37124</v>
      </c>
      <c r="C707" s="400" t="n">
        <v>36983</v>
      </c>
      <c r="D707" s="400" t="n">
        <v>37191</v>
      </c>
      <c r="E707" s="0" t="s">
        <v>444</v>
      </c>
      <c r="F707" s="0" t="n">
        <v>510554</v>
      </c>
      <c r="G707" s="0" t="n">
        <v>1</v>
      </c>
      <c r="H707" s="0" t="n">
        <v>2614628</v>
      </c>
      <c r="I707" s="0" t="n">
        <v>100</v>
      </c>
      <c r="J707" s="0" t="n">
        <v>100</v>
      </c>
      <c r="K707" s="0" t="n">
        <v>100</v>
      </c>
      <c r="L707" s="0" t="n">
        <v>100</v>
      </c>
      <c r="M707" s="0" t="n">
        <v>100</v>
      </c>
      <c r="N707" s="0" t="n">
        <v>100</v>
      </c>
      <c r="O707" s="0" t="n">
        <v>0</v>
      </c>
      <c r="P707" s="0" t="n">
        <v>0</v>
      </c>
      <c r="Q707" s="0" t="n">
        <v>0</v>
      </c>
      <c r="R707" s="0" t="n">
        <v>0</v>
      </c>
      <c r="S707" s="0" t="n">
        <v>0</v>
      </c>
      <c r="T707" s="0" t="n">
        <v>0</v>
      </c>
      <c r="U707" s="0" t="n">
        <v>0</v>
      </c>
      <c r="V707" s="0" t="n">
        <v>0</v>
      </c>
      <c r="W707" s="0" t="n">
        <v>0</v>
      </c>
      <c r="X707" s="0" t="n">
        <v>0</v>
      </c>
      <c r="Y707" s="0" t="n">
        <v>0</v>
      </c>
      <c r="Z707" s="0" t="n">
        <v>0</v>
      </c>
      <c r="AA707" s="0" t="n">
        <v>0</v>
      </c>
      <c r="AB707" s="0" t="n">
        <v>0</v>
      </c>
      <c r="AC707" s="0" t="n">
        <v>0</v>
      </c>
      <c r="AD707" s="0" t="n">
        <v>0</v>
      </c>
      <c r="AE707" s="0" t="n">
        <v>0</v>
      </c>
      <c r="AF707" s="0" t="n">
        <v>0</v>
      </c>
    </row>
    <row r="708" customFormat="false" ht="12.75" hidden="false" customHeight="false" outlineLevel="0" collapsed="false">
      <c r="A708" s="401" t="n">
        <v>37029.4083333333</v>
      </c>
      <c r="B708" s="400" t="n">
        <v>37124</v>
      </c>
      <c r="C708" s="400" t="n">
        <v>37104</v>
      </c>
      <c r="D708" s="400" t="n">
        <v>37134</v>
      </c>
      <c r="E708" s="0" t="s">
        <v>445</v>
      </c>
      <c r="F708" s="0" t="n">
        <v>614706</v>
      </c>
      <c r="G708" s="0" t="n">
        <v>1</v>
      </c>
      <c r="H708" s="0" t="n">
        <v>3364872</v>
      </c>
      <c r="I708" s="0" t="n">
        <v>-25</v>
      </c>
      <c r="J708" s="0" t="n">
        <v>-25</v>
      </c>
      <c r="K708" s="0" t="n">
        <v>-25</v>
      </c>
      <c r="L708" s="0" t="n">
        <v>-25</v>
      </c>
      <c r="M708" s="0" t="n">
        <v>-25</v>
      </c>
      <c r="N708" s="0" t="n">
        <v>-25</v>
      </c>
      <c r="O708" s="0" t="n">
        <v>0</v>
      </c>
      <c r="P708" s="0" t="n">
        <v>0</v>
      </c>
      <c r="Q708" s="0" t="n">
        <v>0</v>
      </c>
      <c r="R708" s="0" t="n">
        <v>0</v>
      </c>
      <c r="S708" s="0" t="n">
        <v>0</v>
      </c>
      <c r="T708" s="0" t="n">
        <v>0</v>
      </c>
      <c r="U708" s="0" t="n">
        <v>0</v>
      </c>
      <c r="V708" s="0" t="n">
        <v>0</v>
      </c>
      <c r="W708" s="0" t="n">
        <v>0</v>
      </c>
      <c r="X708" s="0" t="n">
        <v>0</v>
      </c>
      <c r="Y708" s="0" t="n">
        <v>0</v>
      </c>
      <c r="Z708" s="0" t="n">
        <v>0</v>
      </c>
      <c r="AA708" s="0" t="n">
        <v>0</v>
      </c>
      <c r="AB708" s="0" t="n">
        <v>0</v>
      </c>
      <c r="AC708" s="0" t="n">
        <v>0</v>
      </c>
      <c r="AD708" s="0" t="n">
        <v>0</v>
      </c>
      <c r="AE708" s="0" t="n">
        <v>0</v>
      </c>
      <c r="AF708" s="0" t="n">
        <v>0</v>
      </c>
    </row>
    <row r="709" customFormat="false" ht="12.75" hidden="false" customHeight="false" outlineLevel="0" collapsed="false">
      <c r="A709" s="401" t="n">
        <v>37029.4083333333</v>
      </c>
      <c r="B709" s="400" t="n">
        <v>37124</v>
      </c>
      <c r="C709" s="400" t="n">
        <v>37104</v>
      </c>
      <c r="D709" s="400" t="n">
        <v>37134</v>
      </c>
      <c r="E709" s="0" t="s">
        <v>445</v>
      </c>
      <c r="F709" s="0" t="n">
        <v>614706</v>
      </c>
      <c r="G709" s="0" t="n">
        <v>1</v>
      </c>
      <c r="H709" s="0" t="n">
        <v>3364873</v>
      </c>
      <c r="I709" s="0" t="n">
        <v>0</v>
      </c>
      <c r="J709" s="0" t="n">
        <v>0</v>
      </c>
      <c r="K709" s="0" t="n">
        <v>0</v>
      </c>
      <c r="L709" s="0" t="n">
        <v>0</v>
      </c>
      <c r="M709" s="0" t="n">
        <v>0</v>
      </c>
      <c r="N709" s="0" t="n">
        <v>0</v>
      </c>
      <c r="O709" s="0" t="n">
        <v>0</v>
      </c>
      <c r="P709" s="0" t="n">
        <v>0</v>
      </c>
      <c r="Q709" s="0" t="n">
        <v>0</v>
      </c>
      <c r="R709" s="0" t="n">
        <v>0</v>
      </c>
      <c r="S709" s="0" t="n">
        <v>0</v>
      </c>
      <c r="T709" s="0" t="n">
        <v>0</v>
      </c>
      <c r="U709" s="0" t="n">
        <v>0</v>
      </c>
      <c r="V709" s="0" t="n">
        <v>0</v>
      </c>
      <c r="W709" s="0" t="n">
        <v>0</v>
      </c>
      <c r="X709" s="0" t="n">
        <v>0</v>
      </c>
      <c r="Y709" s="0" t="n">
        <v>0</v>
      </c>
      <c r="Z709" s="0" t="n">
        <v>0</v>
      </c>
      <c r="AA709" s="0" t="n">
        <v>0</v>
      </c>
      <c r="AB709" s="0" t="n">
        <v>0</v>
      </c>
      <c r="AC709" s="0" t="n">
        <v>0</v>
      </c>
      <c r="AD709" s="0" t="n">
        <v>0</v>
      </c>
      <c r="AE709" s="0" t="n">
        <v>-25</v>
      </c>
      <c r="AF709" s="0" t="n">
        <v>-25</v>
      </c>
    </row>
    <row r="710" customFormat="false" ht="12.75" hidden="false" customHeight="false" outlineLevel="0" collapsed="false">
      <c r="A710" s="401" t="n">
        <v>37104.6805555556</v>
      </c>
      <c r="B710" s="400" t="n">
        <v>37124</v>
      </c>
      <c r="C710" s="400" t="n">
        <v>37104</v>
      </c>
      <c r="D710" s="400" t="n">
        <v>37134</v>
      </c>
      <c r="E710" s="0" t="s">
        <v>400</v>
      </c>
      <c r="F710" s="0" t="n">
        <v>637436</v>
      </c>
      <c r="G710" s="0" t="n">
        <v>1</v>
      </c>
      <c r="H710" s="0" t="n">
        <v>3438418</v>
      </c>
      <c r="I710" s="0" t="n">
        <v>-25</v>
      </c>
      <c r="J710" s="0" t="n">
        <v>-25</v>
      </c>
      <c r="K710" s="0" t="n">
        <v>-25</v>
      </c>
      <c r="L710" s="0" t="n">
        <v>-25</v>
      </c>
      <c r="M710" s="0" t="n">
        <v>-25</v>
      </c>
      <c r="N710" s="0" t="n">
        <v>-25</v>
      </c>
      <c r="O710" s="0" t="n">
        <v>0</v>
      </c>
      <c r="P710" s="0" t="n">
        <v>0</v>
      </c>
      <c r="Q710" s="0" t="n">
        <v>0</v>
      </c>
      <c r="R710" s="0" t="n">
        <v>0</v>
      </c>
      <c r="S710" s="0" t="n">
        <v>0</v>
      </c>
      <c r="T710" s="0" t="n">
        <v>0</v>
      </c>
      <c r="U710" s="0" t="n">
        <v>0</v>
      </c>
      <c r="V710" s="0" t="n">
        <v>0</v>
      </c>
      <c r="W710" s="0" t="n">
        <v>0</v>
      </c>
      <c r="X710" s="0" t="n">
        <v>0</v>
      </c>
      <c r="Y710" s="0" t="n">
        <v>0</v>
      </c>
      <c r="Z710" s="0" t="n">
        <v>0</v>
      </c>
      <c r="AA710" s="0" t="n">
        <v>0</v>
      </c>
      <c r="AB710" s="0" t="n">
        <v>0</v>
      </c>
      <c r="AC710" s="0" t="n">
        <v>0</v>
      </c>
      <c r="AD710" s="0" t="n">
        <v>0</v>
      </c>
      <c r="AE710" s="0" t="n">
        <v>0</v>
      </c>
      <c r="AF710" s="0" t="n">
        <v>0</v>
      </c>
    </row>
    <row r="711" customFormat="false" ht="12.75" hidden="false" customHeight="false" outlineLevel="0" collapsed="false">
      <c r="A711" s="401" t="n">
        <v>37104.6805555556</v>
      </c>
      <c r="B711" s="400" t="n">
        <v>37124</v>
      </c>
      <c r="C711" s="400" t="n">
        <v>37104</v>
      </c>
      <c r="D711" s="400" t="n">
        <v>37134</v>
      </c>
      <c r="E711" s="0" t="s">
        <v>400</v>
      </c>
      <c r="F711" s="0" t="n">
        <v>637436</v>
      </c>
      <c r="G711" s="0" t="n">
        <v>1</v>
      </c>
      <c r="H711" s="0" t="n">
        <v>3438419</v>
      </c>
      <c r="I711" s="0" t="n">
        <v>0</v>
      </c>
      <c r="J711" s="0" t="n">
        <v>0</v>
      </c>
      <c r="K711" s="0" t="n">
        <v>0</v>
      </c>
      <c r="L711" s="0" t="n">
        <v>0</v>
      </c>
      <c r="M711" s="0" t="n">
        <v>0</v>
      </c>
      <c r="N711" s="0" t="n">
        <v>0</v>
      </c>
      <c r="O711" s="0" t="n">
        <v>0</v>
      </c>
      <c r="P711" s="0" t="n">
        <v>0</v>
      </c>
      <c r="Q711" s="0" t="n">
        <v>0</v>
      </c>
      <c r="R711" s="0" t="n">
        <v>0</v>
      </c>
      <c r="S711" s="0" t="n">
        <v>0</v>
      </c>
      <c r="T711" s="0" t="n">
        <v>0</v>
      </c>
      <c r="U711" s="0" t="n">
        <v>0</v>
      </c>
      <c r="V711" s="0" t="n">
        <v>0</v>
      </c>
      <c r="W711" s="0" t="n">
        <v>0</v>
      </c>
      <c r="X711" s="0" t="n">
        <v>0</v>
      </c>
      <c r="Y711" s="0" t="n">
        <v>0</v>
      </c>
      <c r="Z711" s="0" t="n">
        <v>0</v>
      </c>
      <c r="AA711" s="0" t="n">
        <v>0</v>
      </c>
      <c r="AB711" s="0" t="n">
        <v>0</v>
      </c>
      <c r="AC711" s="0" t="n">
        <v>0</v>
      </c>
      <c r="AD711" s="0" t="n">
        <v>0</v>
      </c>
      <c r="AE711" s="0" t="n">
        <v>-25</v>
      </c>
      <c r="AF711" s="0" t="n">
        <v>-25</v>
      </c>
    </row>
    <row r="712" customFormat="false" ht="12.75" hidden="false" customHeight="false" outlineLevel="0" collapsed="false">
      <c r="A712" s="401" t="n">
        <v>36734.6958333333</v>
      </c>
      <c r="B712" s="400" t="n">
        <v>37124</v>
      </c>
      <c r="C712" s="400" t="n">
        <v>37073</v>
      </c>
      <c r="D712" s="400" t="n">
        <v>37164</v>
      </c>
      <c r="E712" s="0" t="s">
        <v>423</v>
      </c>
      <c r="F712" s="0" t="n">
        <v>335967</v>
      </c>
      <c r="G712" s="0" t="n">
        <v>1</v>
      </c>
      <c r="H712" s="0" t="n">
        <v>2000778</v>
      </c>
      <c r="I712" s="0" t="n">
        <v>0</v>
      </c>
      <c r="J712" s="0" t="n">
        <v>0</v>
      </c>
      <c r="K712" s="0" t="n">
        <v>0</v>
      </c>
      <c r="L712" s="0" t="n">
        <v>0</v>
      </c>
      <c r="M712" s="0" t="n">
        <v>0</v>
      </c>
      <c r="N712" s="0" t="n">
        <v>0</v>
      </c>
      <c r="O712" s="0" t="n">
        <v>50</v>
      </c>
      <c r="P712" s="0" t="n">
        <v>50</v>
      </c>
      <c r="Q712" s="0" t="n">
        <v>50</v>
      </c>
      <c r="R712" s="0" t="n">
        <v>50</v>
      </c>
      <c r="S712" s="0" t="n">
        <v>50</v>
      </c>
      <c r="T712" s="0" t="n">
        <v>50</v>
      </c>
      <c r="U712" s="0" t="n">
        <v>50</v>
      </c>
      <c r="V712" s="0" t="n">
        <v>50</v>
      </c>
      <c r="W712" s="0" t="n">
        <v>50</v>
      </c>
      <c r="X712" s="0" t="n">
        <v>50</v>
      </c>
      <c r="Y712" s="0" t="n">
        <v>50</v>
      </c>
      <c r="Z712" s="0" t="n">
        <v>50</v>
      </c>
      <c r="AA712" s="0" t="n">
        <v>50</v>
      </c>
      <c r="AB712" s="0" t="n">
        <v>50</v>
      </c>
      <c r="AC712" s="0" t="n">
        <v>50</v>
      </c>
      <c r="AD712" s="0" t="n">
        <v>50</v>
      </c>
      <c r="AE712" s="0" t="n">
        <v>0</v>
      </c>
      <c r="AF712" s="0" t="n">
        <v>0</v>
      </c>
    </row>
    <row r="713" customFormat="false" ht="12.75" hidden="false" customHeight="false" outlineLevel="0" collapsed="false">
      <c r="A713" s="401" t="n">
        <v>37008.3909722222</v>
      </c>
      <c r="B713" s="400" t="n">
        <v>37124</v>
      </c>
      <c r="C713" s="400" t="n">
        <v>37073</v>
      </c>
      <c r="D713" s="400" t="n">
        <v>37164</v>
      </c>
      <c r="E713" s="0" t="s">
        <v>401</v>
      </c>
      <c r="F713" s="0" t="n">
        <v>593852</v>
      </c>
      <c r="G713" s="0" t="n">
        <v>1</v>
      </c>
      <c r="H713" s="0" t="n">
        <v>3139091</v>
      </c>
      <c r="I713" s="0" t="n">
        <v>0</v>
      </c>
      <c r="J713" s="0" t="n">
        <v>0</v>
      </c>
      <c r="K713" s="0" t="n">
        <v>0</v>
      </c>
      <c r="L713" s="0" t="n">
        <v>0</v>
      </c>
      <c r="M713" s="0" t="n">
        <v>0</v>
      </c>
      <c r="N713" s="0" t="n">
        <v>0</v>
      </c>
      <c r="O713" s="0" t="n">
        <v>-50</v>
      </c>
      <c r="P713" s="0" t="n">
        <v>-50</v>
      </c>
      <c r="Q713" s="0" t="n">
        <v>-50</v>
      </c>
      <c r="R713" s="0" t="n">
        <v>-50</v>
      </c>
      <c r="S713" s="0" t="n">
        <v>-50</v>
      </c>
      <c r="T713" s="0" t="n">
        <v>-50</v>
      </c>
      <c r="U713" s="0" t="n">
        <v>-50</v>
      </c>
      <c r="V713" s="0" t="n">
        <v>-50</v>
      </c>
      <c r="W713" s="0" t="n">
        <v>-50</v>
      </c>
      <c r="X713" s="0" t="n">
        <v>-50</v>
      </c>
      <c r="Y713" s="0" t="n">
        <v>-50</v>
      </c>
      <c r="Z713" s="0" t="n">
        <v>-50</v>
      </c>
      <c r="AA713" s="0" t="n">
        <v>-50</v>
      </c>
      <c r="AB713" s="0" t="n">
        <v>-50</v>
      </c>
      <c r="AC713" s="0" t="n">
        <v>-50</v>
      </c>
      <c r="AD713" s="0" t="n">
        <v>-50</v>
      </c>
      <c r="AE713" s="0" t="n">
        <v>0</v>
      </c>
      <c r="AF713" s="0" t="n">
        <v>0</v>
      </c>
    </row>
    <row r="714" customFormat="false" ht="12.75" hidden="false" customHeight="false" outlineLevel="0" collapsed="false">
      <c r="A714" s="401" t="n">
        <v>37013.5590277778</v>
      </c>
      <c r="B714" s="400" t="n">
        <v>37124</v>
      </c>
      <c r="C714" s="400" t="n">
        <v>37073</v>
      </c>
      <c r="D714" s="400" t="n">
        <v>37164</v>
      </c>
      <c r="E714" s="0" t="s">
        <v>401</v>
      </c>
      <c r="F714" s="0" t="n">
        <v>598955</v>
      </c>
      <c r="G714" s="0" t="n">
        <v>1</v>
      </c>
      <c r="H714" s="0" t="n">
        <v>3238818</v>
      </c>
      <c r="I714" s="0" t="n">
        <v>0</v>
      </c>
      <c r="J714" s="0" t="n">
        <v>0</v>
      </c>
      <c r="K714" s="0" t="n">
        <v>0</v>
      </c>
      <c r="L714" s="0" t="n">
        <v>0</v>
      </c>
      <c r="M714" s="0" t="n">
        <v>0</v>
      </c>
      <c r="N714" s="0" t="n">
        <v>0</v>
      </c>
      <c r="O714" s="0" t="n">
        <v>-25</v>
      </c>
      <c r="P714" s="0" t="n">
        <v>-25</v>
      </c>
      <c r="Q714" s="0" t="n">
        <v>-25</v>
      </c>
      <c r="R714" s="0" t="n">
        <v>-25</v>
      </c>
      <c r="S714" s="0" t="n">
        <v>-25</v>
      </c>
      <c r="T714" s="0" t="n">
        <v>-25</v>
      </c>
      <c r="U714" s="0" t="n">
        <v>-25</v>
      </c>
      <c r="V714" s="0" t="n">
        <v>-25</v>
      </c>
      <c r="W714" s="0" t="n">
        <v>-25</v>
      </c>
      <c r="X714" s="0" t="n">
        <v>-25</v>
      </c>
      <c r="Y714" s="0" t="n">
        <v>-25</v>
      </c>
      <c r="Z714" s="0" t="n">
        <v>-25</v>
      </c>
      <c r="AA714" s="0" t="n">
        <v>-25</v>
      </c>
      <c r="AB714" s="0" t="n">
        <v>-25</v>
      </c>
      <c r="AC714" s="0" t="n">
        <v>-25</v>
      </c>
      <c r="AD714" s="0" t="n">
        <v>-25</v>
      </c>
      <c r="AE714" s="0" t="n">
        <v>0</v>
      </c>
      <c r="AF714" s="0" t="n">
        <v>0</v>
      </c>
    </row>
    <row r="715" customFormat="false" ht="12.75" hidden="false" customHeight="false" outlineLevel="0" collapsed="false">
      <c r="A715" s="401" t="n">
        <v>37055.3708333333</v>
      </c>
      <c r="B715" s="400" t="n">
        <v>37124</v>
      </c>
      <c r="C715" s="400" t="n">
        <v>37104</v>
      </c>
      <c r="D715" s="400" t="n">
        <v>37134</v>
      </c>
      <c r="E715" s="0" t="s">
        <v>401</v>
      </c>
      <c r="F715" s="0" t="n">
        <v>645689</v>
      </c>
      <c r="G715" s="0" t="n">
        <v>1</v>
      </c>
      <c r="H715" s="0" t="n">
        <v>3456390</v>
      </c>
      <c r="I715" s="0" t="n">
        <v>0</v>
      </c>
      <c r="J715" s="0" t="n">
        <v>0</v>
      </c>
      <c r="K715" s="0" t="n">
        <v>0</v>
      </c>
      <c r="L715" s="0" t="n">
        <v>0</v>
      </c>
      <c r="M715" s="0" t="n">
        <v>0</v>
      </c>
      <c r="N715" s="0" t="n">
        <v>0</v>
      </c>
      <c r="O715" s="0" t="n">
        <v>-25</v>
      </c>
      <c r="P715" s="0" t="n">
        <v>-25</v>
      </c>
      <c r="Q715" s="0" t="n">
        <v>-25</v>
      </c>
      <c r="R715" s="0" t="n">
        <v>-25</v>
      </c>
      <c r="S715" s="0" t="n">
        <v>-25</v>
      </c>
      <c r="T715" s="0" t="n">
        <v>-25</v>
      </c>
      <c r="U715" s="0" t="n">
        <v>-25</v>
      </c>
      <c r="V715" s="0" t="n">
        <v>-25</v>
      </c>
      <c r="W715" s="0" t="n">
        <v>-25</v>
      </c>
      <c r="X715" s="0" t="n">
        <v>-25</v>
      </c>
      <c r="Y715" s="0" t="n">
        <v>-25</v>
      </c>
      <c r="Z715" s="0" t="n">
        <v>-25</v>
      </c>
      <c r="AA715" s="0" t="n">
        <v>-25</v>
      </c>
      <c r="AB715" s="0" t="n">
        <v>-25</v>
      </c>
      <c r="AC715" s="0" t="n">
        <v>-25</v>
      </c>
      <c r="AD715" s="0" t="n">
        <v>-25</v>
      </c>
      <c r="AE715" s="0" t="n">
        <v>0</v>
      </c>
      <c r="AF715" s="0" t="n">
        <v>0</v>
      </c>
    </row>
    <row r="716" customFormat="false" ht="12.75" hidden="false" customHeight="false" outlineLevel="0" collapsed="false">
      <c r="A716" s="401" t="n">
        <v>37061.44375</v>
      </c>
      <c r="B716" s="400" t="n">
        <v>37124</v>
      </c>
      <c r="C716" s="400" t="n">
        <v>37104</v>
      </c>
      <c r="D716" s="400" t="n">
        <v>37134</v>
      </c>
      <c r="E716" s="0" t="s">
        <v>401</v>
      </c>
      <c r="F716" s="0" t="n">
        <v>653740</v>
      </c>
      <c r="G716" s="0" t="n">
        <v>1</v>
      </c>
      <c r="H716" s="0" t="n">
        <v>3478789</v>
      </c>
      <c r="I716" s="0" t="n">
        <v>0</v>
      </c>
      <c r="J716" s="0" t="n">
        <v>0</v>
      </c>
      <c r="K716" s="0" t="n">
        <v>0</v>
      </c>
      <c r="L716" s="0" t="n">
        <v>0</v>
      </c>
      <c r="M716" s="0" t="n">
        <v>0</v>
      </c>
      <c r="N716" s="0" t="n">
        <v>0</v>
      </c>
      <c r="O716" s="0" t="n">
        <v>0</v>
      </c>
      <c r="P716" s="0" t="n">
        <v>0</v>
      </c>
      <c r="Q716" s="0" t="n">
        <v>0</v>
      </c>
      <c r="R716" s="0" t="n">
        <v>0</v>
      </c>
      <c r="S716" s="0" t="n">
        <v>0</v>
      </c>
      <c r="T716" s="0" t="n">
        <v>0</v>
      </c>
      <c r="U716" s="0" t="n">
        <v>0</v>
      </c>
      <c r="V716" s="0" t="n">
        <v>0</v>
      </c>
      <c r="W716" s="0" t="n">
        <v>0</v>
      </c>
      <c r="X716" s="0" t="n">
        <v>0</v>
      </c>
      <c r="Y716" s="0" t="n">
        <v>0</v>
      </c>
      <c r="Z716" s="0" t="n">
        <v>0</v>
      </c>
      <c r="AA716" s="0" t="n">
        <v>0</v>
      </c>
      <c r="AB716" s="0" t="n">
        <v>0</v>
      </c>
      <c r="AC716" s="0" t="n">
        <v>0</v>
      </c>
      <c r="AD716" s="0" t="n">
        <v>0</v>
      </c>
      <c r="AE716" s="0" t="n">
        <v>-25</v>
      </c>
      <c r="AF716" s="0" t="n">
        <v>-25</v>
      </c>
    </row>
    <row r="717" customFormat="false" ht="12.75" hidden="false" customHeight="false" outlineLevel="0" collapsed="false">
      <c r="A717" s="401" t="n">
        <v>36901.5868055556</v>
      </c>
      <c r="B717" s="400" t="n">
        <v>37124</v>
      </c>
      <c r="C717" s="400" t="n">
        <v>37073</v>
      </c>
      <c r="D717" s="400" t="n">
        <v>37164</v>
      </c>
      <c r="E717" s="0" t="s">
        <v>401</v>
      </c>
      <c r="F717" s="0" t="n">
        <v>340474</v>
      </c>
      <c r="G717" s="0" t="n">
        <v>1</v>
      </c>
      <c r="H717" s="0" t="n">
        <v>2011721</v>
      </c>
      <c r="I717" s="0" t="n">
        <v>0</v>
      </c>
      <c r="J717" s="0" t="n">
        <v>0</v>
      </c>
      <c r="K717" s="0" t="n">
        <v>0</v>
      </c>
      <c r="L717" s="0" t="n">
        <v>0</v>
      </c>
      <c r="M717" s="0" t="n">
        <v>0</v>
      </c>
      <c r="N717" s="0" t="n">
        <v>0</v>
      </c>
      <c r="O717" s="0" t="n">
        <v>-50</v>
      </c>
      <c r="P717" s="0" t="n">
        <v>-50</v>
      </c>
      <c r="Q717" s="0" t="n">
        <v>-50</v>
      </c>
      <c r="R717" s="0" t="n">
        <v>-50</v>
      </c>
      <c r="S717" s="0" t="n">
        <v>-50</v>
      </c>
      <c r="T717" s="0" t="n">
        <v>-50</v>
      </c>
      <c r="U717" s="0" t="n">
        <v>-50</v>
      </c>
      <c r="V717" s="0" t="n">
        <v>-50</v>
      </c>
      <c r="W717" s="0" t="n">
        <v>-50</v>
      </c>
      <c r="X717" s="0" t="n">
        <v>-50</v>
      </c>
      <c r="Y717" s="0" t="n">
        <v>-50</v>
      </c>
      <c r="Z717" s="0" t="n">
        <v>-50</v>
      </c>
      <c r="AA717" s="0" t="n">
        <v>-50</v>
      </c>
      <c r="AB717" s="0" t="n">
        <v>-50</v>
      </c>
      <c r="AC717" s="0" t="n">
        <v>-50</v>
      </c>
      <c r="AD717" s="0" t="n">
        <v>-50</v>
      </c>
      <c r="AE717" s="0" t="n">
        <v>0</v>
      </c>
      <c r="AF717" s="0" t="n">
        <v>0</v>
      </c>
    </row>
    <row r="718" customFormat="false" ht="12.75" hidden="false" customHeight="false" outlineLevel="0" collapsed="false">
      <c r="A718" s="401" t="n">
        <v>37068.4402777778</v>
      </c>
      <c r="B718" s="400" t="n">
        <v>37124</v>
      </c>
      <c r="C718" s="400" t="n">
        <v>37073</v>
      </c>
      <c r="D718" s="400" t="n">
        <v>37164</v>
      </c>
      <c r="E718" s="0" t="s">
        <v>401</v>
      </c>
      <c r="F718" s="0" t="n">
        <v>388142</v>
      </c>
      <c r="G718" s="0" t="n">
        <v>2</v>
      </c>
      <c r="H718" s="0" t="n">
        <v>3512241</v>
      </c>
      <c r="I718" s="0" t="n">
        <v>0</v>
      </c>
      <c r="J718" s="0" t="n">
        <v>0</v>
      </c>
      <c r="K718" s="0" t="n">
        <v>0</v>
      </c>
      <c r="L718" s="0" t="n">
        <v>0</v>
      </c>
      <c r="M718" s="0" t="n">
        <v>0</v>
      </c>
      <c r="N718" s="0" t="n">
        <v>0</v>
      </c>
      <c r="O718" s="0" t="n">
        <v>50</v>
      </c>
      <c r="P718" s="0" t="n">
        <v>50</v>
      </c>
      <c r="Q718" s="0" t="n">
        <v>50</v>
      </c>
      <c r="R718" s="0" t="n">
        <v>50</v>
      </c>
      <c r="S718" s="0" t="n">
        <v>50</v>
      </c>
      <c r="T718" s="0" t="n">
        <v>50</v>
      </c>
      <c r="U718" s="0" t="n">
        <v>50</v>
      </c>
      <c r="V718" s="0" t="n">
        <v>50</v>
      </c>
      <c r="W718" s="0" t="n">
        <v>50</v>
      </c>
      <c r="X718" s="0" t="n">
        <v>50</v>
      </c>
      <c r="Y718" s="0" t="n">
        <v>50</v>
      </c>
      <c r="Z718" s="0" t="n">
        <v>50</v>
      </c>
      <c r="AA718" s="0" t="n">
        <v>50</v>
      </c>
      <c r="AB718" s="0" t="n">
        <v>50</v>
      </c>
      <c r="AC718" s="0" t="n">
        <v>50</v>
      </c>
      <c r="AD718" s="0" t="n">
        <v>50</v>
      </c>
      <c r="AE718" s="0" t="n">
        <v>0</v>
      </c>
      <c r="AF718" s="0" t="n">
        <v>0</v>
      </c>
    </row>
    <row r="719" customFormat="false" ht="12.75" hidden="false" customHeight="false" outlineLevel="0" collapsed="false">
      <c r="A719" s="401" t="n">
        <v>36861.6111111111</v>
      </c>
      <c r="B719" s="400" t="n">
        <v>37124</v>
      </c>
      <c r="C719" s="400" t="n">
        <v>37073</v>
      </c>
      <c r="D719" s="400" t="n">
        <v>37164</v>
      </c>
      <c r="E719" s="0" t="s">
        <v>401</v>
      </c>
      <c r="F719" s="0" t="n">
        <v>469492</v>
      </c>
      <c r="G719" s="0" t="n">
        <v>1</v>
      </c>
      <c r="H719" s="0" t="n">
        <v>2463812</v>
      </c>
      <c r="I719" s="0" t="n">
        <v>0</v>
      </c>
      <c r="J719" s="0" t="n">
        <v>0</v>
      </c>
      <c r="K719" s="0" t="n">
        <v>0</v>
      </c>
      <c r="L719" s="0" t="n">
        <v>0</v>
      </c>
      <c r="M719" s="0" t="n">
        <v>0</v>
      </c>
      <c r="N719" s="0" t="n">
        <v>0</v>
      </c>
      <c r="O719" s="0" t="n">
        <v>-25</v>
      </c>
      <c r="P719" s="0" t="n">
        <v>-25</v>
      </c>
      <c r="Q719" s="0" t="n">
        <v>-25</v>
      </c>
      <c r="R719" s="0" t="n">
        <v>-25</v>
      </c>
      <c r="S719" s="0" t="n">
        <v>-25</v>
      </c>
      <c r="T719" s="0" t="n">
        <v>-25</v>
      </c>
      <c r="U719" s="0" t="n">
        <v>-25</v>
      </c>
      <c r="V719" s="0" t="n">
        <v>-25</v>
      </c>
      <c r="W719" s="0" t="n">
        <v>-25</v>
      </c>
      <c r="X719" s="0" t="n">
        <v>-25</v>
      </c>
      <c r="Y719" s="0" t="n">
        <v>-25</v>
      </c>
      <c r="Z719" s="0" t="n">
        <v>-25</v>
      </c>
      <c r="AA719" s="0" t="n">
        <v>-25</v>
      </c>
      <c r="AB719" s="0" t="n">
        <v>-25</v>
      </c>
      <c r="AC719" s="0" t="n">
        <v>-25</v>
      </c>
      <c r="AD719" s="0" t="n">
        <v>-25</v>
      </c>
      <c r="AE719" s="0" t="n">
        <v>0</v>
      </c>
      <c r="AF719" s="0" t="n">
        <v>0</v>
      </c>
    </row>
    <row r="720" customFormat="false" ht="12.75" hidden="false" customHeight="false" outlineLevel="0" collapsed="false">
      <c r="A720" s="401" t="n">
        <v>36881.7215277778</v>
      </c>
      <c r="B720" s="400" t="n">
        <v>37124</v>
      </c>
      <c r="C720" s="400" t="n">
        <v>37073</v>
      </c>
      <c r="D720" s="400" t="n">
        <v>37164</v>
      </c>
      <c r="E720" s="0" t="s">
        <v>401</v>
      </c>
      <c r="F720" s="0" t="n">
        <v>482592</v>
      </c>
      <c r="G720" s="0" t="n">
        <v>1</v>
      </c>
      <c r="H720" s="0" t="n">
        <v>2516507</v>
      </c>
      <c r="I720" s="0" t="n">
        <v>0</v>
      </c>
      <c r="J720" s="0" t="n">
        <v>0</v>
      </c>
      <c r="K720" s="0" t="n">
        <v>0</v>
      </c>
      <c r="L720" s="0" t="n">
        <v>0</v>
      </c>
      <c r="M720" s="0" t="n">
        <v>0</v>
      </c>
      <c r="N720" s="0" t="n">
        <v>0</v>
      </c>
      <c r="O720" s="0" t="n">
        <v>25</v>
      </c>
      <c r="P720" s="0" t="n">
        <v>25</v>
      </c>
      <c r="Q720" s="0" t="n">
        <v>25</v>
      </c>
      <c r="R720" s="0" t="n">
        <v>25</v>
      </c>
      <c r="S720" s="0" t="n">
        <v>25</v>
      </c>
      <c r="T720" s="0" t="n">
        <v>25</v>
      </c>
      <c r="U720" s="0" t="n">
        <v>25</v>
      </c>
      <c r="V720" s="0" t="n">
        <v>25</v>
      </c>
      <c r="W720" s="0" t="n">
        <v>25</v>
      </c>
      <c r="X720" s="0" t="n">
        <v>25</v>
      </c>
      <c r="Y720" s="0" t="n">
        <v>25</v>
      </c>
      <c r="Z720" s="0" t="n">
        <v>25</v>
      </c>
      <c r="AA720" s="0" t="n">
        <v>25</v>
      </c>
      <c r="AB720" s="0" t="n">
        <v>25</v>
      </c>
      <c r="AC720" s="0" t="n">
        <v>25</v>
      </c>
      <c r="AD720" s="0" t="n">
        <v>25</v>
      </c>
      <c r="AE720" s="0" t="n">
        <v>0</v>
      </c>
      <c r="AF720" s="0" t="n">
        <v>0</v>
      </c>
    </row>
    <row r="721" customFormat="false" ht="12.75" hidden="false" customHeight="false" outlineLevel="0" collapsed="false">
      <c r="A721" s="401" t="n">
        <v>36901.6944444444</v>
      </c>
      <c r="B721" s="400" t="n">
        <v>37124</v>
      </c>
      <c r="C721" s="400" t="n">
        <v>37073</v>
      </c>
      <c r="D721" s="400" t="n">
        <v>37164</v>
      </c>
      <c r="E721" s="0" t="s">
        <v>401</v>
      </c>
      <c r="F721" s="0" t="n">
        <v>489866</v>
      </c>
      <c r="G721" s="0" t="n">
        <v>1</v>
      </c>
      <c r="H721" s="0" t="n">
        <v>2548017</v>
      </c>
      <c r="I721" s="0" t="n">
        <v>0</v>
      </c>
      <c r="J721" s="0" t="n">
        <v>0</v>
      </c>
      <c r="K721" s="0" t="n">
        <v>0</v>
      </c>
      <c r="L721" s="0" t="n">
        <v>0</v>
      </c>
      <c r="M721" s="0" t="n">
        <v>0</v>
      </c>
      <c r="N721" s="0" t="n">
        <v>0</v>
      </c>
      <c r="O721" s="0" t="n">
        <v>25</v>
      </c>
      <c r="P721" s="0" t="n">
        <v>25</v>
      </c>
      <c r="Q721" s="0" t="n">
        <v>25</v>
      </c>
      <c r="R721" s="0" t="n">
        <v>25</v>
      </c>
      <c r="S721" s="0" t="n">
        <v>25</v>
      </c>
      <c r="T721" s="0" t="n">
        <v>25</v>
      </c>
      <c r="U721" s="0" t="n">
        <v>25</v>
      </c>
      <c r="V721" s="0" t="n">
        <v>25</v>
      </c>
      <c r="W721" s="0" t="n">
        <v>25</v>
      </c>
      <c r="X721" s="0" t="n">
        <v>25</v>
      </c>
      <c r="Y721" s="0" t="n">
        <v>25</v>
      </c>
      <c r="Z721" s="0" t="n">
        <v>25</v>
      </c>
      <c r="AA721" s="0" t="n">
        <v>25</v>
      </c>
      <c r="AB721" s="0" t="n">
        <v>25</v>
      </c>
      <c r="AC721" s="0" t="n">
        <v>25</v>
      </c>
      <c r="AD721" s="0" t="n">
        <v>25</v>
      </c>
      <c r="AE721" s="0" t="n">
        <v>0</v>
      </c>
      <c r="AF721" s="0" t="n">
        <v>0</v>
      </c>
    </row>
    <row r="722" customFormat="false" ht="12.75" hidden="false" customHeight="false" outlineLevel="0" collapsed="false">
      <c r="A722" s="401" t="n">
        <v>36867.5979166667</v>
      </c>
      <c r="B722" s="400" t="n">
        <v>37124</v>
      </c>
      <c r="C722" s="400" t="n">
        <v>36983</v>
      </c>
      <c r="D722" s="400" t="n">
        <v>37191</v>
      </c>
      <c r="E722" s="0" t="s">
        <v>401</v>
      </c>
      <c r="F722" s="0" t="n">
        <v>475154</v>
      </c>
      <c r="G722" s="0" t="n">
        <v>1</v>
      </c>
      <c r="H722" s="0" t="n">
        <v>2481695</v>
      </c>
      <c r="I722" s="0" t="n">
        <v>-25</v>
      </c>
      <c r="J722" s="0" t="n">
        <v>-25</v>
      </c>
      <c r="K722" s="0" t="n">
        <v>-25</v>
      </c>
      <c r="L722" s="0" t="n">
        <v>-25</v>
      </c>
      <c r="M722" s="0" t="n">
        <v>-25</v>
      </c>
      <c r="N722" s="0" t="n">
        <v>-25</v>
      </c>
      <c r="O722" s="0" t="n">
        <v>0</v>
      </c>
      <c r="P722" s="0" t="n">
        <v>0</v>
      </c>
      <c r="Q722" s="0" t="n">
        <v>0</v>
      </c>
      <c r="R722" s="0" t="n">
        <v>0</v>
      </c>
      <c r="S722" s="0" t="n">
        <v>0</v>
      </c>
      <c r="T722" s="0" t="n">
        <v>0</v>
      </c>
      <c r="U722" s="0" t="n">
        <v>0</v>
      </c>
      <c r="V722" s="0" t="n">
        <v>0</v>
      </c>
      <c r="W722" s="0" t="n">
        <v>0</v>
      </c>
      <c r="X722" s="0" t="n">
        <v>0</v>
      </c>
      <c r="Y722" s="0" t="n">
        <v>0</v>
      </c>
      <c r="Z722" s="0" t="n">
        <v>0</v>
      </c>
      <c r="AA722" s="0" t="n">
        <v>0</v>
      </c>
      <c r="AB722" s="0" t="n">
        <v>0</v>
      </c>
      <c r="AC722" s="0" t="n">
        <v>0</v>
      </c>
      <c r="AD722" s="0" t="n">
        <v>0</v>
      </c>
      <c r="AE722" s="0" t="n">
        <v>0</v>
      </c>
      <c r="AF722" s="0" t="n">
        <v>0</v>
      </c>
    </row>
    <row r="723" customFormat="false" ht="12.75" hidden="false" customHeight="false" outlineLevel="0" collapsed="false">
      <c r="A723" s="401" t="n">
        <v>36879.4402777778</v>
      </c>
      <c r="B723" s="400" t="n">
        <v>37124</v>
      </c>
      <c r="C723" s="400" t="n">
        <v>36983</v>
      </c>
      <c r="D723" s="400" t="n">
        <v>37191</v>
      </c>
      <c r="E723" s="0" t="s">
        <v>401</v>
      </c>
      <c r="F723" s="0" t="n">
        <v>481793</v>
      </c>
      <c r="G723" s="0" t="n">
        <v>1</v>
      </c>
      <c r="H723" s="0" t="n">
        <v>2511812</v>
      </c>
      <c r="I723" s="0" t="n">
        <v>-25</v>
      </c>
      <c r="J723" s="0" t="n">
        <v>-25</v>
      </c>
      <c r="K723" s="0" t="n">
        <v>-25</v>
      </c>
      <c r="L723" s="0" t="n">
        <v>-25</v>
      </c>
      <c r="M723" s="0" t="n">
        <v>-25</v>
      </c>
      <c r="N723" s="0" t="n">
        <v>-25</v>
      </c>
      <c r="O723" s="0" t="n">
        <v>0</v>
      </c>
      <c r="P723" s="0" t="n">
        <v>0</v>
      </c>
      <c r="Q723" s="0" t="n">
        <v>0</v>
      </c>
      <c r="R723" s="0" t="n">
        <v>0</v>
      </c>
      <c r="S723" s="0" t="n">
        <v>0</v>
      </c>
      <c r="T723" s="0" t="n">
        <v>0</v>
      </c>
      <c r="U723" s="0" t="n">
        <v>0</v>
      </c>
      <c r="V723" s="0" t="n">
        <v>0</v>
      </c>
      <c r="W723" s="0" t="n">
        <v>0</v>
      </c>
      <c r="X723" s="0" t="n">
        <v>0</v>
      </c>
      <c r="Y723" s="0" t="n">
        <v>0</v>
      </c>
      <c r="Z723" s="0" t="n">
        <v>0</v>
      </c>
      <c r="AA723" s="0" t="n">
        <v>0</v>
      </c>
      <c r="AB723" s="0" t="n">
        <v>0</v>
      </c>
      <c r="AC723" s="0" t="n">
        <v>0</v>
      </c>
      <c r="AD723" s="0" t="n">
        <v>0</v>
      </c>
      <c r="AE723" s="0" t="n">
        <v>0</v>
      </c>
      <c r="AF723" s="0" t="n">
        <v>0</v>
      </c>
    </row>
    <row r="724" customFormat="false" ht="12.75" hidden="false" customHeight="false" outlineLevel="0" collapsed="false">
      <c r="A724" s="401" t="n">
        <v>36934.4298611111</v>
      </c>
      <c r="B724" s="400" t="n">
        <v>37124</v>
      </c>
      <c r="C724" s="400" t="n">
        <v>36983</v>
      </c>
      <c r="D724" s="400" t="n">
        <v>37191</v>
      </c>
      <c r="E724" s="0" t="s">
        <v>401</v>
      </c>
      <c r="F724" s="0" t="n">
        <v>518956</v>
      </c>
      <c r="G724" s="0" t="n">
        <v>1</v>
      </c>
      <c r="H724" s="0" t="n">
        <v>2690266</v>
      </c>
      <c r="I724" s="0" t="n">
        <v>-25</v>
      </c>
      <c r="J724" s="0" t="n">
        <v>-25</v>
      </c>
      <c r="K724" s="0" t="n">
        <v>-25</v>
      </c>
      <c r="L724" s="0" t="n">
        <v>-25</v>
      </c>
      <c r="M724" s="0" t="n">
        <v>-25</v>
      </c>
      <c r="N724" s="0" t="n">
        <v>-25</v>
      </c>
      <c r="O724" s="0" t="n">
        <v>0</v>
      </c>
      <c r="P724" s="0" t="n">
        <v>0</v>
      </c>
      <c r="Q724" s="0" t="n">
        <v>0</v>
      </c>
      <c r="R724" s="0" t="n">
        <v>0</v>
      </c>
      <c r="S724" s="0" t="n">
        <v>0</v>
      </c>
      <c r="T724" s="0" t="n">
        <v>0</v>
      </c>
      <c r="U724" s="0" t="n">
        <v>0</v>
      </c>
      <c r="V724" s="0" t="n">
        <v>0</v>
      </c>
      <c r="W724" s="0" t="n">
        <v>0</v>
      </c>
      <c r="X724" s="0" t="n">
        <v>0</v>
      </c>
      <c r="Y724" s="0" t="n">
        <v>0</v>
      </c>
      <c r="Z724" s="0" t="n">
        <v>0</v>
      </c>
      <c r="AA724" s="0" t="n">
        <v>0</v>
      </c>
      <c r="AB724" s="0" t="n">
        <v>0</v>
      </c>
      <c r="AC724" s="0" t="n">
        <v>0</v>
      </c>
      <c r="AD724" s="0" t="n">
        <v>0</v>
      </c>
      <c r="AE724" s="0" t="n">
        <v>0</v>
      </c>
      <c r="AF724" s="0" t="n">
        <v>0</v>
      </c>
    </row>
    <row r="725" customFormat="false" ht="12.75" hidden="false" customHeight="false" outlineLevel="0" collapsed="false">
      <c r="A725" s="401" t="n">
        <v>37004.7222222222</v>
      </c>
      <c r="B725" s="400" t="n">
        <v>37124</v>
      </c>
      <c r="C725" s="400" t="n">
        <v>37073</v>
      </c>
      <c r="D725" s="400" t="n">
        <v>37164</v>
      </c>
      <c r="E725" s="0" t="s">
        <v>401</v>
      </c>
      <c r="F725" s="0" t="n">
        <v>582908</v>
      </c>
      <c r="G725" s="0" t="n">
        <v>1</v>
      </c>
      <c r="H725" s="0" t="n">
        <v>3094487</v>
      </c>
      <c r="I725" s="0" t="n">
        <v>0</v>
      </c>
      <c r="J725" s="0" t="n">
        <v>0</v>
      </c>
      <c r="K725" s="0" t="n">
        <v>0</v>
      </c>
      <c r="L725" s="0" t="n">
        <v>0</v>
      </c>
      <c r="M725" s="0" t="n">
        <v>0</v>
      </c>
      <c r="N725" s="0" t="n">
        <v>0</v>
      </c>
      <c r="O725" s="0" t="n">
        <v>25</v>
      </c>
      <c r="P725" s="0" t="n">
        <v>25</v>
      </c>
      <c r="Q725" s="0" t="n">
        <v>25</v>
      </c>
      <c r="R725" s="0" t="n">
        <v>25</v>
      </c>
      <c r="S725" s="0" t="n">
        <v>25</v>
      </c>
      <c r="T725" s="0" t="n">
        <v>25</v>
      </c>
      <c r="U725" s="0" t="n">
        <v>25</v>
      </c>
      <c r="V725" s="0" t="n">
        <v>25</v>
      </c>
      <c r="W725" s="0" t="n">
        <v>25</v>
      </c>
      <c r="X725" s="0" t="n">
        <v>25</v>
      </c>
      <c r="Y725" s="0" t="n">
        <v>25</v>
      </c>
      <c r="Z725" s="0" t="n">
        <v>25</v>
      </c>
      <c r="AA725" s="0" t="n">
        <v>25</v>
      </c>
      <c r="AB725" s="0" t="n">
        <v>25</v>
      </c>
      <c r="AC725" s="0" t="n">
        <v>25</v>
      </c>
      <c r="AD725" s="0" t="n">
        <v>25</v>
      </c>
      <c r="AE725" s="0" t="n">
        <v>0</v>
      </c>
      <c r="AF725" s="0" t="n">
        <v>0</v>
      </c>
    </row>
    <row r="726" customFormat="false" ht="12.75" hidden="false" customHeight="false" outlineLevel="0" collapsed="false">
      <c r="A726" s="401" t="n">
        <v>36999.4208333333</v>
      </c>
      <c r="B726" s="400" t="n">
        <v>37124</v>
      </c>
      <c r="C726" s="400" t="n">
        <v>37073</v>
      </c>
      <c r="D726" s="400" t="n">
        <v>37164</v>
      </c>
      <c r="E726" s="0" t="s">
        <v>401</v>
      </c>
      <c r="F726" s="0" t="n">
        <v>584185</v>
      </c>
      <c r="G726" s="0" t="n">
        <v>1</v>
      </c>
      <c r="H726" s="0" t="n">
        <v>3097320</v>
      </c>
      <c r="I726" s="0" t="n">
        <v>0</v>
      </c>
      <c r="J726" s="0" t="n">
        <v>0</v>
      </c>
      <c r="K726" s="0" t="n">
        <v>0</v>
      </c>
      <c r="L726" s="0" t="n">
        <v>0</v>
      </c>
      <c r="M726" s="0" t="n">
        <v>0</v>
      </c>
      <c r="N726" s="0" t="n">
        <v>0</v>
      </c>
      <c r="O726" s="0" t="n">
        <v>-25</v>
      </c>
      <c r="P726" s="0" t="n">
        <v>-25</v>
      </c>
      <c r="Q726" s="0" t="n">
        <v>-25</v>
      </c>
      <c r="R726" s="0" t="n">
        <v>-25</v>
      </c>
      <c r="S726" s="0" t="n">
        <v>-25</v>
      </c>
      <c r="T726" s="0" t="n">
        <v>-25</v>
      </c>
      <c r="U726" s="0" t="n">
        <v>-25</v>
      </c>
      <c r="V726" s="0" t="n">
        <v>-25</v>
      </c>
      <c r="W726" s="0" t="n">
        <v>-25</v>
      </c>
      <c r="X726" s="0" t="n">
        <v>-25</v>
      </c>
      <c r="Y726" s="0" t="n">
        <v>-25</v>
      </c>
      <c r="Z726" s="0" t="n">
        <v>-25</v>
      </c>
      <c r="AA726" s="0" t="n">
        <v>-25</v>
      </c>
      <c r="AB726" s="0" t="n">
        <v>-25</v>
      </c>
      <c r="AC726" s="0" t="n">
        <v>-25</v>
      </c>
      <c r="AD726" s="0" t="n">
        <v>-25</v>
      </c>
      <c r="AE726" s="0" t="n">
        <v>0</v>
      </c>
      <c r="AF726" s="0" t="n">
        <v>0</v>
      </c>
    </row>
    <row r="727" customFormat="false" ht="12.75" hidden="false" customHeight="false" outlineLevel="0" collapsed="false">
      <c r="A727" s="401" t="n">
        <v>37006.4534722222</v>
      </c>
      <c r="B727" s="400" t="n">
        <v>37124</v>
      </c>
      <c r="C727" s="400" t="n">
        <v>37073</v>
      </c>
      <c r="D727" s="400" t="n">
        <v>37164</v>
      </c>
      <c r="E727" s="0" t="s">
        <v>401</v>
      </c>
      <c r="F727" s="0" t="n">
        <v>590858</v>
      </c>
      <c r="G727" s="0" t="n">
        <v>1</v>
      </c>
      <c r="H727" s="0" t="n">
        <v>3116243</v>
      </c>
      <c r="I727" s="0" t="n">
        <v>0</v>
      </c>
      <c r="J727" s="0" t="n">
        <v>0</v>
      </c>
      <c r="K727" s="0" t="n">
        <v>0</v>
      </c>
      <c r="L727" s="0" t="n">
        <v>0</v>
      </c>
      <c r="M727" s="0" t="n">
        <v>0</v>
      </c>
      <c r="N727" s="0" t="n">
        <v>0</v>
      </c>
      <c r="O727" s="0" t="n">
        <v>-25</v>
      </c>
      <c r="P727" s="0" t="n">
        <v>-25</v>
      </c>
      <c r="Q727" s="0" t="n">
        <v>-25</v>
      </c>
      <c r="R727" s="0" t="n">
        <v>-25</v>
      </c>
      <c r="S727" s="0" t="n">
        <v>-25</v>
      </c>
      <c r="T727" s="0" t="n">
        <v>-25</v>
      </c>
      <c r="U727" s="0" t="n">
        <v>-25</v>
      </c>
      <c r="V727" s="0" t="n">
        <v>-25</v>
      </c>
      <c r="W727" s="0" t="n">
        <v>-25</v>
      </c>
      <c r="X727" s="0" t="n">
        <v>-25</v>
      </c>
      <c r="Y727" s="0" t="n">
        <v>-25</v>
      </c>
      <c r="Z727" s="0" t="n">
        <v>-25</v>
      </c>
      <c r="AA727" s="0" t="n">
        <v>-25</v>
      </c>
      <c r="AB727" s="0" t="n">
        <v>-25</v>
      </c>
      <c r="AC727" s="0" t="n">
        <v>-25</v>
      </c>
      <c r="AD727" s="0" t="n">
        <v>-25</v>
      </c>
      <c r="AE727" s="0" t="n">
        <v>0</v>
      </c>
      <c r="AF727" s="0" t="n">
        <v>0</v>
      </c>
    </row>
    <row r="728" customFormat="false" ht="12.75" hidden="false" customHeight="false" outlineLevel="0" collapsed="false">
      <c r="A728" s="401" t="n">
        <v>37092.3895833333</v>
      </c>
      <c r="B728" s="400" t="n">
        <v>37124</v>
      </c>
      <c r="C728" s="400" t="n">
        <v>37104</v>
      </c>
      <c r="D728" s="400" t="n">
        <v>37134</v>
      </c>
      <c r="E728" s="0" t="s">
        <v>401</v>
      </c>
      <c r="F728" s="0" t="n">
        <v>642184</v>
      </c>
      <c r="G728" s="0" t="n">
        <v>1</v>
      </c>
      <c r="H728" s="0" t="n">
        <v>3449315</v>
      </c>
      <c r="I728" s="0" t="n">
        <v>25</v>
      </c>
      <c r="J728" s="0" t="n">
        <v>25</v>
      </c>
      <c r="K728" s="0" t="n">
        <v>25</v>
      </c>
      <c r="L728" s="0" t="n">
        <v>25</v>
      </c>
      <c r="M728" s="0" t="n">
        <v>25</v>
      </c>
      <c r="N728" s="0" t="n">
        <v>25</v>
      </c>
      <c r="O728" s="0" t="n">
        <v>0</v>
      </c>
      <c r="P728" s="0" t="n">
        <v>0</v>
      </c>
      <c r="Q728" s="0" t="n">
        <v>0</v>
      </c>
      <c r="R728" s="0" t="n">
        <v>0</v>
      </c>
      <c r="S728" s="0" t="n">
        <v>0</v>
      </c>
      <c r="T728" s="0" t="n">
        <v>0</v>
      </c>
      <c r="U728" s="0" t="n">
        <v>0</v>
      </c>
      <c r="V728" s="0" t="n">
        <v>0</v>
      </c>
      <c r="W728" s="0" t="n">
        <v>0</v>
      </c>
      <c r="X728" s="0" t="n">
        <v>0</v>
      </c>
      <c r="Y728" s="0" t="n">
        <v>0</v>
      </c>
      <c r="Z728" s="0" t="n">
        <v>0</v>
      </c>
      <c r="AA728" s="0" t="n">
        <v>0</v>
      </c>
      <c r="AB728" s="0" t="n">
        <v>0</v>
      </c>
      <c r="AC728" s="0" t="n">
        <v>0</v>
      </c>
      <c r="AD728" s="0" t="n">
        <v>0</v>
      </c>
      <c r="AE728" s="0" t="n">
        <v>0</v>
      </c>
      <c r="AF728" s="0" t="n">
        <v>0</v>
      </c>
    </row>
    <row r="729" customFormat="false" ht="12.75" hidden="false" customHeight="false" outlineLevel="0" collapsed="false">
      <c r="A729" s="401" t="n">
        <v>37092.3895833333</v>
      </c>
      <c r="B729" s="400" t="n">
        <v>37124</v>
      </c>
      <c r="C729" s="400" t="n">
        <v>37104</v>
      </c>
      <c r="D729" s="400" t="n">
        <v>37134</v>
      </c>
      <c r="E729" s="0" t="s">
        <v>401</v>
      </c>
      <c r="F729" s="0" t="n">
        <v>642185</v>
      </c>
      <c r="G729" s="0" t="n">
        <v>1</v>
      </c>
      <c r="H729" s="0" t="n">
        <v>3449318</v>
      </c>
      <c r="I729" s="0" t="n">
        <v>25</v>
      </c>
      <c r="J729" s="0" t="n">
        <v>25</v>
      </c>
      <c r="K729" s="0" t="n">
        <v>25</v>
      </c>
      <c r="L729" s="0" t="n">
        <v>25</v>
      </c>
      <c r="M729" s="0" t="n">
        <v>25</v>
      </c>
      <c r="N729" s="0" t="n">
        <v>25</v>
      </c>
      <c r="O729" s="0" t="n">
        <v>0</v>
      </c>
      <c r="P729" s="0" t="n">
        <v>0</v>
      </c>
      <c r="Q729" s="0" t="n">
        <v>0</v>
      </c>
      <c r="R729" s="0" t="n">
        <v>0</v>
      </c>
      <c r="S729" s="0" t="n">
        <v>0</v>
      </c>
      <c r="T729" s="0" t="n">
        <v>0</v>
      </c>
      <c r="U729" s="0" t="n">
        <v>0</v>
      </c>
      <c r="V729" s="0" t="n">
        <v>0</v>
      </c>
      <c r="W729" s="0" t="n">
        <v>0</v>
      </c>
      <c r="X729" s="0" t="n">
        <v>0</v>
      </c>
      <c r="Y729" s="0" t="n">
        <v>0</v>
      </c>
      <c r="Z729" s="0" t="n">
        <v>0</v>
      </c>
      <c r="AA729" s="0" t="n">
        <v>0</v>
      </c>
      <c r="AB729" s="0" t="n">
        <v>0</v>
      </c>
      <c r="AC729" s="0" t="n">
        <v>0</v>
      </c>
      <c r="AD729" s="0" t="n">
        <v>0</v>
      </c>
      <c r="AE729" s="0" t="n">
        <v>0</v>
      </c>
      <c r="AF729" s="0" t="n">
        <v>0</v>
      </c>
    </row>
    <row r="730" customFormat="false" ht="12.75" hidden="false" customHeight="false" outlineLevel="0" collapsed="false">
      <c r="A730" s="401" t="n">
        <v>37061.44375</v>
      </c>
      <c r="B730" s="400" t="n">
        <v>37124</v>
      </c>
      <c r="C730" s="400" t="n">
        <v>37104</v>
      </c>
      <c r="D730" s="400" t="n">
        <v>37134</v>
      </c>
      <c r="E730" s="0" t="s">
        <v>401</v>
      </c>
      <c r="F730" s="0" t="n">
        <v>653740</v>
      </c>
      <c r="G730" s="0" t="n">
        <v>1</v>
      </c>
      <c r="H730" s="0" t="n">
        <v>3478788</v>
      </c>
      <c r="I730" s="0" t="n">
        <v>-25</v>
      </c>
      <c r="J730" s="0" t="n">
        <v>-25</v>
      </c>
      <c r="K730" s="0" t="n">
        <v>-25</v>
      </c>
      <c r="L730" s="0" t="n">
        <v>-25</v>
      </c>
      <c r="M730" s="0" t="n">
        <v>-25</v>
      </c>
      <c r="N730" s="0" t="n">
        <v>-25</v>
      </c>
      <c r="O730" s="0" t="n">
        <v>0</v>
      </c>
      <c r="P730" s="0" t="n">
        <v>0</v>
      </c>
      <c r="Q730" s="0" t="n">
        <v>0</v>
      </c>
      <c r="R730" s="0" t="n">
        <v>0</v>
      </c>
      <c r="S730" s="0" t="n">
        <v>0</v>
      </c>
      <c r="T730" s="0" t="n">
        <v>0</v>
      </c>
      <c r="U730" s="0" t="n">
        <v>0</v>
      </c>
      <c r="V730" s="0" t="n">
        <v>0</v>
      </c>
      <c r="W730" s="0" t="n">
        <v>0</v>
      </c>
      <c r="X730" s="0" t="n">
        <v>0</v>
      </c>
      <c r="Y730" s="0" t="n">
        <v>0</v>
      </c>
      <c r="Z730" s="0" t="n">
        <v>0</v>
      </c>
      <c r="AA730" s="0" t="n">
        <v>0</v>
      </c>
      <c r="AB730" s="0" t="n">
        <v>0</v>
      </c>
      <c r="AC730" s="0" t="n">
        <v>0</v>
      </c>
      <c r="AD730" s="0" t="n">
        <v>0</v>
      </c>
      <c r="AE730" s="0" t="n">
        <v>0</v>
      </c>
      <c r="AF730" s="0" t="n">
        <v>0</v>
      </c>
    </row>
    <row r="731" customFormat="false" ht="12.75" hidden="false" customHeight="false" outlineLevel="0" collapsed="false">
      <c r="A731" s="401" t="n">
        <v>37049.6048611111</v>
      </c>
      <c r="B731" s="400" t="n">
        <v>37124</v>
      </c>
      <c r="C731" s="400" t="n">
        <v>37104</v>
      </c>
      <c r="D731" s="400" t="n">
        <v>37134</v>
      </c>
      <c r="E731" s="0" t="s">
        <v>401</v>
      </c>
      <c r="F731" s="0" t="n">
        <v>635396</v>
      </c>
      <c r="G731" s="0" t="n">
        <v>1</v>
      </c>
      <c r="H731" s="0" t="n">
        <v>3434363</v>
      </c>
      <c r="I731" s="0" t="n">
        <v>0</v>
      </c>
      <c r="J731" s="0" t="n">
        <v>0</v>
      </c>
      <c r="K731" s="0" t="n">
        <v>0</v>
      </c>
      <c r="L731" s="0" t="n">
        <v>0</v>
      </c>
      <c r="M731" s="0" t="n">
        <v>0</v>
      </c>
      <c r="N731" s="0" t="n">
        <v>0</v>
      </c>
      <c r="O731" s="0" t="n">
        <v>-25</v>
      </c>
      <c r="P731" s="0" t="n">
        <v>-25</v>
      </c>
      <c r="Q731" s="0" t="n">
        <v>-25</v>
      </c>
      <c r="R731" s="0" t="n">
        <v>-25</v>
      </c>
      <c r="S731" s="0" t="n">
        <v>-25</v>
      </c>
      <c r="T731" s="0" t="n">
        <v>-25</v>
      </c>
      <c r="U731" s="0" t="n">
        <v>-25</v>
      </c>
      <c r="V731" s="0" t="n">
        <v>-25</v>
      </c>
      <c r="W731" s="0" t="n">
        <v>-25</v>
      </c>
      <c r="X731" s="0" t="n">
        <v>-25</v>
      </c>
      <c r="Y731" s="0" t="n">
        <v>-25</v>
      </c>
      <c r="Z731" s="0" t="n">
        <v>-25</v>
      </c>
      <c r="AA731" s="0" t="n">
        <v>-25</v>
      </c>
      <c r="AB731" s="0" t="n">
        <v>-25</v>
      </c>
      <c r="AC731" s="0" t="n">
        <v>-25</v>
      </c>
      <c r="AD731" s="0" t="n">
        <v>-25</v>
      </c>
      <c r="AE731" s="0" t="n">
        <v>0</v>
      </c>
      <c r="AF731" s="0" t="n">
        <v>0</v>
      </c>
    </row>
    <row r="732" customFormat="false" ht="12.75" hidden="false" customHeight="false" outlineLevel="0" collapsed="false">
      <c r="A732" s="401" t="n">
        <v>37049.3708333333</v>
      </c>
      <c r="B732" s="400" t="n">
        <v>37124</v>
      </c>
      <c r="C732" s="400" t="n">
        <v>37104</v>
      </c>
      <c r="D732" s="400" t="n">
        <v>37134</v>
      </c>
      <c r="E732" s="0" t="s">
        <v>401</v>
      </c>
      <c r="F732" s="0" t="n">
        <v>636904</v>
      </c>
      <c r="G732" s="0" t="n">
        <v>1</v>
      </c>
      <c r="H732" s="0" t="n">
        <v>3436970</v>
      </c>
      <c r="I732" s="0" t="n">
        <v>0</v>
      </c>
      <c r="J732" s="0" t="n">
        <v>0</v>
      </c>
      <c r="K732" s="0" t="n">
        <v>0</v>
      </c>
      <c r="L732" s="0" t="n">
        <v>0</v>
      </c>
      <c r="M732" s="0" t="n">
        <v>0</v>
      </c>
      <c r="N732" s="0" t="n">
        <v>0</v>
      </c>
      <c r="O732" s="0" t="n">
        <v>-25</v>
      </c>
      <c r="P732" s="0" t="n">
        <v>-25</v>
      </c>
      <c r="Q732" s="0" t="n">
        <v>-25</v>
      </c>
      <c r="R732" s="0" t="n">
        <v>-25</v>
      </c>
      <c r="S732" s="0" t="n">
        <v>-25</v>
      </c>
      <c r="T732" s="0" t="n">
        <v>-25</v>
      </c>
      <c r="U732" s="0" t="n">
        <v>-25</v>
      </c>
      <c r="V732" s="0" t="n">
        <v>-25</v>
      </c>
      <c r="W732" s="0" t="n">
        <v>-25</v>
      </c>
      <c r="X732" s="0" t="n">
        <v>-25</v>
      </c>
      <c r="Y732" s="0" t="n">
        <v>-25</v>
      </c>
      <c r="Z732" s="0" t="n">
        <v>-25</v>
      </c>
      <c r="AA732" s="0" t="n">
        <v>-25</v>
      </c>
      <c r="AB732" s="0" t="n">
        <v>-25</v>
      </c>
      <c r="AC732" s="0" t="n">
        <v>-25</v>
      </c>
      <c r="AD732" s="0" t="n">
        <v>-25</v>
      </c>
      <c r="AE732" s="0" t="n">
        <v>0</v>
      </c>
      <c r="AF732" s="0" t="n">
        <v>0</v>
      </c>
    </row>
    <row r="733" customFormat="false" ht="12.75" hidden="false" customHeight="false" outlineLevel="0" collapsed="false">
      <c r="A733" s="401" t="n">
        <v>37069.3604166667</v>
      </c>
      <c r="B733" s="400" t="n">
        <v>37124</v>
      </c>
      <c r="C733" s="400" t="n">
        <v>37104</v>
      </c>
      <c r="D733" s="400" t="n">
        <v>37134</v>
      </c>
      <c r="E733" s="0" t="s">
        <v>401</v>
      </c>
      <c r="F733" s="0" t="n">
        <v>665101</v>
      </c>
      <c r="G733" s="0" t="n">
        <v>1</v>
      </c>
      <c r="H733" s="0" t="n">
        <v>3518571</v>
      </c>
      <c r="I733" s="0" t="n">
        <v>0</v>
      </c>
      <c r="J733" s="0" t="n">
        <v>0</v>
      </c>
      <c r="K733" s="0" t="n">
        <v>0</v>
      </c>
      <c r="L733" s="0" t="n">
        <v>0</v>
      </c>
      <c r="M733" s="0" t="n">
        <v>0</v>
      </c>
      <c r="N733" s="0" t="n">
        <v>0</v>
      </c>
      <c r="O733" s="0" t="n">
        <v>-25</v>
      </c>
      <c r="P733" s="0" t="n">
        <v>-25</v>
      </c>
      <c r="Q733" s="0" t="n">
        <v>-25</v>
      </c>
      <c r="R733" s="0" t="n">
        <v>-25</v>
      </c>
      <c r="S733" s="0" t="n">
        <v>-25</v>
      </c>
      <c r="T733" s="0" t="n">
        <v>-25</v>
      </c>
      <c r="U733" s="0" t="n">
        <v>-25</v>
      </c>
      <c r="V733" s="0" t="n">
        <v>-25</v>
      </c>
      <c r="W733" s="0" t="n">
        <v>-25</v>
      </c>
      <c r="X733" s="0" t="n">
        <v>-25</v>
      </c>
      <c r="Y733" s="0" t="n">
        <v>-25</v>
      </c>
      <c r="Z733" s="0" t="n">
        <v>-25</v>
      </c>
      <c r="AA733" s="0" t="n">
        <v>-25</v>
      </c>
      <c r="AB733" s="0" t="n">
        <v>-25</v>
      </c>
      <c r="AC733" s="0" t="n">
        <v>-25</v>
      </c>
      <c r="AD733" s="0" t="n">
        <v>-25</v>
      </c>
      <c r="AE733" s="0" t="n">
        <v>0</v>
      </c>
      <c r="AF733" s="0" t="n">
        <v>0</v>
      </c>
    </row>
    <row r="734" customFormat="false" ht="12.75" hidden="false" customHeight="false" outlineLevel="0" collapsed="false">
      <c r="A734" s="401" t="n">
        <v>36867.5979166667</v>
      </c>
      <c r="B734" s="400" t="n">
        <v>37124</v>
      </c>
      <c r="C734" s="400" t="n">
        <v>36983</v>
      </c>
      <c r="D734" s="400" t="n">
        <v>37191</v>
      </c>
      <c r="E734" s="0" t="s">
        <v>401</v>
      </c>
      <c r="F734" s="0" t="n">
        <v>475154</v>
      </c>
      <c r="G734" s="0" t="n">
        <v>1</v>
      </c>
      <c r="H734" s="0" t="n">
        <v>2481696</v>
      </c>
      <c r="I734" s="0" t="n">
        <v>0</v>
      </c>
      <c r="J734" s="0" t="n">
        <v>0</v>
      </c>
      <c r="K734" s="0" t="n">
        <v>0</v>
      </c>
      <c r="L734" s="0" t="n">
        <v>0</v>
      </c>
      <c r="M734" s="0" t="n">
        <v>0</v>
      </c>
      <c r="N734" s="0" t="n">
        <v>0</v>
      </c>
      <c r="O734" s="0" t="n">
        <v>0</v>
      </c>
      <c r="P734" s="0" t="n">
        <v>0</v>
      </c>
      <c r="Q734" s="0" t="n">
        <v>0</v>
      </c>
      <c r="R734" s="0" t="n">
        <v>0</v>
      </c>
      <c r="S734" s="0" t="n">
        <v>0</v>
      </c>
      <c r="T734" s="0" t="n">
        <v>0</v>
      </c>
      <c r="U734" s="0" t="n">
        <v>0</v>
      </c>
      <c r="V734" s="0" t="n">
        <v>0</v>
      </c>
      <c r="W734" s="0" t="n">
        <v>0</v>
      </c>
      <c r="X734" s="0" t="n">
        <v>0</v>
      </c>
      <c r="Y734" s="0" t="n">
        <v>0</v>
      </c>
      <c r="Z734" s="0" t="n">
        <v>0</v>
      </c>
      <c r="AA734" s="0" t="n">
        <v>0</v>
      </c>
      <c r="AB734" s="0" t="n">
        <v>0</v>
      </c>
      <c r="AC734" s="0" t="n">
        <v>0</v>
      </c>
      <c r="AD734" s="0" t="n">
        <v>0</v>
      </c>
      <c r="AE734" s="0" t="n">
        <v>-25</v>
      </c>
      <c r="AF734" s="0" t="n">
        <v>-25</v>
      </c>
    </row>
    <row r="735" customFormat="false" ht="12.75" hidden="false" customHeight="false" outlineLevel="0" collapsed="false">
      <c r="A735" s="401" t="n">
        <v>36879.4402777778</v>
      </c>
      <c r="B735" s="400" t="n">
        <v>37124</v>
      </c>
      <c r="C735" s="400" t="n">
        <v>36983</v>
      </c>
      <c r="D735" s="400" t="n">
        <v>37191</v>
      </c>
      <c r="E735" s="0" t="s">
        <v>401</v>
      </c>
      <c r="F735" s="0" t="n">
        <v>481793</v>
      </c>
      <c r="G735" s="0" t="n">
        <v>1</v>
      </c>
      <c r="H735" s="0" t="n">
        <v>2511813</v>
      </c>
      <c r="I735" s="0" t="n">
        <v>0</v>
      </c>
      <c r="J735" s="0" t="n">
        <v>0</v>
      </c>
      <c r="K735" s="0" t="n">
        <v>0</v>
      </c>
      <c r="L735" s="0" t="n">
        <v>0</v>
      </c>
      <c r="M735" s="0" t="n">
        <v>0</v>
      </c>
      <c r="N735" s="0" t="n">
        <v>0</v>
      </c>
      <c r="O735" s="0" t="n">
        <v>0</v>
      </c>
      <c r="P735" s="0" t="n">
        <v>0</v>
      </c>
      <c r="Q735" s="0" t="n">
        <v>0</v>
      </c>
      <c r="R735" s="0" t="n">
        <v>0</v>
      </c>
      <c r="S735" s="0" t="n">
        <v>0</v>
      </c>
      <c r="T735" s="0" t="n">
        <v>0</v>
      </c>
      <c r="U735" s="0" t="n">
        <v>0</v>
      </c>
      <c r="V735" s="0" t="n">
        <v>0</v>
      </c>
      <c r="W735" s="0" t="n">
        <v>0</v>
      </c>
      <c r="X735" s="0" t="n">
        <v>0</v>
      </c>
      <c r="Y735" s="0" t="n">
        <v>0</v>
      </c>
      <c r="Z735" s="0" t="n">
        <v>0</v>
      </c>
      <c r="AA735" s="0" t="n">
        <v>0</v>
      </c>
      <c r="AB735" s="0" t="n">
        <v>0</v>
      </c>
      <c r="AC735" s="0" t="n">
        <v>0</v>
      </c>
      <c r="AD735" s="0" t="n">
        <v>0</v>
      </c>
      <c r="AE735" s="0" t="n">
        <v>-25</v>
      </c>
      <c r="AF735" s="0" t="n">
        <v>-25</v>
      </c>
    </row>
    <row r="736" customFormat="false" ht="12.75" hidden="false" customHeight="false" outlineLevel="0" collapsed="false">
      <c r="A736" s="401" t="n">
        <v>36934.4298611111</v>
      </c>
      <c r="B736" s="400" t="n">
        <v>37124</v>
      </c>
      <c r="C736" s="400" t="n">
        <v>36983</v>
      </c>
      <c r="D736" s="400" t="n">
        <v>37191</v>
      </c>
      <c r="E736" s="0" t="s">
        <v>401</v>
      </c>
      <c r="F736" s="0" t="n">
        <v>518956</v>
      </c>
      <c r="G736" s="0" t="n">
        <v>1</v>
      </c>
      <c r="H736" s="0" t="n">
        <v>2690267</v>
      </c>
      <c r="I736" s="0" t="n">
        <v>0</v>
      </c>
      <c r="J736" s="0" t="n">
        <v>0</v>
      </c>
      <c r="K736" s="0" t="n">
        <v>0</v>
      </c>
      <c r="L736" s="0" t="n">
        <v>0</v>
      </c>
      <c r="M736" s="0" t="n">
        <v>0</v>
      </c>
      <c r="N736" s="0" t="n">
        <v>0</v>
      </c>
      <c r="O736" s="0" t="n">
        <v>0</v>
      </c>
      <c r="P736" s="0" t="n">
        <v>0</v>
      </c>
      <c r="Q736" s="0" t="n">
        <v>0</v>
      </c>
      <c r="R736" s="0" t="n">
        <v>0</v>
      </c>
      <c r="S736" s="0" t="n">
        <v>0</v>
      </c>
      <c r="T736" s="0" t="n">
        <v>0</v>
      </c>
      <c r="U736" s="0" t="n">
        <v>0</v>
      </c>
      <c r="V736" s="0" t="n">
        <v>0</v>
      </c>
      <c r="W736" s="0" t="n">
        <v>0</v>
      </c>
      <c r="X736" s="0" t="n">
        <v>0</v>
      </c>
      <c r="Y736" s="0" t="n">
        <v>0</v>
      </c>
      <c r="Z736" s="0" t="n">
        <v>0</v>
      </c>
      <c r="AA736" s="0" t="n">
        <v>0</v>
      </c>
      <c r="AB736" s="0" t="n">
        <v>0</v>
      </c>
      <c r="AC736" s="0" t="n">
        <v>0</v>
      </c>
      <c r="AD736" s="0" t="n">
        <v>0</v>
      </c>
      <c r="AE736" s="0" t="n">
        <v>-25</v>
      </c>
      <c r="AF736" s="0" t="n">
        <v>-25</v>
      </c>
    </row>
    <row r="737" customFormat="false" ht="12.75" hidden="false" customHeight="false" outlineLevel="0" collapsed="false">
      <c r="A737" s="401" t="n">
        <v>37092.3895833333</v>
      </c>
      <c r="B737" s="400" t="n">
        <v>37124</v>
      </c>
      <c r="C737" s="400" t="n">
        <v>37104</v>
      </c>
      <c r="D737" s="400" t="n">
        <v>37134</v>
      </c>
      <c r="E737" s="0" t="s">
        <v>401</v>
      </c>
      <c r="F737" s="0" t="n">
        <v>642184</v>
      </c>
      <c r="G737" s="0" t="n">
        <v>1</v>
      </c>
      <c r="H737" s="0" t="n">
        <v>3449316</v>
      </c>
      <c r="I737" s="0" t="n">
        <v>0</v>
      </c>
      <c r="J737" s="0" t="n">
        <v>0</v>
      </c>
      <c r="K737" s="0" t="n">
        <v>0</v>
      </c>
      <c r="L737" s="0" t="n">
        <v>0</v>
      </c>
      <c r="M737" s="0" t="n">
        <v>0</v>
      </c>
      <c r="N737" s="0" t="n">
        <v>0</v>
      </c>
      <c r="O737" s="0" t="n">
        <v>0</v>
      </c>
      <c r="P737" s="0" t="n">
        <v>0</v>
      </c>
      <c r="Q737" s="0" t="n">
        <v>0</v>
      </c>
      <c r="R737" s="0" t="n">
        <v>0</v>
      </c>
      <c r="S737" s="0" t="n">
        <v>0</v>
      </c>
      <c r="T737" s="0" t="n">
        <v>0</v>
      </c>
      <c r="U737" s="0" t="n">
        <v>0</v>
      </c>
      <c r="V737" s="0" t="n">
        <v>0</v>
      </c>
      <c r="W737" s="0" t="n">
        <v>0</v>
      </c>
      <c r="X737" s="0" t="n">
        <v>0</v>
      </c>
      <c r="Y737" s="0" t="n">
        <v>0</v>
      </c>
      <c r="Z737" s="0" t="n">
        <v>0</v>
      </c>
      <c r="AA737" s="0" t="n">
        <v>0</v>
      </c>
      <c r="AB737" s="0" t="n">
        <v>0</v>
      </c>
      <c r="AC737" s="0" t="n">
        <v>0</v>
      </c>
      <c r="AD737" s="0" t="n">
        <v>0</v>
      </c>
      <c r="AE737" s="0" t="n">
        <v>25</v>
      </c>
      <c r="AF737" s="0" t="n">
        <v>25</v>
      </c>
    </row>
    <row r="738" customFormat="false" ht="12.75" hidden="false" customHeight="false" outlineLevel="0" collapsed="false">
      <c r="A738" s="401" t="n">
        <v>37092.3895833333</v>
      </c>
      <c r="B738" s="400" t="n">
        <v>37124</v>
      </c>
      <c r="C738" s="400" t="n">
        <v>37104</v>
      </c>
      <c r="D738" s="400" t="n">
        <v>37134</v>
      </c>
      <c r="E738" s="0" t="s">
        <v>401</v>
      </c>
      <c r="F738" s="0" t="n">
        <v>642185</v>
      </c>
      <c r="G738" s="0" t="n">
        <v>1</v>
      </c>
      <c r="H738" s="0" t="n">
        <v>3449319</v>
      </c>
      <c r="I738" s="0" t="n">
        <v>0</v>
      </c>
      <c r="J738" s="0" t="n">
        <v>0</v>
      </c>
      <c r="K738" s="0" t="n">
        <v>0</v>
      </c>
      <c r="L738" s="0" t="n">
        <v>0</v>
      </c>
      <c r="M738" s="0" t="n">
        <v>0</v>
      </c>
      <c r="N738" s="0" t="n">
        <v>0</v>
      </c>
      <c r="O738" s="0" t="n">
        <v>0</v>
      </c>
      <c r="P738" s="0" t="n">
        <v>0</v>
      </c>
      <c r="Q738" s="0" t="n">
        <v>0</v>
      </c>
      <c r="R738" s="0" t="n">
        <v>0</v>
      </c>
      <c r="S738" s="0" t="n">
        <v>0</v>
      </c>
      <c r="T738" s="0" t="n">
        <v>0</v>
      </c>
      <c r="U738" s="0" t="n">
        <v>0</v>
      </c>
      <c r="V738" s="0" t="n">
        <v>0</v>
      </c>
      <c r="W738" s="0" t="n">
        <v>0</v>
      </c>
      <c r="X738" s="0" t="n">
        <v>0</v>
      </c>
      <c r="Y738" s="0" t="n">
        <v>0</v>
      </c>
      <c r="Z738" s="0" t="n">
        <v>0</v>
      </c>
      <c r="AA738" s="0" t="n">
        <v>0</v>
      </c>
      <c r="AB738" s="0" t="n">
        <v>0</v>
      </c>
      <c r="AC738" s="0" t="n">
        <v>0</v>
      </c>
      <c r="AD738" s="0" t="n">
        <v>0</v>
      </c>
      <c r="AE738" s="0" t="n">
        <v>25</v>
      </c>
      <c r="AF738" s="0" t="n">
        <v>25</v>
      </c>
    </row>
    <row r="739" customFormat="false" ht="12.75" hidden="false" customHeight="false" outlineLevel="0" collapsed="false">
      <c r="A739" s="401" t="n">
        <v>36718.4340277778</v>
      </c>
      <c r="B739" s="400" t="n">
        <v>37124</v>
      </c>
      <c r="C739" s="400" t="n">
        <v>37073</v>
      </c>
      <c r="D739" s="400" t="n">
        <v>37164</v>
      </c>
      <c r="E739" s="0" t="s">
        <v>401</v>
      </c>
      <c r="F739" s="0" t="n">
        <v>369711</v>
      </c>
      <c r="G739" s="0" t="n">
        <v>1</v>
      </c>
      <c r="H739" s="0" t="n">
        <v>2134299</v>
      </c>
      <c r="I739" s="0" t="n">
        <v>0</v>
      </c>
      <c r="J739" s="0" t="n">
        <v>0</v>
      </c>
      <c r="K739" s="0" t="n">
        <v>0</v>
      </c>
      <c r="L739" s="0" t="n">
        <v>0</v>
      </c>
      <c r="M739" s="0" t="n">
        <v>0</v>
      </c>
      <c r="N739" s="0" t="n">
        <v>0</v>
      </c>
      <c r="O739" s="0" t="n">
        <v>25</v>
      </c>
      <c r="P739" s="0" t="n">
        <v>25</v>
      </c>
      <c r="Q739" s="0" t="n">
        <v>25</v>
      </c>
      <c r="R739" s="0" t="n">
        <v>25</v>
      </c>
      <c r="S739" s="0" t="n">
        <v>25</v>
      </c>
      <c r="T739" s="0" t="n">
        <v>25</v>
      </c>
      <c r="U739" s="0" t="n">
        <v>25</v>
      </c>
      <c r="V739" s="0" t="n">
        <v>25</v>
      </c>
      <c r="W739" s="0" t="n">
        <v>25</v>
      </c>
      <c r="X739" s="0" t="n">
        <v>25</v>
      </c>
      <c r="Y739" s="0" t="n">
        <v>25</v>
      </c>
      <c r="Z739" s="0" t="n">
        <v>25</v>
      </c>
      <c r="AA739" s="0" t="n">
        <v>25</v>
      </c>
      <c r="AB739" s="0" t="n">
        <v>25</v>
      </c>
      <c r="AC739" s="0" t="n">
        <v>25</v>
      </c>
      <c r="AD739" s="0" t="n">
        <v>25</v>
      </c>
      <c r="AE739" s="0" t="n">
        <v>0</v>
      </c>
      <c r="AF739" s="0" t="n">
        <v>0</v>
      </c>
    </row>
    <row r="740" customFormat="false" ht="12.75" hidden="false" customHeight="false" outlineLevel="0" collapsed="false">
      <c r="A740" s="401" t="n">
        <v>36798.6284722222</v>
      </c>
      <c r="B740" s="400" t="n">
        <v>37124</v>
      </c>
      <c r="C740" s="400" t="n">
        <v>37073</v>
      </c>
      <c r="D740" s="400" t="n">
        <v>37164</v>
      </c>
      <c r="E740" s="0" t="s">
        <v>401</v>
      </c>
      <c r="F740" s="0" t="n">
        <v>415071</v>
      </c>
      <c r="G740" s="0" t="n">
        <v>1</v>
      </c>
      <c r="H740" s="0" t="n">
        <v>2283171</v>
      </c>
      <c r="I740" s="0" t="n">
        <v>0</v>
      </c>
      <c r="J740" s="0" t="n">
        <v>0</v>
      </c>
      <c r="K740" s="0" t="n">
        <v>0</v>
      </c>
      <c r="L740" s="0" t="n">
        <v>0</v>
      </c>
      <c r="M740" s="0" t="n">
        <v>0</v>
      </c>
      <c r="N740" s="0" t="n">
        <v>0</v>
      </c>
      <c r="O740" s="0" t="n">
        <v>25</v>
      </c>
      <c r="P740" s="0" t="n">
        <v>25</v>
      </c>
      <c r="Q740" s="0" t="n">
        <v>25</v>
      </c>
      <c r="R740" s="0" t="n">
        <v>25</v>
      </c>
      <c r="S740" s="0" t="n">
        <v>25</v>
      </c>
      <c r="T740" s="0" t="n">
        <v>25</v>
      </c>
      <c r="U740" s="0" t="n">
        <v>25</v>
      </c>
      <c r="V740" s="0" t="n">
        <v>25</v>
      </c>
      <c r="W740" s="0" t="n">
        <v>25</v>
      </c>
      <c r="X740" s="0" t="n">
        <v>25</v>
      </c>
      <c r="Y740" s="0" t="n">
        <v>25</v>
      </c>
      <c r="Z740" s="0" t="n">
        <v>25</v>
      </c>
      <c r="AA740" s="0" t="n">
        <v>25</v>
      </c>
      <c r="AB740" s="0" t="n">
        <v>25</v>
      </c>
      <c r="AC740" s="0" t="n">
        <v>25</v>
      </c>
      <c r="AD740" s="0" t="n">
        <v>25</v>
      </c>
      <c r="AE740" s="0" t="n">
        <v>0</v>
      </c>
      <c r="AF740" s="0" t="n">
        <v>0</v>
      </c>
    </row>
    <row r="741" customFormat="false" ht="12.75" hidden="false" customHeight="false" outlineLevel="0" collapsed="false">
      <c r="A741" s="401" t="n">
        <v>36789.5993055556</v>
      </c>
      <c r="B741" s="400" t="n">
        <v>37124</v>
      </c>
      <c r="C741" s="400" t="n">
        <v>37073</v>
      </c>
      <c r="D741" s="400" t="n">
        <v>37164</v>
      </c>
      <c r="E741" s="0" t="s">
        <v>401</v>
      </c>
      <c r="F741" s="0" t="n">
        <v>416188</v>
      </c>
      <c r="G741" s="0" t="n">
        <v>1</v>
      </c>
      <c r="H741" s="0" t="n">
        <v>2286815</v>
      </c>
      <c r="I741" s="0" t="n">
        <v>0</v>
      </c>
      <c r="J741" s="0" t="n">
        <v>0</v>
      </c>
      <c r="K741" s="0" t="n">
        <v>0</v>
      </c>
      <c r="L741" s="0" t="n">
        <v>0</v>
      </c>
      <c r="M741" s="0" t="n">
        <v>0</v>
      </c>
      <c r="N741" s="0" t="n">
        <v>0</v>
      </c>
      <c r="O741" s="0" t="n">
        <v>-25</v>
      </c>
      <c r="P741" s="0" t="n">
        <v>-25</v>
      </c>
      <c r="Q741" s="0" t="n">
        <v>-25</v>
      </c>
      <c r="R741" s="0" t="n">
        <v>-25</v>
      </c>
      <c r="S741" s="0" t="n">
        <v>-25</v>
      </c>
      <c r="T741" s="0" t="n">
        <v>-25</v>
      </c>
      <c r="U741" s="0" t="n">
        <v>-25</v>
      </c>
      <c r="V741" s="0" t="n">
        <v>-25</v>
      </c>
      <c r="W741" s="0" t="n">
        <v>-25</v>
      </c>
      <c r="X741" s="0" t="n">
        <v>-25</v>
      </c>
      <c r="Y741" s="0" t="n">
        <v>-25</v>
      </c>
      <c r="Z741" s="0" t="n">
        <v>-25</v>
      </c>
      <c r="AA741" s="0" t="n">
        <v>-25</v>
      </c>
      <c r="AB741" s="0" t="n">
        <v>-25</v>
      </c>
      <c r="AC741" s="0" t="n">
        <v>-25</v>
      </c>
      <c r="AD741" s="0" t="n">
        <v>-25</v>
      </c>
      <c r="AE741" s="0" t="n">
        <v>0</v>
      </c>
      <c r="AF741" s="0" t="n">
        <v>0</v>
      </c>
    </row>
    <row r="742" customFormat="false" ht="12.75" hidden="false" customHeight="false" outlineLevel="0" collapsed="false">
      <c r="A742" s="401" t="n">
        <v>36790.4701388889</v>
      </c>
      <c r="B742" s="400" t="n">
        <v>37124</v>
      </c>
      <c r="C742" s="400" t="n">
        <v>37073</v>
      </c>
      <c r="D742" s="400" t="n">
        <v>37164</v>
      </c>
      <c r="E742" s="0" t="s">
        <v>401</v>
      </c>
      <c r="F742" s="0" t="n">
        <v>417190</v>
      </c>
      <c r="G742" s="0" t="n">
        <v>1</v>
      </c>
      <c r="H742" s="0" t="n">
        <v>2289508</v>
      </c>
      <c r="I742" s="0" t="n">
        <v>0</v>
      </c>
      <c r="J742" s="0" t="n">
        <v>0</v>
      </c>
      <c r="K742" s="0" t="n">
        <v>0</v>
      </c>
      <c r="L742" s="0" t="n">
        <v>0</v>
      </c>
      <c r="M742" s="0" t="n">
        <v>0</v>
      </c>
      <c r="N742" s="0" t="n">
        <v>0</v>
      </c>
      <c r="O742" s="0" t="n">
        <v>-25</v>
      </c>
      <c r="P742" s="0" t="n">
        <v>-25</v>
      </c>
      <c r="Q742" s="0" t="n">
        <v>-25</v>
      </c>
      <c r="R742" s="0" t="n">
        <v>-25</v>
      </c>
      <c r="S742" s="0" t="n">
        <v>-25</v>
      </c>
      <c r="T742" s="0" t="n">
        <v>-25</v>
      </c>
      <c r="U742" s="0" t="n">
        <v>-25</v>
      </c>
      <c r="V742" s="0" t="n">
        <v>-25</v>
      </c>
      <c r="W742" s="0" t="n">
        <v>-25</v>
      </c>
      <c r="X742" s="0" t="n">
        <v>-25</v>
      </c>
      <c r="Y742" s="0" t="n">
        <v>-25</v>
      </c>
      <c r="Z742" s="0" t="n">
        <v>-25</v>
      </c>
      <c r="AA742" s="0" t="n">
        <v>-25</v>
      </c>
      <c r="AB742" s="0" t="n">
        <v>-25</v>
      </c>
      <c r="AC742" s="0" t="n">
        <v>-25</v>
      </c>
      <c r="AD742" s="0" t="n">
        <v>-25</v>
      </c>
      <c r="AE742" s="0" t="n">
        <v>0</v>
      </c>
      <c r="AF742" s="0" t="n">
        <v>0</v>
      </c>
    </row>
    <row r="743" customFormat="false" ht="12.75" hidden="false" customHeight="false" outlineLevel="0" collapsed="false">
      <c r="A743" s="401" t="n">
        <v>36847.3923611111</v>
      </c>
      <c r="B743" s="400" t="n">
        <v>37124</v>
      </c>
      <c r="C743" s="400" t="n">
        <v>37073</v>
      </c>
      <c r="D743" s="400" t="n">
        <v>37164</v>
      </c>
      <c r="E743" s="0" t="s">
        <v>401</v>
      </c>
      <c r="F743" s="0" t="n">
        <v>461572</v>
      </c>
      <c r="G743" s="0" t="n">
        <v>1</v>
      </c>
      <c r="H743" s="0" t="n">
        <v>2437982</v>
      </c>
      <c r="I743" s="0" t="n">
        <v>0</v>
      </c>
      <c r="J743" s="0" t="n">
        <v>0</v>
      </c>
      <c r="K743" s="0" t="n">
        <v>0</v>
      </c>
      <c r="L743" s="0" t="n">
        <v>0</v>
      </c>
      <c r="M743" s="0" t="n">
        <v>0</v>
      </c>
      <c r="N743" s="0" t="n">
        <v>0</v>
      </c>
      <c r="O743" s="0" t="n">
        <v>-25</v>
      </c>
      <c r="P743" s="0" t="n">
        <v>-25</v>
      </c>
      <c r="Q743" s="0" t="n">
        <v>-25</v>
      </c>
      <c r="R743" s="0" t="n">
        <v>-25</v>
      </c>
      <c r="S743" s="0" t="n">
        <v>-25</v>
      </c>
      <c r="T743" s="0" t="n">
        <v>-25</v>
      </c>
      <c r="U743" s="0" t="n">
        <v>-25</v>
      </c>
      <c r="V743" s="0" t="n">
        <v>-25</v>
      </c>
      <c r="W743" s="0" t="n">
        <v>-25</v>
      </c>
      <c r="X743" s="0" t="n">
        <v>-25</v>
      </c>
      <c r="Y743" s="0" t="n">
        <v>-25</v>
      </c>
      <c r="Z743" s="0" t="n">
        <v>-25</v>
      </c>
      <c r="AA743" s="0" t="n">
        <v>-25</v>
      </c>
      <c r="AB743" s="0" t="n">
        <v>-25</v>
      </c>
      <c r="AC743" s="0" t="n">
        <v>-25</v>
      </c>
      <c r="AD743" s="0" t="n">
        <v>-25</v>
      </c>
      <c r="AE743" s="0" t="n">
        <v>0</v>
      </c>
      <c r="AF743" s="0" t="n">
        <v>0</v>
      </c>
    </row>
    <row r="744" customFormat="false" ht="12.75" hidden="false" customHeight="false" outlineLevel="0" collapsed="false">
      <c r="A744" s="401" t="n">
        <v>36847.3923611111</v>
      </c>
      <c r="B744" s="400" t="n">
        <v>37124</v>
      </c>
      <c r="C744" s="400" t="n">
        <v>37073</v>
      </c>
      <c r="D744" s="400" t="n">
        <v>37164</v>
      </c>
      <c r="E744" s="0" t="s">
        <v>401</v>
      </c>
      <c r="F744" s="0" t="n">
        <v>461574</v>
      </c>
      <c r="G744" s="0" t="n">
        <v>1</v>
      </c>
      <c r="H744" s="0" t="n">
        <v>2437987</v>
      </c>
      <c r="I744" s="0" t="n">
        <v>0</v>
      </c>
      <c r="J744" s="0" t="n">
        <v>0</v>
      </c>
      <c r="K744" s="0" t="n">
        <v>0</v>
      </c>
      <c r="L744" s="0" t="n">
        <v>0</v>
      </c>
      <c r="M744" s="0" t="n">
        <v>0</v>
      </c>
      <c r="N744" s="0" t="n">
        <v>0</v>
      </c>
      <c r="O744" s="0" t="n">
        <v>-25</v>
      </c>
      <c r="P744" s="0" t="n">
        <v>-25</v>
      </c>
      <c r="Q744" s="0" t="n">
        <v>-25</v>
      </c>
      <c r="R744" s="0" t="n">
        <v>-25</v>
      </c>
      <c r="S744" s="0" t="n">
        <v>-25</v>
      </c>
      <c r="T744" s="0" t="n">
        <v>-25</v>
      </c>
      <c r="U744" s="0" t="n">
        <v>-25</v>
      </c>
      <c r="V744" s="0" t="n">
        <v>-25</v>
      </c>
      <c r="W744" s="0" t="n">
        <v>-25</v>
      </c>
      <c r="X744" s="0" t="n">
        <v>-25</v>
      </c>
      <c r="Y744" s="0" t="n">
        <v>-25</v>
      </c>
      <c r="Z744" s="0" t="n">
        <v>-25</v>
      </c>
      <c r="AA744" s="0" t="n">
        <v>-25</v>
      </c>
      <c r="AB744" s="0" t="n">
        <v>-25</v>
      </c>
      <c r="AC744" s="0" t="n">
        <v>-25</v>
      </c>
      <c r="AD744" s="0" t="n">
        <v>-25</v>
      </c>
      <c r="AE744" s="0" t="n">
        <v>0</v>
      </c>
      <c r="AF744" s="0" t="n">
        <v>0</v>
      </c>
    </row>
    <row r="745" customFormat="false" ht="12.75" hidden="false" customHeight="false" outlineLevel="0" collapsed="false">
      <c r="B745" s="400"/>
      <c r="C745" s="400"/>
      <c r="D745" s="400"/>
    </row>
    <row r="746" customFormat="false" ht="12.75" hidden="false" customHeight="false" outlineLevel="0" collapsed="false">
      <c r="B746" s="400"/>
      <c r="C746" s="400"/>
      <c r="D746" s="400"/>
    </row>
    <row r="747" customFormat="false" ht="12.75" hidden="false" customHeight="false" outlineLevel="0" collapsed="false">
      <c r="B747" s="400"/>
      <c r="C747" s="400"/>
      <c r="D747" s="400"/>
    </row>
    <row r="748" customFormat="false" ht="12.75" hidden="false" customHeight="false" outlineLevel="0" collapsed="false">
      <c r="B748" s="400"/>
      <c r="C748" s="400"/>
      <c r="D748" s="400"/>
    </row>
    <row r="749" customFormat="false" ht="12.75" hidden="false" customHeight="false" outlineLevel="0" collapsed="false">
      <c r="B749" s="400"/>
      <c r="C749" s="400"/>
      <c r="D749" s="400"/>
    </row>
    <row r="750" customFormat="false" ht="12.75" hidden="false" customHeight="false" outlineLevel="0" collapsed="false">
      <c r="B750" s="400"/>
      <c r="C750" s="400"/>
      <c r="D750" s="400"/>
    </row>
    <row r="751" customFormat="false" ht="12.75" hidden="false" customHeight="false" outlineLevel="0" collapsed="false">
      <c r="B751" s="400"/>
      <c r="C751" s="400"/>
      <c r="D751" s="400"/>
    </row>
    <row r="752" customFormat="false" ht="12.75" hidden="false" customHeight="false" outlineLevel="0" collapsed="false">
      <c r="B752" s="400"/>
      <c r="C752" s="400"/>
      <c r="D752" s="400"/>
    </row>
    <row r="753" customFormat="false" ht="12.75" hidden="false" customHeight="false" outlineLevel="0" collapsed="false">
      <c r="B753" s="400"/>
      <c r="C753" s="400"/>
      <c r="D753" s="400"/>
    </row>
    <row r="754" customFormat="false" ht="12.75" hidden="false" customHeight="false" outlineLevel="0" collapsed="false">
      <c r="B754" s="400"/>
      <c r="C754" s="400"/>
      <c r="D754" s="400"/>
    </row>
    <row r="755" customFormat="false" ht="12.75" hidden="false" customHeight="false" outlineLevel="0" collapsed="false">
      <c r="B755" s="400"/>
      <c r="C755" s="400"/>
      <c r="D755" s="400"/>
    </row>
    <row r="756" customFormat="false" ht="12.75" hidden="false" customHeight="false" outlineLevel="0" collapsed="false">
      <c r="B756" s="400"/>
      <c r="C756" s="400"/>
      <c r="D756" s="400"/>
    </row>
    <row r="757" customFormat="false" ht="12.75" hidden="false" customHeight="false" outlineLevel="0" collapsed="false">
      <c r="B757" s="400"/>
      <c r="C757" s="400"/>
      <c r="D757" s="400"/>
    </row>
    <row r="758" customFormat="false" ht="12.75" hidden="false" customHeight="false" outlineLevel="0" collapsed="false">
      <c r="B758" s="400"/>
      <c r="C758" s="400"/>
      <c r="D758" s="400"/>
    </row>
    <row r="759" customFormat="false" ht="12.75" hidden="false" customHeight="false" outlineLevel="0" collapsed="false">
      <c r="B759" s="400"/>
      <c r="C759" s="400"/>
      <c r="D759" s="400"/>
    </row>
    <row r="760" customFormat="false" ht="12.75" hidden="false" customHeight="false" outlineLevel="0" collapsed="false">
      <c r="B760" s="400"/>
      <c r="C760" s="400"/>
      <c r="D760" s="400"/>
    </row>
    <row r="761" customFormat="false" ht="12.75" hidden="false" customHeight="false" outlineLevel="0" collapsed="false">
      <c r="B761" s="400"/>
      <c r="C761" s="400"/>
      <c r="D761" s="400"/>
    </row>
    <row r="762" customFormat="false" ht="12.75" hidden="false" customHeight="false" outlineLevel="0" collapsed="false">
      <c r="B762" s="400"/>
      <c r="C762" s="400"/>
      <c r="D762" s="400"/>
    </row>
    <row r="763" customFormat="false" ht="12.75" hidden="false" customHeight="false" outlineLevel="0" collapsed="false">
      <c r="B763" s="400"/>
      <c r="C763" s="400"/>
      <c r="D763" s="400"/>
    </row>
    <row r="764" customFormat="false" ht="12.75" hidden="false" customHeight="false" outlineLevel="0" collapsed="false">
      <c r="B764" s="400"/>
      <c r="C764" s="400"/>
      <c r="D764" s="400"/>
    </row>
    <row r="765" customFormat="false" ht="12.75" hidden="false" customHeight="false" outlineLevel="0" collapsed="false">
      <c r="B765" s="400"/>
      <c r="C765" s="400"/>
      <c r="D765" s="400"/>
    </row>
    <row r="766" customFormat="false" ht="12.75" hidden="false" customHeight="false" outlineLevel="0" collapsed="false">
      <c r="B766" s="400"/>
      <c r="C766" s="400"/>
      <c r="D766" s="400"/>
    </row>
    <row r="767" customFormat="false" ht="12.75" hidden="false" customHeight="false" outlineLevel="0" collapsed="false">
      <c r="B767" s="400"/>
      <c r="C767" s="400"/>
      <c r="D767" s="400"/>
    </row>
    <row r="768" customFormat="false" ht="12.75" hidden="false" customHeight="false" outlineLevel="0" collapsed="false">
      <c r="B768" s="400"/>
      <c r="C768" s="400"/>
      <c r="D768" s="400"/>
    </row>
    <row r="769" customFormat="false" ht="12.75" hidden="false" customHeight="false" outlineLevel="0" collapsed="false">
      <c r="B769" s="400"/>
      <c r="C769" s="400"/>
      <c r="D769" s="400"/>
    </row>
    <row r="770" customFormat="false" ht="12.75" hidden="false" customHeight="false" outlineLevel="0" collapsed="false">
      <c r="B770" s="400"/>
      <c r="C770" s="400"/>
      <c r="D770" s="400"/>
    </row>
    <row r="771" customFormat="false" ht="12.75" hidden="false" customHeight="false" outlineLevel="0" collapsed="false">
      <c r="B771" s="400"/>
      <c r="C771" s="400"/>
      <c r="D771" s="400"/>
    </row>
    <row r="772" customFormat="false" ht="12.75" hidden="false" customHeight="false" outlineLevel="0" collapsed="false">
      <c r="B772" s="400"/>
      <c r="C772" s="400"/>
      <c r="D772" s="400"/>
    </row>
    <row r="773" customFormat="false" ht="12.75" hidden="false" customHeight="false" outlineLevel="0" collapsed="false">
      <c r="B773" s="400"/>
      <c r="C773" s="400"/>
      <c r="D773" s="400"/>
    </row>
    <row r="774" customFormat="false" ht="12.75" hidden="false" customHeight="false" outlineLevel="0" collapsed="false">
      <c r="B774" s="400"/>
      <c r="C774" s="400"/>
      <c r="D774" s="400"/>
    </row>
    <row r="775" customFormat="false" ht="12.75" hidden="false" customHeight="false" outlineLevel="0" collapsed="false">
      <c r="B775" s="400"/>
      <c r="C775" s="400"/>
      <c r="D775" s="400"/>
    </row>
    <row r="776" customFormat="false" ht="12.75" hidden="false" customHeight="false" outlineLevel="0" collapsed="false">
      <c r="B776" s="400"/>
      <c r="C776" s="400"/>
      <c r="D776" s="400"/>
    </row>
    <row r="777" customFormat="false" ht="12.75" hidden="false" customHeight="false" outlineLevel="0" collapsed="false">
      <c r="B777" s="400"/>
      <c r="C777" s="400"/>
      <c r="D777" s="400"/>
    </row>
    <row r="778" customFormat="false" ht="12.75" hidden="false" customHeight="false" outlineLevel="0" collapsed="false">
      <c r="B778" s="400"/>
      <c r="C778" s="400"/>
      <c r="D778" s="400"/>
    </row>
    <row r="779" customFormat="false" ht="12.75" hidden="false" customHeight="false" outlineLevel="0" collapsed="false">
      <c r="B779" s="400"/>
      <c r="C779" s="400"/>
      <c r="D779" s="400"/>
    </row>
    <row r="780" customFormat="false" ht="12.75" hidden="false" customHeight="false" outlineLevel="0" collapsed="false">
      <c r="B780" s="400"/>
      <c r="C780" s="400"/>
      <c r="D780" s="400"/>
    </row>
    <row r="781" customFormat="false" ht="12.75" hidden="false" customHeight="false" outlineLevel="0" collapsed="false">
      <c r="B781" s="400"/>
      <c r="C781" s="400"/>
      <c r="D781" s="400"/>
    </row>
    <row r="782" customFormat="false" ht="12.75" hidden="false" customHeight="false" outlineLevel="0" collapsed="false">
      <c r="B782" s="400"/>
      <c r="C782" s="400"/>
      <c r="D782" s="400"/>
    </row>
    <row r="783" customFormat="false" ht="12.75" hidden="false" customHeight="false" outlineLevel="0" collapsed="false">
      <c r="B783" s="400"/>
      <c r="C783" s="400"/>
      <c r="D783" s="400"/>
    </row>
    <row r="784" customFormat="false" ht="12.75" hidden="false" customHeight="false" outlineLevel="0" collapsed="false">
      <c r="B784" s="400"/>
      <c r="C784" s="400"/>
      <c r="D784" s="400"/>
    </row>
    <row r="785" customFormat="false" ht="12.75" hidden="false" customHeight="false" outlineLevel="0" collapsed="false">
      <c r="B785" s="400"/>
      <c r="C785" s="400"/>
      <c r="D785" s="400"/>
    </row>
    <row r="786" customFormat="false" ht="12.75" hidden="false" customHeight="false" outlineLevel="0" collapsed="false">
      <c r="B786" s="400"/>
      <c r="C786" s="400"/>
      <c r="D786" s="400"/>
    </row>
    <row r="787" customFormat="false" ht="12.75" hidden="false" customHeight="false" outlineLevel="0" collapsed="false">
      <c r="B787" s="400"/>
      <c r="C787" s="400"/>
      <c r="D787" s="400"/>
    </row>
    <row r="788" customFormat="false" ht="12.75" hidden="false" customHeight="false" outlineLevel="0" collapsed="false">
      <c r="B788" s="400"/>
      <c r="C788" s="400"/>
      <c r="D788" s="400"/>
    </row>
    <row r="789" customFormat="false" ht="12.75" hidden="false" customHeight="false" outlineLevel="0" collapsed="false">
      <c r="B789" s="400"/>
      <c r="C789" s="400"/>
      <c r="D789" s="400"/>
    </row>
    <row r="790" customFormat="false" ht="12.75" hidden="false" customHeight="false" outlineLevel="0" collapsed="false">
      <c r="B790" s="400"/>
      <c r="C790" s="400"/>
      <c r="D790" s="400"/>
    </row>
    <row r="791" customFormat="false" ht="12.75" hidden="false" customHeight="false" outlineLevel="0" collapsed="false">
      <c r="B791" s="400"/>
      <c r="C791" s="400"/>
      <c r="D791" s="400"/>
    </row>
    <row r="792" customFormat="false" ht="12.75" hidden="false" customHeight="false" outlineLevel="0" collapsed="false">
      <c r="B792" s="400"/>
      <c r="C792" s="400"/>
      <c r="D792" s="400"/>
    </row>
    <row r="793" customFormat="false" ht="12.75" hidden="false" customHeight="false" outlineLevel="0" collapsed="false">
      <c r="B793" s="400"/>
      <c r="C793" s="400"/>
      <c r="D793" s="400"/>
    </row>
    <row r="794" customFormat="false" ht="12.75" hidden="false" customHeight="false" outlineLevel="0" collapsed="false">
      <c r="B794" s="400"/>
      <c r="C794" s="400"/>
      <c r="D794" s="400"/>
    </row>
    <row r="795" customFormat="false" ht="12.75" hidden="false" customHeight="false" outlineLevel="0" collapsed="false">
      <c r="B795" s="400"/>
      <c r="C795" s="400"/>
      <c r="D795" s="400"/>
    </row>
    <row r="796" customFormat="false" ht="12.75" hidden="false" customHeight="false" outlineLevel="0" collapsed="false">
      <c r="B796" s="400"/>
      <c r="C796" s="400"/>
      <c r="D796" s="400"/>
    </row>
    <row r="797" customFormat="false" ht="12.75" hidden="false" customHeight="false" outlineLevel="0" collapsed="false">
      <c r="B797" s="400"/>
      <c r="C797" s="400"/>
      <c r="D797" s="400"/>
    </row>
    <row r="798" customFormat="false" ht="12.75" hidden="false" customHeight="false" outlineLevel="0" collapsed="false">
      <c r="B798" s="400"/>
      <c r="C798" s="400"/>
      <c r="D798" s="400"/>
    </row>
    <row r="799" customFormat="false" ht="12.75" hidden="false" customHeight="false" outlineLevel="0" collapsed="false">
      <c r="B799" s="400"/>
      <c r="C799" s="400"/>
      <c r="D799" s="400"/>
    </row>
    <row r="800" customFormat="false" ht="12.75" hidden="false" customHeight="false" outlineLevel="0" collapsed="false">
      <c r="B800" s="400"/>
      <c r="C800" s="400"/>
      <c r="D800" s="400"/>
    </row>
    <row r="801" customFormat="false" ht="12.75" hidden="false" customHeight="false" outlineLevel="0" collapsed="false">
      <c r="B801" s="400"/>
      <c r="C801" s="400"/>
      <c r="D801" s="400"/>
    </row>
    <row r="802" customFormat="false" ht="12.75" hidden="false" customHeight="false" outlineLevel="0" collapsed="false">
      <c r="B802" s="400"/>
      <c r="C802" s="400"/>
      <c r="D802" s="400"/>
    </row>
    <row r="803" customFormat="false" ht="12.75" hidden="false" customHeight="false" outlineLevel="0" collapsed="false">
      <c r="B803" s="400"/>
      <c r="C803" s="400"/>
      <c r="D803" s="400"/>
    </row>
    <row r="804" customFormat="false" ht="12.75" hidden="false" customHeight="false" outlineLevel="0" collapsed="false">
      <c r="B804" s="400"/>
      <c r="C804" s="400"/>
      <c r="D804" s="400"/>
    </row>
    <row r="805" customFormat="false" ht="12.75" hidden="false" customHeight="false" outlineLevel="0" collapsed="false">
      <c r="B805" s="400"/>
      <c r="C805" s="400"/>
      <c r="D805" s="400"/>
    </row>
    <row r="806" customFormat="false" ht="12.75" hidden="false" customHeight="false" outlineLevel="0" collapsed="false">
      <c r="B806" s="400"/>
      <c r="C806" s="400"/>
      <c r="D806" s="400"/>
    </row>
    <row r="807" customFormat="false" ht="12.75" hidden="false" customHeight="false" outlineLevel="0" collapsed="false">
      <c r="B807" s="400"/>
      <c r="C807" s="400"/>
      <c r="D807" s="400"/>
    </row>
    <row r="808" customFormat="false" ht="12.75" hidden="false" customHeight="false" outlineLevel="0" collapsed="false">
      <c r="B808" s="400"/>
      <c r="C808" s="400"/>
      <c r="D808" s="400"/>
    </row>
    <row r="809" customFormat="false" ht="12.75" hidden="false" customHeight="false" outlineLevel="0" collapsed="false">
      <c r="B809" s="400"/>
      <c r="C809" s="400"/>
      <c r="D809" s="400"/>
    </row>
    <row r="810" customFormat="false" ht="12.75" hidden="false" customHeight="false" outlineLevel="0" collapsed="false">
      <c r="B810" s="400"/>
      <c r="C810" s="400"/>
      <c r="D810" s="400"/>
    </row>
    <row r="811" customFormat="false" ht="12.75" hidden="false" customHeight="false" outlineLevel="0" collapsed="false">
      <c r="B811" s="400"/>
      <c r="C811" s="400"/>
      <c r="D811" s="400"/>
    </row>
    <row r="812" customFormat="false" ht="12.75" hidden="false" customHeight="false" outlineLevel="0" collapsed="false">
      <c r="B812" s="400"/>
      <c r="C812" s="400"/>
      <c r="D812" s="400"/>
    </row>
    <row r="813" customFormat="false" ht="12.75" hidden="false" customHeight="false" outlineLevel="0" collapsed="false">
      <c r="B813" s="400"/>
      <c r="C813" s="400"/>
      <c r="D813" s="400"/>
    </row>
    <row r="814" customFormat="false" ht="12.75" hidden="false" customHeight="false" outlineLevel="0" collapsed="false">
      <c r="B814" s="400"/>
      <c r="C814" s="400"/>
      <c r="D814" s="400"/>
    </row>
    <row r="815" customFormat="false" ht="12.75" hidden="false" customHeight="false" outlineLevel="0" collapsed="false">
      <c r="B815" s="400"/>
      <c r="C815" s="400"/>
      <c r="D815" s="400"/>
    </row>
    <row r="816" customFormat="false" ht="12.75" hidden="false" customHeight="false" outlineLevel="0" collapsed="false">
      <c r="B816" s="400"/>
      <c r="C816" s="400"/>
      <c r="D816" s="400"/>
    </row>
    <row r="817" customFormat="false" ht="12.75" hidden="false" customHeight="false" outlineLevel="0" collapsed="false">
      <c r="B817" s="400"/>
      <c r="C817" s="400"/>
      <c r="D817" s="400"/>
    </row>
    <row r="818" customFormat="false" ht="12.75" hidden="false" customHeight="false" outlineLevel="0" collapsed="false">
      <c r="B818" s="400"/>
      <c r="C818" s="400"/>
      <c r="D818" s="400"/>
    </row>
    <row r="819" customFormat="false" ht="12.75" hidden="false" customHeight="false" outlineLevel="0" collapsed="false">
      <c r="B819" s="400"/>
      <c r="C819" s="400"/>
      <c r="D819" s="400"/>
    </row>
    <row r="820" customFormat="false" ht="12.75" hidden="false" customHeight="false" outlineLevel="0" collapsed="false">
      <c r="B820" s="400"/>
      <c r="C820" s="400"/>
      <c r="D820" s="400"/>
    </row>
    <row r="821" customFormat="false" ht="12.75" hidden="false" customHeight="false" outlineLevel="0" collapsed="false">
      <c r="B821" s="400"/>
      <c r="C821" s="400"/>
      <c r="D821" s="400"/>
    </row>
    <row r="822" customFormat="false" ht="12.75" hidden="false" customHeight="false" outlineLevel="0" collapsed="false">
      <c r="B822" s="400"/>
      <c r="C822" s="400"/>
      <c r="D822" s="400"/>
    </row>
    <row r="823" customFormat="false" ht="12.75" hidden="false" customHeight="false" outlineLevel="0" collapsed="false">
      <c r="B823" s="400"/>
      <c r="C823" s="400"/>
      <c r="D823" s="400"/>
    </row>
    <row r="824" customFormat="false" ht="12.75" hidden="false" customHeight="false" outlineLevel="0" collapsed="false">
      <c r="B824" s="400"/>
      <c r="C824" s="400"/>
      <c r="D824" s="400"/>
    </row>
    <row r="825" customFormat="false" ht="12.75" hidden="false" customHeight="false" outlineLevel="0" collapsed="false">
      <c r="B825" s="400"/>
      <c r="C825" s="400"/>
      <c r="D825" s="400"/>
    </row>
    <row r="826" customFormat="false" ht="12.75" hidden="false" customHeight="false" outlineLevel="0" collapsed="false">
      <c r="B826" s="400"/>
      <c r="C826" s="400"/>
      <c r="D826" s="400"/>
    </row>
    <row r="827" customFormat="false" ht="12.75" hidden="false" customHeight="false" outlineLevel="0" collapsed="false">
      <c r="B827" s="400"/>
      <c r="C827" s="400"/>
      <c r="D827" s="400"/>
    </row>
    <row r="828" customFormat="false" ht="12.75" hidden="false" customHeight="false" outlineLevel="0" collapsed="false">
      <c r="B828" s="400"/>
      <c r="C828" s="400"/>
      <c r="D828" s="400"/>
    </row>
    <row r="829" customFormat="false" ht="12.75" hidden="false" customHeight="false" outlineLevel="0" collapsed="false">
      <c r="B829" s="400"/>
      <c r="C829" s="400"/>
      <c r="D829" s="400"/>
    </row>
    <row r="830" customFormat="false" ht="12.75" hidden="false" customHeight="false" outlineLevel="0" collapsed="false">
      <c r="B830" s="400"/>
      <c r="C830" s="400"/>
      <c r="D830" s="400"/>
    </row>
    <row r="831" customFormat="false" ht="12.75" hidden="false" customHeight="false" outlineLevel="0" collapsed="false">
      <c r="B831" s="400"/>
      <c r="C831" s="400"/>
      <c r="D831" s="400"/>
    </row>
    <row r="832" customFormat="false" ht="12.75" hidden="false" customHeight="false" outlineLevel="0" collapsed="false">
      <c r="B832" s="400"/>
      <c r="C832" s="400"/>
      <c r="D832" s="400"/>
    </row>
    <row r="833" customFormat="false" ht="12.75" hidden="false" customHeight="false" outlineLevel="0" collapsed="false">
      <c r="B833" s="400"/>
      <c r="C833" s="400"/>
      <c r="D833" s="400"/>
    </row>
    <row r="834" customFormat="false" ht="12.75" hidden="false" customHeight="false" outlineLevel="0" collapsed="false">
      <c r="B834" s="400"/>
      <c r="C834" s="400"/>
      <c r="D834" s="400"/>
    </row>
    <row r="835" customFormat="false" ht="12.75" hidden="false" customHeight="false" outlineLevel="0" collapsed="false">
      <c r="B835" s="400"/>
      <c r="C835" s="400"/>
      <c r="D835" s="400"/>
    </row>
    <row r="836" customFormat="false" ht="12.75" hidden="false" customHeight="false" outlineLevel="0" collapsed="false">
      <c r="B836" s="400"/>
      <c r="C836" s="400"/>
      <c r="D836" s="400"/>
    </row>
    <row r="837" customFormat="false" ht="12.75" hidden="false" customHeight="false" outlineLevel="0" collapsed="false">
      <c r="B837" s="400"/>
      <c r="C837" s="400"/>
      <c r="D837" s="400"/>
    </row>
    <row r="838" customFormat="false" ht="12.75" hidden="false" customHeight="false" outlineLevel="0" collapsed="false">
      <c r="B838" s="400"/>
      <c r="C838" s="400"/>
      <c r="D838" s="400"/>
    </row>
    <row r="839" customFormat="false" ht="12.75" hidden="false" customHeight="false" outlineLevel="0" collapsed="false">
      <c r="B839" s="400"/>
      <c r="C839" s="400"/>
      <c r="D839" s="400"/>
    </row>
    <row r="840" customFormat="false" ht="12.75" hidden="false" customHeight="false" outlineLevel="0" collapsed="false">
      <c r="B840" s="400"/>
      <c r="C840" s="400"/>
      <c r="D840" s="400"/>
    </row>
    <row r="841" customFormat="false" ht="12.75" hidden="false" customHeight="false" outlineLevel="0" collapsed="false">
      <c r="B841" s="400"/>
      <c r="C841" s="400"/>
      <c r="D841" s="400"/>
    </row>
    <row r="842" customFormat="false" ht="12.75" hidden="false" customHeight="false" outlineLevel="0" collapsed="false">
      <c r="B842" s="400"/>
      <c r="C842" s="400"/>
      <c r="D842" s="400"/>
    </row>
    <row r="843" customFormat="false" ht="12.75" hidden="false" customHeight="false" outlineLevel="0" collapsed="false">
      <c r="B843" s="400"/>
      <c r="C843" s="400"/>
      <c r="D843" s="400"/>
    </row>
    <row r="844" customFormat="false" ht="12.75" hidden="false" customHeight="false" outlineLevel="0" collapsed="false">
      <c r="B844" s="400"/>
      <c r="C844" s="400"/>
      <c r="D844" s="400"/>
    </row>
    <row r="845" customFormat="false" ht="12.75" hidden="false" customHeight="false" outlineLevel="0" collapsed="false">
      <c r="B845" s="400"/>
      <c r="C845" s="400"/>
      <c r="D845" s="400"/>
    </row>
    <row r="846" customFormat="false" ht="12.75" hidden="false" customHeight="false" outlineLevel="0" collapsed="false">
      <c r="B846" s="400"/>
      <c r="C846" s="400"/>
      <c r="D846" s="400"/>
    </row>
    <row r="847" customFormat="false" ht="12.75" hidden="false" customHeight="false" outlineLevel="0" collapsed="false">
      <c r="B847" s="400"/>
      <c r="C847" s="400"/>
      <c r="D847" s="400"/>
    </row>
    <row r="848" customFormat="false" ht="12.75" hidden="false" customHeight="false" outlineLevel="0" collapsed="false">
      <c r="B848" s="400"/>
      <c r="C848" s="400"/>
      <c r="D848" s="400"/>
    </row>
    <row r="849" customFormat="false" ht="12.75" hidden="false" customHeight="false" outlineLevel="0" collapsed="false">
      <c r="B849" s="400"/>
      <c r="C849" s="400"/>
      <c r="D849" s="400"/>
    </row>
    <row r="850" customFormat="false" ht="12.75" hidden="false" customHeight="false" outlineLevel="0" collapsed="false">
      <c r="B850" s="400"/>
      <c r="C850" s="400"/>
      <c r="D850" s="400"/>
    </row>
    <row r="851" customFormat="false" ht="12.75" hidden="false" customHeight="false" outlineLevel="0" collapsed="false">
      <c r="B851" s="400"/>
      <c r="C851" s="400"/>
      <c r="D851" s="400"/>
    </row>
    <row r="852" customFormat="false" ht="12.75" hidden="false" customHeight="false" outlineLevel="0" collapsed="false">
      <c r="B852" s="400"/>
      <c r="C852" s="400"/>
      <c r="D852" s="400"/>
    </row>
    <row r="853" customFormat="false" ht="12.75" hidden="false" customHeight="false" outlineLevel="0" collapsed="false">
      <c r="B853" s="400"/>
      <c r="C853" s="400"/>
      <c r="D853" s="400"/>
    </row>
    <row r="854" customFormat="false" ht="12.75" hidden="false" customHeight="false" outlineLevel="0" collapsed="false">
      <c r="B854" s="400"/>
      <c r="C854" s="400"/>
      <c r="D854" s="400"/>
    </row>
    <row r="855" customFormat="false" ht="12.75" hidden="false" customHeight="false" outlineLevel="0" collapsed="false">
      <c r="B855" s="400"/>
      <c r="C855" s="400"/>
      <c r="D855" s="400"/>
    </row>
    <row r="856" customFormat="false" ht="12.75" hidden="false" customHeight="false" outlineLevel="0" collapsed="false">
      <c r="B856" s="400"/>
      <c r="C856" s="400"/>
      <c r="D856" s="400"/>
    </row>
    <row r="857" customFormat="false" ht="12.75" hidden="false" customHeight="false" outlineLevel="0" collapsed="false">
      <c r="B857" s="400"/>
      <c r="C857" s="400"/>
      <c r="D857" s="400"/>
    </row>
    <row r="858" customFormat="false" ht="12.75" hidden="false" customHeight="false" outlineLevel="0" collapsed="false">
      <c r="B858" s="400"/>
      <c r="C858" s="400"/>
      <c r="D858" s="400"/>
    </row>
    <row r="859" customFormat="false" ht="12.75" hidden="false" customHeight="false" outlineLevel="0" collapsed="false">
      <c r="B859" s="400"/>
      <c r="C859" s="400"/>
      <c r="D859" s="400"/>
    </row>
    <row r="860" customFormat="false" ht="12.75" hidden="false" customHeight="false" outlineLevel="0" collapsed="false">
      <c r="B860" s="400"/>
      <c r="C860" s="400"/>
      <c r="D860" s="400"/>
    </row>
    <row r="861" customFormat="false" ht="12.75" hidden="false" customHeight="false" outlineLevel="0" collapsed="false">
      <c r="B861" s="400"/>
      <c r="C861" s="400"/>
      <c r="D861" s="400"/>
    </row>
    <row r="862" customFormat="false" ht="12.75" hidden="false" customHeight="false" outlineLevel="0" collapsed="false">
      <c r="B862" s="400"/>
      <c r="C862" s="400"/>
      <c r="D862" s="400"/>
    </row>
    <row r="863" customFormat="false" ht="12.75" hidden="false" customHeight="false" outlineLevel="0" collapsed="false">
      <c r="B863" s="400"/>
      <c r="C863" s="400"/>
      <c r="D863" s="400"/>
    </row>
    <row r="864" customFormat="false" ht="12.75" hidden="false" customHeight="false" outlineLevel="0" collapsed="false">
      <c r="B864" s="400"/>
      <c r="C864" s="400"/>
      <c r="D864" s="400"/>
    </row>
    <row r="865" customFormat="false" ht="12.75" hidden="false" customHeight="false" outlineLevel="0" collapsed="false">
      <c r="B865" s="400"/>
      <c r="C865" s="400"/>
      <c r="D865" s="400"/>
    </row>
    <row r="866" customFormat="false" ht="12.75" hidden="false" customHeight="false" outlineLevel="0" collapsed="false">
      <c r="B866" s="400"/>
      <c r="C866" s="400"/>
      <c r="D866" s="400"/>
    </row>
    <row r="867" customFormat="false" ht="12.75" hidden="false" customHeight="false" outlineLevel="0" collapsed="false">
      <c r="B867" s="400"/>
      <c r="C867" s="400"/>
      <c r="D867" s="400"/>
    </row>
    <row r="868" customFormat="false" ht="12.75" hidden="false" customHeight="false" outlineLevel="0" collapsed="false">
      <c r="B868" s="400"/>
      <c r="C868" s="400"/>
      <c r="D868" s="400"/>
    </row>
    <row r="869" customFormat="false" ht="12.75" hidden="false" customHeight="false" outlineLevel="0" collapsed="false">
      <c r="B869" s="400"/>
      <c r="C869" s="400"/>
      <c r="D869" s="400"/>
    </row>
    <row r="870" customFormat="false" ht="12.75" hidden="false" customHeight="false" outlineLevel="0" collapsed="false">
      <c r="B870" s="400"/>
      <c r="C870" s="400"/>
      <c r="D870" s="400"/>
    </row>
    <row r="871" customFormat="false" ht="12.75" hidden="false" customHeight="false" outlineLevel="0" collapsed="false">
      <c r="B871" s="400"/>
      <c r="C871" s="400"/>
      <c r="D871" s="400"/>
    </row>
    <row r="872" customFormat="false" ht="12.75" hidden="false" customHeight="false" outlineLevel="0" collapsed="false">
      <c r="B872" s="400"/>
      <c r="C872" s="400"/>
      <c r="D872" s="400"/>
    </row>
    <row r="873" customFormat="false" ht="12.75" hidden="false" customHeight="false" outlineLevel="0" collapsed="false">
      <c r="B873" s="400"/>
      <c r="C873" s="400"/>
      <c r="D873" s="400"/>
    </row>
    <row r="874" customFormat="false" ht="12.75" hidden="false" customHeight="false" outlineLevel="0" collapsed="false">
      <c r="B874" s="400"/>
      <c r="C874" s="400"/>
      <c r="D874" s="400"/>
    </row>
    <row r="875" customFormat="false" ht="12.75" hidden="false" customHeight="false" outlineLevel="0" collapsed="false">
      <c r="B875" s="400"/>
      <c r="C875" s="400"/>
      <c r="D875" s="400"/>
    </row>
    <row r="876" customFormat="false" ht="12.75" hidden="false" customHeight="false" outlineLevel="0" collapsed="false">
      <c r="B876" s="400"/>
      <c r="C876" s="400"/>
      <c r="D876" s="400"/>
    </row>
    <row r="877" customFormat="false" ht="12.75" hidden="false" customHeight="false" outlineLevel="0" collapsed="false">
      <c r="B877" s="400"/>
      <c r="C877" s="400"/>
      <c r="D877" s="400"/>
    </row>
    <row r="878" customFormat="false" ht="12.75" hidden="false" customHeight="false" outlineLevel="0" collapsed="false">
      <c r="B878" s="400"/>
      <c r="C878" s="400"/>
      <c r="D878" s="400"/>
    </row>
    <row r="879" customFormat="false" ht="12.75" hidden="false" customHeight="false" outlineLevel="0" collapsed="false">
      <c r="B879" s="400"/>
      <c r="C879" s="400"/>
      <c r="D879" s="400"/>
    </row>
    <row r="880" customFormat="false" ht="12.75" hidden="false" customHeight="false" outlineLevel="0" collapsed="false">
      <c r="B880" s="400"/>
      <c r="C880" s="400"/>
      <c r="D880" s="400"/>
    </row>
    <row r="881" customFormat="false" ht="12.75" hidden="false" customHeight="false" outlineLevel="0" collapsed="false">
      <c r="B881" s="400"/>
      <c r="C881" s="400"/>
      <c r="D881" s="400"/>
    </row>
    <row r="882" customFormat="false" ht="12.75" hidden="false" customHeight="false" outlineLevel="0" collapsed="false">
      <c r="B882" s="400"/>
      <c r="C882" s="400"/>
      <c r="D882" s="400"/>
    </row>
    <row r="883" customFormat="false" ht="12.75" hidden="false" customHeight="false" outlineLevel="0" collapsed="false">
      <c r="B883" s="400"/>
      <c r="C883" s="400"/>
      <c r="D883" s="400"/>
    </row>
    <row r="884" customFormat="false" ht="12.75" hidden="false" customHeight="false" outlineLevel="0" collapsed="false">
      <c r="B884" s="400"/>
      <c r="C884" s="400"/>
      <c r="D884" s="400"/>
    </row>
    <row r="885" customFormat="false" ht="12.75" hidden="false" customHeight="false" outlineLevel="0" collapsed="false">
      <c r="B885" s="400"/>
      <c r="C885" s="400"/>
      <c r="D885" s="400"/>
    </row>
    <row r="886" customFormat="false" ht="12.75" hidden="false" customHeight="false" outlineLevel="0" collapsed="false">
      <c r="B886" s="400"/>
      <c r="C886" s="400"/>
      <c r="D886" s="400"/>
    </row>
    <row r="887" customFormat="false" ht="12.75" hidden="false" customHeight="false" outlineLevel="0" collapsed="false">
      <c r="B887" s="400"/>
      <c r="C887" s="400"/>
      <c r="D887" s="400"/>
    </row>
    <row r="888" customFormat="false" ht="12.75" hidden="false" customHeight="false" outlineLevel="0" collapsed="false">
      <c r="B888" s="400"/>
      <c r="C888" s="400"/>
      <c r="D888" s="400"/>
    </row>
    <row r="889" customFormat="false" ht="12.75" hidden="false" customHeight="false" outlineLevel="0" collapsed="false">
      <c r="B889" s="400"/>
      <c r="C889" s="400"/>
      <c r="D889" s="400"/>
    </row>
    <row r="890" customFormat="false" ht="12.75" hidden="false" customHeight="false" outlineLevel="0" collapsed="false">
      <c r="B890" s="400"/>
      <c r="C890" s="400"/>
      <c r="D890" s="400"/>
    </row>
    <row r="891" customFormat="false" ht="12.75" hidden="false" customHeight="false" outlineLevel="0" collapsed="false">
      <c r="B891" s="400"/>
      <c r="C891" s="400"/>
      <c r="D891" s="400"/>
    </row>
    <row r="892" customFormat="false" ht="12.75" hidden="false" customHeight="false" outlineLevel="0" collapsed="false">
      <c r="B892" s="400"/>
      <c r="C892" s="400"/>
      <c r="D892" s="400"/>
    </row>
    <row r="893" customFormat="false" ht="12.75" hidden="false" customHeight="false" outlineLevel="0" collapsed="false">
      <c r="B893" s="400"/>
      <c r="C893" s="400"/>
      <c r="D893" s="400"/>
    </row>
    <row r="894" customFormat="false" ht="12.75" hidden="false" customHeight="false" outlineLevel="0" collapsed="false">
      <c r="B894" s="400"/>
      <c r="C894" s="400"/>
      <c r="D894" s="400"/>
    </row>
    <row r="895" customFormat="false" ht="12.75" hidden="false" customHeight="false" outlineLevel="0" collapsed="false">
      <c r="B895" s="400"/>
      <c r="C895" s="400"/>
      <c r="D895" s="400"/>
    </row>
    <row r="896" customFormat="false" ht="12.75" hidden="false" customHeight="false" outlineLevel="0" collapsed="false">
      <c r="B896" s="400"/>
      <c r="C896" s="400"/>
      <c r="D896" s="400"/>
    </row>
    <row r="897" customFormat="false" ht="12.75" hidden="false" customHeight="false" outlineLevel="0" collapsed="false">
      <c r="B897" s="400"/>
      <c r="C897" s="400"/>
      <c r="D897" s="400"/>
    </row>
    <row r="898" customFormat="false" ht="12.75" hidden="false" customHeight="false" outlineLevel="0" collapsed="false">
      <c r="B898" s="400"/>
      <c r="C898" s="400"/>
      <c r="D898" s="400"/>
    </row>
    <row r="899" customFormat="false" ht="12.75" hidden="false" customHeight="false" outlineLevel="0" collapsed="false">
      <c r="B899" s="400"/>
      <c r="C899" s="400"/>
      <c r="D899" s="400"/>
    </row>
    <row r="900" customFormat="false" ht="12.75" hidden="false" customHeight="false" outlineLevel="0" collapsed="false">
      <c r="B900" s="400"/>
      <c r="C900" s="400"/>
      <c r="D900" s="400"/>
    </row>
    <row r="901" customFormat="false" ht="12.75" hidden="false" customHeight="false" outlineLevel="0" collapsed="false">
      <c r="B901" s="400"/>
      <c r="C901" s="400"/>
      <c r="D901" s="400"/>
    </row>
    <row r="902" customFormat="false" ht="12.75" hidden="false" customHeight="false" outlineLevel="0" collapsed="false">
      <c r="B902" s="400"/>
      <c r="C902" s="400"/>
      <c r="D902" s="400"/>
    </row>
    <row r="903" customFormat="false" ht="12.75" hidden="false" customHeight="false" outlineLevel="0" collapsed="false">
      <c r="B903" s="400"/>
      <c r="C903" s="400"/>
      <c r="D903" s="400"/>
    </row>
    <row r="904" customFormat="false" ht="12.75" hidden="false" customHeight="false" outlineLevel="0" collapsed="false">
      <c r="B904" s="400"/>
      <c r="C904" s="400"/>
      <c r="D904" s="400"/>
    </row>
    <row r="905" customFormat="false" ht="12.75" hidden="false" customHeight="false" outlineLevel="0" collapsed="false">
      <c r="B905" s="400"/>
      <c r="C905" s="400"/>
      <c r="D905" s="400"/>
    </row>
    <row r="906" customFormat="false" ht="12.75" hidden="false" customHeight="false" outlineLevel="0" collapsed="false">
      <c r="B906" s="400"/>
      <c r="C906" s="400"/>
      <c r="D906" s="400"/>
    </row>
    <row r="907" customFormat="false" ht="12.75" hidden="false" customHeight="false" outlineLevel="0" collapsed="false">
      <c r="B907" s="400"/>
      <c r="C907" s="400"/>
      <c r="D907" s="400"/>
    </row>
    <row r="908" customFormat="false" ht="12.75" hidden="false" customHeight="false" outlineLevel="0" collapsed="false">
      <c r="B908" s="400"/>
      <c r="C908" s="400"/>
      <c r="D908" s="400"/>
    </row>
    <row r="909" customFormat="false" ht="12.75" hidden="false" customHeight="false" outlineLevel="0" collapsed="false">
      <c r="B909" s="400"/>
      <c r="C909" s="400"/>
      <c r="D909" s="400"/>
    </row>
    <row r="910" customFormat="false" ht="12.75" hidden="false" customHeight="false" outlineLevel="0" collapsed="false">
      <c r="B910" s="400"/>
      <c r="C910" s="400"/>
      <c r="D910" s="400"/>
    </row>
    <row r="911" customFormat="false" ht="12.75" hidden="false" customHeight="false" outlineLevel="0" collapsed="false">
      <c r="B911" s="400"/>
      <c r="C911" s="400"/>
      <c r="D911" s="400"/>
    </row>
    <row r="912" customFormat="false" ht="12.75" hidden="false" customHeight="false" outlineLevel="0" collapsed="false">
      <c r="B912" s="400"/>
      <c r="C912" s="400"/>
      <c r="D912" s="400"/>
    </row>
    <row r="913" customFormat="false" ht="12.75" hidden="false" customHeight="false" outlineLevel="0" collapsed="false">
      <c r="B913" s="400"/>
      <c r="C913" s="400"/>
      <c r="D913" s="400"/>
    </row>
    <row r="914" customFormat="false" ht="12.75" hidden="false" customHeight="false" outlineLevel="0" collapsed="false">
      <c r="B914" s="400"/>
      <c r="C914" s="400"/>
      <c r="D914" s="400"/>
    </row>
    <row r="915" customFormat="false" ht="12.75" hidden="false" customHeight="false" outlineLevel="0" collapsed="false">
      <c r="B915" s="400"/>
      <c r="C915" s="400"/>
      <c r="D915" s="400"/>
    </row>
    <row r="916" customFormat="false" ht="12.75" hidden="false" customHeight="false" outlineLevel="0" collapsed="false">
      <c r="B916" s="400"/>
      <c r="C916" s="400"/>
      <c r="D916" s="400"/>
    </row>
    <row r="917" customFormat="false" ht="12.75" hidden="false" customHeight="false" outlineLevel="0" collapsed="false">
      <c r="B917" s="400"/>
      <c r="C917" s="400"/>
      <c r="D917" s="400"/>
    </row>
    <row r="918" customFormat="false" ht="12.75" hidden="false" customHeight="false" outlineLevel="0" collapsed="false">
      <c r="B918" s="400"/>
      <c r="C918" s="400"/>
      <c r="D918" s="400"/>
    </row>
    <row r="919" customFormat="false" ht="12.75" hidden="false" customHeight="false" outlineLevel="0" collapsed="false">
      <c r="B919" s="400"/>
      <c r="C919" s="400"/>
      <c r="D919" s="400"/>
    </row>
    <row r="920" customFormat="false" ht="12.75" hidden="false" customHeight="false" outlineLevel="0" collapsed="false">
      <c r="B920" s="400"/>
      <c r="C920" s="400"/>
      <c r="D920" s="400"/>
    </row>
    <row r="921" customFormat="false" ht="12.75" hidden="false" customHeight="false" outlineLevel="0" collapsed="false">
      <c r="B921" s="400"/>
      <c r="C921" s="400"/>
      <c r="D921" s="400"/>
    </row>
    <row r="922" customFormat="false" ht="12.75" hidden="false" customHeight="false" outlineLevel="0" collapsed="false">
      <c r="B922" s="400"/>
      <c r="C922" s="400"/>
      <c r="D922" s="400"/>
    </row>
    <row r="923" customFormat="false" ht="12.75" hidden="false" customHeight="false" outlineLevel="0" collapsed="false">
      <c r="B923" s="400"/>
      <c r="C923" s="400"/>
      <c r="D923" s="400"/>
    </row>
    <row r="924" customFormat="false" ht="12.75" hidden="false" customHeight="false" outlineLevel="0" collapsed="false">
      <c r="B924" s="400"/>
      <c r="C924" s="400"/>
      <c r="D924" s="400"/>
    </row>
    <row r="925" customFormat="false" ht="12.75" hidden="false" customHeight="false" outlineLevel="0" collapsed="false">
      <c r="B925" s="400"/>
      <c r="C925" s="400"/>
      <c r="D925" s="400"/>
    </row>
    <row r="926" customFormat="false" ht="12.75" hidden="false" customHeight="false" outlineLevel="0" collapsed="false">
      <c r="B926" s="400"/>
      <c r="C926" s="400"/>
      <c r="D926" s="400"/>
    </row>
    <row r="927" customFormat="false" ht="12.75" hidden="false" customHeight="false" outlineLevel="0" collapsed="false">
      <c r="B927" s="400"/>
      <c r="C927" s="400"/>
      <c r="D927" s="400"/>
    </row>
    <row r="928" customFormat="false" ht="12.75" hidden="false" customHeight="false" outlineLevel="0" collapsed="false">
      <c r="B928" s="400"/>
      <c r="C928" s="400"/>
      <c r="D928" s="400"/>
    </row>
    <row r="929" customFormat="false" ht="12.75" hidden="false" customHeight="false" outlineLevel="0" collapsed="false">
      <c r="B929" s="400"/>
      <c r="C929" s="400"/>
      <c r="D929" s="400"/>
    </row>
    <row r="930" customFormat="false" ht="12.75" hidden="false" customHeight="false" outlineLevel="0" collapsed="false">
      <c r="B930" s="400"/>
      <c r="C930" s="400"/>
      <c r="D930" s="400"/>
    </row>
    <row r="931" customFormat="false" ht="12.75" hidden="false" customHeight="false" outlineLevel="0" collapsed="false">
      <c r="B931" s="400"/>
      <c r="C931" s="400"/>
      <c r="D931" s="400"/>
    </row>
    <row r="932" customFormat="false" ht="12.75" hidden="false" customHeight="false" outlineLevel="0" collapsed="false">
      <c r="B932" s="400"/>
      <c r="C932" s="400"/>
      <c r="D932" s="400"/>
    </row>
    <row r="933" customFormat="false" ht="12.75" hidden="false" customHeight="false" outlineLevel="0" collapsed="false">
      <c r="B933" s="400"/>
      <c r="C933" s="400"/>
      <c r="D933" s="400"/>
    </row>
    <row r="934" customFormat="false" ht="12.75" hidden="false" customHeight="false" outlineLevel="0" collapsed="false">
      <c r="B934" s="400"/>
      <c r="C934" s="400"/>
      <c r="D934" s="400"/>
    </row>
    <row r="935" customFormat="false" ht="12.75" hidden="false" customHeight="false" outlineLevel="0" collapsed="false">
      <c r="B935" s="400"/>
      <c r="C935" s="400"/>
      <c r="D935" s="400"/>
    </row>
    <row r="936" customFormat="false" ht="12.75" hidden="false" customHeight="false" outlineLevel="0" collapsed="false">
      <c r="B936" s="400"/>
      <c r="C936" s="400"/>
      <c r="D936" s="400"/>
    </row>
    <row r="937" customFormat="false" ht="12.75" hidden="false" customHeight="false" outlineLevel="0" collapsed="false">
      <c r="B937" s="400"/>
      <c r="C937" s="400"/>
      <c r="D937" s="400"/>
    </row>
    <row r="938" customFormat="false" ht="12.75" hidden="false" customHeight="false" outlineLevel="0" collapsed="false">
      <c r="B938" s="400"/>
      <c r="C938" s="400"/>
      <c r="D938" s="400"/>
    </row>
    <row r="939" customFormat="false" ht="12.75" hidden="false" customHeight="false" outlineLevel="0" collapsed="false">
      <c r="B939" s="400"/>
      <c r="C939" s="400"/>
      <c r="D939" s="400"/>
    </row>
    <row r="940" customFormat="false" ht="12.75" hidden="false" customHeight="false" outlineLevel="0" collapsed="false">
      <c r="B940" s="400"/>
      <c r="C940" s="400"/>
      <c r="D940" s="400"/>
    </row>
    <row r="941" customFormat="false" ht="12.75" hidden="false" customHeight="false" outlineLevel="0" collapsed="false">
      <c r="B941" s="400"/>
      <c r="C941" s="400"/>
      <c r="D941" s="400"/>
    </row>
    <row r="942" customFormat="false" ht="12.75" hidden="false" customHeight="false" outlineLevel="0" collapsed="false">
      <c r="B942" s="400"/>
      <c r="C942" s="400"/>
      <c r="D942" s="400"/>
    </row>
    <row r="943" customFormat="false" ht="12.75" hidden="false" customHeight="false" outlineLevel="0" collapsed="false">
      <c r="B943" s="400"/>
      <c r="C943" s="400"/>
      <c r="D943" s="400"/>
    </row>
    <row r="944" customFormat="false" ht="12.75" hidden="false" customHeight="false" outlineLevel="0" collapsed="false">
      <c r="B944" s="400"/>
      <c r="C944" s="400"/>
      <c r="D944" s="400"/>
    </row>
    <row r="945" customFormat="false" ht="12.75" hidden="false" customHeight="false" outlineLevel="0" collapsed="false">
      <c r="B945" s="400"/>
      <c r="C945" s="400"/>
      <c r="D945" s="400"/>
    </row>
    <row r="946" customFormat="false" ht="12.75" hidden="false" customHeight="false" outlineLevel="0" collapsed="false">
      <c r="B946" s="400"/>
      <c r="C946" s="400"/>
      <c r="D946" s="400"/>
    </row>
    <row r="947" customFormat="false" ht="12.75" hidden="false" customHeight="false" outlineLevel="0" collapsed="false">
      <c r="B947" s="400"/>
      <c r="C947" s="400"/>
      <c r="D947" s="400"/>
    </row>
    <row r="948" customFormat="false" ht="12.75" hidden="false" customHeight="false" outlineLevel="0" collapsed="false">
      <c r="B948" s="400"/>
      <c r="C948" s="400"/>
      <c r="D948" s="400"/>
    </row>
    <row r="949" customFormat="false" ht="12.75" hidden="false" customHeight="false" outlineLevel="0" collapsed="false">
      <c r="B949" s="400"/>
      <c r="C949" s="400"/>
      <c r="D949" s="400"/>
    </row>
    <row r="950" customFormat="false" ht="12.75" hidden="false" customHeight="false" outlineLevel="0" collapsed="false">
      <c r="B950" s="400"/>
      <c r="C950" s="400"/>
      <c r="D950" s="400"/>
    </row>
    <row r="951" customFormat="false" ht="12.75" hidden="false" customHeight="false" outlineLevel="0" collapsed="false">
      <c r="B951" s="400"/>
      <c r="C951" s="400"/>
      <c r="D951" s="400"/>
    </row>
    <row r="952" customFormat="false" ht="12.75" hidden="false" customHeight="false" outlineLevel="0" collapsed="false">
      <c r="B952" s="400"/>
      <c r="C952" s="400"/>
      <c r="D952" s="400"/>
    </row>
    <row r="953" customFormat="false" ht="12.75" hidden="false" customHeight="false" outlineLevel="0" collapsed="false">
      <c r="B953" s="400"/>
      <c r="C953" s="400"/>
      <c r="D953" s="400"/>
    </row>
    <row r="954" customFormat="false" ht="12.75" hidden="false" customHeight="false" outlineLevel="0" collapsed="false">
      <c r="B954" s="400"/>
      <c r="C954" s="400"/>
      <c r="D954" s="400"/>
    </row>
    <row r="955" customFormat="false" ht="12.75" hidden="false" customHeight="false" outlineLevel="0" collapsed="false">
      <c r="B955" s="400"/>
      <c r="C955" s="400"/>
      <c r="D955" s="400"/>
    </row>
    <row r="956" customFormat="false" ht="12.75" hidden="false" customHeight="false" outlineLevel="0" collapsed="false">
      <c r="B956" s="400"/>
      <c r="C956" s="400"/>
      <c r="D956" s="400"/>
    </row>
    <row r="957" customFormat="false" ht="12.75" hidden="false" customHeight="false" outlineLevel="0" collapsed="false">
      <c r="B957" s="400"/>
      <c r="C957" s="400"/>
      <c r="D957" s="400"/>
    </row>
    <row r="958" customFormat="false" ht="12.75" hidden="false" customHeight="false" outlineLevel="0" collapsed="false">
      <c r="B958" s="400"/>
      <c r="C958" s="400"/>
      <c r="D958" s="400"/>
    </row>
    <row r="959" customFormat="false" ht="12.75" hidden="false" customHeight="false" outlineLevel="0" collapsed="false">
      <c r="B959" s="400"/>
      <c r="C959" s="400"/>
      <c r="D959" s="400"/>
    </row>
    <row r="960" customFormat="false" ht="12.75" hidden="false" customHeight="false" outlineLevel="0" collapsed="false">
      <c r="B960" s="400"/>
      <c r="C960" s="400"/>
      <c r="D960" s="400"/>
    </row>
    <row r="961" customFormat="false" ht="12.75" hidden="false" customHeight="false" outlineLevel="0" collapsed="false">
      <c r="B961" s="400"/>
      <c r="C961" s="400"/>
      <c r="D961" s="400"/>
    </row>
    <row r="962" customFormat="false" ht="12.75" hidden="false" customHeight="false" outlineLevel="0" collapsed="false">
      <c r="B962" s="400"/>
      <c r="C962" s="400"/>
      <c r="D962" s="400"/>
    </row>
    <row r="963" customFormat="false" ht="12.75" hidden="false" customHeight="false" outlineLevel="0" collapsed="false">
      <c r="B963" s="400"/>
      <c r="C963" s="400"/>
      <c r="D963" s="400"/>
    </row>
    <row r="964" customFormat="false" ht="12.75" hidden="false" customHeight="false" outlineLevel="0" collapsed="false">
      <c r="B964" s="400"/>
      <c r="C964" s="400"/>
      <c r="D964" s="400"/>
    </row>
    <row r="965" customFormat="false" ht="12.75" hidden="false" customHeight="false" outlineLevel="0" collapsed="false">
      <c r="B965" s="400"/>
      <c r="C965" s="400"/>
      <c r="D965" s="400"/>
    </row>
    <row r="966" customFormat="false" ht="12.75" hidden="false" customHeight="false" outlineLevel="0" collapsed="false">
      <c r="B966" s="400"/>
      <c r="C966" s="400"/>
      <c r="D966" s="400"/>
    </row>
    <row r="967" customFormat="false" ht="12.75" hidden="false" customHeight="false" outlineLevel="0" collapsed="false">
      <c r="B967" s="400"/>
      <c r="C967" s="400"/>
      <c r="D967" s="400"/>
    </row>
    <row r="968" customFormat="false" ht="12.75" hidden="false" customHeight="false" outlineLevel="0" collapsed="false">
      <c r="B968" s="400"/>
      <c r="C968" s="400"/>
      <c r="D968" s="400"/>
    </row>
    <row r="969" customFormat="false" ht="12.75" hidden="false" customHeight="false" outlineLevel="0" collapsed="false">
      <c r="B969" s="400"/>
      <c r="C969" s="400"/>
      <c r="D969" s="400"/>
    </row>
    <row r="970" customFormat="false" ht="12.75" hidden="false" customHeight="false" outlineLevel="0" collapsed="false">
      <c r="B970" s="400"/>
      <c r="C970" s="400"/>
      <c r="D970" s="400"/>
    </row>
    <row r="971" customFormat="false" ht="12.75" hidden="false" customHeight="false" outlineLevel="0" collapsed="false">
      <c r="B971" s="400"/>
      <c r="C971" s="400"/>
      <c r="D971" s="400"/>
    </row>
    <row r="972" customFormat="false" ht="12.75" hidden="false" customHeight="false" outlineLevel="0" collapsed="false">
      <c r="B972" s="400"/>
      <c r="C972" s="400"/>
      <c r="D972" s="400"/>
    </row>
    <row r="973" customFormat="false" ht="12.75" hidden="false" customHeight="false" outlineLevel="0" collapsed="false">
      <c r="B973" s="400"/>
      <c r="C973" s="400"/>
      <c r="D973" s="400"/>
    </row>
    <row r="974" customFormat="false" ht="12.75" hidden="false" customHeight="false" outlineLevel="0" collapsed="false">
      <c r="B974" s="400"/>
      <c r="C974" s="400"/>
      <c r="D974" s="400"/>
    </row>
    <row r="975" customFormat="false" ht="12.75" hidden="false" customHeight="false" outlineLevel="0" collapsed="false">
      <c r="B975" s="400"/>
      <c r="C975" s="400"/>
      <c r="D975" s="400"/>
    </row>
    <row r="976" customFormat="false" ht="12.75" hidden="false" customHeight="false" outlineLevel="0" collapsed="false">
      <c r="B976" s="400"/>
      <c r="C976" s="400"/>
      <c r="D976" s="400"/>
    </row>
    <row r="977" customFormat="false" ht="12.75" hidden="false" customHeight="false" outlineLevel="0" collapsed="false">
      <c r="B977" s="400"/>
      <c r="C977" s="400"/>
      <c r="D977" s="400"/>
    </row>
    <row r="978" customFormat="false" ht="12.75" hidden="false" customHeight="false" outlineLevel="0" collapsed="false">
      <c r="B978" s="400"/>
      <c r="C978" s="400"/>
      <c r="D978" s="400"/>
    </row>
    <row r="979" customFormat="false" ht="12.75" hidden="false" customHeight="false" outlineLevel="0" collapsed="false">
      <c r="B979" s="400"/>
      <c r="C979" s="400"/>
      <c r="D979" s="400"/>
    </row>
    <row r="980" customFormat="false" ht="12.75" hidden="false" customHeight="false" outlineLevel="0" collapsed="false">
      <c r="B980" s="400"/>
      <c r="C980" s="400"/>
      <c r="D980" s="400"/>
    </row>
    <row r="981" customFormat="false" ht="12.75" hidden="false" customHeight="false" outlineLevel="0" collapsed="false">
      <c r="B981" s="400"/>
      <c r="C981" s="400"/>
      <c r="D981" s="400"/>
    </row>
    <row r="982" customFormat="false" ht="12.75" hidden="false" customHeight="false" outlineLevel="0" collapsed="false">
      <c r="B982" s="400"/>
      <c r="C982" s="400"/>
      <c r="D982" s="400"/>
    </row>
    <row r="983" customFormat="false" ht="12.75" hidden="false" customHeight="false" outlineLevel="0" collapsed="false">
      <c r="B983" s="400"/>
      <c r="C983" s="400"/>
      <c r="D983" s="400"/>
    </row>
    <row r="984" customFormat="false" ht="12.75" hidden="false" customHeight="false" outlineLevel="0" collapsed="false">
      <c r="B984" s="400"/>
      <c r="C984" s="400"/>
      <c r="D984" s="400"/>
    </row>
    <row r="985" customFormat="false" ht="12.75" hidden="false" customHeight="false" outlineLevel="0" collapsed="false">
      <c r="B985" s="400"/>
      <c r="C985" s="400"/>
      <c r="D985" s="400"/>
    </row>
    <row r="986" customFormat="false" ht="12.75" hidden="false" customHeight="false" outlineLevel="0" collapsed="false">
      <c r="B986" s="400"/>
      <c r="C986" s="400"/>
      <c r="D986" s="400"/>
    </row>
    <row r="987" customFormat="false" ht="12.75" hidden="false" customHeight="false" outlineLevel="0" collapsed="false">
      <c r="B987" s="400"/>
      <c r="C987" s="400"/>
      <c r="D987" s="400"/>
    </row>
    <row r="988" customFormat="false" ht="12.75" hidden="false" customHeight="false" outlineLevel="0" collapsed="false">
      <c r="B988" s="400"/>
      <c r="C988" s="400"/>
      <c r="D988" s="400"/>
    </row>
    <row r="989" customFormat="false" ht="12.75" hidden="false" customHeight="false" outlineLevel="0" collapsed="false">
      <c r="B989" s="400"/>
      <c r="C989" s="400"/>
      <c r="D989" s="400"/>
    </row>
    <row r="990" customFormat="false" ht="12.75" hidden="false" customHeight="false" outlineLevel="0" collapsed="false">
      <c r="B990" s="400"/>
      <c r="C990" s="400"/>
      <c r="D990" s="400"/>
    </row>
    <row r="991" customFormat="false" ht="12.75" hidden="false" customHeight="false" outlineLevel="0" collapsed="false">
      <c r="B991" s="400"/>
      <c r="C991" s="400"/>
      <c r="D991" s="400"/>
    </row>
    <row r="992" customFormat="false" ht="12.75" hidden="false" customHeight="false" outlineLevel="0" collapsed="false">
      <c r="B992" s="400"/>
      <c r="C992" s="400"/>
      <c r="D992" s="400"/>
    </row>
    <row r="993" customFormat="false" ht="12.75" hidden="false" customHeight="false" outlineLevel="0" collapsed="false">
      <c r="B993" s="400"/>
      <c r="C993" s="400"/>
      <c r="D993" s="400"/>
    </row>
    <row r="994" customFormat="false" ht="12.75" hidden="false" customHeight="false" outlineLevel="0" collapsed="false">
      <c r="B994" s="400"/>
      <c r="C994" s="400"/>
      <c r="D994" s="400"/>
    </row>
    <row r="995" customFormat="false" ht="12.75" hidden="false" customHeight="false" outlineLevel="0" collapsed="false">
      <c r="B995" s="400"/>
      <c r="C995" s="400"/>
      <c r="D995" s="400"/>
    </row>
    <row r="996" customFormat="false" ht="12.75" hidden="false" customHeight="false" outlineLevel="0" collapsed="false">
      <c r="B996" s="400"/>
      <c r="C996" s="400"/>
      <c r="D996" s="400"/>
    </row>
    <row r="997" customFormat="false" ht="12.75" hidden="false" customHeight="false" outlineLevel="0" collapsed="false">
      <c r="B997" s="400"/>
      <c r="C997" s="400"/>
      <c r="D997" s="400"/>
    </row>
    <row r="998" customFormat="false" ht="12.75" hidden="false" customHeight="false" outlineLevel="0" collapsed="false">
      <c r="B998" s="400"/>
      <c r="C998" s="400"/>
      <c r="D998" s="400"/>
    </row>
    <row r="999" customFormat="false" ht="12.75" hidden="false" customHeight="false" outlineLevel="0" collapsed="false">
      <c r="B999" s="400"/>
      <c r="C999" s="400"/>
      <c r="D999" s="400"/>
    </row>
    <row r="1000" customFormat="false" ht="12.75" hidden="false" customHeight="false" outlineLevel="0" collapsed="false">
      <c r="B1000" s="400"/>
      <c r="C1000" s="400"/>
      <c r="D1000" s="400"/>
    </row>
    <row r="1001" customFormat="false" ht="12.75" hidden="false" customHeight="false" outlineLevel="0" collapsed="false">
      <c r="B1001" s="400"/>
      <c r="C1001" s="400"/>
      <c r="D1001" s="400"/>
    </row>
    <row r="1002" customFormat="false" ht="12.75" hidden="false" customHeight="false" outlineLevel="0" collapsed="false">
      <c r="B1002" s="400"/>
      <c r="C1002" s="400"/>
      <c r="D1002" s="400"/>
    </row>
    <row r="1003" customFormat="false" ht="12.75" hidden="false" customHeight="false" outlineLevel="0" collapsed="false">
      <c r="B1003" s="400"/>
      <c r="C1003" s="400"/>
      <c r="D1003" s="400"/>
    </row>
    <row r="1004" customFormat="false" ht="12.75" hidden="false" customHeight="false" outlineLevel="0" collapsed="false">
      <c r="B1004" s="400"/>
      <c r="C1004" s="400"/>
      <c r="D1004" s="400"/>
    </row>
    <row r="1005" customFormat="false" ht="12.75" hidden="false" customHeight="false" outlineLevel="0" collapsed="false">
      <c r="B1005" s="400"/>
      <c r="C1005" s="400"/>
      <c r="D1005" s="400"/>
    </row>
    <row r="1006" customFormat="false" ht="12.75" hidden="false" customHeight="false" outlineLevel="0" collapsed="false">
      <c r="B1006" s="400"/>
      <c r="C1006" s="400"/>
      <c r="D1006" s="400"/>
    </row>
    <row r="1007" customFormat="false" ht="12.75" hidden="false" customHeight="false" outlineLevel="0" collapsed="false">
      <c r="B1007" s="400"/>
      <c r="C1007" s="400"/>
      <c r="D1007" s="400"/>
    </row>
    <row r="1008" customFormat="false" ht="12.75" hidden="false" customHeight="false" outlineLevel="0" collapsed="false">
      <c r="B1008" s="400"/>
      <c r="C1008" s="400"/>
      <c r="D1008" s="400"/>
    </row>
    <row r="1009" customFormat="false" ht="12.75" hidden="false" customHeight="false" outlineLevel="0" collapsed="false">
      <c r="B1009" s="400"/>
      <c r="C1009" s="400"/>
      <c r="D1009" s="400"/>
    </row>
    <row r="1010" customFormat="false" ht="12.75" hidden="false" customHeight="false" outlineLevel="0" collapsed="false">
      <c r="B1010" s="400"/>
      <c r="C1010" s="400"/>
      <c r="D1010" s="400"/>
    </row>
    <row r="1011" customFormat="false" ht="12.75" hidden="false" customHeight="false" outlineLevel="0" collapsed="false">
      <c r="B1011" s="400"/>
      <c r="C1011" s="400"/>
      <c r="D1011" s="400"/>
    </row>
    <row r="1012" customFormat="false" ht="12.75" hidden="false" customHeight="false" outlineLevel="0" collapsed="false">
      <c r="B1012" s="400"/>
      <c r="C1012" s="400"/>
      <c r="D1012" s="400"/>
    </row>
    <row r="1013" customFormat="false" ht="12.75" hidden="false" customHeight="false" outlineLevel="0" collapsed="false">
      <c r="B1013" s="400"/>
      <c r="C1013" s="400"/>
      <c r="D1013" s="400"/>
    </row>
    <row r="1014" customFormat="false" ht="12.75" hidden="false" customHeight="false" outlineLevel="0" collapsed="false">
      <c r="B1014" s="400"/>
      <c r="C1014" s="400"/>
      <c r="D1014" s="400"/>
    </row>
    <row r="1015" customFormat="false" ht="12.75" hidden="false" customHeight="false" outlineLevel="0" collapsed="false">
      <c r="B1015" s="400"/>
      <c r="C1015" s="400"/>
      <c r="D1015" s="400"/>
    </row>
    <row r="1016" customFormat="false" ht="12.75" hidden="false" customHeight="false" outlineLevel="0" collapsed="false">
      <c r="B1016" s="400"/>
      <c r="C1016" s="400"/>
      <c r="D1016" s="400"/>
    </row>
    <row r="1017" customFormat="false" ht="12.75" hidden="false" customHeight="false" outlineLevel="0" collapsed="false">
      <c r="B1017" s="400"/>
      <c r="C1017" s="400"/>
      <c r="D1017" s="400"/>
    </row>
    <row r="1018" customFormat="false" ht="12.75" hidden="false" customHeight="false" outlineLevel="0" collapsed="false">
      <c r="B1018" s="400"/>
      <c r="C1018" s="400"/>
      <c r="D1018" s="400"/>
    </row>
    <row r="1019" customFormat="false" ht="12.75" hidden="false" customHeight="false" outlineLevel="0" collapsed="false">
      <c r="B1019" s="400"/>
      <c r="C1019" s="400"/>
      <c r="D1019" s="400"/>
    </row>
    <row r="1020" customFormat="false" ht="12.75" hidden="false" customHeight="false" outlineLevel="0" collapsed="false">
      <c r="B1020" s="400"/>
      <c r="C1020" s="400"/>
      <c r="D1020" s="400"/>
    </row>
    <row r="1021" customFormat="false" ht="12.75" hidden="false" customHeight="false" outlineLevel="0" collapsed="false">
      <c r="B1021" s="400"/>
      <c r="C1021" s="400"/>
      <c r="D1021" s="400"/>
    </row>
    <row r="1022" customFormat="false" ht="12.75" hidden="false" customHeight="false" outlineLevel="0" collapsed="false">
      <c r="B1022" s="400"/>
      <c r="C1022" s="400"/>
      <c r="D1022" s="400"/>
    </row>
    <row r="1023" customFormat="false" ht="12.75" hidden="false" customHeight="false" outlineLevel="0" collapsed="false">
      <c r="B1023" s="400"/>
      <c r="C1023" s="400"/>
      <c r="D1023" s="400"/>
    </row>
    <row r="1024" customFormat="false" ht="12.75" hidden="false" customHeight="false" outlineLevel="0" collapsed="false">
      <c r="B1024" s="400"/>
      <c r="C1024" s="400"/>
      <c r="D1024" s="400"/>
    </row>
    <row r="1025" customFormat="false" ht="12.75" hidden="false" customHeight="false" outlineLevel="0" collapsed="false">
      <c r="B1025" s="400"/>
      <c r="C1025" s="400"/>
      <c r="D1025" s="400"/>
    </row>
    <row r="1026" customFormat="false" ht="12.75" hidden="false" customHeight="false" outlineLevel="0" collapsed="false">
      <c r="B1026" s="400"/>
      <c r="C1026" s="400"/>
      <c r="D1026" s="400"/>
    </row>
    <row r="1027" customFormat="false" ht="12.75" hidden="false" customHeight="false" outlineLevel="0" collapsed="false">
      <c r="B1027" s="400"/>
      <c r="C1027" s="400"/>
      <c r="D1027" s="400"/>
    </row>
    <row r="1028" customFormat="false" ht="12.75" hidden="false" customHeight="false" outlineLevel="0" collapsed="false">
      <c r="B1028" s="400"/>
      <c r="C1028" s="400"/>
      <c r="D1028" s="400"/>
    </row>
    <row r="1029" customFormat="false" ht="12.75" hidden="false" customHeight="false" outlineLevel="0" collapsed="false">
      <c r="B1029" s="400"/>
      <c r="C1029" s="400"/>
      <c r="D1029" s="400"/>
    </row>
    <row r="1030" customFormat="false" ht="12.75" hidden="false" customHeight="false" outlineLevel="0" collapsed="false">
      <c r="B1030" s="400"/>
      <c r="C1030" s="400"/>
      <c r="D1030" s="400"/>
    </row>
    <row r="1031" customFormat="false" ht="12.75" hidden="false" customHeight="false" outlineLevel="0" collapsed="false">
      <c r="B1031" s="400"/>
      <c r="C1031" s="400"/>
      <c r="D1031" s="400"/>
    </row>
    <row r="1032" customFormat="false" ht="12.75" hidden="false" customHeight="false" outlineLevel="0" collapsed="false">
      <c r="B1032" s="400"/>
      <c r="C1032" s="400"/>
      <c r="D1032" s="400"/>
    </row>
    <row r="1033" customFormat="false" ht="12.75" hidden="false" customHeight="false" outlineLevel="0" collapsed="false">
      <c r="B1033" s="400"/>
      <c r="C1033" s="400"/>
      <c r="D1033" s="400"/>
    </row>
    <row r="1034" customFormat="false" ht="12.75" hidden="false" customHeight="false" outlineLevel="0" collapsed="false">
      <c r="B1034" s="400"/>
      <c r="C1034" s="400"/>
      <c r="D1034" s="400"/>
    </row>
    <row r="1035" customFormat="false" ht="12.75" hidden="false" customHeight="false" outlineLevel="0" collapsed="false">
      <c r="B1035" s="400"/>
      <c r="C1035" s="400"/>
      <c r="D1035" s="400"/>
    </row>
    <row r="1036" customFormat="false" ht="12.75" hidden="false" customHeight="false" outlineLevel="0" collapsed="false">
      <c r="B1036" s="400"/>
      <c r="C1036" s="400"/>
      <c r="D1036" s="400"/>
    </row>
    <row r="1037" customFormat="false" ht="12.75" hidden="false" customHeight="false" outlineLevel="0" collapsed="false">
      <c r="B1037" s="400"/>
      <c r="C1037" s="400"/>
      <c r="D1037" s="400"/>
    </row>
    <row r="1038" customFormat="false" ht="12.75" hidden="false" customHeight="false" outlineLevel="0" collapsed="false">
      <c r="B1038" s="400"/>
      <c r="C1038" s="400"/>
      <c r="D1038" s="400"/>
    </row>
    <row r="1039" customFormat="false" ht="12.75" hidden="false" customHeight="false" outlineLevel="0" collapsed="false">
      <c r="B1039" s="400"/>
      <c r="C1039" s="400"/>
      <c r="D1039" s="400"/>
    </row>
    <row r="1040" customFormat="false" ht="12.75" hidden="false" customHeight="false" outlineLevel="0" collapsed="false">
      <c r="B1040" s="400"/>
      <c r="C1040" s="400"/>
      <c r="D1040" s="400"/>
    </row>
    <row r="1041" customFormat="false" ht="12.75" hidden="false" customHeight="false" outlineLevel="0" collapsed="false">
      <c r="B1041" s="400"/>
      <c r="C1041" s="400"/>
      <c r="D1041" s="400"/>
    </row>
    <row r="1042" customFormat="false" ht="12.75" hidden="false" customHeight="false" outlineLevel="0" collapsed="false">
      <c r="B1042" s="400"/>
      <c r="C1042" s="400"/>
      <c r="D1042" s="400"/>
    </row>
    <row r="1043" customFormat="false" ht="12.75" hidden="false" customHeight="false" outlineLevel="0" collapsed="false">
      <c r="B1043" s="400"/>
      <c r="C1043" s="400"/>
      <c r="D1043" s="400"/>
    </row>
    <row r="1044" customFormat="false" ht="12.75" hidden="false" customHeight="false" outlineLevel="0" collapsed="false">
      <c r="B1044" s="400"/>
      <c r="C1044" s="400"/>
      <c r="D1044" s="400"/>
    </row>
    <row r="1045" customFormat="false" ht="12.75" hidden="false" customHeight="false" outlineLevel="0" collapsed="false">
      <c r="B1045" s="400"/>
      <c r="C1045" s="400"/>
      <c r="D1045" s="400"/>
    </row>
    <row r="1046" customFormat="false" ht="12.75" hidden="false" customHeight="false" outlineLevel="0" collapsed="false">
      <c r="B1046" s="400"/>
      <c r="C1046" s="400"/>
      <c r="D1046" s="400"/>
    </row>
    <row r="1047" customFormat="false" ht="12.75" hidden="false" customHeight="false" outlineLevel="0" collapsed="false">
      <c r="B1047" s="400"/>
      <c r="C1047" s="400"/>
      <c r="D1047" s="400"/>
    </row>
    <row r="1048" customFormat="false" ht="12.75" hidden="false" customHeight="false" outlineLevel="0" collapsed="false">
      <c r="B1048" s="400"/>
      <c r="C1048" s="400"/>
      <c r="D1048" s="400"/>
    </row>
    <row r="1049" customFormat="false" ht="12.75" hidden="false" customHeight="false" outlineLevel="0" collapsed="false">
      <c r="B1049" s="400"/>
      <c r="C1049" s="400"/>
      <c r="D1049" s="400"/>
    </row>
    <row r="1050" customFormat="false" ht="12.75" hidden="false" customHeight="false" outlineLevel="0" collapsed="false">
      <c r="B1050" s="400"/>
      <c r="C1050" s="400"/>
      <c r="D1050" s="400"/>
    </row>
    <row r="1051" customFormat="false" ht="12.75" hidden="false" customHeight="false" outlineLevel="0" collapsed="false">
      <c r="B1051" s="400"/>
      <c r="C1051" s="400"/>
      <c r="D1051" s="400"/>
    </row>
    <row r="1052" customFormat="false" ht="12.75" hidden="false" customHeight="false" outlineLevel="0" collapsed="false">
      <c r="B1052" s="400"/>
      <c r="C1052" s="400"/>
      <c r="D1052" s="400"/>
    </row>
    <row r="1053" customFormat="false" ht="12.75" hidden="false" customHeight="false" outlineLevel="0" collapsed="false">
      <c r="B1053" s="400"/>
      <c r="C1053" s="400"/>
      <c r="D1053" s="400"/>
    </row>
    <row r="1054" customFormat="false" ht="12.75" hidden="false" customHeight="false" outlineLevel="0" collapsed="false">
      <c r="B1054" s="400"/>
      <c r="C1054" s="400"/>
      <c r="D1054" s="400"/>
    </row>
    <row r="1055" customFormat="false" ht="12.75" hidden="false" customHeight="false" outlineLevel="0" collapsed="false">
      <c r="B1055" s="400"/>
      <c r="C1055" s="400"/>
      <c r="D1055" s="400"/>
    </row>
    <row r="1056" customFormat="false" ht="12.75" hidden="false" customHeight="false" outlineLevel="0" collapsed="false">
      <c r="B1056" s="400"/>
      <c r="C1056" s="400"/>
      <c r="D1056" s="400"/>
    </row>
    <row r="1057" customFormat="false" ht="12.75" hidden="false" customHeight="false" outlineLevel="0" collapsed="false">
      <c r="B1057" s="400"/>
      <c r="C1057" s="400"/>
      <c r="D1057" s="400"/>
    </row>
    <row r="1058" customFormat="false" ht="12.75" hidden="false" customHeight="false" outlineLevel="0" collapsed="false">
      <c r="B1058" s="400"/>
      <c r="C1058" s="400"/>
      <c r="D1058" s="400"/>
    </row>
    <row r="1059" customFormat="false" ht="12.75" hidden="false" customHeight="false" outlineLevel="0" collapsed="false">
      <c r="B1059" s="400"/>
      <c r="C1059" s="400"/>
      <c r="D1059" s="400"/>
    </row>
    <row r="1060" customFormat="false" ht="12.75" hidden="false" customHeight="false" outlineLevel="0" collapsed="false">
      <c r="B1060" s="400"/>
      <c r="C1060" s="400"/>
      <c r="D1060" s="400"/>
    </row>
    <row r="1061" customFormat="false" ht="12.75" hidden="false" customHeight="false" outlineLevel="0" collapsed="false">
      <c r="B1061" s="400"/>
      <c r="C1061" s="400"/>
      <c r="D1061" s="400"/>
    </row>
    <row r="1062" customFormat="false" ht="12.75" hidden="false" customHeight="false" outlineLevel="0" collapsed="false">
      <c r="B1062" s="400"/>
      <c r="C1062" s="400"/>
      <c r="D1062" s="400"/>
    </row>
    <row r="1063" customFormat="false" ht="12.75" hidden="false" customHeight="false" outlineLevel="0" collapsed="false">
      <c r="B1063" s="400"/>
      <c r="C1063" s="400"/>
      <c r="D1063" s="400"/>
    </row>
    <row r="1064" customFormat="false" ht="12.75" hidden="false" customHeight="false" outlineLevel="0" collapsed="false">
      <c r="B1064" s="400"/>
      <c r="C1064" s="400"/>
      <c r="D1064" s="400"/>
    </row>
    <row r="1065" customFormat="false" ht="12.75" hidden="false" customHeight="false" outlineLevel="0" collapsed="false">
      <c r="B1065" s="400"/>
      <c r="C1065" s="400"/>
      <c r="D1065" s="400"/>
    </row>
    <row r="1066" customFormat="false" ht="12.75" hidden="false" customHeight="false" outlineLevel="0" collapsed="false">
      <c r="B1066" s="400"/>
      <c r="C1066" s="400"/>
      <c r="D1066" s="400"/>
    </row>
    <row r="1067" customFormat="false" ht="12.75" hidden="false" customHeight="false" outlineLevel="0" collapsed="false">
      <c r="B1067" s="400"/>
      <c r="C1067" s="400"/>
      <c r="D1067" s="400"/>
    </row>
    <row r="1068" customFormat="false" ht="12.75" hidden="false" customHeight="false" outlineLevel="0" collapsed="false">
      <c r="B1068" s="400"/>
      <c r="C1068" s="400"/>
      <c r="D1068" s="400"/>
    </row>
    <row r="1069" customFormat="false" ht="12.75" hidden="false" customHeight="false" outlineLevel="0" collapsed="false">
      <c r="B1069" s="400"/>
      <c r="C1069" s="400"/>
      <c r="D1069" s="400"/>
    </row>
    <row r="1070" customFormat="false" ht="12.75" hidden="false" customHeight="false" outlineLevel="0" collapsed="false">
      <c r="B1070" s="400"/>
      <c r="C1070" s="400"/>
      <c r="D1070" s="400"/>
    </row>
    <row r="1071" customFormat="false" ht="12.75" hidden="false" customHeight="false" outlineLevel="0" collapsed="false">
      <c r="B1071" s="400"/>
      <c r="C1071" s="400"/>
      <c r="D1071" s="400"/>
    </row>
    <row r="1072" customFormat="false" ht="12.75" hidden="false" customHeight="false" outlineLevel="0" collapsed="false">
      <c r="B1072" s="400"/>
      <c r="C1072" s="400"/>
      <c r="D1072" s="400"/>
    </row>
    <row r="1073" customFormat="false" ht="12.75" hidden="false" customHeight="false" outlineLevel="0" collapsed="false">
      <c r="B1073" s="400"/>
      <c r="C1073" s="400"/>
      <c r="D1073" s="400"/>
    </row>
    <row r="1074" customFormat="false" ht="12.75" hidden="false" customHeight="false" outlineLevel="0" collapsed="false">
      <c r="B1074" s="400"/>
      <c r="C1074" s="400"/>
      <c r="D1074" s="400"/>
    </row>
    <row r="1075" customFormat="false" ht="12.75" hidden="false" customHeight="false" outlineLevel="0" collapsed="false">
      <c r="B1075" s="400"/>
      <c r="C1075" s="400"/>
      <c r="D1075" s="400"/>
    </row>
    <row r="1076" customFormat="false" ht="12.75" hidden="false" customHeight="false" outlineLevel="0" collapsed="false">
      <c r="B1076" s="400"/>
      <c r="C1076" s="400"/>
      <c r="D1076" s="400"/>
    </row>
    <row r="1077" customFormat="false" ht="12.75" hidden="false" customHeight="false" outlineLevel="0" collapsed="false">
      <c r="B1077" s="400"/>
      <c r="C1077" s="400"/>
      <c r="D1077" s="400"/>
    </row>
    <row r="1078" customFormat="false" ht="12.75" hidden="false" customHeight="false" outlineLevel="0" collapsed="false">
      <c r="B1078" s="400"/>
      <c r="C1078" s="400"/>
      <c r="D1078" s="400"/>
    </row>
    <row r="1079" customFormat="false" ht="12.75" hidden="false" customHeight="false" outlineLevel="0" collapsed="false">
      <c r="B1079" s="400"/>
      <c r="C1079" s="400"/>
      <c r="D1079" s="400"/>
    </row>
    <row r="1080" customFormat="false" ht="12.75" hidden="false" customHeight="false" outlineLevel="0" collapsed="false">
      <c r="B1080" s="400"/>
      <c r="C1080" s="400"/>
      <c r="D1080" s="400"/>
    </row>
    <row r="1081" customFormat="false" ht="12.75" hidden="false" customHeight="false" outlineLevel="0" collapsed="false">
      <c r="B1081" s="400"/>
      <c r="C1081" s="400"/>
      <c r="D1081" s="400"/>
    </row>
    <row r="1082" customFormat="false" ht="12.75" hidden="false" customHeight="false" outlineLevel="0" collapsed="false">
      <c r="B1082" s="400"/>
      <c r="C1082" s="400"/>
      <c r="D1082" s="400"/>
    </row>
    <row r="1083" customFormat="false" ht="12.75" hidden="false" customHeight="false" outlineLevel="0" collapsed="false">
      <c r="B1083" s="400"/>
      <c r="C1083" s="400"/>
      <c r="D1083" s="400"/>
    </row>
    <row r="1084" customFormat="false" ht="12.75" hidden="false" customHeight="false" outlineLevel="0" collapsed="false">
      <c r="B1084" s="400"/>
      <c r="C1084" s="400"/>
      <c r="D1084" s="400"/>
    </row>
    <row r="1085" customFormat="false" ht="12.75" hidden="false" customHeight="false" outlineLevel="0" collapsed="false">
      <c r="B1085" s="400"/>
      <c r="C1085" s="400"/>
      <c r="D1085" s="400"/>
    </row>
    <row r="1086" customFormat="false" ht="12.75" hidden="false" customHeight="false" outlineLevel="0" collapsed="false">
      <c r="B1086" s="400"/>
      <c r="C1086" s="400"/>
      <c r="D1086" s="400"/>
    </row>
    <row r="1087" customFormat="false" ht="12.75" hidden="false" customHeight="false" outlineLevel="0" collapsed="false">
      <c r="B1087" s="400"/>
      <c r="C1087" s="400"/>
      <c r="D1087" s="400"/>
    </row>
    <row r="1088" customFormat="false" ht="12.75" hidden="false" customHeight="false" outlineLevel="0" collapsed="false">
      <c r="B1088" s="400"/>
      <c r="C1088" s="400"/>
      <c r="D1088" s="400"/>
    </row>
    <row r="1089" customFormat="false" ht="12.75" hidden="false" customHeight="false" outlineLevel="0" collapsed="false">
      <c r="B1089" s="400"/>
      <c r="C1089" s="400"/>
      <c r="D1089" s="400"/>
    </row>
    <row r="1090" customFormat="false" ht="12.75" hidden="false" customHeight="false" outlineLevel="0" collapsed="false">
      <c r="B1090" s="400"/>
      <c r="C1090" s="400"/>
      <c r="D1090" s="400"/>
    </row>
    <row r="1091" customFormat="false" ht="12.75" hidden="false" customHeight="false" outlineLevel="0" collapsed="false">
      <c r="B1091" s="400"/>
      <c r="C1091" s="400"/>
      <c r="D1091" s="400"/>
    </row>
    <row r="1092" customFormat="false" ht="12.75" hidden="false" customHeight="false" outlineLevel="0" collapsed="false">
      <c r="B1092" s="400"/>
      <c r="C1092" s="400"/>
      <c r="D1092" s="400"/>
    </row>
    <row r="1093" customFormat="false" ht="12.75" hidden="false" customHeight="false" outlineLevel="0" collapsed="false">
      <c r="B1093" s="400"/>
      <c r="C1093" s="400"/>
      <c r="D1093" s="400"/>
    </row>
    <row r="1094" customFormat="false" ht="12.75" hidden="false" customHeight="false" outlineLevel="0" collapsed="false">
      <c r="B1094" s="400"/>
      <c r="C1094" s="400"/>
      <c r="D1094" s="400"/>
    </row>
    <row r="1095" customFormat="false" ht="12.75" hidden="false" customHeight="false" outlineLevel="0" collapsed="false">
      <c r="B1095" s="400"/>
      <c r="C1095" s="400"/>
      <c r="D1095" s="400"/>
    </row>
    <row r="1096" customFormat="false" ht="12.75" hidden="false" customHeight="false" outlineLevel="0" collapsed="false">
      <c r="B1096" s="400"/>
      <c r="C1096" s="400"/>
      <c r="D1096" s="400"/>
    </row>
    <row r="1097" customFormat="false" ht="12.75" hidden="false" customHeight="false" outlineLevel="0" collapsed="false">
      <c r="B1097" s="400"/>
      <c r="C1097" s="400"/>
      <c r="D1097" s="400"/>
    </row>
    <row r="1098" customFormat="false" ht="12.75" hidden="false" customHeight="false" outlineLevel="0" collapsed="false">
      <c r="B1098" s="400"/>
      <c r="C1098" s="400"/>
      <c r="D1098" s="400"/>
    </row>
    <row r="1099" customFormat="false" ht="12.75" hidden="false" customHeight="false" outlineLevel="0" collapsed="false">
      <c r="B1099" s="400"/>
      <c r="C1099" s="400"/>
      <c r="D1099" s="400"/>
    </row>
    <row r="1100" customFormat="false" ht="12.75" hidden="false" customHeight="false" outlineLevel="0" collapsed="false">
      <c r="B1100" s="400"/>
      <c r="C1100" s="400"/>
      <c r="D1100" s="400"/>
    </row>
    <row r="1101" customFormat="false" ht="12.75" hidden="false" customHeight="false" outlineLevel="0" collapsed="false">
      <c r="B1101" s="400"/>
      <c r="C1101" s="400"/>
      <c r="D1101" s="400"/>
    </row>
    <row r="1102" customFormat="false" ht="12.75" hidden="false" customHeight="false" outlineLevel="0" collapsed="false">
      <c r="B1102" s="400"/>
      <c r="C1102" s="400"/>
      <c r="D1102" s="400"/>
    </row>
    <row r="1103" customFormat="false" ht="12.75" hidden="false" customHeight="false" outlineLevel="0" collapsed="false">
      <c r="B1103" s="400"/>
      <c r="C1103" s="400"/>
      <c r="D1103" s="400"/>
    </row>
    <row r="1104" customFormat="false" ht="12.75" hidden="false" customHeight="false" outlineLevel="0" collapsed="false">
      <c r="B1104" s="400"/>
      <c r="C1104" s="400"/>
      <c r="D1104" s="400"/>
    </row>
    <row r="1105" customFormat="false" ht="12.75" hidden="false" customHeight="false" outlineLevel="0" collapsed="false">
      <c r="B1105" s="400"/>
      <c r="C1105" s="400"/>
      <c r="D1105" s="400"/>
    </row>
    <row r="1106" customFormat="false" ht="12.75" hidden="false" customHeight="false" outlineLevel="0" collapsed="false">
      <c r="B1106" s="400"/>
      <c r="C1106" s="400"/>
      <c r="D1106" s="400"/>
    </row>
    <row r="1107" customFormat="false" ht="12.75" hidden="false" customHeight="false" outlineLevel="0" collapsed="false">
      <c r="B1107" s="400"/>
      <c r="C1107" s="400"/>
      <c r="D1107" s="400"/>
    </row>
    <row r="1108" customFormat="false" ht="12.75" hidden="false" customHeight="false" outlineLevel="0" collapsed="false">
      <c r="B1108" s="400"/>
      <c r="C1108" s="400"/>
      <c r="D1108" s="400"/>
    </row>
    <row r="1109" customFormat="false" ht="12.75" hidden="false" customHeight="false" outlineLevel="0" collapsed="false">
      <c r="B1109" s="400"/>
      <c r="C1109" s="400"/>
      <c r="D1109" s="400"/>
    </row>
    <row r="1110" customFormat="false" ht="12.75" hidden="false" customHeight="false" outlineLevel="0" collapsed="false">
      <c r="B1110" s="400"/>
      <c r="C1110" s="400"/>
      <c r="D1110" s="400"/>
    </row>
    <row r="1111" customFormat="false" ht="12.75" hidden="false" customHeight="false" outlineLevel="0" collapsed="false">
      <c r="B1111" s="400"/>
      <c r="C1111" s="400"/>
      <c r="D1111" s="400"/>
    </row>
    <row r="1112" customFormat="false" ht="12.75" hidden="false" customHeight="false" outlineLevel="0" collapsed="false">
      <c r="B1112" s="400"/>
      <c r="C1112" s="400"/>
      <c r="D1112" s="400"/>
    </row>
    <row r="1113" customFormat="false" ht="12.75" hidden="false" customHeight="false" outlineLevel="0" collapsed="false">
      <c r="B1113" s="400"/>
      <c r="C1113" s="400"/>
      <c r="D1113" s="400"/>
    </row>
    <row r="1114" customFormat="false" ht="12.75" hidden="false" customHeight="false" outlineLevel="0" collapsed="false">
      <c r="B1114" s="400"/>
      <c r="C1114" s="400"/>
      <c r="D1114" s="400"/>
    </row>
    <row r="1115" customFormat="false" ht="12.75" hidden="false" customHeight="false" outlineLevel="0" collapsed="false">
      <c r="B1115" s="400"/>
      <c r="C1115" s="400"/>
      <c r="D1115" s="400"/>
    </row>
    <row r="1116" customFormat="false" ht="12.75" hidden="false" customHeight="false" outlineLevel="0" collapsed="false">
      <c r="B1116" s="400"/>
      <c r="C1116" s="400"/>
      <c r="D1116" s="400"/>
    </row>
    <row r="1117" customFormat="false" ht="12.75" hidden="false" customHeight="false" outlineLevel="0" collapsed="false">
      <c r="B1117" s="400"/>
      <c r="C1117" s="400"/>
      <c r="D1117" s="400"/>
    </row>
    <row r="1118" customFormat="false" ht="12.75" hidden="false" customHeight="false" outlineLevel="0" collapsed="false">
      <c r="B1118" s="400"/>
      <c r="C1118" s="400"/>
      <c r="D1118" s="400"/>
    </row>
    <row r="1119" customFormat="false" ht="12.75" hidden="false" customHeight="false" outlineLevel="0" collapsed="false">
      <c r="B1119" s="400"/>
      <c r="C1119" s="400"/>
      <c r="D1119" s="400"/>
    </row>
    <row r="1120" customFormat="false" ht="12.75" hidden="false" customHeight="false" outlineLevel="0" collapsed="false">
      <c r="B1120" s="400"/>
      <c r="C1120" s="400"/>
      <c r="D1120" s="400"/>
    </row>
    <row r="1121" customFormat="false" ht="12.75" hidden="false" customHeight="false" outlineLevel="0" collapsed="false">
      <c r="B1121" s="400"/>
      <c r="C1121" s="400"/>
      <c r="D1121" s="400"/>
    </row>
    <row r="1122" customFormat="false" ht="12.75" hidden="false" customHeight="false" outlineLevel="0" collapsed="false">
      <c r="B1122" s="400"/>
      <c r="C1122" s="400"/>
      <c r="D1122" s="400"/>
    </row>
    <row r="1123" customFormat="false" ht="12.75" hidden="false" customHeight="false" outlineLevel="0" collapsed="false">
      <c r="B1123" s="400"/>
      <c r="C1123" s="400"/>
      <c r="D1123" s="400"/>
    </row>
    <row r="1124" customFormat="false" ht="12.75" hidden="false" customHeight="false" outlineLevel="0" collapsed="false">
      <c r="B1124" s="400"/>
      <c r="C1124" s="400"/>
      <c r="D1124" s="400"/>
    </row>
    <row r="1125" customFormat="false" ht="12.75" hidden="false" customHeight="false" outlineLevel="0" collapsed="false">
      <c r="B1125" s="400"/>
      <c r="C1125" s="400"/>
      <c r="D1125" s="400"/>
    </row>
    <row r="1126" customFormat="false" ht="12.75" hidden="false" customHeight="false" outlineLevel="0" collapsed="false">
      <c r="B1126" s="400"/>
      <c r="C1126" s="400"/>
      <c r="D1126" s="400"/>
    </row>
    <row r="1127" customFormat="false" ht="12.75" hidden="false" customHeight="false" outlineLevel="0" collapsed="false">
      <c r="B1127" s="400"/>
      <c r="C1127" s="400"/>
      <c r="D1127" s="400"/>
    </row>
    <row r="1128" customFormat="false" ht="12.75" hidden="false" customHeight="false" outlineLevel="0" collapsed="false">
      <c r="B1128" s="400"/>
      <c r="C1128" s="400"/>
      <c r="D1128" s="400"/>
    </row>
    <row r="1129" customFormat="false" ht="12.75" hidden="false" customHeight="false" outlineLevel="0" collapsed="false">
      <c r="B1129" s="400"/>
      <c r="C1129" s="400"/>
      <c r="D1129" s="400"/>
    </row>
    <row r="1130" customFormat="false" ht="12.75" hidden="false" customHeight="false" outlineLevel="0" collapsed="false">
      <c r="B1130" s="400"/>
      <c r="C1130" s="400"/>
      <c r="D1130" s="400"/>
    </row>
    <row r="1131" customFormat="false" ht="12.75" hidden="false" customHeight="false" outlineLevel="0" collapsed="false">
      <c r="B1131" s="400"/>
      <c r="C1131" s="400"/>
      <c r="D1131" s="400"/>
    </row>
    <row r="1132" customFormat="false" ht="12.75" hidden="false" customHeight="false" outlineLevel="0" collapsed="false">
      <c r="B1132" s="400"/>
      <c r="C1132" s="400"/>
      <c r="D1132" s="400"/>
    </row>
    <row r="1133" customFormat="false" ht="12.75" hidden="false" customHeight="false" outlineLevel="0" collapsed="false">
      <c r="B1133" s="400"/>
      <c r="C1133" s="400"/>
      <c r="D1133" s="400"/>
    </row>
    <row r="1134" customFormat="false" ht="12.75" hidden="false" customHeight="false" outlineLevel="0" collapsed="false">
      <c r="B1134" s="400"/>
      <c r="C1134" s="400"/>
      <c r="D1134" s="400"/>
    </row>
    <row r="1135" customFormat="false" ht="12.75" hidden="false" customHeight="false" outlineLevel="0" collapsed="false">
      <c r="B1135" s="400"/>
      <c r="C1135" s="400"/>
      <c r="D1135" s="400"/>
    </row>
    <row r="1136" customFormat="false" ht="12.75" hidden="false" customHeight="false" outlineLevel="0" collapsed="false">
      <c r="B1136" s="400"/>
      <c r="C1136" s="400"/>
      <c r="D1136" s="400"/>
    </row>
    <row r="1137" customFormat="false" ht="12.75" hidden="false" customHeight="false" outlineLevel="0" collapsed="false">
      <c r="B1137" s="400"/>
      <c r="C1137" s="400"/>
      <c r="D1137" s="400"/>
    </row>
    <row r="1138" customFormat="false" ht="12.75" hidden="false" customHeight="false" outlineLevel="0" collapsed="false">
      <c r="B1138" s="400"/>
      <c r="C1138" s="400"/>
      <c r="D1138" s="400"/>
    </row>
    <row r="1139" customFormat="false" ht="12.75" hidden="false" customHeight="false" outlineLevel="0" collapsed="false">
      <c r="B1139" s="400"/>
      <c r="C1139" s="400"/>
      <c r="D1139" s="400"/>
    </row>
    <row r="1140" customFormat="false" ht="12.75" hidden="false" customHeight="false" outlineLevel="0" collapsed="false">
      <c r="B1140" s="400"/>
      <c r="C1140" s="400"/>
      <c r="D1140" s="400"/>
    </row>
    <row r="1141" customFormat="false" ht="12.75" hidden="false" customHeight="false" outlineLevel="0" collapsed="false">
      <c r="B1141" s="400"/>
      <c r="C1141" s="400"/>
      <c r="D1141" s="400"/>
    </row>
    <row r="1142" customFormat="false" ht="12.75" hidden="false" customHeight="false" outlineLevel="0" collapsed="false">
      <c r="B1142" s="400"/>
      <c r="C1142" s="400"/>
      <c r="D1142" s="400"/>
    </row>
    <row r="1143" customFormat="false" ht="12.75" hidden="false" customHeight="false" outlineLevel="0" collapsed="false">
      <c r="B1143" s="400"/>
      <c r="C1143" s="400"/>
      <c r="D1143" s="400"/>
    </row>
    <row r="1144" customFormat="false" ht="12.75" hidden="false" customHeight="false" outlineLevel="0" collapsed="false">
      <c r="B1144" s="400"/>
      <c r="C1144" s="400"/>
      <c r="D1144" s="400"/>
    </row>
    <row r="1145" customFormat="false" ht="12.75" hidden="false" customHeight="false" outlineLevel="0" collapsed="false">
      <c r="B1145" s="400"/>
      <c r="C1145" s="400"/>
      <c r="D1145" s="400"/>
    </row>
    <row r="1146" customFormat="false" ht="12.75" hidden="false" customHeight="false" outlineLevel="0" collapsed="false">
      <c r="B1146" s="400"/>
      <c r="C1146" s="400"/>
      <c r="D1146" s="400"/>
    </row>
    <row r="1147" customFormat="false" ht="12.75" hidden="false" customHeight="false" outlineLevel="0" collapsed="false">
      <c r="B1147" s="400"/>
      <c r="C1147" s="400"/>
      <c r="D1147" s="400"/>
    </row>
    <row r="1148" customFormat="false" ht="12.75" hidden="false" customHeight="false" outlineLevel="0" collapsed="false">
      <c r="B1148" s="400"/>
      <c r="C1148" s="400"/>
      <c r="D1148" s="400"/>
    </row>
    <row r="1149" customFormat="false" ht="12.75" hidden="false" customHeight="false" outlineLevel="0" collapsed="false">
      <c r="B1149" s="400"/>
      <c r="C1149" s="400"/>
      <c r="D1149" s="400"/>
    </row>
    <row r="1150" customFormat="false" ht="12.75" hidden="false" customHeight="false" outlineLevel="0" collapsed="false">
      <c r="B1150" s="400"/>
      <c r="C1150" s="400"/>
      <c r="D1150" s="400"/>
    </row>
    <row r="1151" customFormat="false" ht="12.75" hidden="false" customHeight="false" outlineLevel="0" collapsed="false">
      <c r="B1151" s="400"/>
      <c r="C1151" s="400"/>
      <c r="D1151" s="400"/>
    </row>
    <row r="1152" customFormat="false" ht="12.75" hidden="false" customHeight="false" outlineLevel="0" collapsed="false">
      <c r="B1152" s="400"/>
      <c r="C1152" s="400"/>
      <c r="D1152" s="400"/>
    </row>
    <row r="1153" customFormat="false" ht="12.75" hidden="false" customHeight="false" outlineLevel="0" collapsed="false">
      <c r="B1153" s="400"/>
      <c r="C1153" s="400"/>
      <c r="D1153" s="400"/>
    </row>
    <row r="1154" customFormat="false" ht="12.75" hidden="false" customHeight="false" outlineLevel="0" collapsed="false">
      <c r="B1154" s="400"/>
      <c r="C1154" s="400"/>
      <c r="D1154" s="400"/>
    </row>
    <row r="1155" customFormat="false" ht="12.75" hidden="false" customHeight="false" outlineLevel="0" collapsed="false">
      <c r="B1155" s="400"/>
      <c r="C1155" s="400"/>
      <c r="D1155" s="400"/>
    </row>
    <row r="1156" customFormat="false" ht="12.75" hidden="false" customHeight="false" outlineLevel="0" collapsed="false">
      <c r="B1156" s="400"/>
      <c r="C1156" s="400"/>
      <c r="D1156" s="400"/>
    </row>
    <row r="1157" customFormat="false" ht="12.75" hidden="false" customHeight="false" outlineLevel="0" collapsed="false">
      <c r="B1157" s="400"/>
      <c r="C1157" s="400"/>
      <c r="D1157" s="400"/>
    </row>
    <row r="1158" customFormat="false" ht="12.75" hidden="false" customHeight="false" outlineLevel="0" collapsed="false">
      <c r="B1158" s="400"/>
      <c r="C1158" s="400"/>
      <c r="D1158" s="400"/>
    </row>
    <row r="1159" customFormat="false" ht="12.75" hidden="false" customHeight="false" outlineLevel="0" collapsed="false">
      <c r="B1159" s="400"/>
      <c r="C1159" s="400"/>
      <c r="D1159" s="400"/>
    </row>
    <row r="1160" customFormat="false" ht="12.75" hidden="false" customHeight="false" outlineLevel="0" collapsed="false">
      <c r="B1160" s="400"/>
      <c r="C1160" s="400"/>
      <c r="D1160" s="400"/>
    </row>
    <row r="1161" customFormat="false" ht="12.75" hidden="false" customHeight="false" outlineLevel="0" collapsed="false">
      <c r="B1161" s="400"/>
      <c r="C1161" s="400"/>
      <c r="D1161" s="400"/>
    </row>
    <row r="1162" customFormat="false" ht="12.75" hidden="false" customHeight="false" outlineLevel="0" collapsed="false">
      <c r="B1162" s="400"/>
      <c r="C1162" s="400"/>
      <c r="D1162" s="400"/>
    </row>
    <row r="1163" customFormat="false" ht="12.75" hidden="false" customHeight="false" outlineLevel="0" collapsed="false">
      <c r="B1163" s="400"/>
      <c r="C1163" s="400"/>
      <c r="D1163" s="400"/>
    </row>
    <row r="1164" customFormat="false" ht="12.75" hidden="false" customHeight="false" outlineLevel="0" collapsed="false">
      <c r="B1164" s="400"/>
      <c r="C1164" s="400"/>
      <c r="D1164" s="400"/>
    </row>
    <row r="1165" customFormat="false" ht="12.75" hidden="false" customHeight="false" outlineLevel="0" collapsed="false">
      <c r="B1165" s="400"/>
      <c r="C1165" s="400"/>
      <c r="D1165" s="400"/>
    </row>
    <row r="1166" customFormat="false" ht="12.75" hidden="false" customHeight="false" outlineLevel="0" collapsed="false">
      <c r="B1166" s="400"/>
      <c r="C1166" s="400"/>
      <c r="D1166" s="400"/>
    </row>
    <row r="1167" customFormat="false" ht="12.75" hidden="false" customHeight="false" outlineLevel="0" collapsed="false">
      <c r="B1167" s="400"/>
      <c r="C1167" s="400"/>
      <c r="D1167" s="400"/>
    </row>
    <row r="1168" customFormat="false" ht="12.75" hidden="false" customHeight="false" outlineLevel="0" collapsed="false">
      <c r="B1168" s="400"/>
      <c r="C1168" s="400"/>
      <c r="D1168" s="400"/>
    </row>
    <row r="1169" customFormat="false" ht="12.75" hidden="false" customHeight="false" outlineLevel="0" collapsed="false">
      <c r="B1169" s="400"/>
      <c r="C1169" s="400"/>
      <c r="D1169" s="400"/>
    </row>
    <row r="1170" customFormat="false" ht="12.75" hidden="false" customHeight="false" outlineLevel="0" collapsed="false">
      <c r="B1170" s="400"/>
      <c r="C1170" s="400"/>
      <c r="D1170" s="400"/>
    </row>
    <row r="1171" customFormat="false" ht="12.75" hidden="false" customHeight="false" outlineLevel="0" collapsed="false">
      <c r="B1171" s="400"/>
      <c r="C1171" s="400"/>
      <c r="D1171" s="400"/>
    </row>
    <row r="1172" customFormat="false" ht="12.75" hidden="false" customHeight="false" outlineLevel="0" collapsed="false">
      <c r="B1172" s="400"/>
      <c r="C1172" s="400"/>
      <c r="D1172" s="400"/>
    </row>
    <row r="1173" customFormat="false" ht="12.75" hidden="false" customHeight="false" outlineLevel="0" collapsed="false">
      <c r="B1173" s="400"/>
      <c r="C1173" s="400"/>
      <c r="D1173" s="400"/>
    </row>
    <row r="1174" customFormat="false" ht="12.75" hidden="false" customHeight="false" outlineLevel="0" collapsed="false">
      <c r="B1174" s="400"/>
      <c r="C1174" s="400"/>
      <c r="D1174" s="400"/>
    </row>
    <row r="1175" customFormat="false" ht="12.75" hidden="false" customHeight="false" outlineLevel="0" collapsed="false">
      <c r="B1175" s="400"/>
      <c r="C1175" s="400"/>
      <c r="D1175" s="400"/>
    </row>
    <row r="1176" customFormat="false" ht="12.75" hidden="false" customHeight="false" outlineLevel="0" collapsed="false">
      <c r="B1176" s="400"/>
      <c r="C1176" s="400"/>
      <c r="D1176" s="400"/>
    </row>
    <row r="1177" customFormat="false" ht="12.75" hidden="false" customHeight="false" outlineLevel="0" collapsed="false">
      <c r="B1177" s="400"/>
      <c r="C1177" s="400"/>
      <c r="D1177" s="400"/>
    </row>
    <row r="1178" customFormat="false" ht="12.75" hidden="false" customHeight="false" outlineLevel="0" collapsed="false">
      <c r="B1178" s="400"/>
      <c r="C1178" s="400"/>
      <c r="D1178" s="400"/>
    </row>
    <row r="1179" customFormat="false" ht="12.75" hidden="false" customHeight="false" outlineLevel="0" collapsed="false">
      <c r="B1179" s="400"/>
      <c r="C1179" s="400"/>
      <c r="D1179" s="400"/>
    </row>
    <row r="1180" customFormat="false" ht="12.75" hidden="false" customHeight="false" outlineLevel="0" collapsed="false">
      <c r="B1180" s="400"/>
      <c r="C1180" s="400"/>
      <c r="D1180" s="400"/>
    </row>
    <row r="1181" customFormat="false" ht="12.75" hidden="false" customHeight="false" outlineLevel="0" collapsed="false">
      <c r="B1181" s="400"/>
      <c r="C1181" s="400"/>
      <c r="D1181" s="400"/>
    </row>
    <row r="1182" customFormat="false" ht="12.75" hidden="false" customHeight="false" outlineLevel="0" collapsed="false">
      <c r="B1182" s="400"/>
      <c r="C1182" s="400"/>
      <c r="D1182" s="400"/>
    </row>
    <row r="1183" customFormat="false" ht="12.75" hidden="false" customHeight="false" outlineLevel="0" collapsed="false">
      <c r="B1183" s="400"/>
      <c r="C1183" s="400"/>
      <c r="D1183" s="400"/>
    </row>
    <row r="1184" customFormat="false" ht="12.75" hidden="false" customHeight="false" outlineLevel="0" collapsed="false">
      <c r="B1184" s="400"/>
      <c r="C1184" s="400"/>
      <c r="D1184" s="400"/>
    </row>
    <row r="1185" customFormat="false" ht="12.75" hidden="false" customHeight="false" outlineLevel="0" collapsed="false">
      <c r="B1185" s="400"/>
      <c r="C1185" s="400"/>
      <c r="D1185" s="400"/>
    </row>
    <row r="1186" customFormat="false" ht="12.75" hidden="false" customHeight="false" outlineLevel="0" collapsed="false">
      <c r="B1186" s="400"/>
      <c r="C1186" s="400"/>
      <c r="D1186" s="400"/>
    </row>
    <row r="1187" customFormat="false" ht="12.75" hidden="false" customHeight="false" outlineLevel="0" collapsed="false">
      <c r="B1187" s="400"/>
      <c r="C1187" s="400"/>
      <c r="D1187" s="400"/>
    </row>
    <row r="1188" customFormat="false" ht="12.75" hidden="false" customHeight="false" outlineLevel="0" collapsed="false">
      <c r="B1188" s="400"/>
      <c r="C1188" s="400"/>
      <c r="D1188" s="400"/>
    </row>
    <row r="1189" customFormat="false" ht="12.75" hidden="false" customHeight="false" outlineLevel="0" collapsed="false">
      <c r="B1189" s="400"/>
      <c r="C1189" s="400"/>
      <c r="D1189" s="400"/>
    </row>
    <row r="1190" customFormat="false" ht="12.75" hidden="false" customHeight="false" outlineLevel="0" collapsed="false">
      <c r="B1190" s="400"/>
      <c r="C1190" s="400"/>
      <c r="D1190" s="400"/>
    </row>
    <row r="1191" customFormat="false" ht="12.75" hidden="false" customHeight="false" outlineLevel="0" collapsed="false">
      <c r="B1191" s="400"/>
      <c r="C1191" s="400"/>
      <c r="D1191" s="400"/>
    </row>
    <row r="1192" customFormat="false" ht="12.75" hidden="false" customHeight="false" outlineLevel="0" collapsed="false">
      <c r="B1192" s="400"/>
      <c r="C1192" s="400"/>
      <c r="D1192" s="400"/>
    </row>
    <row r="1193" customFormat="false" ht="12.75" hidden="false" customHeight="false" outlineLevel="0" collapsed="false">
      <c r="B1193" s="400"/>
      <c r="C1193" s="400"/>
      <c r="D1193" s="400"/>
    </row>
    <row r="1194" customFormat="false" ht="12.75" hidden="false" customHeight="false" outlineLevel="0" collapsed="false">
      <c r="B1194" s="400"/>
      <c r="C1194" s="400"/>
      <c r="D1194" s="400"/>
    </row>
    <row r="1195" customFormat="false" ht="12.75" hidden="false" customHeight="false" outlineLevel="0" collapsed="false">
      <c r="B1195" s="400"/>
      <c r="C1195" s="400"/>
      <c r="D1195" s="400"/>
    </row>
    <row r="1196" customFormat="false" ht="12.75" hidden="false" customHeight="false" outlineLevel="0" collapsed="false">
      <c r="B1196" s="400"/>
      <c r="C1196" s="400"/>
      <c r="D1196" s="400"/>
    </row>
    <row r="1197" customFormat="false" ht="12.75" hidden="false" customHeight="false" outlineLevel="0" collapsed="false">
      <c r="B1197" s="400"/>
      <c r="C1197" s="400"/>
      <c r="D1197" s="400"/>
    </row>
    <row r="1198" customFormat="false" ht="12.75" hidden="false" customHeight="false" outlineLevel="0" collapsed="false">
      <c r="B1198" s="400"/>
      <c r="C1198" s="400"/>
      <c r="D1198" s="400"/>
    </row>
    <row r="1199" customFormat="false" ht="12.75" hidden="false" customHeight="false" outlineLevel="0" collapsed="false">
      <c r="B1199" s="400"/>
      <c r="C1199" s="400"/>
      <c r="D1199" s="400"/>
    </row>
    <row r="1200" customFormat="false" ht="12.75" hidden="false" customHeight="false" outlineLevel="0" collapsed="false">
      <c r="B1200" s="400"/>
      <c r="C1200" s="400"/>
      <c r="D1200" s="400"/>
    </row>
    <row r="1201" customFormat="false" ht="12.75" hidden="false" customHeight="false" outlineLevel="0" collapsed="false">
      <c r="B1201" s="400"/>
      <c r="C1201" s="400"/>
      <c r="D1201" s="400"/>
    </row>
    <row r="1202" customFormat="false" ht="12.75" hidden="false" customHeight="false" outlineLevel="0" collapsed="false">
      <c r="B1202" s="400"/>
      <c r="C1202" s="400"/>
      <c r="D1202" s="400"/>
    </row>
    <row r="1203" customFormat="false" ht="12.75" hidden="false" customHeight="false" outlineLevel="0" collapsed="false">
      <c r="B1203" s="400"/>
      <c r="C1203" s="400"/>
      <c r="D1203" s="400"/>
    </row>
    <row r="1204" customFormat="false" ht="12.75" hidden="false" customHeight="false" outlineLevel="0" collapsed="false">
      <c r="B1204" s="400"/>
      <c r="C1204" s="400"/>
      <c r="D1204" s="400"/>
    </row>
    <row r="1205" customFormat="false" ht="12.75" hidden="false" customHeight="false" outlineLevel="0" collapsed="false">
      <c r="B1205" s="400"/>
      <c r="C1205" s="400"/>
      <c r="D1205" s="400"/>
    </row>
    <row r="1206" customFormat="false" ht="12.75" hidden="false" customHeight="false" outlineLevel="0" collapsed="false">
      <c r="B1206" s="400"/>
      <c r="C1206" s="400"/>
      <c r="D1206" s="400"/>
    </row>
    <row r="1207" customFormat="false" ht="12.75" hidden="false" customHeight="false" outlineLevel="0" collapsed="false">
      <c r="B1207" s="400"/>
      <c r="C1207" s="400"/>
      <c r="D1207" s="400"/>
    </row>
    <row r="1208" customFormat="false" ht="12.75" hidden="false" customHeight="false" outlineLevel="0" collapsed="false">
      <c r="B1208" s="400"/>
      <c r="C1208" s="400"/>
      <c r="D1208" s="400"/>
    </row>
    <row r="1209" customFormat="false" ht="12.75" hidden="false" customHeight="false" outlineLevel="0" collapsed="false">
      <c r="B1209" s="400"/>
      <c r="C1209" s="400"/>
      <c r="D1209" s="400"/>
    </row>
    <row r="1210" customFormat="false" ht="12.75" hidden="false" customHeight="false" outlineLevel="0" collapsed="false">
      <c r="B1210" s="400"/>
      <c r="C1210" s="400"/>
      <c r="D1210" s="400"/>
    </row>
    <row r="1211" customFormat="false" ht="12.75" hidden="false" customHeight="false" outlineLevel="0" collapsed="false">
      <c r="B1211" s="400"/>
      <c r="C1211" s="400"/>
      <c r="D1211" s="400"/>
    </row>
    <row r="1212" customFormat="false" ht="12.75" hidden="false" customHeight="false" outlineLevel="0" collapsed="false">
      <c r="B1212" s="400"/>
      <c r="C1212" s="400"/>
      <c r="D1212" s="400"/>
    </row>
    <row r="1213" customFormat="false" ht="12.75" hidden="false" customHeight="false" outlineLevel="0" collapsed="false">
      <c r="B1213" s="400"/>
      <c r="C1213" s="400"/>
      <c r="D1213" s="400"/>
    </row>
    <row r="1214" customFormat="false" ht="12.75" hidden="false" customHeight="false" outlineLevel="0" collapsed="false">
      <c r="B1214" s="400"/>
      <c r="C1214" s="400"/>
      <c r="D1214" s="400"/>
    </row>
    <row r="1215" customFormat="false" ht="12.75" hidden="false" customHeight="false" outlineLevel="0" collapsed="false">
      <c r="B1215" s="400"/>
      <c r="C1215" s="400"/>
      <c r="D1215" s="400"/>
    </row>
    <row r="1216" customFormat="false" ht="12.75" hidden="false" customHeight="false" outlineLevel="0" collapsed="false">
      <c r="B1216" s="400"/>
      <c r="C1216" s="400"/>
      <c r="D1216" s="400"/>
    </row>
    <row r="1217" customFormat="false" ht="12.75" hidden="false" customHeight="false" outlineLevel="0" collapsed="false">
      <c r="B1217" s="400"/>
      <c r="C1217" s="400"/>
      <c r="D1217" s="400"/>
    </row>
    <row r="1218" customFormat="false" ht="12.75" hidden="false" customHeight="false" outlineLevel="0" collapsed="false">
      <c r="B1218" s="400"/>
      <c r="C1218" s="400"/>
      <c r="D1218" s="400"/>
    </row>
    <row r="1219" customFormat="false" ht="12.75" hidden="false" customHeight="false" outlineLevel="0" collapsed="false">
      <c r="B1219" s="400"/>
      <c r="C1219" s="400"/>
      <c r="D1219" s="400"/>
    </row>
    <row r="1220" customFormat="false" ht="12.75" hidden="false" customHeight="false" outlineLevel="0" collapsed="false">
      <c r="B1220" s="400"/>
      <c r="C1220" s="400"/>
      <c r="D1220" s="400"/>
    </row>
    <row r="1221" customFormat="false" ht="12.75" hidden="false" customHeight="false" outlineLevel="0" collapsed="false">
      <c r="B1221" s="400"/>
      <c r="C1221" s="400"/>
      <c r="D1221" s="400"/>
    </row>
    <row r="1222" customFormat="false" ht="12.75" hidden="false" customHeight="false" outlineLevel="0" collapsed="false">
      <c r="B1222" s="400"/>
      <c r="C1222" s="400"/>
      <c r="D1222" s="400"/>
    </row>
  </sheetData>
  <autoFilter ref="A1:AF744"/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93"/>
  <sheetViews>
    <sheetView showFormulas="false" showGridLines="true" showRowColHeaders="true" showZeros="true" rightToLeft="false" tabSelected="false" showOutlineSymbols="true" defaultGridColor="true" view="normal" topLeftCell="A29" colorId="64" zoomScale="75" zoomScaleNormal="75" zoomScalePageLayoutView="100" workbookViewId="0">
      <selection pane="topLeft" activeCell="G50" activeCellId="0" sqref="G5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8" min="1" style="411" width="10.71"/>
    <col collapsed="false" customWidth="false" hidden="false" outlineLevel="0" max="257" min="19" style="411" width="9.14"/>
  </cols>
  <sheetData>
    <row r="1" customFormat="false" ht="12.75" hidden="false" customHeight="false" outlineLevel="0" collapsed="false">
      <c r="A1" s="411" t="s">
        <v>446</v>
      </c>
      <c r="B1" s="411" t="n">
        <v>0</v>
      </c>
    </row>
    <row r="2" customFormat="false" ht="12.75" hidden="false" customHeight="false" outlineLevel="0" collapsed="false">
      <c r="A2" s="411" t="s">
        <v>447</v>
      </c>
      <c r="B2" s="411" t="n">
        <v>2500</v>
      </c>
      <c r="C2" s="412"/>
      <c r="D2" s="412"/>
      <c r="E2" s="412"/>
      <c r="F2" s="412"/>
      <c r="G2" s="412"/>
      <c r="H2" s="412"/>
      <c r="I2" s="412"/>
      <c r="J2" s="412"/>
      <c r="K2" s="412"/>
      <c r="L2" s="412"/>
      <c r="M2" s="412"/>
      <c r="N2" s="412"/>
      <c r="O2" s="412"/>
      <c r="P2" s="412"/>
      <c r="Q2" s="412"/>
      <c r="R2" s="412"/>
      <c r="S2" s="412"/>
      <c r="T2" s="412"/>
      <c r="U2" s="412"/>
      <c r="V2" s="412"/>
      <c r="W2" s="412"/>
      <c r="X2" s="412"/>
      <c r="Y2" s="412"/>
      <c r="Z2" s="412"/>
      <c r="AA2" s="412"/>
      <c r="AB2" s="412"/>
      <c r="AC2" s="412"/>
      <c r="AD2" s="412"/>
      <c r="AE2" s="412"/>
      <c r="AF2" s="412"/>
      <c r="AG2" s="412"/>
      <c r="AH2" s="412"/>
      <c r="AI2" s="412"/>
      <c r="AJ2" s="412"/>
      <c r="AK2" s="412"/>
      <c r="AL2" s="412"/>
      <c r="AM2" s="412"/>
      <c r="AN2" s="412"/>
      <c r="AO2" s="412"/>
      <c r="AP2" s="412"/>
    </row>
    <row r="3" customFormat="false" ht="12.75" hidden="false" customHeight="false" outlineLevel="0" collapsed="false">
      <c r="A3" s="411" t="s">
        <v>448</v>
      </c>
      <c r="B3" s="411" t="n">
        <v>0.01</v>
      </c>
      <c r="C3" s="412"/>
      <c r="D3" s="412"/>
      <c r="E3" s="412"/>
      <c r="F3" s="412"/>
      <c r="G3" s="412"/>
      <c r="H3" s="412"/>
      <c r="I3" s="412"/>
      <c r="J3" s="412"/>
      <c r="K3" s="412"/>
      <c r="L3" s="412"/>
      <c r="M3" s="412"/>
      <c r="N3" s="412"/>
      <c r="O3" s="412"/>
      <c r="P3" s="412"/>
      <c r="Q3" s="412"/>
      <c r="R3" s="412"/>
      <c r="S3" s="412"/>
      <c r="T3" s="412"/>
      <c r="U3" s="412"/>
      <c r="V3" s="412"/>
      <c r="W3" s="412"/>
      <c r="X3" s="412"/>
      <c r="Y3" s="412"/>
      <c r="Z3" s="412"/>
      <c r="AA3" s="412"/>
      <c r="AB3" s="412"/>
      <c r="AC3" s="412"/>
      <c r="AD3" s="412"/>
      <c r="AE3" s="412"/>
      <c r="AF3" s="412"/>
      <c r="AG3" s="412"/>
      <c r="AH3" s="412"/>
      <c r="AI3" s="412"/>
      <c r="AJ3" s="412"/>
      <c r="AK3" s="412"/>
      <c r="AL3" s="412"/>
      <c r="AM3" s="412"/>
      <c r="AN3" s="412"/>
      <c r="AO3" s="412"/>
      <c r="AP3" s="412"/>
    </row>
    <row r="4" customFormat="false" ht="12.75" hidden="false" customHeight="false" outlineLevel="0" collapsed="false">
      <c r="A4" s="411" t="s">
        <v>186</v>
      </c>
      <c r="B4" s="411" t="s">
        <v>449</v>
      </c>
      <c r="C4" s="412"/>
      <c r="D4" s="412"/>
      <c r="E4" s="412"/>
      <c r="F4" s="412"/>
      <c r="G4" s="412"/>
      <c r="H4" s="412"/>
      <c r="I4" s="412"/>
      <c r="J4" s="412"/>
      <c r="K4" s="412"/>
      <c r="L4" s="412"/>
      <c r="M4" s="412"/>
      <c r="N4" s="412"/>
      <c r="O4" s="412"/>
      <c r="P4" s="412"/>
      <c r="Q4" s="412"/>
      <c r="R4" s="412"/>
      <c r="S4" s="412"/>
      <c r="T4" s="412"/>
      <c r="U4" s="412"/>
      <c r="V4" s="412"/>
      <c r="W4" s="412"/>
      <c r="X4" s="412"/>
      <c r="Y4" s="412"/>
      <c r="Z4" s="412"/>
      <c r="AA4" s="412"/>
      <c r="AB4" s="412"/>
      <c r="AC4" s="412"/>
      <c r="AD4" s="412"/>
      <c r="AE4" s="412"/>
      <c r="AF4" s="412"/>
      <c r="AG4" s="412"/>
      <c r="AH4" s="412"/>
      <c r="AI4" s="412"/>
      <c r="AJ4" s="412"/>
      <c r="AK4" s="412"/>
      <c r="AL4" s="412"/>
      <c r="AM4" s="412"/>
      <c r="AN4" s="412"/>
      <c r="AO4" s="412"/>
      <c r="AP4" s="412"/>
    </row>
    <row r="5" customFormat="false" ht="12.75" hidden="false" customHeight="false" outlineLevel="0" collapsed="false">
      <c r="A5" s="412"/>
      <c r="B5" s="412"/>
      <c r="C5" s="412"/>
      <c r="D5" s="412"/>
      <c r="E5" s="412"/>
      <c r="F5" s="412"/>
      <c r="G5" s="412"/>
      <c r="H5" s="412"/>
      <c r="I5" s="412"/>
      <c r="J5" s="412"/>
      <c r="K5" s="412"/>
      <c r="L5" s="412"/>
      <c r="M5" s="412"/>
      <c r="N5" s="412"/>
      <c r="O5" s="412"/>
      <c r="P5" s="412"/>
      <c r="Q5" s="412"/>
      <c r="R5" s="412"/>
      <c r="S5" s="412"/>
      <c r="T5" s="412"/>
      <c r="U5" s="412"/>
      <c r="V5" s="412"/>
      <c r="W5" s="412"/>
      <c r="X5" s="412"/>
      <c r="Y5" s="412"/>
      <c r="Z5" s="412"/>
      <c r="AA5" s="412"/>
      <c r="AB5" s="412"/>
      <c r="AC5" s="412"/>
      <c r="AD5" s="412"/>
      <c r="AE5" s="412"/>
      <c r="AF5" s="412"/>
      <c r="AG5" s="412"/>
      <c r="AH5" s="412"/>
      <c r="AI5" s="412"/>
      <c r="AJ5" s="412"/>
      <c r="AK5" s="412"/>
      <c r="AL5" s="412"/>
      <c r="AM5" s="412"/>
      <c r="AN5" s="412"/>
      <c r="AO5" s="412"/>
      <c r="AP5" s="412"/>
    </row>
    <row r="6" customFormat="false" ht="12.75" hidden="false" customHeight="false" outlineLevel="0" collapsed="false">
      <c r="A6" s="413" t="s">
        <v>450</v>
      </c>
      <c r="B6" s="414"/>
      <c r="C6" s="414"/>
      <c r="D6" s="414"/>
      <c r="E6" s="414"/>
      <c r="F6" s="414"/>
      <c r="G6" s="414"/>
      <c r="H6" s="414"/>
      <c r="I6" s="414"/>
      <c r="J6" s="414"/>
      <c r="K6" s="414"/>
      <c r="L6" s="414"/>
      <c r="M6" s="414"/>
      <c r="N6" s="414"/>
      <c r="O6" s="414"/>
      <c r="P6" s="414"/>
      <c r="Q6" s="414"/>
      <c r="R6" s="414"/>
      <c r="S6" s="412"/>
      <c r="T6" s="412"/>
      <c r="U6" s="412"/>
      <c r="V6" s="412"/>
      <c r="W6" s="412"/>
      <c r="X6" s="412"/>
      <c r="Y6" s="412"/>
      <c r="Z6" s="412"/>
      <c r="AA6" s="412"/>
      <c r="AB6" s="412"/>
      <c r="AC6" s="412"/>
      <c r="AD6" s="412"/>
      <c r="AE6" s="412"/>
      <c r="AF6" s="412"/>
      <c r="AG6" s="412"/>
      <c r="AH6" s="412"/>
      <c r="AI6" s="412"/>
      <c r="AJ6" s="412"/>
      <c r="AK6" s="412"/>
      <c r="AL6" s="412"/>
      <c r="AM6" s="412"/>
      <c r="AN6" s="412"/>
      <c r="AO6" s="412"/>
      <c r="AP6" s="412"/>
    </row>
    <row r="7" customFormat="false" ht="12.75" hidden="false" customHeight="false" outlineLevel="0" collapsed="false">
      <c r="A7" s="415"/>
      <c r="B7" s="413" t="s">
        <v>333</v>
      </c>
      <c r="C7" s="413" t="s">
        <v>182</v>
      </c>
      <c r="D7" s="413" t="s">
        <v>335</v>
      </c>
      <c r="E7" s="413" t="s">
        <v>185</v>
      </c>
      <c r="F7" s="413" t="s">
        <v>337</v>
      </c>
      <c r="G7" s="413" t="s">
        <v>338</v>
      </c>
      <c r="H7" s="413" t="s">
        <v>339</v>
      </c>
      <c r="I7" s="413" t="s">
        <v>340</v>
      </c>
      <c r="J7" s="413" t="s">
        <v>341</v>
      </c>
      <c r="K7" s="413" t="s">
        <v>342</v>
      </c>
      <c r="L7" s="413" t="s">
        <v>343</v>
      </c>
      <c r="M7" s="413" t="s">
        <v>344</v>
      </c>
      <c r="N7" s="413" t="s">
        <v>345</v>
      </c>
      <c r="O7" s="413" t="s">
        <v>346</v>
      </c>
      <c r="P7" s="413" t="s">
        <v>451</v>
      </c>
      <c r="Q7" s="413" t="s">
        <v>452</v>
      </c>
      <c r="R7" s="413" t="s">
        <v>453</v>
      </c>
      <c r="S7" s="412"/>
      <c r="T7" s="412"/>
      <c r="U7" s="412"/>
      <c r="V7" s="412"/>
      <c r="W7" s="412"/>
      <c r="X7" s="412"/>
      <c r="Y7" s="412"/>
      <c r="Z7" s="412"/>
      <c r="AA7" s="412"/>
      <c r="AB7" s="412"/>
      <c r="AC7" s="412"/>
      <c r="AD7" s="412"/>
      <c r="AE7" s="412"/>
      <c r="AF7" s="412"/>
      <c r="AG7" s="412"/>
      <c r="AH7" s="412"/>
      <c r="AI7" s="412"/>
      <c r="AJ7" s="412"/>
      <c r="AK7" s="412"/>
      <c r="AL7" s="412"/>
      <c r="AM7" s="412"/>
      <c r="AN7" s="412"/>
      <c r="AO7" s="412"/>
      <c r="AP7" s="412"/>
    </row>
    <row r="8" customFormat="false" ht="12.75" hidden="false" customHeight="false" outlineLevel="0" collapsed="false">
      <c r="A8" s="411" t="s">
        <v>237</v>
      </c>
      <c r="B8" s="411" t="n">
        <f aca="false" t="array" ref="B8:B32">TRANSPOSE(TotalCalifornia!$D$174:$AB$174)</f>
        <v>0</v>
      </c>
      <c r="C8" s="411" t="n">
        <f aca="false" t="array" ref="C8:C32">TRANSPOSE(TotalCalifornia!$D$175:$AB$175)</f>
        <v>0</v>
      </c>
      <c r="D8" s="411" t="n">
        <f aca="false" t="array" ref="D8:D32">TRANSPOSE(TotalCalifornia!$D$176:$AB$176)</f>
        <v>0</v>
      </c>
      <c r="E8" s="411" t="n">
        <f aca="false" t="array" ref="E8:E32">TRANSPOSE(TotalCalifornia!$D$177:$AB$177)</f>
        <v>0</v>
      </c>
      <c r="F8" s="411" t="n">
        <f aca="false" t="array" ref="F8:F32">TRANSPOSE(TotalCalifornia!$D$178:$AB$178)</f>
        <v>0</v>
      </c>
      <c r="G8" s="411" t="n">
        <f aca="false" t="array" ref="G8:G32">TRANSPOSE(TotalCalifornia!$D$179:$AB$179)</f>
        <v>0</v>
      </c>
      <c r="H8" s="411" t="n">
        <f aca="false" t="array" ref="H8:H32">TRANSPOSE(TotalCalifornia!$D$180:$AB$180)</f>
        <v>0</v>
      </c>
      <c r="I8" s="411" t="n">
        <f aca="false" t="array" ref="I8:I32">TRANSPOSE(TotalCalifornia!$D$181:$AB$181)</f>
        <v>0</v>
      </c>
      <c r="J8" s="411" t="n">
        <f aca="false" t="array" ref="J8:J32">TRANSPOSE(TotalCalifornia!D182:AB182)</f>
        <v>0</v>
      </c>
      <c r="K8" s="411" t="n">
        <f aca="false" t="array" ref="K8:K32">TRANSPOSE(TotalCalifornia!D183:AB183)</f>
        <v>0</v>
      </c>
      <c r="L8" s="411" t="n">
        <f aca="false" t="array" ref="L8:L32">TRANSPOSE(TotalCalifornia!D184:AB184)</f>
        <v>0</v>
      </c>
      <c r="M8" s="411" t="n">
        <f aca="false" t="array" ref="M8:M32">TRANSPOSE(TotalCalifornia!D185:AB185)</f>
        <v>0</v>
      </c>
      <c r="N8" s="411" t="n">
        <f aca="false" t="array" ref="N8:N32">TRANSPOSE(TotalCalifornia!D186:AB186)</f>
        <v>0.01</v>
      </c>
      <c r="O8" s="411" t="n">
        <f aca="false" t="array" ref="O8:O32">TRANSPOSE(TotalCalifornia!D187:AB187)</f>
        <v>0</v>
      </c>
      <c r="P8" s="411" t="n">
        <v>0</v>
      </c>
      <c r="Q8" s="411" t="n">
        <v>0</v>
      </c>
      <c r="R8" s="411" t="n">
        <f aca="false">SUM(Q8,O8,M8,K8,I8,G8,E8,C8)</f>
        <v>0</v>
      </c>
      <c r="S8" s="412"/>
      <c r="T8" s="412"/>
      <c r="U8" s="412"/>
      <c r="V8" s="412"/>
      <c r="W8" s="412"/>
      <c r="X8" s="412"/>
      <c r="Y8" s="412"/>
      <c r="Z8" s="412"/>
      <c r="AA8" s="412"/>
      <c r="AB8" s="412"/>
      <c r="AC8" s="412"/>
      <c r="AD8" s="412"/>
      <c r="AE8" s="412"/>
      <c r="AF8" s="412"/>
      <c r="AG8" s="412"/>
      <c r="AH8" s="412"/>
      <c r="AI8" s="412"/>
      <c r="AJ8" s="412"/>
      <c r="AK8" s="412"/>
      <c r="AL8" s="412"/>
      <c r="AM8" s="412"/>
      <c r="AN8" s="412"/>
      <c r="AO8" s="412"/>
      <c r="AP8" s="412"/>
    </row>
    <row r="9" customFormat="false" ht="12.75" hidden="false" customHeight="false" outlineLevel="0" collapsed="false">
      <c r="A9" s="411" t="s">
        <v>238</v>
      </c>
      <c r="B9" s="411" t="n">
        <v>0</v>
      </c>
      <c r="C9" s="411" t="n">
        <v>0</v>
      </c>
      <c r="D9" s="411" t="n">
        <v>0</v>
      </c>
      <c r="E9" s="411" t="n">
        <v>0</v>
      </c>
      <c r="F9" s="411" t="n">
        <v>0</v>
      </c>
      <c r="G9" s="411" t="n">
        <v>0</v>
      </c>
      <c r="H9" s="411" t="n">
        <v>0</v>
      </c>
      <c r="I9" s="411" t="n">
        <v>0</v>
      </c>
      <c r="J9" s="411" t="n">
        <v>0</v>
      </c>
      <c r="K9" s="411" t="n">
        <v>0</v>
      </c>
      <c r="L9" s="411" t="n">
        <v>0</v>
      </c>
      <c r="M9" s="411" t="n">
        <v>0</v>
      </c>
      <c r="N9" s="411" t="n">
        <v>0.01</v>
      </c>
      <c r="O9" s="411" t="n">
        <v>0</v>
      </c>
      <c r="P9" s="411" t="n">
        <v>0</v>
      </c>
      <c r="Q9" s="411" t="n">
        <v>0</v>
      </c>
      <c r="R9" s="411" t="n">
        <f aca="false">SUM(Q9,O9,M9,K9,I9,G9,E9,C9)</f>
        <v>0</v>
      </c>
      <c r="S9" s="412"/>
      <c r="T9" s="412"/>
      <c r="U9" s="412"/>
      <c r="V9" s="412"/>
      <c r="W9" s="412"/>
      <c r="X9" s="412"/>
      <c r="Y9" s="412"/>
      <c r="Z9" s="412"/>
      <c r="AA9" s="412"/>
      <c r="AB9" s="412"/>
      <c r="AC9" s="412"/>
      <c r="AD9" s="412"/>
      <c r="AE9" s="412"/>
      <c r="AF9" s="412"/>
      <c r="AG9" s="412"/>
      <c r="AH9" s="412"/>
      <c r="AI9" s="412"/>
      <c r="AJ9" s="412"/>
      <c r="AK9" s="412"/>
      <c r="AL9" s="412"/>
      <c r="AM9" s="412"/>
      <c r="AN9" s="412"/>
      <c r="AO9" s="412"/>
      <c r="AP9" s="412"/>
    </row>
    <row r="10" customFormat="false" ht="12.75" hidden="false" customHeight="false" outlineLevel="0" collapsed="false">
      <c r="A10" s="411" t="s">
        <v>239</v>
      </c>
      <c r="B10" s="411" t="n">
        <v>0</v>
      </c>
      <c r="C10" s="411" t="n">
        <v>0</v>
      </c>
      <c r="D10" s="411" t="n">
        <v>0</v>
      </c>
      <c r="E10" s="411" t="n">
        <v>0</v>
      </c>
      <c r="F10" s="411" t="n">
        <v>0</v>
      </c>
      <c r="G10" s="411" t="n">
        <v>0</v>
      </c>
      <c r="H10" s="411" t="n">
        <v>0</v>
      </c>
      <c r="I10" s="411" t="n">
        <v>0</v>
      </c>
      <c r="J10" s="411" t="n">
        <v>0</v>
      </c>
      <c r="K10" s="411" t="n">
        <v>0</v>
      </c>
      <c r="L10" s="411" t="n">
        <v>0</v>
      </c>
      <c r="M10" s="411" t="n">
        <v>0</v>
      </c>
      <c r="N10" s="411" t="n">
        <v>0.01</v>
      </c>
      <c r="O10" s="411" t="n">
        <v>0</v>
      </c>
      <c r="P10" s="411" t="n">
        <v>0</v>
      </c>
      <c r="Q10" s="411" t="n">
        <v>0</v>
      </c>
      <c r="R10" s="411" t="n">
        <f aca="false">SUM(Q10,O10,M10,K10,I10,G10,E10,C10)</f>
        <v>0</v>
      </c>
      <c r="S10" s="412"/>
      <c r="T10" s="412"/>
      <c r="U10" s="412"/>
      <c r="V10" s="412"/>
      <c r="W10" s="412"/>
      <c r="X10" s="412"/>
      <c r="Y10" s="412"/>
      <c r="Z10" s="412"/>
      <c r="AA10" s="412"/>
      <c r="AB10" s="412"/>
      <c r="AC10" s="412"/>
      <c r="AD10" s="412"/>
      <c r="AE10" s="412"/>
      <c r="AF10" s="412"/>
      <c r="AG10" s="412"/>
      <c r="AH10" s="412"/>
      <c r="AI10" s="412"/>
      <c r="AJ10" s="412"/>
      <c r="AK10" s="412"/>
      <c r="AL10" s="412"/>
      <c r="AM10" s="412"/>
      <c r="AN10" s="412"/>
      <c r="AO10" s="412"/>
      <c r="AP10" s="412"/>
    </row>
    <row r="11" customFormat="false" ht="12.75" hidden="false" customHeight="false" outlineLevel="0" collapsed="false">
      <c r="A11" s="411" t="s">
        <v>240</v>
      </c>
      <c r="B11" s="411" t="n">
        <v>0</v>
      </c>
      <c r="C11" s="411" t="n">
        <v>0</v>
      </c>
      <c r="D11" s="411" t="n">
        <v>0</v>
      </c>
      <c r="E11" s="411" t="n">
        <v>0</v>
      </c>
      <c r="F11" s="411" t="n">
        <v>0</v>
      </c>
      <c r="G11" s="411" t="n">
        <v>0</v>
      </c>
      <c r="H11" s="411" t="n">
        <v>0</v>
      </c>
      <c r="I11" s="411" t="n">
        <v>0</v>
      </c>
      <c r="J11" s="411" t="n">
        <v>0</v>
      </c>
      <c r="K11" s="411" t="n">
        <v>0</v>
      </c>
      <c r="L11" s="411" t="n">
        <v>0</v>
      </c>
      <c r="M11" s="411" t="n">
        <v>0</v>
      </c>
      <c r="N11" s="411" t="n">
        <v>0.01</v>
      </c>
      <c r="O11" s="411" t="n">
        <v>0</v>
      </c>
      <c r="P11" s="411" t="n">
        <v>0</v>
      </c>
      <c r="Q11" s="411" t="n">
        <v>0</v>
      </c>
      <c r="R11" s="411" t="n">
        <f aca="false">SUM(Q11,O11,M11,K11,I11,G11,E11,C11)</f>
        <v>0</v>
      </c>
      <c r="S11" s="412"/>
      <c r="T11" s="412"/>
      <c r="U11" s="412"/>
      <c r="V11" s="412"/>
      <c r="W11" s="412"/>
      <c r="X11" s="412"/>
      <c r="Y11" s="412"/>
      <c r="Z11" s="412"/>
      <c r="AA11" s="412"/>
      <c r="AB11" s="412"/>
      <c r="AC11" s="412"/>
      <c r="AD11" s="412"/>
      <c r="AE11" s="412"/>
      <c r="AF11" s="412"/>
      <c r="AG11" s="412"/>
      <c r="AH11" s="412"/>
      <c r="AI11" s="412"/>
      <c r="AJ11" s="412"/>
      <c r="AK11" s="412"/>
      <c r="AL11" s="412"/>
      <c r="AM11" s="412"/>
      <c r="AN11" s="412"/>
      <c r="AO11" s="412"/>
      <c r="AP11" s="412"/>
    </row>
    <row r="12" customFormat="false" ht="12.75" hidden="false" customHeight="false" outlineLevel="0" collapsed="false">
      <c r="A12" s="411" t="s">
        <v>241</v>
      </c>
      <c r="B12" s="411" t="n">
        <v>0</v>
      </c>
      <c r="C12" s="411" t="n">
        <v>0</v>
      </c>
      <c r="D12" s="411" t="n">
        <v>0</v>
      </c>
      <c r="E12" s="411" t="n">
        <v>0</v>
      </c>
      <c r="F12" s="411" t="n">
        <v>0</v>
      </c>
      <c r="G12" s="411" t="n">
        <v>0</v>
      </c>
      <c r="H12" s="411" t="n">
        <v>0</v>
      </c>
      <c r="I12" s="411" t="n">
        <v>0</v>
      </c>
      <c r="J12" s="411" t="n">
        <v>0</v>
      </c>
      <c r="K12" s="411" t="n">
        <v>0</v>
      </c>
      <c r="L12" s="411" t="n">
        <v>0</v>
      </c>
      <c r="M12" s="411" t="n">
        <v>0</v>
      </c>
      <c r="N12" s="411" t="n">
        <v>0.01</v>
      </c>
      <c r="O12" s="411" t="n">
        <v>0</v>
      </c>
      <c r="P12" s="411" t="n">
        <v>0</v>
      </c>
      <c r="Q12" s="411" t="n">
        <v>0</v>
      </c>
      <c r="R12" s="411" t="n">
        <f aca="false">SUM(Q12,O12,M12,K12,I12,G12,E12,C12)</f>
        <v>0</v>
      </c>
      <c r="S12" s="412"/>
      <c r="T12" s="412"/>
      <c r="U12" s="412"/>
      <c r="V12" s="412"/>
      <c r="W12" s="412"/>
      <c r="X12" s="412"/>
      <c r="Y12" s="412"/>
      <c r="Z12" s="412"/>
      <c r="AA12" s="412"/>
      <c r="AB12" s="412"/>
      <c r="AC12" s="412"/>
      <c r="AD12" s="412"/>
      <c r="AE12" s="412"/>
      <c r="AF12" s="412"/>
      <c r="AG12" s="412"/>
      <c r="AH12" s="412"/>
      <c r="AI12" s="412"/>
      <c r="AJ12" s="412"/>
      <c r="AK12" s="412"/>
      <c r="AL12" s="412"/>
      <c r="AM12" s="412"/>
      <c r="AN12" s="412"/>
      <c r="AO12" s="412"/>
      <c r="AP12" s="412"/>
    </row>
    <row r="13" customFormat="false" ht="12.75" hidden="false" customHeight="false" outlineLevel="0" collapsed="false">
      <c r="A13" s="411" t="s">
        <v>242</v>
      </c>
      <c r="B13" s="411" t="n">
        <v>0</v>
      </c>
      <c r="C13" s="411" t="n">
        <v>0</v>
      </c>
      <c r="D13" s="411" t="n">
        <v>0</v>
      </c>
      <c r="E13" s="411" t="n">
        <v>0</v>
      </c>
      <c r="F13" s="411" t="n">
        <v>0</v>
      </c>
      <c r="G13" s="411" t="n">
        <v>0</v>
      </c>
      <c r="H13" s="411" t="n">
        <v>0</v>
      </c>
      <c r="I13" s="411" t="n">
        <v>0</v>
      </c>
      <c r="J13" s="411" t="n">
        <v>0</v>
      </c>
      <c r="K13" s="411" t="n">
        <v>0</v>
      </c>
      <c r="L13" s="411" t="n">
        <v>0</v>
      </c>
      <c r="M13" s="411" t="n">
        <v>0</v>
      </c>
      <c r="N13" s="411" t="n">
        <v>0.01</v>
      </c>
      <c r="O13" s="411" t="n">
        <v>0</v>
      </c>
      <c r="P13" s="411" t="n">
        <v>0</v>
      </c>
      <c r="Q13" s="411" t="n">
        <v>0</v>
      </c>
      <c r="R13" s="411" t="n">
        <f aca="false">SUM(Q13,O13,M13,K13,I13,G13,E13,C13)</f>
        <v>0</v>
      </c>
      <c r="S13" s="412"/>
      <c r="T13" s="412"/>
      <c r="U13" s="412"/>
      <c r="V13" s="412"/>
      <c r="W13" s="412"/>
      <c r="X13" s="412"/>
      <c r="Y13" s="412"/>
      <c r="Z13" s="412"/>
      <c r="AA13" s="412"/>
      <c r="AB13" s="412"/>
      <c r="AC13" s="412"/>
      <c r="AD13" s="412"/>
      <c r="AE13" s="412"/>
      <c r="AF13" s="412"/>
      <c r="AG13" s="412"/>
      <c r="AH13" s="412"/>
      <c r="AI13" s="412"/>
      <c r="AJ13" s="412"/>
      <c r="AK13" s="412"/>
      <c r="AL13" s="412"/>
      <c r="AM13" s="412"/>
      <c r="AN13" s="412"/>
      <c r="AO13" s="412"/>
      <c r="AP13" s="412"/>
    </row>
    <row r="14" customFormat="false" ht="12.75" hidden="false" customHeight="false" outlineLevel="0" collapsed="false">
      <c r="A14" s="411" t="s">
        <v>243</v>
      </c>
      <c r="B14" s="411" t="n">
        <v>0</v>
      </c>
      <c r="C14" s="411" t="n">
        <v>0</v>
      </c>
      <c r="D14" s="411" t="n">
        <v>0</v>
      </c>
      <c r="E14" s="411" t="n">
        <v>0</v>
      </c>
      <c r="F14" s="411" t="n">
        <v>0</v>
      </c>
      <c r="G14" s="411" t="n">
        <v>0</v>
      </c>
      <c r="H14" s="411" t="n">
        <v>0</v>
      </c>
      <c r="I14" s="411" t="n">
        <v>0</v>
      </c>
      <c r="J14" s="411" t="n">
        <v>0</v>
      </c>
      <c r="K14" s="411" t="n">
        <v>0</v>
      </c>
      <c r="L14" s="411" t="n">
        <v>0</v>
      </c>
      <c r="M14" s="411" t="n">
        <v>0</v>
      </c>
      <c r="N14" s="411" t="n">
        <v>0.01</v>
      </c>
      <c r="O14" s="411" t="n">
        <v>213</v>
      </c>
      <c r="P14" s="411" t="n">
        <v>0</v>
      </c>
      <c r="Q14" s="411" t="n">
        <v>0</v>
      </c>
      <c r="R14" s="411" t="n">
        <f aca="false">SUM(Q14,O14,M14,K14,I14,G14,E14,C14)</f>
        <v>213</v>
      </c>
      <c r="S14" s="412"/>
      <c r="T14" s="412"/>
      <c r="U14" s="412"/>
      <c r="V14" s="412"/>
      <c r="W14" s="412"/>
      <c r="X14" s="412"/>
      <c r="Y14" s="412"/>
      <c r="Z14" s="412"/>
      <c r="AA14" s="412"/>
      <c r="AB14" s="412"/>
      <c r="AC14" s="412"/>
      <c r="AD14" s="412"/>
      <c r="AE14" s="412"/>
      <c r="AF14" s="412"/>
      <c r="AG14" s="412"/>
      <c r="AH14" s="412"/>
      <c r="AI14" s="412"/>
      <c r="AJ14" s="412"/>
      <c r="AK14" s="412"/>
      <c r="AL14" s="412"/>
      <c r="AM14" s="412"/>
      <c r="AN14" s="412"/>
      <c r="AO14" s="412"/>
      <c r="AP14" s="412"/>
    </row>
    <row r="15" customFormat="false" ht="12.75" hidden="false" customHeight="false" outlineLevel="0" collapsed="false">
      <c r="A15" s="411" t="s">
        <v>244</v>
      </c>
      <c r="B15" s="411" t="n">
        <v>0</v>
      </c>
      <c r="C15" s="411" t="n">
        <v>0</v>
      </c>
      <c r="D15" s="411" t="n">
        <v>0</v>
      </c>
      <c r="E15" s="411" t="n">
        <v>0</v>
      </c>
      <c r="F15" s="411" t="n">
        <v>0</v>
      </c>
      <c r="G15" s="411" t="n">
        <v>0</v>
      </c>
      <c r="H15" s="411" t="n">
        <v>0</v>
      </c>
      <c r="I15" s="411" t="n">
        <v>0</v>
      </c>
      <c r="J15" s="411" t="n">
        <v>0</v>
      </c>
      <c r="K15" s="411" t="n">
        <v>0</v>
      </c>
      <c r="L15" s="411" t="n">
        <v>0</v>
      </c>
      <c r="M15" s="411" t="n">
        <v>0</v>
      </c>
      <c r="N15" s="411" t="n">
        <v>2</v>
      </c>
      <c r="O15" s="411" t="n">
        <v>213</v>
      </c>
      <c r="P15" s="411" t="n">
        <v>0</v>
      </c>
      <c r="Q15" s="411" t="n">
        <v>0</v>
      </c>
      <c r="R15" s="411" t="n">
        <f aca="false">SUM(Q15,O15,M15,K15,I15,G15,E15,C15)</f>
        <v>213</v>
      </c>
      <c r="S15" s="412"/>
      <c r="T15" s="412"/>
      <c r="U15" s="412"/>
      <c r="V15" s="412"/>
      <c r="W15" s="412"/>
      <c r="X15" s="412"/>
      <c r="Y15" s="412"/>
      <c r="Z15" s="412"/>
      <c r="AA15" s="412"/>
      <c r="AB15" s="412"/>
      <c r="AC15" s="412"/>
      <c r="AD15" s="412"/>
      <c r="AE15" s="412"/>
      <c r="AF15" s="412"/>
      <c r="AG15" s="412"/>
      <c r="AH15" s="412"/>
      <c r="AI15" s="412"/>
      <c r="AJ15" s="412"/>
      <c r="AK15" s="412"/>
      <c r="AL15" s="412"/>
      <c r="AM15" s="412"/>
      <c r="AN15" s="412"/>
      <c r="AO15" s="412"/>
      <c r="AP15" s="412"/>
    </row>
    <row r="16" customFormat="false" ht="12.75" hidden="false" customHeight="false" outlineLevel="0" collapsed="false">
      <c r="A16" s="411" t="s">
        <v>245</v>
      </c>
      <c r="B16" s="411" t="n">
        <v>0</v>
      </c>
      <c r="C16" s="411" t="n">
        <v>0</v>
      </c>
      <c r="D16" s="411" t="n">
        <v>0</v>
      </c>
      <c r="E16" s="411" t="n">
        <v>0</v>
      </c>
      <c r="F16" s="411" t="n">
        <v>0</v>
      </c>
      <c r="G16" s="411" t="n">
        <v>0</v>
      </c>
      <c r="H16" s="411" t="n">
        <v>0</v>
      </c>
      <c r="I16" s="411" t="n">
        <v>0</v>
      </c>
      <c r="J16" s="411" t="n">
        <v>0</v>
      </c>
      <c r="K16" s="411" t="n">
        <v>0</v>
      </c>
      <c r="L16" s="411" t="n">
        <v>0</v>
      </c>
      <c r="M16" s="411" t="n">
        <v>0</v>
      </c>
      <c r="N16" s="411" t="n">
        <v>2</v>
      </c>
      <c r="O16" s="411" t="n">
        <v>213</v>
      </c>
      <c r="P16" s="411" t="n">
        <v>0</v>
      </c>
      <c r="Q16" s="411" t="n">
        <v>0</v>
      </c>
      <c r="R16" s="411" t="n">
        <f aca="false">SUM(Q16,O16,M16,K16,I16,G16,E16,C16)</f>
        <v>213</v>
      </c>
      <c r="S16" s="412"/>
      <c r="T16" s="412"/>
      <c r="U16" s="412"/>
      <c r="V16" s="412"/>
      <c r="W16" s="412"/>
      <c r="X16" s="412"/>
      <c r="Y16" s="412"/>
      <c r="Z16" s="412"/>
      <c r="AA16" s="412"/>
      <c r="AB16" s="412"/>
      <c r="AC16" s="412"/>
      <c r="AD16" s="412"/>
      <c r="AE16" s="412"/>
      <c r="AF16" s="412"/>
      <c r="AG16" s="412"/>
      <c r="AH16" s="412"/>
      <c r="AI16" s="412"/>
      <c r="AJ16" s="412"/>
      <c r="AK16" s="412"/>
      <c r="AL16" s="412"/>
      <c r="AM16" s="412"/>
      <c r="AN16" s="412"/>
      <c r="AO16" s="412"/>
      <c r="AP16" s="412"/>
    </row>
    <row r="17" customFormat="false" ht="12.75" hidden="false" customHeight="false" outlineLevel="0" collapsed="false">
      <c r="A17" s="411" t="s">
        <v>246</v>
      </c>
      <c r="B17" s="411" t="n">
        <v>0</v>
      </c>
      <c r="C17" s="411" t="n">
        <v>0</v>
      </c>
      <c r="D17" s="411" t="n">
        <v>0</v>
      </c>
      <c r="E17" s="411" t="n">
        <v>0</v>
      </c>
      <c r="F17" s="411" t="n">
        <v>0</v>
      </c>
      <c r="G17" s="411" t="n">
        <v>0</v>
      </c>
      <c r="H17" s="411" t="n">
        <v>0</v>
      </c>
      <c r="I17" s="411" t="n">
        <v>0</v>
      </c>
      <c r="J17" s="411" t="n">
        <v>0</v>
      </c>
      <c r="K17" s="411" t="n">
        <v>0</v>
      </c>
      <c r="L17" s="411" t="n">
        <v>0</v>
      </c>
      <c r="M17" s="411" t="n">
        <v>0</v>
      </c>
      <c r="N17" s="411" t="n">
        <v>2</v>
      </c>
      <c r="O17" s="411" t="n">
        <v>213</v>
      </c>
      <c r="P17" s="411" t="n">
        <v>0</v>
      </c>
      <c r="Q17" s="411" t="n">
        <v>0</v>
      </c>
      <c r="R17" s="411" t="n">
        <f aca="false">SUM(Q17,O17,M17,K17,I17,G17,E17,C17)</f>
        <v>213</v>
      </c>
      <c r="S17" s="412"/>
      <c r="T17" s="412"/>
      <c r="U17" s="412"/>
      <c r="V17" s="412"/>
      <c r="W17" s="412"/>
      <c r="X17" s="412"/>
      <c r="Y17" s="412"/>
      <c r="Z17" s="412"/>
      <c r="AA17" s="412"/>
      <c r="AB17" s="412"/>
      <c r="AC17" s="412"/>
      <c r="AD17" s="412"/>
      <c r="AE17" s="412"/>
      <c r="AF17" s="412"/>
      <c r="AG17" s="412"/>
      <c r="AH17" s="412"/>
      <c r="AI17" s="412"/>
      <c r="AJ17" s="412"/>
      <c r="AK17" s="412"/>
      <c r="AL17" s="412"/>
      <c r="AM17" s="412"/>
      <c r="AN17" s="412"/>
      <c r="AO17" s="412"/>
      <c r="AP17" s="412"/>
    </row>
    <row r="18" customFormat="false" ht="12.75" hidden="false" customHeight="false" outlineLevel="0" collapsed="false">
      <c r="A18" s="411" t="s">
        <v>247</v>
      </c>
      <c r="B18" s="411" t="n">
        <v>0</v>
      </c>
      <c r="C18" s="411" t="n">
        <v>0</v>
      </c>
      <c r="D18" s="411" t="n">
        <v>0</v>
      </c>
      <c r="E18" s="411" t="n">
        <v>0</v>
      </c>
      <c r="F18" s="411" t="n">
        <v>0</v>
      </c>
      <c r="G18" s="411" t="n">
        <v>0</v>
      </c>
      <c r="H18" s="411" t="n">
        <v>0</v>
      </c>
      <c r="I18" s="411" t="n">
        <v>0</v>
      </c>
      <c r="J18" s="411" t="n">
        <v>0</v>
      </c>
      <c r="K18" s="411" t="n">
        <v>0</v>
      </c>
      <c r="L18" s="411" t="n">
        <v>0</v>
      </c>
      <c r="M18" s="411" t="n">
        <v>0</v>
      </c>
      <c r="N18" s="411" t="n">
        <v>2</v>
      </c>
      <c r="O18" s="411" t="n">
        <v>213</v>
      </c>
      <c r="P18" s="411" t="n">
        <v>0</v>
      </c>
      <c r="Q18" s="411" t="n">
        <v>0</v>
      </c>
      <c r="R18" s="411" t="n">
        <f aca="false">SUM(Q18,O18,M18,K18,I18,G18,E18,C18)</f>
        <v>213</v>
      </c>
      <c r="S18" s="412"/>
      <c r="T18" s="412"/>
      <c r="U18" s="412"/>
      <c r="V18" s="412"/>
      <c r="W18" s="412"/>
      <c r="X18" s="412"/>
      <c r="Y18" s="412"/>
      <c r="Z18" s="412"/>
      <c r="AA18" s="412"/>
      <c r="AB18" s="412"/>
      <c r="AC18" s="412"/>
      <c r="AD18" s="412"/>
      <c r="AE18" s="412"/>
      <c r="AF18" s="412"/>
      <c r="AG18" s="412"/>
      <c r="AH18" s="412"/>
      <c r="AI18" s="412"/>
      <c r="AJ18" s="412"/>
      <c r="AK18" s="412"/>
      <c r="AL18" s="412"/>
      <c r="AM18" s="412"/>
      <c r="AN18" s="412"/>
      <c r="AO18" s="412"/>
      <c r="AP18" s="412"/>
    </row>
    <row r="19" customFormat="false" ht="12.75" hidden="false" customHeight="false" outlineLevel="0" collapsed="false">
      <c r="A19" s="411" t="s">
        <v>248</v>
      </c>
      <c r="B19" s="411" t="n">
        <v>0</v>
      </c>
      <c r="C19" s="411" t="n">
        <v>0</v>
      </c>
      <c r="D19" s="411" t="n">
        <v>0</v>
      </c>
      <c r="E19" s="411" t="n">
        <v>0</v>
      </c>
      <c r="F19" s="411" t="n">
        <v>0</v>
      </c>
      <c r="G19" s="411" t="n">
        <v>0</v>
      </c>
      <c r="H19" s="411" t="n">
        <v>0</v>
      </c>
      <c r="I19" s="411" t="n">
        <v>0</v>
      </c>
      <c r="J19" s="411" t="n">
        <v>0</v>
      </c>
      <c r="K19" s="411" t="n">
        <v>0</v>
      </c>
      <c r="L19" s="411" t="n">
        <v>0</v>
      </c>
      <c r="M19" s="411" t="n">
        <v>0</v>
      </c>
      <c r="N19" s="411" t="n">
        <v>2</v>
      </c>
      <c r="O19" s="411" t="n">
        <v>213</v>
      </c>
      <c r="P19" s="411" t="n">
        <v>0</v>
      </c>
      <c r="Q19" s="411" t="n">
        <v>0</v>
      </c>
      <c r="R19" s="411" t="n">
        <f aca="false">SUM(Q19,O19,M19,K19,I19,G19,E19,C19)</f>
        <v>213</v>
      </c>
      <c r="S19" s="412"/>
      <c r="T19" s="412"/>
      <c r="U19" s="412"/>
      <c r="V19" s="412"/>
      <c r="W19" s="412"/>
      <c r="X19" s="412"/>
      <c r="Y19" s="412"/>
      <c r="Z19" s="412"/>
      <c r="AA19" s="412"/>
      <c r="AB19" s="412"/>
      <c r="AC19" s="412"/>
      <c r="AD19" s="412"/>
      <c r="AE19" s="412"/>
      <c r="AF19" s="412"/>
      <c r="AG19" s="412"/>
      <c r="AH19" s="412"/>
      <c r="AI19" s="412"/>
      <c r="AJ19" s="412"/>
      <c r="AK19" s="412"/>
      <c r="AL19" s="412"/>
      <c r="AM19" s="412"/>
      <c r="AN19" s="412"/>
      <c r="AO19" s="412"/>
      <c r="AP19" s="412"/>
    </row>
    <row r="20" customFormat="false" ht="12.75" hidden="false" customHeight="false" outlineLevel="0" collapsed="false">
      <c r="A20" s="411" t="s">
        <v>249</v>
      </c>
      <c r="B20" s="411" t="n">
        <v>0</v>
      </c>
      <c r="C20" s="411" t="n">
        <v>0</v>
      </c>
      <c r="D20" s="411" t="n">
        <v>0</v>
      </c>
      <c r="E20" s="411" t="n">
        <v>0</v>
      </c>
      <c r="F20" s="411" t="n">
        <v>0</v>
      </c>
      <c r="G20" s="411" t="n">
        <v>0</v>
      </c>
      <c r="H20" s="411" t="n">
        <v>0</v>
      </c>
      <c r="I20" s="411" t="n">
        <v>0</v>
      </c>
      <c r="J20" s="411" t="n">
        <v>0</v>
      </c>
      <c r="K20" s="411" t="n">
        <v>0</v>
      </c>
      <c r="L20" s="411" t="n">
        <v>0</v>
      </c>
      <c r="M20" s="411" t="n">
        <v>0</v>
      </c>
      <c r="N20" s="411" t="n">
        <v>2</v>
      </c>
      <c r="O20" s="411" t="n">
        <v>213</v>
      </c>
      <c r="P20" s="411" t="n">
        <v>0</v>
      </c>
      <c r="Q20" s="411" t="n">
        <v>0</v>
      </c>
      <c r="R20" s="411" t="n">
        <f aca="false">SUM(Q20,O20,M20,K20,I20,G20,E20,C20)</f>
        <v>213</v>
      </c>
      <c r="S20" s="412"/>
      <c r="T20" s="412"/>
      <c r="U20" s="412"/>
      <c r="V20" s="412"/>
      <c r="W20" s="412"/>
      <c r="X20" s="412"/>
      <c r="Y20" s="412"/>
      <c r="Z20" s="412"/>
      <c r="AA20" s="412"/>
      <c r="AB20" s="412"/>
      <c r="AC20" s="412"/>
      <c r="AD20" s="412"/>
      <c r="AE20" s="412"/>
      <c r="AF20" s="412"/>
      <c r="AG20" s="412"/>
      <c r="AH20" s="412"/>
      <c r="AI20" s="412"/>
      <c r="AJ20" s="412"/>
      <c r="AK20" s="412"/>
      <c r="AL20" s="412"/>
      <c r="AM20" s="412"/>
      <c r="AN20" s="412"/>
      <c r="AO20" s="412"/>
      <c r="AP20" s="412"/>
    </row>
    <row r="21" customFormat="false" ht="12.75" hidden="false" customHeight="false" outlineLevel="0" collapsed="false">
      <c r="A21" s="411" t="s">
        <v>250</v>
      </c>
      <c r="B21" s="411" t="n">
        <v>0</v>
      </c>
      <c r="C21" s="411" t="n">
        <v>0</v>
      </c>
      <c r="D21" s="411" t="n">
        <v>0</v>
      </c>
      <c r="E21" s="411" t="n">
        <v>0</v>
      </c>
      <c r="F21" s="411" t="n">
        <v>0</v>
      </c>
      <c r="G21" s="411" t="n">
        <v>0</v>
      </c>
      <c r="H21" s="411" t="n">
        <v>0</v>
      </c>
      <c r="I21" s="411" t="n">
        <v>0</v>
      </c>
      <c r="J21" s="411" t="n">
        <v>0</v>
      </c>
      <c r="K21" s="411" t="n">
        <v>0</v>
      </c>
      <c r="L21" s="411" t="n">
        <v>0</v>
      </c>
      <c r="M21" s="411" t="n">
        <v>0</v>
      </c>
      <c r="N21" s="411" t="n">
        <v>2</v>
      </c>
      <c r="O21" s="411" t="n">
        <v>213</v>
      </c>
      <c r="P21" s="411" t="n">
        <v>0</v>
      </c>
      <c r="Q21" s="411" t="n">
        <v>0</v>
      </c>
      <c r="R21" s="411" t="n">
        <f aca="false">SUM(Q21,O21,M21,K21,I21,G21,E21,C21)</f>
        <v>213</v>
      </c>
      <c r="S21" s="412"/>
      <c r="T21" s="412"/>
      <c r="U21" s="412"/>
      <c r="V21" s="412"/>
      <c r="W21" s="412"/>
      <c r="X21" s="412"/>
      <c r="Y21" s="412"/>
      <c r="Z21" s="412"/>
      <c r="AA21" s="412"/>
      <c r="AB21" s="412"/>
      <c r="AC21" s="412"/>
      <c r="AD21" s="412"/>
      <c r="AE21" s="412"/>
      <c r="AF21" s="412"/>
      <c r="AG21" s="412"/>
      <c r="AH21" s="412"/>
      <c r="AI21" s="412"/>
      <c r="AJ21" s="412"/>
      <c r="AK21" s="412"/>
      <c r="AL21" s="412"/>
      <c r="AM21" s="412"/>
      <c r="AN21" s="412"/>
      <c r="AO21" s="412"/>
      <c r="AP21" s="412"/>
    </row>
    <row r="22" customFormat="false" ht="12.75" hidden="false" customHeight="false" outlineLevel="0" collapsed="false">
      <c r="A22" s="411" t="s">
        <v>251</v>
      </c>
      <c r="B22" s="411" t="n">
        <v>0</v>
      </c>
      <c r="C22" s="411" t="n">
        <v>0</v>
      </c>
      <c r="D22" s="411" t="n">
        <v>0</v>
      </c>
      <c r="E22" s="411" t="n">
        <v>0</v>
      </c>
      <c r="F22" s="411" t="n">
        <v>0</v>
      </c>
      <c r="G22" s="411" t="n">
        <v>0</v>
      </c>
      <c r="H22" s="411" t="n">
        <v>0</v>
      </c>
      <c r="I22" s="411" t="n">
        <v>0</v>
      </c>
      <c r="J22" s="411" t="n">
        <v>0</v>
      </c>
      <c r="K22" s="411" t="n">
        <v>0</v>
      </c>
      <c r="L22" s="411" t="n">
        <v>0</v>
      </c>
      <c r="M22" s="411" t="n">
        <v>0</v>
      </c>
      <c r="N22" s="411" t="n">
        <v>2</v>
      </c>
      <c r="O22" s="411" t="n">
        <v>213</v>
      </c>
      <c r="P22" s="411" t="n">
        <v>0</v>
      </c>
      <c r="Q22" s="411" t="n">
        <v>0</v>
      </c>
      <c r="R22" s="411" t="n">
        <f aca="false">SUM(Q22,O22,M22,K22,I22,G22,E22,C22)</f>
        <v>213</v>
      </c>
      <c r="S22" s="412"/>
      <c r="T22" s="412"/>
      <c r="U22" s="412"/>
      <c r="V22" s="412"/>
      <c r="W22" s="412"/>
      <c r="X22" s="412"/>
      <c r="Y22" s="412"/>
      <c r="Z22" s="412"/>
      <c r="AA22" s="412"/>
      <c r="AB22" s="412"/>
      <c r="AC22" s="412"/>
      <c r="AD22" s="412"/>
      <c r="AE22" s="412"/>
      <c r="AF22" s="412"/>
      <c r="AG22" s="412"/>
      <c r="AH22" s="412"/>
      <c r="AI22" s="412"/>
      <c r="AJ22" s="412"/>
      <c r="AK22" s="412"/>
      <c r="AL22" s="412"/>
      <c r="AM22" s="412"/>
      <c r="AN22" s="412"/>
      <c r="AO22" s="412"/>
      <c r="AP22" s="412"/>
    </row>
    <row r="23" customFormat="false" ht="12.75" hidden="false" customHeight="false" outlineLevel="0" collapsed="false">
      <c r="A23" s="411" t="s">
        <v>252</v>
      </c>
      <c r="B23" s="411" t="n">
        <v>0</v>
      </c>
      <c r="C23" s="411" t="n">
        <v>0</v>
      </c>
      <c r="D23" s="411" t="n">
        <v>0</v>
      </c>
      <c r="E23" s="411" t="n">
        <v>0</v>
      </c>
      <c r="F23" s="411" t="n">
        <v>0</v>
      </c>
      <c r="G23" s="411" t="n">
        <v>0</v>
      </c>
      <c r="H23" s="411" t="n">
        <v>0</v>
      </c>
      <c r="I23" s="411" t="n">
        <v>0</v>
      </c>
      <c r="J23" s="411" t="n">
        <v>0</v>
      </c>
      <c r="K23" s="411" t="n">
        <v>0</v>
      </c>
      <c r="L23" s="411" t="n">
        <v>0</v>
      </c>
      <c r="M23" s="411" t="n">
        <v>0</v>
      </c>
      <c r="N23" s="411" t="n">
        <v>2</v>
      </c>
      <c r="O23" s="411" t="n">
        <v>213</v>
      </c>
      <c r="P23" s="411" t="n">
        <v>0</v>
      </c>
      <c r="Q23" s="411" t="n">
        <v>0</v>
      </c>
      <c r="R23" s="411" t="n">
        <f aca="false">SUM(Q23,O23,M23,K23,I23,G23,E23,C23)</f>
        <v>213</v>
      </c>
      <c r="S23" s="412"/>
      <c r="T23" s="412"/>
      <c r="U23" s="412"/>
      <c r="V23" s="412"/>
      <c r="W23" s="412"/>
      <c r="X23" s="412"/>
      <c r="Y23" s="412"/>
      <c r="Z23" s="412"/>
      <c r="AA23" s="412"/>
      <c r="AB23" s="412"/>
      <c r="AC23" s="412"/>
      <c r="AD23" s="412"/>
      <c r="AE23" s="412"/>
      <c r="AF23" s="412"/>
      <c r="AG23" s="412"/>
      <c r="AH23" s="412"/>
      <c r="AI23" s="412"/>
      <c r="AJ23" s="412"/>
      <c r="AK23" s="412"/>
      <c r="AL23" s="412"/>
      <c r="AM23" s="412"/>
      <c r="AN23" s="412"/>
      <c r="AO23" s="412"/>
      <c r="AP23" s="412"/>
    </row>
    <row r="24" customFormat="false" ht="12.75" hidden="false" customHeight="false" outlineLevel="0" collapsed="false">
      <c r="A24" s="411" t="s">
        <v>253</v>
      </c>
      <c r="B24" s="411" t="n">
        <v>0</v>
      </c>
      <c r="C24" s="411" t="n">
        <v>0</v>
      </c>
      <c r="D24" s="411" t="n">
        <v>0</v>
      </c>
      <c r="E24" s="411" t="n">
        <v>0</v>
      </c>
      <c r="F24" s="411" t="n">
        <v>0</v>
      </c>
      <c r="G24" s="411" t="n">
        <v>0</v>
      </c>
      <c r="H24" s="411" t="n">
        <v>0</v>
      </c>
      <c r="I24" s="411" t="n">
        <v>0</v>
      </c>
      <c r="J24" s="411" t="n">
        <v>0</v>
      </c>
      <c r="K24" s="411" t="n">
        <v>0</v>
      </c>
      <c r="L24" s="411" t="n">
        <v>0</v>
      </c>
      <c r="M24" s="411" t="n">
        <v>0</v>
      </c>
      <c r="N24" s="411" t="n">
        <v>2</v>
      </c>
      <c r="O24" s="411" t="n">
        <v>213</v>
      </c>
      <c r="P24" s="411" t="n">
        <v>0</v>
      </c>
      <c r="Q24" s="411" t="n">
        <v>0</v>
      </c>
      <c r="R24" s="411" t="n">
        <f aca="false">SUM(Q24,O24,M24,K24,I24,G24,E24,C24)</f>
        <v>213</v>
      </c>
      <c r="S24" s="412"/>
      <c r="T24" s="412"/>
      <c r="U24" s="412"/>
      <c r="V24" s="412"/>
      <c r="W24" s="412"/>
      <c r="X24" s="412"/>
      <c r="Y24" s="412"/>
      <c r="Z24" s="412"/>
      <c r="AA24" s="412"/>
      <c r="AB24" s="412"/>
      <c r="AC24" s="412"/>
      <c r="AD24" s="412"/>
      <c r="AE24" s="412"/>
      <c r="AF24" s="412"/>
      <c r="AG24" s="412"/>
      <c r="AH24" s="412"/>
      <c r="AI24" s="412"/>
      <c r="AJ24" s="412"/>
      <c r="AK24" s="412"/>
      <c r="AL24" s="412"/>
      <c r="AM24" s="412"/>
      <c r="AN24" s="412"/>
      <c r="AO24" s="412"/>
      <c r="AP24" s="412"/>
    </row>
    <row r="25" customFormat="false" ht="12.75" hidden="false" customHeight="false" outlineLevel="0" collapsed="false">
      <c r="A25" s="411" t="s">
        <v>254</v>
      </c>
      <c r="B25" s="411" t="n">
        <v>0</v>
      </c>
      <c r="C25" s="411" t="n">
        <v>0</v>
      </c>
      <c r="D25" s="411" t="n">
        <v>0</v>
      </c>
      <c r="E25" s="411" t="n">
        <v>0</v>
      </c>
      <c r="F25" s="411" t="n">
        <v>0</v>
      </c>
      <c r="G25" s="411" t="n">
        <v>0</v>
      </c>
      <c r="H25" s="411" t="n">
        <v>0</v>
      </c>
      <c r="I25" s="411" t="n">
        <v>0</v>
      </c>
      <c r="J25" s="411" t="n">
        <v>0</v>
      </c>
      <c r="K25" s="411" t="n">
        <v>0</v>
      </c>
      <c r="L25" s="411" t="n">
        <v>0</v>
      </c>
      <c r="M25" s="411" t="n">
        <v>0</v>
      </c>
      <c r="N25" s="411" t="n">
        <v>2</v>
      </c>
      <c r="O25" s="411" t="n">
        <v>213</v>
      </c>
      <c r="P25" s="411" t="n">
        <v>0</v>
      </c>
      <c r="Q25" s="411" t="n">
        <v>0</v>
      </c>
      <c r="R25" s="411" t="n">
        <f aca="false">SUM(Q25,O25,M25,K25,I25,G25,E25,C25)</f>
        <v>213</v>
      </c>
      <c r="S25" s="412"/>
      <c r="T25" s="412"/>
      <c r="U25" s="412"/>
      <c r="V25" s="412"/>
      <c r="W25" s="412"/>
      <c r="X25" s="412"/>
      <c r="Y25" s="412"/>
      <c r="Z25" s="412"/>
      <c r="AA25" s="412"/>
      <c r="AB25" s="412"/>
      <c r="AC25" s="412"/>
      <c r="AD25" s="412"/>
      <c r="AE25" s="412"/>
      <c r="AF25" s="412"/>
      <c r="AG25" s="412"/>
      <c r="AH25" s="412"/>
      <c r="AI25" s="412"/>
      <c r="AJ25" s="412"/>
      <c r="AK25" s="412"/>
      <c r="AL25" s="412"/>
      <c r="AM25" s="412"/>
      <c r="AN25" s="412"/>
      <c r="AO25" s="412"/>
      <c r="AP25" s="412"/>
    </row>
    <row r="26" customFormat="false" ht="12.75" hidden="false" customHeight="false" outlineLevel="0" collapsed="false">
      <c r="A26" s="411" t="s">
        <v>255</v>
      </c>
      <c r="B26" s="411" t="n">
        <v>0</v>
      </c>
      <c r="C26" s="411" t="n">
        <v>0</v>
      </c>
      <c r="D26" s="411" t="n">
        <v>0</v>
      </c>
      <c r="E26" s="411" t="n">
        <v>0</v>
      </c>
      <c r="F26" s="411" t="n">
        <v>0</v>
      </c>
      <c r="G26" s="411" t="n">
        <v>0</v>
      </c>
      <c r="H26" s="411" t="n">
        <v>0</v>
      </c>
      <c r="I26" s="411" t="n">
        <v>0</v>
      </c>
      <c r="J26" s="411" t="n">
        <v>0</v>
      </c>
      <c r="K26" s="411" t="n">
        <v>0</v>
      </c>
      <c r="L26" s="411" t="n">
        <v>0</v>
      </c>
      <c r="M26" s="411" t="n">
        <v>0</v>
      </c>
      <c r="N26" s="411" t="n">
        <v>2</v>
      </c>
      <c r="O26" s="411" t="n">
        <v>213</v>
      </c>
      <c r="P26" s="411" t="n">
        <v>0</v>
      </c>
      <c r="Q26" s="411" t="n">
        <v>0</v>
      </c>
      <c r="R26" s="411" t="n">
        <f aca="false">SUM(Q26,O26,M26,K26,I26,G26,E26,C26)</f>
        <v>213</v>
      </c>
      <c r="S26" s="412"/>
      <c r="T26" s="412"/>
      <c r="U26" s="412"/>
      <c r="V26" s="412"/>
      <c r="W26" s="412"/>
      <c r="X26" s="412"/>
      <c r="Y26" s="412"/>
      <c r="Z26" s="412"/>
      <c r="AA26" s="412"/>
      <c r="AB26" s="412"/>
      <c r="AC26" s="412"/>
      <c r="AD26" s="412"/>
      <c r="AE26" s="412"/>
      <c r="AF26" s="412"/>
      <c r="AG26" s="412"/>
      <c r="AH26" s="412"/>
      <c r="AI26" s="412"/>
      <c r="AJ26" s="412"/>
      <c r="AK26" s="412"/>
      <c r="AL26" s="412"/>
      <c r="AM26" s="412"/>
      <c r="AN26" s="412"/>
      <c r="AO26" s="412"/>
      <c r="AP26" s="412"/>
    </row>
    <row r="27" customFormat="false" ht="12.75" hidden="false" customHeight="false" outlineLevel="0" collapsed="false">
      <c r="A27" s="411" t="s">
        <v>256</v>
      </c>
      <c r="B27" s="411" t="n">
        <v>0</v>
      </c>
      <c r="C27" s="411" t="n">
        <v>0</v>
      </c>
      <c r="D27" s="411" t="n">
        <v>0</v>
      </c>
      <c r="E27" s="411" t="n">
        <v>0</v>
      </c>
      <c r="F27" s="411" t="n">
        <v>0</v>
      </c>
      <c r="G27" s="411" t="n">
        <v>0</v>
      </c>
      <c r="H27" s="411" t="n">
        <v>0</v>
      </c>
      <c r="I27" s="411" t="n">
        <v>0</v>
      </c>
      <c r="J27" s="411" t="n">
        <v>0</v>
      </c>
      <c r="K27" s="411" t="n">
        <v>0</v>
      </c>
      <c r="L27" s="411" t="n">
        <v>0</v>
      </c>
      <c r="M27" s="411" t="n">
        <v>0</v>
      </c>
      <c r="N27" s="411" t="n">
        <v>2</v>
      </c>
      <c r="O27" s="411" t="n">
        <v>213</v>
      </c>
      <c r="P27" s="411" t="n">
        <v>0</v>
      </c>
      <c r="Q27" s="411" t="n">
        <v>0</v>
      </c>
      <c r="R27" s="411" t="n">
        <f aca="false">SUM(Q27,O27,M27,K27,I27,G27,E27,C27)</f>
        <v>213</v>
      </c>
      <c r="S27" s="412"/>
      <c r="T27" s="412"/>
      <c r="U27" s="412"/>
      <c r="V27" s="412"/>
      <c r="W27" s="412"/>
      <c r="X27" s="412"/>
      <c r="Y27" s="412"/>
      <c r="Z27" s="412"/>
      <c r="AA27" s="412"/>
      <c r="AB27" s="412"/>
      <c r="AC27" s="412"/>
      <c r="AD27" s="412"/>
      <c r="AE27" s="412"/>
      <c r="AF27" s="412"/>
      <c r="AG27" s="412"/>
      <c r="AH27" s="412"/>
      <c r="AI27" s="412"/>
      <c r="AJ27" s="412"/>
      <c r="AK27" s="412"/>
      <c r="AL27" s="412"/>
      <c r="AM27" s="412"/>
      <c r="AN27" s="412"/>
      <c r="AO27" s="412"/>
      <c r="AP27" s="412"/>
    </row>
    <row r="28" customFormat="false" ht="12.75" hidden="false" customHeight="false" outlineLevel="0" collapsed="false">
      <c r="A28" s="411" t="s">
        <v>257</v>
      </c>
      <c r="B28" s="411" t="n">
        <v>0</v>
      </c>
      <c r="C28" s="411" t="n">
        <v>0</v>
      </c>
      <c r="D28" s="411" t="n">
        <v>0</v>
      </c>
      <c r="E28" s="411" t="n">
        <v>0</v>
      </c>
      <c r="F28" s="411" t="n">
        <v>0</v>
      </c>
      <c r="G28" s="411" t="n">
        <v>0</v>
      </c>
      <c r="H28" s="411" t="n">
        <v>0</v>
      </c>
      <c r="I28" s="411" t="n">
        <v>0</v>
      </c>
      <c r="J28" s="411" t="n">
        <v>0</v>
      </c>
      <c r="K28" s="411" t="n">
        <v>0</v>
      </c>
      <c r="L28" s="411" t="n">
        <v>0</v>
      </c>
      <c r="M28" s="411" t="n">
        <v>0</v>
      </c>
      <c r="N28" s="411" t="n">
        <v>2</v>
      </c>
      <c r="O28" s="411" t="n">
        <v>213</v>
      </c>
      <c r="P28" s="411" t="n">
        <v>0</v>
      </c>
      <c r="Q28" s="411" t="n">
        <v>0</v>
      </c>
      <c r="R28" s="411" t="n">
        <f aca="false">SUM(Q28,O28,M28,K28,I28,G28,E28,C28)</f>
        <v>213</v>
      </c>
      <c r="S28" s="412"/>
      <c r="T28" s="412"/>
      <c r="U28" s="412"/>
      <c r="V28" s="412"/>
      <c r="W28" s="412"/>
      <c r="X28" s="412"/>
      <c r="Y28" s="412"/>
      <c r="Z28" s="412"/>
      <c r="AA28" s="412"/>
      <c r="AB28" s="412"/>
      <c r="AC28" s="412"/>
      <c r="AD28" s="412"/>
      <c r="AE28" s="412"/>
      <c r="AF28" s="412"/>
      <c r="AG28" s="412"/>
      <c r="AH28" s="412"/>
      <c r="AI28" s="412"/>
      <c r="AJ28" s="412"/>
      <c r="AK28" s="412"/>
      <c r="AL28" s="412"/>
      <c r="AM28" s="412"/>
      <c r="AN28" s="412"/>
      <c r="AO28" s="412"/>
      <c r="AP28" s="412"/>
    </row>
    <row r="29" customFormat="false" ht="12.75" hidden="false" customHeight="false" outlineLevel="0" collapsed="false">
      <c r="A29" s="411" t="s">
        <v>258</v>
      </c>
      <c r="B29" s="411" t="n">
        <v>0</v>
      </c>
      <c r="C29" s="411" t="n">
        <v>0</v>
      </c>
      <c r="D29" s="411" t="n">
        <v>0</v>
      </c>
      <c r="E29" s="411" t="n">
        <v>0</v>
      </c>
      <c r="F29" s="411" t="n">
        <v>0</v>
      </c>
      <c r="G29" s="411" t="n">
        <v>0</v>
      </c>
      <c r="H29" s="411" t="n">
        <v>0</v>
      </c>
      <c r="I29" s="411" t="n">
        <v>0</v>
      </c>
      <c r="J29" s="411" t="n">
        <v>0</v>
      </c>
      <c r="K29" s="411" t="n">
        <v>0</v>
      </c>
      <c r="L29" s="411" t="n">
        <v>0</v>
      </c>
      <c r="M29" s="411" t="n">
        <v>0</v>
      </c>
      <c r="N29" s="411" t="n">
        <v>2</v>
      </c>
      <c r="O29" s="411" t="n">
        <v>213</v>
      </c>
      <c r="P29" s="411" t="n">
        <v>0</v>
      </c>
      <c r="Q29" s="411" t="n">
        <v>0</v>
      </c>
      <c r="R29" s="411" t="n">
        <f aca="false">SUM(Q29,O29,M29,K29,I29,G29,E29,C29)</f>
        <v>213</v>
      </c>
      <c r="S29" s="412"/>
      <c r="T29" s="412"/>
      <c r="U29" s="412"/>
      <c r="V29" s="412"/>
      <c r="W29" s="412"/>
      <c r="X29" s="412"/>
      <c r="Y29" s="412"/>
      <c r="Z29" s="412"/>
      <c r="AA29" s="412"/>
      <c r="AB29" s="412"/>
      <c r="AC29" s="412"/>
      <c r="AD29" s="412"/>
      <c r="AE29" s="412"/>
      <c r="AF29" s="412"/>
      <c r="AG29" s="412"/>
      <c r="AH29" s="412"/>
      <c r="AI29" s="412"/>
      <c r="AJ29" s="412"/>
      <c r="AK29" s="412"/>
      <c r="AL29" s="412"/>
      <c r="AM29" s="412"/>
      <c r="AN29" s="412"/>
      <c r="AO29" s="412"/>
      <c r="AP29" s="412"/>
    </row>
    <row r="30" customFormat="false" ht="12.75" hidden="false" customHeight="false" outlineLevel="0" collapsed="false">
      <c r="A30" s="411" t="s">
        <v>259</v>
      </c>
      <c r="B30" s="411" t="n">
        <v>0</v>
      </c>
      <c r="C30" s="411" t="n">
        <v>0</v>
      </c>
      <c r="D30" s="411" t="n">
        <v>0</v>
      </c>
      <c r="E30" s="411" t="n">
        <v>0</v>
      </c>
      <c r="F30" s="411" t="n">
        <v>0</v>
      </c>
      <c r="G30" s="411" t="n">
        <v>0</v>
      </c>
      <c r="H30" s="411" t="n">
        <v>0</v>
      </c>
      <c r="I30" s="411" t="n">
        <v>0</v>
      </c>
      <c r="J30" s="411" t="n">
        <v>0</v>
      </c>
      <c r="K30" s="411" t="n">
        <v>0</v>
      </c>
      <c r="L30" s="411" t="n">
        <v>0</v>
      </c>
      <c r="M30" s="411" t="n">
        <v>0</v>
      </c>
      <c r="N30" s="411" t="n">
        <v>0.01</v>
      </c>
      <c r="O30" s="411" t="n">
        <v>0</v>
      </c>
      <c r="P30" s="411" t="n">
        <v>0</v>
      </c>
      <c r="Q30" s="411" t="n">
        <v>0</v>
      </c>
      <c r="R30" s="411" t="n">
        <f aca="false">SUM(Q30,O30,M30,K30,I30,G30,E30,C30)</f>
        <v>0</v>
      </c>
      <c r="S30" s="412"/>
      <c r="T30" s="412"/>
      <c r="U30" s="412"/>
      <c r="V30" s="412"/>
      <c r="W30" s="412"/>
      <c r="X30" s="412"/>
      <c r="Y30" s="412"/>
      <c r="Z30" s="412"/>
      <c r="AA30" s="412"/>
      <c r="AB30" s="412"/>
      <c r="AC30" s="412"/>
      <c r="AD30" s="412"/>
      <c r="AE30" s="412"/>
      <c r="AF30" s="412"/>
      <c r="AG30" s="412"/>
      <c r="AH30" s="412"/>
      <c r="AI30" s="412"/>
      <c r="AJ30" s="412"/>
      <c r="AK30" s="412"/>
      <c r="AL30" s="412"/>
      <c r="AM30" s="412"/>
      <c r="AN30" s="412"/>
      <c r="AO30" s="412"/>
      <c r="AP30" s="412"/>
    </row>
    <row r="31" customFormat="false" ht="12.75" hidden="false" customHeight="false" outlineLevel="0" collapsed="false">
      <c r="A31" s="411" t="s">
        <v>260</v>
      </c>
      <c r="B31" s="411" t="n">
        <v>0</v>
      </c>
      <c r="C31" s="411" t="n">
        <v>0</v>
      </c>
      <c r="D31" s="411" t="n">
        <v>0</v>
      </c>
      <c r="E31" s="411" t="n">
        <v>0</v>
      </c>
      <c r="F31" s="411" t="n">
        <v>0</v>
      </c>
      <c r="G31" s="411" t="n">
        <v>0</v>
      </c>
      <c r="H31" s="411" t="n">
        <v>0</v>
      </c>
      <c r="I31" s="411" t="n">
        <v>0</v>
      </c>
      <c r="J31" s="411" t="n">
        <v>0</v>
      </c>
      <c r="K31" s="411" t="n">
        <v>0</v>
      </c>
      <c r="L31" s="411" t="n">
        <v>0</v>
      </c>
      <c r="M31" s="411" t="n">
        <v>0</v>
      </c>
      <c r="N31" s="411" t="n">
        <v>0.01</v>
      </c>
      <c r="O31" s="411" t="n">
        <v>0</v>
      </c>
      <c r="P31" s="411" t="n">
        <v>0</v>
      </c>
      <c r="Q31" s="411" t="n">
        <v>0</v>
      </c>
      <c r="R31" s="411" t="n">
        <f aca="false">SUM(Q31,O31,M31,K31,I31,G31,E31,C31)</f>
        <v>0</v>
      </c>
      <c r="S31" s="412"/>
      <c r="T31" s="412"/>
      <c r="U31" s="412"/>
      <c r="V31" s="412"/>
      <c r="W31" s="412"/>
      <c r="X31" s="412"/>
      <c r="Y31" s="412"/>
      <c r="Z31" s="412"/>
      <c r="AA31" s="412"/>
      <c r="AB31" s="412"/>
      <c r="AC31" s="412"/>
      <c r="AD31" s="412"/>
      <c r="AE31" s="412"/>
      <c r="AF31" s="412"/>
      <c r="AG31" s="412"/>
      <c r="AH31" s="412"/>
      <c r="AI31" s="412"/>
      <c r="AJ31" s="412"/>
      <c r="AK31" s="412"/>
      <c r="AL31" s="412"/>
      <c r="AM31" s="412"/>
      <c r="AN31" s="412"/>
      <c r="AO31" s="412"/>
      <c r="AP31" s="412"/>
    </row>
    <row r="32" customFormat="false" ht="12.75" hidden="false" customHeight="false" outlineLevel="0" collapsed="false">
      <c r="A32" s="411" t="s">
        <v>454</v>
      </c>
      <c r="B32" s="411" t="n">
        <v>0</v>
      </c>
      <c r="C32" s="411" t="n">
        <v>0</v>
      </c>
      <c r="D32" s="411" t="n">
        <v>0</v>
      </c>
      <c r="E32" s="411" t="n">
        <v>0</v>
      </c>
      <c r="F32" s="411" t="n">
        <v>0</v>
      </c>
      <c r="G32" s="411" t="n">
        <v>0</v>
      </c>
      <c r="H32" s="411" t="n">
        <v>0</v>
      </c>
      <c r="I32" s="411" t="n">
        <v>0</v>
      </c>
      <c r="J32" s="411" t="n">
        <v>0</v>
      </c>
      <c r="K32" s="411" t="n">
        <v>0</v>
      </c>
      <c r="L32" s="411" t="n">
        <v>0</v>
      </c>
      <c r="M32" s="411" t="n">
        <v>0</v>
      </c>
      <c r="N32" s="411" t="n">
        <v>0</v>
      </c>
      <c r="O32" s="411" t="n">
        <v>0</v>
      </c>
      <c r="P32" s="411" t="n">
        <v>0</v>
      </c>
      <c r="Q32" s="411" t="n">
        <v>0</v>
      </c>
      <c r="R32" s="411" t="n">
        <f aca="false">SUM(Q32,O32,M32,K32,I32,G32,E32,C32)</f>
        <v>0</v>
      </c>
      <c r="S32" s="412"/>
      <c r="T32" s="412"/>
      <c r="U32" s="412"/>
      <c r="V32" s="412"/>
      <c r="W32" s="412"/>
      <c r="X32" s="412"/>
      <c r="Y32" s="412"/>
      <c r="Z32" s="412"/>
      <c r="AA32" s="412"/>
      <c r="AB32" s="412"/>
      <c r="AC32" s="412"/>
      <c r="AD32" s="412"/>
      <c r="AE32" s="412"/>
      <c r="AF32" s="412"/>
      <c r="AG32" s="412"/>
      <c r="AH32" s="412"/>
      <c r="AI32" s="412"/>
      <c r="AJ32" s="412"/>
      <c r="AK32" s="412"/>
      <c r="AL32" s="412"/>
      <c r="AM32" s="412"/>
      <c r="AN32" s="412"/>
      <c r="AO32" s="412"/>
      <c r="AP32" s="412"/>
    </row>
    <row r="33" customFormat="false" ht="15.75" hidden="false" customHeight="true" outlineLevel="0" collapsed="false">
      <c r="A33" s="416"/>
      <c r="B33" s="412"/>
      <c r="C33" s="412"/>
      <c r="D33" s="412"/>
      <c r="E33" s="412"/>
      <c r="F33" s="412"/>
      <c r="G33" s="412"/>
      <c r="H33" s="412"/>
      <c r="I33" s="412"/>
      <c r="J33" s="412"/>
      <c r="K33" s="412"/>
      <c r="L33" s="412"/>
      <c r="M33" s="412"/>
      <c r="N33" s="412"/>
      <c r="O33" s="412"/>
      <c r="P33" s="412"/>
      <c r="Q33" s="412"/>
      <c r="R33" s="411" t="n">
        <f aca="false">SUM(R8:R32)</f>
        <v>3408</v>
      </c>
      <c r="S33" s="412"/>
      <c r="T33" s="412"/>
      <c r="U33" s="412"/>
      <c r="V33" s="412"/>
      <c r="W33" s="412"/>
      <c r="X33" s="412"/>
      <c r="Y33" s="412"/>
      <c r="Z33" s="412"/>
      <c r="AA33" s="412"/>
      <c r="AB33" s="412"/>
      <c r="AC33" s="412"/>
      <c r="AD33" s="412"/>
      <c r="AE33" s="412"/>
      <c r="AF33" s="412"/>
      <c r="AG33" s="412"/>
      <c r="AH33" s="412"/>
      <c r="AI33" s="412"/>
      <c r="AJ33" s="412"/>
      <c r="AK33" s="412"/>
      <c r="AL33" s="412"/>
      <c r="AM33" s="412"/>
      <c r="AN33" s="412"/>
      <c r="AO33" s="412"/>
      <c r="AP33" s="412"/>
    </row>
    <row r="34" customFormat="false" ht="15.75" hidden="false" customHeight="true" outlineLevel="0" collapsed="false">
      <c r="A34" s="412"/>
      <c r="B34" s="412"/>
      <c r="C34" s="412"/>
      <c r="D34" s="412"/>
      <c r="E34" s="412"/>
      <c r="F34" s="412"/>
      <c r="G34" s="412"/>
      <c r="H34" s="412"/>
      <c r="I34" s="412"/>
      <c r="J34" s="412"/>
      <c r="K34" s="412"/>
      <c r="L34" s="412"/>
      <c r="M34" s="412"/>
      <c r="N34" s="412"/>
      <c r="O34" s="412"/>
      <c r="P34" s="412"/>
      <c r="Q34" s="412"/>
      <c r="R34" s="412"/>
      <c r="S34" s="412"/>
      <c r="T34" s="412"/>
      <c r="U34" s="412"/>
      <c r="V34" s="412"/>
      <c r="W34" s="412"/>
      <c r="X34" s="412"/>
      <c r="Y34" s="412"/>
      <c r="Z34" s="412"/>
      <c r="AA34" s="412"/>
      <c r="AB34" s="412"/>
      <c r="AC34" s="412"/>
      <c r="AD34" s="412"/>
      <c r="AE34" s="412"/>
      <c r="AF34" s="412"/>
      <c r="AG34" s="412"/>
      <c r="AH34" s="412"/>
      <c r="AI34" s="412"/>
      <c r="AJ34" s="412"/>
      <c r="AK34" s="412"/>
      <c r="AL34" s="412"/>
      <c r="AM34" s="412"/>
      <c r="AN34" s="412"/>
      <c r="AO34" s="412"/>
      <c r="AP34" s="412"/>
    </row>
    <row r="35" customFormat="false" ht="12.75" hidden="false" customHeight="false" outlineLevel="0" collapsed="false">
      <c r="A35" s="417" t="s">
        <v>455</v>
      </c>
      <c r="B35" s="418"/>
      <c r="C35" s="418"/>
      <c r="D35" s="419"/>
      <c r="E35" s="419"/>
      <c r="F35" s="419"/>
      <c r="G35" s="419"/>
      <c r="H35" s="419"/>
      <c r="I35" s="419"/>
      <c r="J35" s="419"/>
      <c r="K35" s="419"/>
      <c r="L35" s="419"/>
      <c r="M35" s="419"/>
      <c r="N35" s="419"/>
      <c r="O35" s="419"/>
      <c r="P35" s="419"/>
      <c r="Q35" s="419"/>
      <c r="R35" s="420"/>
      <c r="S35" s="420"/>
      <c r="T35" s="420"/>
      <c r="U35" s="420"/>
      <c r="V35" s="420"/>
      <c r="W35" s="420"/>
      <c r="X35" s="420"/>
      <c r="Y35" s="420"/>
      <c r="Z35" s="420"/>
      <c r="AA35" s="420"/>
      <c r="AB35" s="420"/>
      <c r="AC35" s="420"/>
      <c r="AD35" s="420"/>
      <c r="AE35" s="420"/>
      <c r="AF35" s="420"/>
      <c r="AG35" s="421"/>
      <c r="AH35" s="412"/>
      <c r="AI35" s="412"/>
      <c r="AJ35" s="412"/>
      <c r="AK35" s="412"/>
      <c r="AL35" s="412"/>
      <c r="AM35" s="412"/>
      <c r="AN35" s="412"/>
      <c r="AO35" s="412"/>
      <c r="AP35" s="412"/>
    </row>
    <row r="36" customFormat="false" ht="12.75" hidden="false" customHeight="false" outlineLevel="0" collapsed="false">
      <c r="A36" s="422"/>
      <c r="B36" s="423" t="s">
        <v>333</v>
      </c>
      <c r="C36" s="423" t="s">
        <v>182</v>
      </c>
      <c r="D36" s="423" t="s">
        <v>335</v>
      </c>
      <c r="E36" s="423" t="s">
        <v>185</v>
      </c>
      <c r="F36" s="423" t="s">
        <v>337</v>
      </c>
      <c r="G36" s="423" t="s">
        <v>338</v>
      </c>
      <c r="H36" s="423" t="s">
        <v>339</v>
      </c>
      <c r="I36" s="423" t="s">
        <v>340</v>
      </c>
      <c r="J36" s="423" t="s">
        <v>341</v>
      </c>
      <c r="K36" s="423" t="s">
        <v>342</v>
      </c>
      <c r="L36" s="423" t="s">
        <v>343</v>
      </c>
      <c r="M36" s="423" t="s">
        <v>344</v>
      </c>
      <c r="N36" s="423" t="s">
        <v>345</v>
      </c>
      <c r="O36" s="423" t="s">
        <v>346</v>
      </c>
      <c r="P36" s="423" t="s">
        <v>451</v>
      </c>
      <c r="Q36" s="423" t="s">
        <v>452</v>
      </c>
      <c r="R36" s="424" t="s">
        <v>456</v>
      </c>
      <c r="S36" s="425" t="s">
        <v>457</v>
      </c>
      <c r="T36" s="424" t="s">
        <v>458</v>
      </c>
      <c r="U36" s="424" t="s">
        <v>459</v>
      </c>
      <c r="V36" s="424" t="s">
        <v>460</v>
      </c>
      <c r="W36" s="424" t="s">
        <v>461</v>
      </c>
      <c r="X36" s="424" t="s">
        <v>462</v>
      </c>
      <c r="Y36" s="424" t="s">
        <v>463</v>
      </c>
      <c r="Z36" s="424" t="s">
        <v>464</v>
      </c>
      <c r="AA36" s="424" t="s">
        <v>465</v>
      </c>
      <c r="AB36" s="424" t="s">
        <v>466</v>
      </c>
      <c r="AC36" s="424" t="s">
        <v>467</v>
      </c>
      <c r="AD36" s="424" t="s">
        <v>468</v>
      </c>
      <c r="AE36" s="424" t="s">
        <v>469</v>
      </c>
      <c r="AF36" s="424" t="s">
        <v>470</v>
      </c>
      <c r="AG36" s="426" t="s">
        <v>471</v>
      </c>
      <c r="AH36" s="412"/>
      <c r="AI36" s="412"/>
      <c r="AJ36" s="412"/>
      <c r="AK36" s="412"/>
      <c r="AL36" s="412"/>
      <c r="AM36" s="412"/>
      <c r="AN36" s="412"/>
      <c r="AO36" s="412"/>
      <c r="AP36" s="412"/>
    </row>
    <row r="37" customFormat="false" ht="12.75" hidden="false" customHeight="false" outlineLevel="0" collapsed="false">
      <c r="A37" s="427" t="s">
        <v>237</v>
      </c>
      <c r="B37" s="428" t="n">
        <v>0</v>
      </c>
      <c r="C37" s="411" t="n">
        <v>0</v>
      </c>
      <c r="D37" s="428" t="n">
        <v>2500</v>
      </c>
      <c r="E37" s="411" t="n">
        <v>0</v>
      </c>
      <c r="F37" s="428"/>
      <c r="H37" s="428"/>
      <c r="I37" s="429"/>
      <c r="J37" s="428"/>
      <c r="K37" s="429"/>
      <c r="L37" s="428"/>
      <c r="M37" s="429"/>
      <c r="N37" s="428"/>
      <c r="O37" s="429"/>
      <c r="P37" s="428"/>
      <c r="R37" s="428"/>
      <c r="S37" s="430"/>
      <c r="T37" s="431"/>
      <c r="U37" s="429"/>
      <c r="V37" s="428"/>
      <c r="W37" s="432"/>
      <c r="X37" s="428"/>
      <c r="Y37" s="432"/>
      <c r="Z37" s="428"/>
      <c r="AB37" s="428"/>
      <c r="AD37" s="428"/>
      <c r="AF37" s="428"/>
      <c r="AG37" s="433"/>
      <c r="AH37" s="428"/>
      <c r="AJ37" s="428"/>
      <c r="AL37" s="428"/>
      <c r="AN37" s="428"/>
      <c r="AP37" s="428"/>
    </row>
    <row r="38" customFormat="false" ht="12.75" hidden="false" customHeight="false" outlineLevel="0" collapsed="false">
      <c r="A38" s="434" t="s">
        <v>238</v>
      </c>
      <c r="B38" s="428" t="n">
        <v>0</v>
      </c>
      <c r="C38" s="411" t="n">
        <v>0</v>
      </c>
      <c r="D38" s="428" t="n">
        <v>2500</v>
      </c>
      <c r="E38" s="411" t="n">
        <v>0</v>
      </c>
      <c r="F38" s="428"/>
      <c r="H38" s="428"/>
      <c r="I38" s="429"/>
      <c r="J38" s="428"/>
      <c r="K38" s="429"/>
      <c r="L38" s="428"/>
      <c r="M38" s="429"/>
      <c r="N38" s="428"/>
      <c r="O38" s="429"/>
      <c r="P38" s="428"/>
      <c r="R38" s="428"/>
      <c r="S38" s="430"/>
      <c r="T38" s="431"/>
      <c r="U38" s="429"/>
      <c r="V38" s="428"/>
      <c r="X38" s="428"/>
      <c r="Z38" s="428"/>
      <c r="AB38" s="428"/>
      <c r="AD38" s="428"/>
      <c r="AF38" s="428"/>
      <c r="AG38" s="433"/>
      <c r="AH38" s="428"/>
      <c r="AJ38" s="428"/>
      <c r="AL38" s="428"/>
      <c r="AN38" s="428"/>
      <c r="AP38" s="428"/>
    </row>
    <row r="39" customFormat="false" ht="12.75" hidden="false" customHeight="false" outlineLevel="0" collapsed="false">
      <c r="A39" s="434" t="s">
        <v>239</v>
      </c>
      <c r="B39" s="428" t="n">
        <v>0</v>
      </c>
      <c r="C39" s="411" t="n">
        <v>0</v>
      </c>
      <c r="D39" s="428" t="n">
        <v>2500</v>
      </c>
      <c r="E39" s="411" t="n">
        <v>0</v>
      </c>
      <c r="F39" s="428"/>
      <c r="H39" s="428"/>
      <c r="I39" s="429"/>
      <c r="J39" s="428"/>
      <c r="K39" s="429"/>
      <c r="L39" s="428"/>
      <c r="M39" s="429"/>
      <c r="N39" s="428"/>
      <c r="O39" s="429"/>
      <c r="P39" s="428"/>
      <c r="R39" s="428"/>
      <c r="S39" s="430"/>
      <c r="T39" s="431"/>
      <c r="U39" s="429"/>
      <c r="V39" s="428"/>
      <c r="X39" s="428"/>
      <c r="Z39" s="428"/>
      <c r="AB39" s="428"/>
      <c r="AD39" s="428"/>
      <c r="AF39" s="428"/>
      <c r="AG39" s="433"/>
      <c r="AH39" s="428"/>
      <c r="AJ39" s="428"/>
      <c r="AL39" s="428"/>
      <c r="AN39" s="428"/>
      <c r="AP39" s="428"/>
    </row>
    <row r="40" customFormat="false" ht="12.75" hidden="false" customHeight="false" outlineLevel="0" collapsed="false">
      <c r="A40" s="434" t="s">
        <v>240</v>
      </c>
      <c r="B40" s="428" t="n">
        <v>0</v>
      </c>
      <c r="C40" s="411" t="n">
        <v>0</v>
      </c>
      <c r="D40" s="428" t="n">
        <v>2500</v>
      </c>
      <c r="E40" s="411" t="n">
        <v>0</v>
      </c>
      <c r="F40" s="428"/>
      <c r="H40" s="428"/>
      <c r="I40" s="429"/>
      <c r="J40" s="428"/>
      <c r="K40" s="429"/>
      <c r="L40" s="428"/>
      <c r="M40" s="429"/>
      <c r="N40" s="428"/>
      <c r="O40" s="429"/>
      <c r="P40" s="428"/>
      <c r="R40" s="428"/>
      <c r="S40" s="430"/>
      <c r="T40" s="431"/>
      <c r="U40" s="429"/>
      <c r="V40" s="428"/>
      <c r="X40" s="428"/>
      <c r="Z40" s="428"/>
      <c r="AB40" s="428"/>
      <c r="AD40" s="428"/>
      <c r="AF40" s="428"/>
      <c r="AG40" s="433"/>
      <c r="AH40" s="428"/>
      <c r="AJ40" s="428"/>
      <c r="AL40" s="428"/>
      <c r="AN40" s="428"/>
      <c r="AP40" s="428"/>
    </row>
    <row r="41" customFormat="false" ht="12.75" hidden="false" customHeight="false" outlineLevel="0" collapsed="false">
      <c r="A41" s="434" t="s">
        <v>241</v>
      </c>
      <c r="B41" s="428" t="n">
        <v>0</v>
      </c>
      <c r="C41" s="411" t="n">
        <v>0</v>
      </c>
      <c r="D41" s="428" t="n">
        <v>2500</v>
      </c>
      <c r="E41" s="411" t="n">
        <v>0</v>
      </c>
      <c r="F41" s="428"/>
      <c r="H41" s="428"/>
      <c r="I41" s="429"/>
      <c r="J41" s="428"/>
      <c r="K41" s="429"/>
      <c r="L41" s="428"/>
      <c r="M41" s="429"/>
      <c r="N41" s="428"/>
      <c r="O41" s="429"/>
      <c r="P41" s="428"/>
      <c r="R41" s="428"/>
      <c r="S41" s="430"/>
      <c r="T41" s="431"/>
      <c r="U41" s="429"/>
      <c r="V41" s="428"/>
      <c r="X41" s="428"/>
      <c r="Z41" s="428"/>
      <c r="AB41" s="428"/>
      <c r="AD41" s="428"/>
      <c r="AF41" s="428"/>
      <c r="AG41" s="433"/>
      <c r="AH41" s="428"/>
      <c r="AJ41" s="428"/>
      <c r="AL41" s="428"/>
      <c r="AN41" s="428"/>
      <c r="AP41" s="428"/>
    </row>
    <row r="42" customFormat="false" ht="12.75" hidden="false" customHeight="false" outlineLevel="0" collapsed="false">
      <c r="A42" s="434" t="s">
        <v>242</v>
      </c>
      <c r="B42" s="428" t="n">
        <v>0</v>
      </c>
      <c r="C42" s="411" t="n">
        <v>0</v>
      </c>
      <c r="D42" s="428" t="n">
        <v>2500</v>
      </c>
      <c r="E42" s="411" t="n">
        <v>0</v>
      </c>
      <c r="F42" s="428"/>
      <c r="H42" s="428"/>
      <c r="I42" s="429"/>
      <c r="J42" s="428"/>
      <c r="K42" s="429"/>
      <c r="L42" s="428"/>
      <c r="M42" s="429"/>
      <c r="N42" s="428"/>
      <c r="O42" s="429"/>
      <c r="P42" s="428"/>
      <c r="R42" s="428"/>
      <c r="S42" s="430"/>
      <c r="T42" s="431"/>
      <c r="U42" s="429"/>
      <c r="V42" s="428"/>
      <c r="X42" s="428"/>
      <c r="Z42" s="428"/>
      <c r="AB42" s="428"/>
      <c r="AD42" s="428"/>
      <c r="AF42" s="428"/>
      <c r="AG42" s="433"/>
      <c r="AH42" s="428"/>
      <c r="AJ42" s="428"/>
      <c r="AL42" s="428"/>
      <c r="AN42" s="428"/>
      <c r="AP42" s="428"/>
    </row>
    <row r="43" customFormat="false" ht="12.75" hidden="false" customHeight="false" outlineLevel="0" collapsed="false">
      <c r="A43" s="434" t="s">
        <v>243</v>
      </c>
      <c r="B43" s="428" t="n">
        <v>0</v>
      </c>
      <c r="C43" s="411" t="n">
        <v>0</v>
      </c>
      <c r="D43" s="428" t="n">
        <v>2500</v>
      </c>
      <c r="E43" s="411" t="n">
        <v>0</v>
      </c>
      <c r="F43" s="428"/>
      <c r="H43" s="428"/>
      <c r="I43" s="429"/>
      <c r="J43" s="428"/>
      <c r="K43" s="429"/>
      <c r="L43" s="428"/>
      <c r="M43" s="429"/>
      <c r="N43" s="428"/>
      <c r="O43" s="429"/>
      <c r="P43" s="428"/>
      <c r="R43" s="428"/>
      <c r="S43" s="430"/>
      <c r="T43" s="431"/>
      <c r="U43" s="429"/>
      <c r="V43" s="428"/>
      <c r="X43" s="428"/>
      <c r="Z43" s="428"/>
      <c r="AB43" s="428"/>
      <c r="AD43" s="428"/>
      <c r="AF43" s="428"/>
      <c r="AG43" s="433"/>
      <c r="AH43" s="428"/>
      <c r="AJ43" s="428"/>
      <c r="AL43" s="428"/>
      <c r="AN43" s="428"/>
      <c r="AP43" s="428"/>
    </row>
    <row r="44" customFormat="false" ht="12.75" hidden="false" customHeight="false" outlineLevel="0" collapsed="false">
      <c r="A44" s="434" t="s">
        <v>244</v>
      </c>
      <c r="B44" s="428" t="n">
        <v>0</v>
      </c>
      <c r="C44" s="411" t="n">
        <v>0</v>
      </c>
      <c r="D44" s="428" t="n">
        <v>2500</v>
      </c>
      <c r="E44" s="411" t="n">
        <v>0</v>
      </c>
      <c r="F44" s="428"/>
      <c r="H44" s="428"/>
      <c r="I44" s="429"/>
      <c r="J44" s="428"/>
      <c r="K44" s="429"/>
      <c r="L44" s="428"/>
      <c r="M44" s="429"/>
      <c r="N44" s="428"/>
      <c r="O44" s="429"/>
      <c r="P44" s="428"/>
      <c r="R44" s="428"/>
      <c r="S44" s="430"/>
      <c r="T44" s="431"/>
      <c r="U44" s="429"/>
      <c r="V44" s="428"/>
      <c r="X44" s="428"/>
      <c r="Z44" s="428"/>
      <c r="AB44" s="428"/>
      <c r="AD44" s="428"/>
      <c r="AF44" s="428"/>
      <c r="AG44" s="433"/>
      <c r="AH44" s="428"/>
      <c r="AJ44" s="428"/>
      <c r="AL44" s="428"/>
      <c r="AM44" s="412"/>
      <c r="AN44" s="412"/>
      <c r="AO44" s="412"/>
      <c r="AP44" s="412"/>
    </row>
    <row r="45" customFormat="false" ht="12.75" hidden="false" customHeight="false" outlineLevel="0" collapsed="false">
      <c r="A45" s="434" t="s">
        <v>245</v>
      </c>
      <c r="B45" s="428" t="n">
        <v>0</v>
      </c>
      <c r="C45" s="411" t="n">
        <v>0</v>
      </c>
      <c r="D45" s="428" t="n">
        <v>2500</v>
      </c>
      <c r="E45" s="411" t="n">
        <v>0</v>
      </c>
      <c r="F45" s="428"/>
      <c r="H45" s="428"/>
      <c r="I45" s="429"/>
      <c r="J45" s="428"/>
      <c r="K45" s="429"/>
      <c r="L45" s="428"/>
      <c r="M45" s="429"/>
      <c r="N45" s="428"/>
      <c r="O45" s="429"/>
      <c r="P45" s="428"/>
      <c r="R45" s="428"/>
      <c r="S45" s="430"/>
      <c r="T45" s="431"/>
      <c r="U45" s="429"/>
      <c r="V45" s="428"/>
      <c r="X45" s="428"/>
      <c r="Z45" s="428"/>
      <c r="AB45" s="428"/>
      <c r="AD45" s="428"/>
      <c r="AF45" s="428"/>
      <c r="AG45" s="433"/>
      <c r="AH45" s="428"/>
      <c r="AJ45" s="428"/>
      <c r="AL45" s="428"/>
      <c r="AM45" s="412"/>
      <c r="AN45" s="412"/>
      <c r="AO45" s="412"/>
      <c r="AP45" s="412"/>
    </row>
    <row r="46" customFormat="false" ht="12.75" hidden="false" customHeight="false" outlineLevel="0" collapsed="false">
      <c r="A46" s="434" t="s">
        <v>246</v>
      </c>
      <c r="B46" s="428" t="n">
        <v>0</v>
      </c>
      <c r="C46" s="411" t="n">
        <v>0</v>
      </c>
      <c r="D46" s="428" t="n">
        <v>2500</v>
      </c>
      <c r="E46" s="411" t="n">
        <v>0</v>
      </c>
      <c r="F46" s="428"/>
      <c r="H46" s="428"/>
      <c r="I46" s="429"/>
      <c r="J46" s="428"/>
      <c r="K46" s="429"/>
      <c r="L46" s="428"/>
      <c r="N46" s="428"/>
      <c r="P46" s="428"/>
      <c r="R46" s="428"/>
      <c r="S46" s="430"/>
      <c r="T46" s="431"/>
      <c r="U46" s="429"/>
      <c r="V46" s="428"/>
      <c r="X46" s="428"/>
      <c r="Z46" s="428"/>
      <c r="AB46" s="428"/>
      <c r="AD46" s="428"/>
      <c r="AF46" s="428"/>
      <c r="AG46" s="433"/>
      <c r="AH46" s="428"/>
      <c r="AJ46" s="428"/>
      <c r="AL46" s="428"/>
      <c r="AM46" s="412"/>
      <c r="AN46" s="412"/>
      <c r="AO46" s="412"/>
      <c r="AP46" s="412"/>
    </row>
    <row r="47" customFormat="false" ht="13.5" hidden="false" customHeight="true" outlineLevel="0" collapsed="false">
      <c r="A47" s="434" t="s">
        <v>247</v>
      </c>
      <c r="B47" s="428" t="n">
        <v>0</v>
      </c>
      <c r="C47" s="411" t="n">
        <v>0</v>
      </c>
      <c r="D47" s="428" t="n">
        <v>2500</v>
      </c>
      <c r="E47" s="411" t="n">
        <v>0</v>
      </c>
      <c r="F47" s="428"/>
      <c r="H47" s="428"/>
      <c r="I47" s="429"/>
      <c r="J47" s="428"/>
      <c r="K47" s="429"/>
      <c r="L47" s="428"/>
      <c r="N47" s="428"/>
      <c r="P47" s="428"/>
      <c r="R47" s="428"/>
      <c r="S47" s="430"/>
      <c r="T47" s="431"/>
      <c r="U47" s="429"/>
      <c r="V47" s="428"/>
      <c r="X47" s="428"/>
      <c r="Z47" s="428"/>
      <c r="AB47" s="428"/>
      <c r="AD47" s="428"/>
      <c r="AF47" s="428"/>
      <c r="AG47" s="433"/>
      <c r="AH47" s="428"/>
      <c r="AJ47" s="428"/>
      <c r="AL47" s="428"/>
      <c r="AM47" s="412"/>
      <c r="AN47" s="412"/>
      <c r="AO47" s="412"/>
      <c r="AP47" s="412"/>
    </row>
    <row r="48" customFormat="false" ht="12.75" hidden="false" customHeight="false" outlineLevel="0" collapsed="false">
      <c r="A48" s="434" t="s">
        <v>248</v>
      </c>
      <c r="B48" s="428" t="n">
        <v>0</v>
      </c>
      <c r="C48" s="411" t="n">
        <v>0</v>
      </c>
      <c r="D48" s="428" t="n">
        <v>2500</v>
      </c>
      <c r="E48" s="411" t="n">
        <v>0</v>
      </c>
      <c r="F48" s="428"/>
      <c r="H48" s="428"/>
      <c r="I48" s="429"/>
      <c r="J48" s="428"/>
      <c r="K48" s="429"/>
      <c r="L48" s="428"/>
      <c r="N48" s="428"/>
      <c r="P48" s="428"/>
      <c r="R48" s="428"/>
      <c r="S48" s="430"/>
      <c r="T48" s="431"/>
      <c r="U48" s="429"/>
      <c r="V48" s="428"/>
      <c r="X48" s="428"/>
      <c r="Z48" s="428"/>
      <c r="AB48" s="428"/>
      <c r="AD48" s="428"/>
      <c r="AF48" s="428"/>
      <c r="AG48" s="433"/>
      <c r="AH48" s="428"/>
      <c r="AJ48" s="428"/>
      <c r="AL48" s="428"/>
      <c r="AM48" s="412"/>
      <c r="AN48" s="412"/>
      <c r="AO48" s="412"/>
      <c r="AP48" s="412"/>
    </row>
    <row r="49" customFormat="false" ht="12.75" hidden="false" customHeight="false" outlineLevel="0" collapsed="false">
      <c r="A49" s="434" t="s">
        <v>249</v>
      </c>
      <c r="B49" s="428" t="n">
        <v>0</v>
      </c>
      <c r="C49" s="411" t="n">
        <v>0</v>
      </c>
      <c r="D49" s="428" t="n">
        <v>2500</v>
      </c>
      <c r="E49" s="411" t="n">
        <v>0</v>
      </c>
      <c r="F49" s="428"/>
      <c r="H49" s="428"/>
      <c r="I49" s="429"/>
      <c r="J49" s="428"/>
      <c r="K49" s="429"/>
      <c r="L49" s="428"/>
      <c r="N49" s="428"/>
      <c r="P49" s="428"/>
      <c r="R49" s="428"/>
      <c r="S49" s="430"/>
      <c r="T49" s="431"/>
      <c r="U49" s="429"/>
      <c r="V49" s="428"/>
      <c r="X49" s="428"/>
      <c r="Z49" s="428"/>
      <c r="AB49" s="428"/>
      <c r="AD49" s="428"/>
      <c r="AF49" s="428"/>
      <c r="AG49" s="433"/>
      <c r="AH49" s="428"/>
      <c r="AJ49" s="428"/>
      <c r="AL49" s="428"/>
      <c r="AM49" s="412"/>
      <c r="AN49" s="412"/>
      <c r="AO49" s="412"/>
      <c r="AP49" s="412"/>
    </row>
    <row r="50" customFormat="false" ht="12.75" hidden="false" customHeight="false" outlineLevel="0" collapsed="false">
      <c r="A50" s="434" t="s">
        <v>250</v>
      </c>
      <c r="B50" s="428" t="n">
        <v>0</v>
      </c>
      <c r="C50" s="411" t="n">
        <v>0</v>
      </c>
      <c r="D50" s="428" t="n">
        <v>2500</v>
      </c>
      <c r="E50" s="411" t="n">
        <v>0</v>
      </c>
      <c r="F50" s="428"/>
      <c r="H50" s="428"/>
      <c r="I50" s="429"/>
      <c r="J50" s="428"/>
      <c r="K50" s="429"/>
      <c r="L50" s="428"/>
      <c r="N50" s="428"/>
      <c r="P50" s="428"/>
      <c r="R50" s="428"/>
      <c r="S50" s="430"/>
      <c r="T50" s="431"/>
      <c r="U50" s="429"/>
      <c r="V50" s="428"/>
      <c r="X50" s="428"/>
      <c r="Z50" s="428"/>
      <c r="AB50" s="428"/>
      <c r="AD50" s="428"/>
      <c r="AF50" s="428"/>
      <c r="AG50" s="433"/>
      <c r="AH50" s="428"/>
      <c r="AJ50" s="428"/>
      <c r="AL50" s="428"/>
      <c r="AM50" s="412"/>
      <c r="AN50" s="412"/>
      <c r="AO50" s="412"/>
      <c r="AP50" s="412"/>
    </row>
    <row r="51" customFormat="false" ht="12.75" hidden="false" customHeight="false" outlineLevel="0" collapsed="false">
      <c r="A51" s="434" t="s">
        <v>251</v>
      </c>
      <c r="B51" s="428" t="n">
        <v>0</v>
      </c>
      <c r="C51" s="411" t="n">
        <v>0</v>
      </c>
      <c r="D51" s="428" t="n">
        <v>2500</v>
      </c>
      <c r="E51" s="411" t="n">
        <v>0</v>
      </c>
      <c r="F51" s="428"/>
      <c r="H51" s="428"/>
      <c r="I51" s="429"/>
      <c r="J51" s="428"/>
      <c r="K51" s="429"/>
      <c r="L51" s="428"/>
      <c r="N51" s="428"/>
      <c r="P51" s="428"/>
      <c r="R51" s="428"/>
      <c r="S51" s="430"/>
      <c r="T51" s="431"/>
      <c r="U51" s="429"/>
      <c r="V51" s="428"/>
      <c r="X51" s="428"/>
      <c r="Z51" s="428"/>
      <c r="AB51" s="428"/>
      <c r="AD51" s="428"/>
      <c r="AF51" s="428"/>
      <c r="AG51" s="433"/>
      <c r="AH51" s="428"/>
      <c r="AJ51" s="428"/>
      <c r="AL51" s="428"/>
      <c r="AM51" s="412"/>
      <c r="AN51" s="412"/>
      <c r="AO51" s="412"/>
      <c r="AP51" s="412"/>
    </row>
    <row r="52" customFormat="false" ht="12.75" hidden="false" customHeight="false" outlineLevel="0" collapsed="false">
      <c r="A52" s="434" t="s">
        <v>252</v>
      </c>
      <c r="B52" s="428" t="n">
        <v>0</v>
      </c>
      <c r="C52" s="411" t="n">
        <v>0</v>
      </c>
      <c r="D52" s="428" t="n">
        <v>2500</v>
      </c>
      <c r="E52" s="411" t="n">
        <v>0</v>
      </c>
      <c r="F52" s="428"/>
      <c r="H52" s="428"/>
      <c r="I52" s="429"/>
      <c r="J52" s="428"/>
      <c r="K52" s="429"/>
      <c r="L52" s="428"/>
      <c r="N52" s="428"/>
      <c r="P52" s="428"/>
      <c r="R52" s="428"/>
      <c r="S52" s="430"/>
      <c r="T52" s="431"/>
      <c r="U52" s="429"/>
      <c r="V52" s="428"/>
      <c r="X52" s="428"/>
      <c r="Z52" s="428"/>
      <c r="AB52" s="428"/>
      <c r="AD52" s="428"/>
      <c r="AF52" s="428"/>
      <c r="AG52" s="433"/>
      <c r="AH52" s="428"/>
      <c r="AJ52" s="428"/>
      <c r="AL52" s="428"/>
      <c r="AM52" s="412"/>
      <c r="AN52" s="412"/>
      <c r="AO52" s="412"/>
      <c r="AP52" s="412"/>
    </row>
    <row r="53" customFormat="false" ht="12.75" hidden="false" customHeight="false" outlineLevel="0" collapsed="false">
      <c r="A53" s="434" t="s">
        <v>253</v>
      </c>
      <c r="B53" s="428" t="n">
        <v>0</v>
      </c>
      <c r="C53" s="411" t="n">
        <v>0</v>
      </c>
      <c r="D53" s="428" t="n">
        <v>2500</v>
      </c>
      <c r="E53" s="411" t="n">
        <v>0</v>
      </c>
      <c r="F53" s="428"/>
      <c r="H53" s="428"/>
      <c r="I53" s="429"/>
      <c r="J53" s="428"/>
      <c r="K53" s="429"/>
      <c r="L53" s="428"/>
      <c r="N53" s="428"/>
      <c r="P53" s="428"/>
      <c r="R53" s="428"/>
      <c r="S53" s="430"/>
      <c r="T53" s="431"/>
      <c r="U53" s="429"/>
      <c r="V53" s="428"/>
      <c r="X53" s="428"/>
      <c r="Z53" s="428"/>
      <c r="AB53" s="428"/>
      <c r="AD53" s="428"/>
      <c r="AF53" s="428"/>
      <c r="AG53" s="433"/>
      <c r="AH53" s="428"/>
      <c r="AJ53" s="428"/>
      <c r="AL53" s="428"/>
      <c r="AM53" s="412"/>
      <c r="AN53" s="412"/>
      <c r="AO53" s="412"/>
      <c r="AP53" s="412"/>
    </row>
    <row r="54" customFormat="false" ht="12.75" hidden="false" customHeight="false" outlineLevel="0" collapsed="false">
      <c r="A54" s="434" t="s">
        <v>254</v>
      </c>
      <c r="B54" s="428" t="n">
        <v>0</v>
      </c>
      <c r="C54" s="411" t="n">
        <v>0</v>
      </c>
      <c r="D54" s="428" t="n">
        <v>2500</v>
      </c>
      <c r="E54" s="411" t="n">
        <v>0</v>
      </c>
      <c r="F54" s="428"/>
      <c r="H54" s="428"/>
      <c r="I54" s="429"/>
      <c r="J54" s="428"/>
      <c r="K54" s="429"/>
      <c r="L54" s="428"/>
      <c r="N54" s="428"/>
      <c r="P54" s="428"/>
      <c r="R54" s="428"/>
      <c r="S54" s="430"/>
      <c r="T54" s="431"/>
      <c r="U54" s="429"/>
      <c r="V54" s="428"/>
      <c r="X54" s="428"/>
      <c r="Z54" s="428"/>
      <c r="AB54" s="428"/>
      <c r="AD54" s="428"/>
      <c r="AF54" s="428"/>
      <c r="AG54" s="433"/>
      <c r="AH54" s="428"/>
      <c r="AJ54" s="428"/>
      <c r="AL54" s="428"/>
      <c r="AM54" s="412"/>
      <c r="AN54" s="412"/>
      <c r="AO54" s="412"/>
      <c r="AP54" s="412"/>
    </row>
    <row r="55" customFormat="false" ht="12.75" hidden="false" customHeight="false" outlineLevel="0" collapsed="false">
      <c r="A55" s="434" t="s">
        <v>255</v>
      </c>
      <c r="B55" s="428" t="n">
        <v>0</v>
      </c>
      <c r="C55" s="411" t="n">
        <v>0</v>
      </c>
      <c r="D55" s="428" t="n">
        <v>2500</v>
      </c>
      <c r="E55" s="411" t="n">
        <v>0</v>
      </c>
      <c r="F55" s="428"/>
      <c r="H55" s="428"/>
      <c r="I55" s="429"/>
      <c r="J55" s="428"/>
      <c r="K55" s="429"/>
      <c r="L55" s="428"/>
      <c r="N55" s="428"/>
      <c r="P55" s="428"/>
      <c r="R55" s="428"/>
      <c r="S55" s="430"/>
      <c r="T55" s="431"/>
      <c r="U55" s="429"/>
      <c r="V55" s="428"/>
      <c r="X55" s="428"/>
      <c r="Z55" s="428"/>
      <c r="AB55" s="428"/>
      <c r="AD55" s="428"/>
      <c r="AF55" s="428"/>
      <c r="AG55" s="433"/>
      <c r="AH55" s="428"/>
      <c r="AJ55" s="428"/>
      <c r="AL55" s="428"/>
      <c r="AM55" s="412"/>
      <c r="AN55" s="412"/>
      <c r="AO55" s="412"/>
      <c r="AP55" s="412"/>
    </row>
    <row r="56" customFormat="false" ht="12.75" hidden="false" customHeight="false" outlineLevel="0" collapsed="false">
      <c r="A56" s="434" t="s">
        <v>256</v>
      </c>
      <c r="B56" s="428" t="n">
        <v>0</v>
      </c>
      <c r="C56" s="411" t="n">
        <v>0</v>
      </c>
      <c r="D56" s="428" t="n">
        <v>2500</v>
      </c>
      <c r="E56" s="411" t="n">
        <v>0</v>
      </c>
      <c r="F56" s="428"/>
      <c r="H56" s="428"/>
      <c r="I56" s="429"/>
      <c r="J56" s="428"/>
      <c r="K56" s="429"/>
      <c r="L56" s="428"/>
      <c r="N56" s="428"/>
      <c r="P56" s="428"/>
      <c r="R56" s="428"/>
      <c r="S56" s="430"/>
      <c r="T56" s="431"/>
      <c r="U56" s="429"/>
      <c r="V56" s="428"/>
      <c r="X56" s="428"/>
      <c r="Z56" s="428"/>
      <c r="AB56" s="428"/>
      <c r="AD56" s="428"/>
      <c r="AF56" s="428"/>
      <c r="AG56" s="433"/>
      <c r="AH56" s="428"/>
      <c r="AJ56" s="428"/>
      <c r="AL56" s="428"/>
      <c r="AM56" s="412"/>
      <c r="AN56" s="412"/>
      <c r="AO56" s="412"/>
      <c r="AP56" s="412"/>
    </row>
    <row r="57" customFormat="false" ht="12.75" hidden="false" customHeight="false" outlineLevel="0" collapsed="false">
      <c r="A57" s="434" t="s">
        <v>257</v>
      </c>
      <c r="B57" s="428" t="n">
        <v>0</v>
      </c>
      <c r="C57" s="411" t="n">
        <v>0</v>
      </c>
      <c r="D57" s="428" t="n">
        <v>2500</v>
      </c>
      <c r="E57" s="411" t="n">
        <v>0</v>
      </c>
      <c r="F57" s="428"/>
      <c r="H57" s="428"/>
      <c r="I57" s="429"/>
      <c r="J57" s="428"/>
      <c r="K57" s="429"/>
      <c r="L57" s="428"/>
      <c r="N57" s="428"/>
      <c r="P57" s="428"/>
      <c r="R57" s="428"/>
      <c r="S57" s="430"/>
      <c r="T57" s="431"/>
      <c r="U57" s="429"/>
      <c r="V57" s="428"/>
      <c r="X57" s="428"/>
      <c r="Z57" s="428"/>
      <c r="AB57" s="428"/>
      <c r="AD57" s="428"/>
      <c r="AF57" s="428"/>
      <c r="AG57" s="433"/>
      <c r="AH57" s="428"/>
      <c r="AJ57" s="428"/>
      <c r="AL57" s="428"/>
      <c r="AM57" s="412"/>
      <c r="AN57" s="412"/>
      <c r="AO57" s="412"/>
      <c r="AP57" s="412"/>
    </row>
    <row r="58" customFormat="false" ht="12.75" hidden="false" customHeight="false" outlineLevel="0" collapsed="false">
      <c r="A58" s="434" t="s">
        <v>258</v>
      </c>
      <c r="B58" s="428" t="n">
        <v>0</v>
      </c>
      <c r="C58" s="411" t="n">
        <v>0</v>
      </c>
      <c r="D58" s="428" t="n">
        <v>2500</v>
      </c>
      <c r="E58" s="411" t="n">
        <v>0</v>
      </c>
      <c r="F58" s="428"/>
      <c r="H58" s="428"/>
      <c r="I58" s="429"/>
      <c r="J58" s="428"/>
      <c r="K58" s="429"/>
      <c r="L58" s="428"/>
      <c r="N58" s="428"/>
      <c r="P58" s="428"/>
      <c r="R58" s="428"/>
      <c r="S58" s="430"/>
      <c r="T58" s="431"/>
      <c r="U58" s="429"/>
      <c r="V58" s="428"/>
      <c r="X58" s="428"/>
      <c r="Z58" s="428"/>
      <c r="AB58" s="428"/>
      <c r="AD58" s="428"/>
      <c r="AF58" s="428"/>
      <c r="AG58" s="433"/>
      <c r="AH58" s="428"/>
      <c r="AJ58" s="428"/>
      <c r="AL58" s="428"/>
      <c r="AM58" s="412"/>
      <c r="AN58" s="412"/>
      <c r="AO58" s="412"/>
      <c r="AP58" s="412"/>
    </row>
    <row r="59" customFormat="false" ht="12.75" hidden="false" customHeight="false" outlineLevel="0" collapsed="false">
      <c r="A59" s="434" t="s">
        <v>259</v>
      </c>
      <c r="B59" s="428" t="n">
        <v>0</v>
      </c>
      <c r="C59" s="429" t="n">
        <v>0</v>
      </c>
      <c r="D59" s="428" t="n">
        <v>2500</v>
      </c>
      <c r="E59" s="429" t="n">
        <v>0</v>
      </c>
      <c r="F59" s="428"/>
      <c r="G59" s="429"/>
      <c r="H59" s="428"/>
      <c r="I59" s="429"/>
      <c r="J59" s="428"/>
      <c r="K59" s="429"/>
      <c r="L59" s="428"/>
      <c r="M59" s="429"/>
      <c r="N59" s="428"/>
      <c r="O59" s="429"/>
      <c r="P59" s="428"/>
      <c r="R59" s="428"/>
      <c r="S59" s="430"/>
      <c r="T59" s="431"/>
      <c r="V59" s="428"/>
      <c r="X59" s="428"/>
      <c r="Z59" s="428"/>
      <c r="AB59" s="428"/>
      <c r="AD59" s="428"/>
      <c r="AF59" s="428"/>
      <c r="AG59" s="433"/>
      <c r="AH59" s="428"/>
      <c r="AJ59" s="428"/>
      <c r="AL59" s="428"/>
      <c r="AM59" s="412"/>
      <c r="AN59" s="412"/>
      <c r="AO59" s="412"/>
      <c r="AP59" s="412"/>
    </row>
    <row r="60" customFormat="false" ht="12.75" hidden="false" customHeight="false" outlineLevel="0" collapsed="false">
      <c r="A60" s="434" t="s">
        <v>260</v>
      </c>
      <c r="B60" s="428" t="n">
        <v>0</v>
      </c>
      <c r="C60" s="429" t="n">
        <v>0</v>
      </c>
      <c r="D60" s="428" t="n">
        <v>2500</v>
      </c>
      <c r="E60" s="429" t="n">
        <v>0</v>
      </c>
      <c r="F60" s="428"/>
      <c r="G60" s="429"/>
      <c r="H60" s="428"/>
      <c r="I60" s="429"/>
      <c r="J60" s="428"/>
      <c r="K60" s="429"/>
      <c r="L60" s="428"/>
      <c r="M60" s="429"/>
      <c r="N60" s="428"/>
      <c r="O60" s="429"/>
      <c r="P60" s="428"/>
      <c r="R60" s="428"/>
      <c r="S60" s="430"/>
      <c r="T60" s="431"/>
      <c r="V60" s="428"/>
      <c r="X60" s="428"/>
      <c r="Z60" s="428"/>
      <c r="AB60" s="428"/>
      <c r="AD60" s="428"/>
      <c r="AF60" s="428"/>
      <c r="AG60" s="433"/>
      <c r="AH60" s="428"/>
      <c r="AJ60" s="428"/>
      <c r="AL60" s="428"/>
      <c r="AM60" s="412"/>
      <c r="AN60" s="412"/>
      <c r="AO60" s="412"/>
      <c r="AP60" s="412"/>
    </row>
    <row r="61" customFormat="false" ht="13.5" hidden="false" customHeight="false" outlineLevel="0" collapsed="false">
      <c r="A61" s="435"/>
      <c r="B61" s="436"/>
      <c r="C61" s="436" t="n">
        <f aca="false">SUM(C37:C60)</f>
        <v>0</v>
      </c>
      <c r="D61" s="436"/>
      <c r="E61" s="436"/>
      <c r="F61" s="436"/>
      <c r="G61" s="436"/>
      <c r="H61" s="436"/>
      <c r="I61" s="437"/>
      <c r="J61" s="436"/>
      <c r="K61" s="436"/>
      <c r="L61" s="436"/>
      <c r="M61" s="437"/>
      <c r="N61" s="436"/>
      <c r="O61" s="436"/>
      <c r="P61" s="436"/>
      <c r="Q61" s="412"/>
      <c r="R61" s="412"/>
      <c r="S61" s="430" t="n">
        <f aca="false">MAX(Q61,O61,M61,K61,I61,G61,E61,C61)</f>
        <v>0</v>
      </c>
      <c r="T61" s="412"/>
      <c r="U61" s="412"/>
      <c r="V61" s="412"/>
      <c r="W61" s="412"/>
      <c r="X61" s="412"/>
      <c r="Y61" s="412"/>
      <c r="Z61" s="412"/>
      <c r="AA61" s="412"/>
      <c r="AB61" s="412"/>
      <c r="AC61" s="412"/>
      <c r="AD61" s="412"/>
      <c r="AE61" s="412"/>
      <c r="AF61" s="412"/>
      <c r="AG61" s="433"/>
      <c r="AH61" s="412"/>
      <c r="AI61" s="412"/>
      <c r="AJ61" s="412"/>
      <c r="AK61" s="412"/>
      <c r="AL61" s="412"/>
      <c r="AM61" s="412"/>
      <c r="AN61" s="412"/>
      <c r="AO61" s="412"/>
      <c r="AP61" s="412"/>
    </row>
    <row r="62" customFormat="false" ht="13.5" hidden="false" customHeight="false" outlineLevel="0" collapsed="false">
      <c r="A62" s="438"/>
      <c r="B62" s="439"/>
      <c r="C62" s="439"/>
      <c r="D62" s="439"/>
      <c r="E62" s="440" t="n">
        <f aca="false">SUM(E37:E60)</f>
        <v>0</v>
      </c>
      <c r="F62" s="441"/>
      <c r="G62" s="440" t="n">
        <f aca="false">SUM(G37:G60)</f>
        <v>0</v>
      </c>
      <c r="H62" s="442"/>
      <c r="I62" s="440" t="n">
        <f aca="false">SUM(I37:I60)</f>
        <v>0</v>
      </c>
      <c r="J62" s="439"/>
      <c r="K62" s="440" t="n">
        <f aca="false">SUM(K37:K60)</f>
        <v>0</v>
      </c>
      <c r="L62" s="442"/>
      <c r="M62" s="440" t="n">
        <f aca="false">SUM(M37:M61)</f>
        <v>0</v>
      </c>
      <c r="N62" s="439"/>
      <c r="O62" s="440" t="n">
        <f aca="false">SUM(O37:O61)</f>
        <v>0</v>
      </c>
      <c r="P62" s="442" t="s">
        <v>33</v>
      </c>
      <c r="Q62" s="440" t="n">
        <f aca="false">SUM(Q37:Q61)</f>
        <v>0</v>
      </c>
      <c r="R62" s="443"/>
      <c r="S62" s="440" t="n">
        <f aca="false">SUM(S37:S61)</f>
        <v>0</v>
      </c>
      <c r="T62" s="443"/>
      <c r="U62" s="440" t="n">
        <f aca="false">SUM(U37:U61)</f>
        <v>0</v>
      </c>
      <c r="V62" s="443"/>
      <c r="W62" s="440" t="n">
        <f aca="false">SUM(W37:W61)</f>
        <v>0</v>
      </c>
      <c r="X62" s="443"/>
      <c r="Y62" s="440" t="n">
        <f aca="false">SUM(Y37:Y61)</f>
        <v>0</v>
      </c>
      <c r="Z62" s="443"/>
      <c r="AA62" s="440" t="n">
        <f aca="false">SUM(AA37:AA61)</f>
        <v>0</v>
      </c>
      <c r="AB62" s="443"/>
      <c r="AC62" s="440" t="n">
        <f aca="false">SUM(AC37:AC61)</f>
        <v>0</v>
      </c>
      <c r="AD62" s="443"/>
      <c r="AE62" s="440" t="n">
        <f aca="false">SUM(AE37:AE61)</f>
        <v>0</v>
      </c>
      <c r="AF62" s="443"/>
      <c r="AG62" s="440" t="n">
        <f aca="false">SUM(AG37:AG61)</f>
        <v>0</v>
      </c>
      <c r="AH62" s="412"/>
      <c r="AI62" s="412"/>
      <c r="AJ62" s="412"/>
      <c r="AK62" s="412"/>
      <c r="AL62" s="412"/>
      <c r="AM62" s="412"/>
      <c r="AN62" s="412"/>
      <c r="AO62" s="412"/>
      <c r="AP62" s="412"/>
    </row>
    <row r="63" customFormat="false" ht="12.75" hidden="false" customHeight="false" outlineLevel="0" collapsed="false">
      <c r="A63" s="444" t="s">
        <v>472</v>
      </c>
      <c r="B63" s="444"/>
      <c r="C63" s="414"/>
      <c r="D63" s="414"/>
      <c r="E63" s="414"/>
      <c r="F63" s="414"/>
      <c r="G63" s="414"/>
      <c r="H63" s="414"/>
      <c r="I63" s="414"/>
      <c r="J63" s="414"/>
      <c r="K63" s="414"/>
      <c r="L63" s="414"/>
      <c r="M63" s="412"/>
      <c r="N63" s="412"/>
      <c r="O63" s="412"/>
      <c r="P63" s="412"/>
      <c r="Q63" s="412"/>
      <c r="R63" s="412"/>
      <c r="S63" s="412"/>
      <c r="T63" s="412"/>
      <c r="U63" s="412"/>
      <c r="V63" s="412"/>
      <c r="W63" s="412"/>
      <c r="X63" s="412"/>
      <c r="Y63" s="412"/>
      <c r="Z63" s="412"/>
      <c r="AA63" s="412"/>
      <c r="AB63" s="412"/>
      <c r="AC63" s="412"/>
      <c r="AD63" s="412"/>
      <c r="AE63" s="412"/>
      <c r="AF63" s="412"/>
      <c r="AG63" s="412"/>
      <c r="AH63" s="412"/>
      <c r="AI63" s="412"/>
      <c r="AJ63" s="412"/>
      <c r="AK63" s="412"/>
      <c r="AL63" s="412"/>
      <c r="AM63" s="412"/>
      <c r="AN63" s="412"/>
      <c r="AO63" s="412"/>
      <c r="AP63" s="412"/>
    </row>
    <row r="64" customFormat="false" ht="12.75" hidden="false" customHeight="false" outlineLevel="0" collapsed="false">
      <c r="A64" s="415"/>
      <c r="B64" s="413" t="s">
        <v>473</v>
      </c>
      <c r="C64" s="423" t="s">
        <v>182</v>
      </c>
      <c r="D64" s="423"/>
      <c r="E64" s="423" t="s">
        <v>185</v>
      </c>
      <c r="F64" s="423"/>
      <c r="G64" s="423" t="s">
        <v>338</v>
      </c>
      <c r="H64" s="423"/>
      <c r="I64" s="423" t="s">
        <v>340</v>
      </c>
      <c r="J64" s="423"/>
      <c r="K64" s="423" t="s">
        <v>342</v>
      </c>
      <c r="L64" s="413" t="s">
        <v>67</v>
      </c>
      <c r="M64" s="412"/>
      <c r="N64" s="412"/>
      <c r="O64" s="412"/>
      <c r="P64" s="412"/>
      <c r="Q64" s="412"/>
      <c r="R64" s="412"/>
      <c r="S64" s="412"/>
      <c r="T64" s="412"/>
      <c r="U64" s="412"/>
      <c r="V64" s="412"/>
      <c r="W64" s="412"/>
      <c r="X64" s="412"/>
      <c r="Y64" s="412"/>
      <c r="Z64" s="412"/>
      <c r="AA64" s="412"/>
      <c r="AB64" s="412"/>
      <c r="AC64" s="412"/>
      <c r="AD64" s="412"/>
      <c r="AE64" s="412"/>
      <c r="AF64" s="412"/>
      <c r="AG64" s="412"/>
      <c r="AH64" s="412"/>
      <c r="AI64" s="412"/>
      <c r="AJ64" s="412"/>
      <c r="AK64" s="412"/>
      <c r="AL64" s="412"/>
      <c r="AM64" s="412"/>
      <c r="AN64" s="412"/>
      <c r="AO64" s="412"/>
      <c r="AP64" s="412"/>
    </row>
    <row r="65" customFormat="false" ht="12.75" hidden="false" customHeight="false" outlineLevel="0" collapsed="false">
      <c r="A65" s="411" t="s">
        <v>237</v>
      </c>
      <c r="C65" s="445"/>
      <c r="D65" s="428"/>
      <c r="E65" s="445"/>
      <c r="F65" s="428"/>
      <c r="G65" s="445"/>
      <c r="H65" s="428"/>
      <c r="I65" s="445"/>
      <c r="J65" s="428"/>
      <c r="K65" s="446"/>
      <c r="L65" s="446"/>
      <c r="M65" s="412"/>
      <c r="N65" s="412"/>
      <c r="O65" s="412"/>
      <c r="P65" s="412"/>
      <c r="Q65" s="412"/>
      <c r="R65" s="412"/>
      <c r="S65" s="412"/>
      <c r="T65" s="412"/>
      <c r="U65" s="412"/>
      <c r="V65" s="412"/>
      <c r="W65" s="412"/>
      <c r="X65" s="412"/>
      <c r="Y65" s="412"/>
      <c r="Z65" s="412"/>
      <c r="AA65" s="412"/>
      <c r="AB65" s="412"/>
      <c r="AC65" s="412"/>
      <c r="AD65" s="412"/>
      <c r="AE65" s="412"/>
      <c r="AF65" s="412"/>
      <c r="AG65" s="412"/>
      <c r="AH65" s="412"/>
      <c r="AI65" s="412"/>
      <c r="AJ65" s="412"/>
      <c r="AK65" s="412"/>
      <c r="AL65" s="412"/>
      <c r="AM65" s="412"/>
      <c r="AN65" s="412"/>
      <c r="AO65" s="412"/>
      <c r="AP65" s="412"/>
    </row>
    <row r="66" customFormat="false" ht="12.75" hidden="false" customHeight="false" outlineLevel="0" collapsed="false">
      <c r="A66" s="411" t="s">
        <v>238</v>
      </c>
      <c r="C66" s="445"/>
      <c r="D66" s="428"/>
      <c r="E66" s="445"/>
      <c r="F66" s="428"/>
      <c r="G66" s="445"/>
      <c r="I66" s="445"/>
      <c r="J66" s="428"/>
      <c r="K66" s="446"/>
      <c r="L66" s="446"/>
      <c r="M66" s="412"/>
      <c r="N66" s="412"/>
      <c r="O66" s="412"/>
      <c r="P66" s="412"/>
      <c r="Q66" s="412"/>
      <c r="R66" s="412"/>
      <c r="S66" s="412"/>
      <c r="T66" s="412"/>
      <c r="U66" s="412"/>
      <c r="V66" s="412"/>
      <c r="W66" s="412"/>
      <c r="X66" s="412"/>
      <c r="Y66" s="412"/>
      <c r="Z66" s="412"/>
      <c r="AA66" s="412"/>
      <c r="AB66" s="412"/>
      <c r="AC66" s="412"/>
      <c r="AD66" s="412"/>
      <c r="AE66" s="412"/>
      <c r="AF66" s="412"/>
      <c r="AG66" s="412"/>
      <c r="AH66" s="412"/>
      <c r="AI66" s="412"/>
      <c r="AJ66" s="412"/>
      <c r="AK66" s="412"/>
      <c r="AL66" s="412"/>
      <c r="AM66" s="412"/>
      <c r="AN66" s="412"/>
      <c r="AO66" s="412"/>
      <c r="AP66" s="412"/>
    </row>
    <row r="67" customFormat="false" ht="12.75" hidden="false" customHeight="false" outlineLevel="0" collapsed="false">
      <c r="A67" s="411" t="s">
        <v>239</v>
      </c>
      <c r="C67" s="445"/>
      <c r="D67" s="428"/>
      <c r="E67" s="445"/>
      <c r="F67" s="428"/>
      <c r="G67" s="445"/>
      <c r="H67" s="428"/>
      <c r="I67" s="445"/>
      <c r="J67" s="428"/>
      <c r="K67" s="446"/>
      <c r="L67" s="446"/>
      <c r="M67" s="412"/>
      <c r="N67" s="412"/>
      <c r="O67" s="412"/>
      <c r="P67" s="412"/>
      <c r="Q67" s="412"/>
      <c r="R67" s="412"/>
      <c r="S67" s="412"/>
      <c r="T67" s="412"/>
      <c r="U67" s="412"/>
      <c r="V67" s="412"/>
      <c r="W67" s="412"/>
      <c r="X67" s="412"/>
      <c r="Y67" s="412"/>
      <c r="Z67" s="412"/>
      <c r="AA67" s="412"/>
      <c r="AB67" s="412"/>
      <c r="AC67" s="412"/>
      <c r="AD67" s="412"/>
      <c r="AE67" s="412"/>
      <c r="AF67" s="412"/>
      <c r="AG67" s="412"/>
      <c r="AH67" s="412"/>
      <c r="AI67" s="412"/>
      <c r="AJ67" s="412"/>
      <c r="AK67" s="412"/>
      <c r="AL67" s="412"/>
      <c r="AM67" s="412"/>
      <c r="AN67" s="412"/>
      <c r="AO67" s="412"/>
      <c r="AP67" s="412"/>
    </row>
    <row r="68" customFormat="false" ht="12.75" hidden="false" customHeight="false" outlineLevel="0" collapsed="false">
      <c r="A68" s="411" t="s">
        <v>240</v>
      </c>
      <c r="C68" s="445"/>
      <c r="D68" s="428"/>
      <c r="E68" s="445"/>
      <c r="F68" s="428"/>
      <c r="G68" s="445"/>
      <c r="I68" s="445"/>
      <c r="J68" s="428"/>
      <c r="K68" s="446"/>
      <c r="L68" s="446"/>
      <c r="M68" s="412"/>
      <c r="N68" s="412"/>
      <c r="O68" s="412"/>
      <c r="P68" s="412"/>
      <c r="Q68" s="412"/>
      <c r="R68" s="412"/>
      <c r="S68" s="412"/>
      <c r="T68" s="412"/>
      <c r="U68" s="412"/>
      <c r="V68" s="412"/>
      <c r="W68" s="412"/>
      <c r="X68" s="412"/>
      <c r="Y68" s="412"/>
      <c r="Z68" s="412"/>
      <c r="AA68" s="412"/>
      <c r="AB68" s="412"/>
      <c r="AC68" s="412"/>
      <c r="AD68" s="412"/>
      <c r="AE68" s="412"/>
      <c r="AF68" s="412"/>
      <c r="AG68" s="412"/>
      <c r="AH68" s="412"/>
      <c r="AI68" s="412"/>
      <c r="AJ68" s="412"/>
      <c r="AK68" s="412"/>
      <c r="AL68" s="412"/>
      <c r="AM68" s="412"/>
      <c r="AN68" s="412"/>
      <c r="AO68" s="412"/>
      <c r="AP68" s="412"/>
    </row>
    <row r="69" customFormat="false" ht="12.75" hidden="false" customHeight="false" outlineLevel="0" collapsed="false">
      <c r="A69" s="411" t="s">
        <v>241</v>
      </c>
      <c r="C69" s="445"/>
      <c r="D69" s="428"/>
      <c r="E69" s="445"/>
      <c r="F69" s="428"/>
      <c r="G69" s="445"/>
      <c r="I69" s="445"/>
      <c r="J69" s="428"/>
      <c r="K69" s="446"/>
      <c r="L69" s="446"/>
      <c r="M69" s="412"/>
      <c r="N69" s="412"/>
      <c r="O69" s="412"/>
      <c r="P69" s="412"/>
      <c r="Q69" s="412"/>
      <c r="R69" s="412"/>
      <c r="S69" s="412"/>
      <c r="T69" s="412"/>
      <c r="U69" s="412"/>
      <c r="V69" s="412"/>
      <c r="W69" s="412"/>
      <c r="X69" s="412"/>
      <c r="Y69" s="412"/>
      <c r="Z69" s="412"/>
      <c r="AA69" s="412"/>
      <c r="AB69" s="412"/>
      <c r="AC69" s="412"/>
      <c r="AD69" s="412"/>
      <c r="AE69" s="412"/>
      <c r="AF69" s="412"/>
      <c r="AG69" s="412"/>
      <c r="AH69" s="412"/>
      <c r="AI69" s="412"/>
      <c r="AJ69" s="412"/>
      <c r="AK69" s="412"/>
      <c r="AL69" s="412"/>
      <c r="AM69" s="412"/>
      <c r="AN69" s="412"/>
      <c r="AO69" s="412"/>
      <c r="AP69" s="412"/>
    </row>
    <row r="70" customFormat="false" ht="12.75" hidden="false" customHeight="false" outlineLevel="0" collapsed="false">
      <c r="A70" s="411" t="s">
        <v>242</v>
      </c>
      <c r="C70" s="445"/>
      <c r="D70" s="428"/>
      <c r="E70" s="445"/>
      <c r="F70" s="428"/>
      <c r="G70" s="445"/>
      <c r="H70" s="428"/>
      <c r="I70" s="445"/>
      <c r="J70" s="428"/>
      <c r="K70" s="446"/>
      <c r="L70" s="446"/>
      <c r="M70" s="412"/>
      <c r="N70" s="412"/>
      <c r="O70" s="412"/>
      <c r="P70" s="412"/>
      <c r="Q70" s="412"/>
      <c r="R70" s="412"/>
      <c r="S70" s="412"/>
      <c r="T70" s="412"/>
      <c r="U70" s="412"/>
      <c r="V70" s="412"/>
      <c r="W70" s="412"/>
      <c r="X70" s="412"/>
      <c r="Y70" s="412"/>
      <c r="Z70" s="412"/>
      <c r="AA70" s="412"/>
      <c r="AB70" s="412"/>
      <c r="AC70" s="412"/>
      <c r="AD70" s="412"/>
      <c r="AE70" s="412"/>
      <c r="AF70" s="412"/>
      <c r="AG70" s="412"/>
      <c r="AH70" s="412"/>
      <c r="AI70" s="412"/>
      <c r="AJ70" s="412"/>
      <c r="AK70" s="412"/>
      <c r="AL70" s="412"/>
      <c r="AM70" s="412"/>
      <c r="AN70" s="412"/>
      <c r="AO70" s="412"/>
      <c r="AP70" s="412"/>
    </row>
    <row r="71" customFormat="false" ht="12.75" hidden="false" customHeight="false" outlineLevel="0" collapsed="false">
      <c r="A71" s="411" t="s">
        <v>243</v>
      </c>
      <c r="C71" s="445"/>
      <c r="D71" s="428"/>
      <c r="E71" s="445"/>
      <c r="F71" s="428"/>
      <c r="G71" s="445"/>
      <c r="H71" s="428"/>
      <c r="I71" s="445"/>
      <c r="J71" s="428"/>
      <c r="K71" s="446"/>
      <c r="L71" s="446"/>
      <c r="M71" s="412"/>
      <c r="N71" s="412"/>
      <c r="O71" s="412"/>
      <c r="P71" s="412"/>
      <c r="Q71" s="412"/>
      <c r="R71" s="412"/>
      <c r="S71" s="412"/>
      <c r="T71" s="412"/>
      <c r="U71" s="412"/>
      <c r="V71" s="412"/>
      <c r="W71" s="412"/>
      <c r="X71" s="412"/>
      <c r="Y71" s="412"/>
      <c r="Z71" s="412"/>
      <c r="AA71" s="412"/>
      <c r="AB71" s="412"/>
      <c r="AC71" s="412"/>
      <c r="AD71" s="412"/>
      <c r="AE71" s="412"/>
      <c r="AF71" s="412"/>
      <c r="AG71" s="412"/>
      <c r="AH71" s="412"/>
      <c r="AI71" s="412"/>
      <c r="AJ71" s="412"/>
      <c r="AK71" s="412"/>
      <c r="AL71" s="412"/>
      <c r="AM71" s="412"/>
      <c r="AN71" s="412"/>
      <c r="AO71" s="412"/>
      <c r="AP71" s="412"/>
    </row>
    <row r="72" customFormat="false" ht="12.75" hidden="false" customHeight="false" outlineLevel="0" collapsed="false">
      <c r="A72" s="411" t="s">
        <v>244</v>
      </c>
      <c r="C72" s="445"/>
      <c r="D72" s="428"/>
      <c r="E72" s="445"/>
      <c r="F72" s="428"/>
      <c r="G72" s="445"/>
      <c r="H72" s="428"/>
      <c r="I72" s="445"/>
      <c r="J72" s="428"/>
      <c r="K72" s="446"/>
      <c r="L72" s="446"/>
      <c r="M72" s="412"/>
      <c r="N72" s="412"/>
      <c r="O72" s="412"/>
      <c r="P72" s="412"/>
      <c r="Q72" s="412"/>
      <c r="R72" s="412"/>
      <c r="S72" s="412"/>
      <c r="T72" s="412"/>
      <c r="U72" s="412"/>
      <c r="V72" s="412"/>
      <c r="W72" s="412"/>
      <c r="X72" s="412"/>
      <c r="Y72" s="412"/>
      <c r="Z72" s="412"/>
      <c r="AA72" s="412"/>
      <c r="AB72" s="412"/>
      <c r="AC72" s="412"/>
      <c r="AD72" s="412"/>
      <c r="AE72" s="412"/>
      <c r="AF72" s="412"/>
      <c r="AG72" s="412"/>
      <c r="AH72" s="412"/>
      <c r="AI72" s="412"/>
      <c r="AJ72" s="412"/>
      <c r="AK72" s="412"/>
      <c r="AL72" s="412"/>
      <c r="AM72" s="412"/>
      <c r="AN72" s="412"/>
      <c r="AO72" s="412"/>
      <c r="AP72" s="412"/>
    </row>
    <row r="73" customFormat="false" ht="12.75" hidden="false" customHeight="false" outlineLevel="0" collapsed="false">
      <c r="A73" s="447" t="s">
        <v>245</v>
      </c>
      <c r="B73" s="447"/>
      <c r="C73" s="448"/>
      <c r="D73" s="449"/>
      <c r="E73" s="448"/>
      <c r="F73" s="449"/>
      <c r="G73" s="448"/>
      <c r="H73" s="449"/>
      <c r="I73" s="448"/>
      <c r="J73" s="449"/>
      <c r="K73" s="450"/>
      <c r="L73" s="450"/>
      <c r="M73" s="451"/>
      <c r="N73" s="451"/>
      <c r="O73" s="451"/>
      <c r="P73" s="451"/>
      <c r="Q73" s="412"/>
      <c r="R73" s="412"/>
      <c r="S73" s="412"/>
      <c r="T73" s="451"/>
      <c r="U73" s="451"/>
      <c r="V73" s="451"/>
      <c r="W73" s="451"/>
      <c r="X73" s="451"/>
      <c r="Y73" s="412"/>
      <c r="Z73" s="412"/>
      <c r="AA73" s="412"/>
      <c r="AB73" s="412"/>
      <c r="AC73" s="412"/>
      <c r="AD73" s="412"/>
      <c r="AE73" s="412"/>
      <c r="AF73" s="412"/>
      <c r="AG73" s="412"/>
      <c r="AH73" s="412"/>
      <c r="AI73" s="412"/>
      <c r="AJ73" s="412"/>
      <c r="AK73" s="412"/>
      <c r="AL73" s="412"/>
      <c r="AM73" s="412"/>
      <c r="AN73" s="451"/>
      <c r="AO73" s="451"/>
      <c r="AP73" s="451"/>
      <c r="AQ73" s="452"/>
      <c r="AR73" s="452"/>
      <c r="AS73" s="452"/>
      <c r="AT73" s="452"/>
      <c r="AU73" s="452"/>
      <c r="AV73" s="452"/>
      <c r="AW73" s="452"/>
      <c r="AX73" s="452"/>
      <c r="AY73" s="452"/>
      <c r="AZ73" s="452"/>
      <c r="BA73" s="452"/>
      <c r="BB73" s="452"/>
      <c r="BC73" s="452"/>
      <c r="BD73" s="452"/>
      <c r="BE73" s="452"/>
      <c r="BF73" s="452"/>
      <c r="BG73" s="452"/>
      <c r="BH73" s="452"/>
      <c r="BI73" s="452"/>
      <c r="BJ73" s="452"/>
      <c r="BK73" s="452"/>
      <c r="BL73" s="452"/>
      <c r="BM73" s="452"/>
      <c r="BN73" s="452"/>
      <c r="BO73" s="452"/>
      <c r="BP73" s="452"/>
      <c r="BQ73" s="452"/>
      <c r="BR73" s="452"/>
      <c r="BS73" s="452"/>
      <c r="BT73" s="452"/>
      <c r="BU73" s="452"/>
      <c r="BV73" s="452"/>
      <c r="BW73" s="452"/>
      <c r="BX73" s="452"/>
      <c r="BY73" s="452"/>
      <c r="BZ73" s="452"/>
      <c r="CA73" s="452"/>
      <c r="CB73" s="452"/>
      <c r="CC73" s="452"/>
      <c r="CD73" s="452"/>
      <c r="CE73" s="452"/>
      <c r="CF73" s="452"/>
      <c r="CG73" s="452"/>
      <c r="CH73" s="452"/>
      <c r="CI73" s="452"/>
      <c r="CJ73" s="452"/>
      <c r="CK73" s="452"/>
      <c r="CL73" s="452"/>
      <c r="CM73" s="452"/>
      <c r="CN73" s="452"/>
      <c r="CO73" s="452"/>
      <c r="CP73" s="452"/>
      <c r="CQ73" s="452"/>
      <c r="CR73" s="452"/>
      <c r="CS73" s="452"/>
      <c r="CT73" s="452"/>
      <c r="CU73" s="452"/>
      <c r="CV73" s="452"/>
      <c r="CW73" s="452"/>
      <c r="CX73" s="452"/>
      <c r="CY73" s="452"/>
      <c r="CZ73" s="452"/>
      <c r="DA73" s="452"/>
      <c r="DB73" s="452"/>
      <c r="DC73" s="452"/>
      <c r="DD73" s="452"/>
      <c r="DE73" s="452"/>
      <c r="DF73" s="452"/>
      <c r="DG73" s="452"/>
      <c r="DH73" s="452"/>
      <c r="DI73" s="452"/>
      <c r="DJ73" s="452"/>
      <c r="DK73" s="452"/>
      <c r="DL73" s="452"/>
      <c r="DM73" s="452"/>
      <c r="DN73" s="452"/>
      <c r="DO73" s="452"/>
      <c r="DP73" s="452"/>
      <c r="DQ73" s="452"/>
      <c r="DR73" s="452"/>
      <c r="DS73" s="452"/>
      <c r="DT73" s="452"/>
      <c r="DU73" s="452"/>
      <c r="DV73" s="452"/>
      <c r="DW73" s="452"/>
      <c r="DX73" s="452"/>
      <c r="DY73" s="452"/>
      <c r="DZ73" s="452"/>
      <c r="EA73" s="452"/>
      <c r="EB73" s="452"/>
      <c r="EC73" s="452"/>
      <c r="ED73" s="452"/>
      <c r="EE73" s="452"/>
      <c r="EF73" s="452"/>
      <c r="EG73" s="452"/>
      <c r="EH73" s="452"/>
      <c r="EI73" s="452"/>
      <c r="EJ73" s="452"/>
      <c r="EK73" s="452"/>
      <c r="EL73" s="452"/>
      <c r="EM73" s="452"/>
      <c r="EN73" s="452"/>
      <c r="EO73" s="452"/>
      <c r="EP73" s="452"/>
      <c r="EQ73" s="452"/>
      <c r="ER73" s="452"/>
      <c r="ES73" s="452"/>
      <c r="ET73" s="452"/>
      <c r="EU73" s="452"/>
      <c r="EV73" s="452"/>
      <c r="EW73" s="452"/>
      <c r="EX73" s="452"/>
      <c r="EY73" s="452"/>
      <c r="EZ73" s="452"/>
      <c r="FA73" s="452"/>
      <c r="FB73" s="452"/>
      <c r="FC73" s="452"/>
      <c r="FD73" s="452"/>
      <c r="FE73" s="452"/>
      <c r="FF73" s="452"/>
      <c r="FG73" s="452"/>
      <c r="FH73" s="452"/>
      <c r="FI73" s="452"/>
      <c r="FJ73" s="452"/>
      <c r="FK73" s="452"/>
      <c r="FL73" s="452"/>
      <c r="FM73" s="452"/>
      <c r="FN73" s="452"/>
      <c r="FO73" s="452"/>
      <c r="FP73" s="452"/>
      <c r="FQ73" s="452"/>
      <c r="FR73" s="452"/>
      <c r="FS73" s="452"/>
      <c r="FT73" s="452"/>
      <c r="FU73" s="452"/>
      <c r="FV73" s="452"/>
      <c r="FW73" s="452"/>
      <c r="FX73" s="452"/>
      <c r="FY73" s="452"/>
      <c r="FZ73" s="452"/>
      <c r="GA73" s="452"/>
      <c r="GB73" s="452"/>
      <c r="GC73" s="452"/>
      <c r="GD73" s="452"/>
      <c r="GE73" s="452"/>
      <c r="GF73" s="452"/>
      <c r="GG73" s="452"/>
      <c r="GH73" s="452"/>
      <c r="GI73" s="452"/>
      <c r="GJ73" s="452"/>
      <c r="GK73" s="452"/>
      <c r="GL73" s="452"/>
      <c r="GM73" s="452"/>
      <c r="GN73" s="452"/>
      <c r="GO73" s="452"/>
      <c r="GP73" s="452"/>
      <c r="GQ73" s="452"/>
      <c r="GR73" s="452"/>
      <c r="GS73" s="452"/>
      <c r="GT73" s="452"/>
      <c r="GU73" s="452"/>
      <c r="GV73" s="452"/>
      <c r="GW73" s="452"/>
      <c r="GX73" s="452"/>
      <c r="GY73" s="452"/>
      <c r="GZ73" s="452"/>
      <c r="HA73" s="452"/>
      <c r="HB73" s="452"/>
      <c r="HC73" s="452"/>
      <c r="HD73" s="452"/>
      <c r="HE73" s="452"/>
      <c r="HF73" s="452"/>
      <c r="HG73" s="452"/>
      <c r="HH73" s="452"/>
      <c r="HI73" s="452"/>
      <c r="HJ73" s="452"/>
      <c r="HK73" s="452"/>
      <c r="HL73" s="452"/>
      <c r="HM73" s="452"/>
      <c r="HN73" s="452"/>
      <c r="HO73" s="452"/>
      <c r="HP73" s="452"/>
      <c r="HQ73" s="452"/>
      <c r="HR73" s="452"/>
      <c r="HS73" s="452"/>
      <c r="HT73" s="452"/>
      <c r="HU73" s="452"/>
      <c r="HV73" s="452"/>
      <c r="HW73" s="452"/>
      <c r="HX73" s="452"/>
      <c r="HY73" s="452"/>
      <c r="HZ73" s="452"/>
      <c r="IA73" s="452"/>
      <c r="IB73" s="452"/>
      <c r="IC73" s="452"/>
      <c r="ID73" s="452"/>
      <c r="IE73" s="452"/>
      <c r="IF73" s="452"/>
      <c r="IG73" s="452"/>
      <c r="IH73" s="452"/>
      <c r="II73" s="452"/>
      <c r="IJ73" s="452"/>
      <c r="IK73" s="452"/>
      <c r="IL73" s="452"/>
      <c r="IM73" s="452"/>
      <c r="IN73" s="452"/>
      <c r="IO73" s="452"/>
      <c r="IP73" s="452"/>
      <c r="IQ73" s="452"/>
      <c r="IR73" s="452"/>
      <c r="IS73" s="452"/>
      <c r="IT73" s="452"/>
      <c r="IU73" s="452"/>
      <c r="IV73" s="452"/>
      <c r="IW73" s="452"/>
    </row>
    <row r="74" customFormat="false" ht="12.75" hidden="false" customHeight="false" outlineLevel="0" collapsed="false">
      <c r="A74" s="411" t="s">
        <v>246</v>
      </c>
      <c r="C74" s="445"/>
      <c r="D74" s="428"/>
      <c r="E74" s="445"/>
      <c r="F74" s="428"/>
      <c r="G74" s="445"/>
      <c r="H74" s="428"/>
      <c r="I74" s="445"/>
      <c r="J74" s="428"/>
      <c r="K74" s="446"/>
      <c r="L74" s="446"/>
      <c r="M74" s="412"/>
      <c r="N74" s="412"/>
      <c r="O74" s="412"/>
      <c r="P74" s="412"/>
      <c r="Q74" s="412"/>
      <c r="R74" s="412"/>
      <c r="S74" s="412"/>
      <c r="T74" s="412"/>
      <c r="U74" s="412"/>
      <c r="V74" s="412"/>
      <c r="W74" s="412"/>
      <c r="X74" s="412"/>
      <c r="Y74" s="412"/>
      <c r="Z74" s="412"/>
      <c r="AA74" s="412"/>
      <c r="AB74" s="412"/>
      <c r="AC74" s="412"/>
      <c r="AD74" s="412"/>
      <c r="AE74" s="412"/>
      <c r="AF74" s="412"/>
      <c r="AG74" s="412"/>
      <c r="AH74" s="412"/>
      <c r="AI74" s="412"/>
      <c r="AJ74" s="412"/>
      <c r="AK74" s="412"/>
      <c r="AL74" s="412"/>
      <c r="AM74" s="412"/>
      <c r="AN74" s="412"/>
      <c r="AO74" s="412"/>
      <c r="AP74" s="412"/>
    </row>
    <row r="75" customFormat="false" ht="12.75" hidden="false" customHeight="false" outlineLevel="0" collapsed="false">
      <c r="A75" s="411" t="s">
        <v>247</v>
      </c>
      <c r="C75" s="445"/>
      <c r="D75" s="428"/>
      <c r="E75" s="445"/>
      <c r="F75" s="428"/>
      <c r="G75" s="445"/>
      <c r="H75" s="428"/>
      <c r="I75" s="445"/>
      <c r="J75" s="428"/>
      <c r="K75" s="446"/>
      <c r="L75" s="446"/>
      <c r="M75" s="412"/>
      <c r="N75" s="412"/>
      <c r="O75" s="412"/>
      <c r="P75" s="412"/>
      <c r="Q75" s="412"/>
      <c r="R75" s="412"/>
      <c r="S75" s="412"/>
      <c r="T75" s="412"/>
      <c r="U75" s="412"/>
      <c r="V75" s="412"/>
      <c r="W75" s="412"/>
      <c r="X75" s="412"/>
      <c r="Y75" s="412"/>
      <c r="Z75" s="412"/>
      <c r="AA75" s="412"/>
      <c r="AB75" s="412"/>
      <c r="AC75" s="412"/>
      <c r="AD75" s="412"/>
      <c r="AE75" s="412"/>
      <c r="AF75" s="412"/>
      <c r="AG75" s="412"/>
      <c r="AH75" s="412"/>
      <c r="AI75" s="412"/>
      <c r="AJ75" s="412"/>
      <c r="AK75" s="412"/>
      <c r="AL75" s="412"/>
      <c r="AM75" s="412"/>
      <c r="AN75" s="412"/>
      <c r="AO75" s="412"/>
      <c r="AP75" s="412"/>
    </row>
    <row r="76" customFormat="false" ht="12.75" hidden="false" customHeight="false" outlineLevel="0" collapsed="false">
      <c r="A76" s="411" t="s">
        <v>248</v>
      </c>
      <c r="C76" s="445"/>
      <c r="D76" s="428"/>
      <c r="E76" s="445"/>
      <c r="F76" s="428"/>
      <c r="G76" s="445"/>
      <c r="H76" s="428"/>
      <c r="I76" s="445"/>
      <c r="J76" s="428"/>
      <c r="K76" s="446"/>
      <c r="L76" s="446"/>
      <c r="M76" s="412"/>
      <c r="N76" s="412"/>
      <c r="O76" s="412"/>
      <c r="P76" s="412"/>
      <c r="Q76" s="412"/>
      <c r="R76" s="412"/>
      <c r="S76" s="412"/>
      <c r="T76" s="412"/>
      <c r="U76" s="412"/>
      <c r="V76" s="412"/>
      <c r="W76" s="412"/>
      <c r="X76" s="412"/>
      <c r="Y76" s="412"/>
      <c r="Z76" s="412"/>
      <c r="AA76" s="412"/>
      <c r="AB76" s="412"/>
      <c r="AC76" s="412"/>
      <c r="AD76" s="412"/>
      <c r="AE76" s="412"/>
      <c r="AF76" s="412"/>
      <c r="AG76" s="412"/>
      <c r="AH76" s="412"/>
      <c r="AI76" s="412"/>
      <c r="AJ76" s="412"/>
      <c r="AK76" s="412"/>
      <c r="AL76" s="412"/>
      <c r="AM76" s="412"/>
      <c r="AN76" s="412"/>
      <c r="AO76" s="412"/>
      <c r="AP76" s="412"/>
    </row>
    <row r="77" customFormat="false" ht="12.75" hidden="false" customHeight="false" outlineLevel="0" collapsed="false">
      <c r="A77" s="411" t="s">
        <v>249</v>
      </c>
      <c r="C77" s="445"/>
      <c r="D77" s="428" t="n">
        <v>36.9</v>
      </c>
      <c r="E77" s="445" t="n">
        <v>36.9</v>
      </c>
      <c r="F77" s="428" t="n">
        <v>36.9</v>
      </c>
      <c r="G77" s="445" t="n">
        <v>37.1</v>
      </c>
      <c r="H77" s="428" t="n">
        <v>36.9</v>
      </c>
      <c r="I77" s="445" t="n">
        <v>36.7</v>
      </c>
      <c r="J77" s="428" t="n">
        <v>0.5</v>
      </c>
      <c r="K77" s="445" t="n">
        <v>25</v>
      </c>
      <c r="L77" s="445" t="n">
        <v>0</v>
      </c>
      <c r="M77" s="412"/>
      <c r="N77" s="412"/>
      <c r="O77" s="412"/>
      <c r="P77" s="412"/>
      <c r="Q77" s="412"/>
      <c r="R77" s="412"/>
      <c r="S77" s="412"/>
      <c r="T77" s="412"/>
      <c r="U77" s="412"/>
      <c r="V77" s="412"/>
      <c r="W77" s="412"/>
      <c r="X77" s="412"/>
      <c r="Y77" s="412"/>
      <c r="Z77" s="412"/>
      <c r="AA77" s="412"/>
      <c r="AB77" s="412"/>
      <c r="AC77" s="412"/>
      <c r="AD77" s="412"/>
      <c r="AE77" s="412"/>
      <c r="AF77" s="412"/>
      <c r="AG77" s="412"/>
      <c r="AH77" s="412"/>
      <c r="AI77" s="412"/>
      <c r="AJ77" s="412"/>
      <c r="AK77" s="412"/>
      <c r="AL77" s="412"/>
      <c r="AM77" s="412"/>
      <c r="AN77" s="412"/>
      <c r="AO77" s="412"/>
      <c r="AP77" s="412"/>
    </row>
    <row r="78" customFormat="false" ht="12.75" hidden="false" customHeight="false" outlineLevel="0" collapsed="false">
      <c r="A78" s="411" t="s">
        <v>250</v>
      </c>
      <c r="C78" s="445"/>
      <c r="D78" s="428" t="n">
        <v>2</v>
      </c>
      <c r="E78" s="445" t="n">
        <v>2</v>
      </c>
      <c r="F78" s="428" t="n">
        <v>2</v>
      </c>
      <c r="G78" s="445" t="n">
        <v>2</v>
      </c>
      <c r="H78" s="428" t="n">
        <v>2</v>
      </c>
      <c r="I78" s="445" t="n">
        <v>2</v>
      </c>
      <c r="J78" s="428" t="n">
        <v>5</v>
      </c>
      <c r="K78" s="445" t="n">
        <v>5</v>
      </c>
      <c r="L78" s="445" t="n">
        <v>5</v>
      </c>
      <c r="M78" s="412"/>
      <c r="N78" s="412"/>
      <c r="O78" s="412"/>
      <c r="P78" s="412"/>
      <c r="Q78" s="412"/>
      <c r="R78" s="412"/>
      <c r="S78" s="412"/>
      <c r="T78" s="412"/>
      <c r="U78" s="412"/>
      <c r="V78" s="412"/>
      <c r="W78" s="412"/>
      <c r="X78" s="412"/>
      <c r="Y78" s="412"/>
      <c r="Z78" s="412"/>
      <c r="AA78" s="412"/>
      <c r="AB78" s="412"/>
      <c r="AC78" s="412"/>
      <c r="AD78" s="412"/>
      <c r="AE78" s="412"/>
      <c r="AF78" s="412"/>
      <c r="AG78" s="412"/>
      <c r="AH78" s="412"/>
      <c r="AI78" s="412"/>
      <c r="AJ78" s="412"/>
      <c r="AK78" s="412"/>
      <c r="AL78" s="412"/>
      <c r="AM78" s="412"/>
      <c r="AN78" s="412"/>
      <c r="AO78" s="412"/>
      <c r="AP78" s="412"/>
    </row>
    <row r="79" customFormat="false" ht="12.75" hidden="false" customHeight="false" outlineLevel="0" collapsed="false">
      <c r="A79" s="411" t="s">
        <v>251</v>
      </c>
      <c r="C79" s="445"/>
      <c r="D79" s="428"/>
      <c r="E79" s="445"/>
      <c r="F79" s="428"/>
      <c r="G79" s="445"/>
      <c r="H79" s="428"/>
      <c r="I79" s="445"/>
      <c r="J79" s="428"/>
      <c r="K79" s="446"/>
      <c r="L79" s="446"/>
      <c r="M79" s="412"/>
      <c r="N79" s="412"/>
      <c r="O79" s="412"/>
      <c r="P79" s="412"/>
      <c r="Q79" s="412"/>
      <c r="R79" s="412"/>
      <c r="S79" s="412"/>
      <c r="T79" s="412"/>
      <c r="U79" s="412"/>
      <c r="V79" s="412"/>
      <c r="W79" s="412"/>
      <c r="X79" s="412"/>
      <c r="Y79" s="412"/>
      <c r="Z79" s="412"/>
      <c r="AA79" s="412"/>
      <c r="AB79" s="412"/>
      <c r="AC79" s="412"/>
      <c r="AD79" s="412"/>
      <c r="AE79" s="412"/>
      <c r="AF79" s="412"/>
      <c r="AG79" s="412"/>
      <c r="AH79" s="412"/>
      <c r="AI79" s="412"/>
      <c r="AJ79" s="412"/>
      <c r="AK79" s="412"/>
      <c r="AL79" s="412"/>
      <c r="AM79" s="412"/>
      <c r="AN79" s="412"/>
      <c r="AO79" s="412"/>
      <c r="AP79" s="412"/>
    </row>
    <row r="80" customFormat="false" ht="12.75" hidden="false" customHeight="false" outlineLevel="0" collapsed="false">
      <c r="A80" s="411" t="s">
        <v>252</v>
      </c>
      <c r="C80" s="445"/>
      <c r="D80" s="428"/>
      <c r="E80" s="445"/>
      <c r="F80" s="428"/>
      <c r="G80" s="445"/>
      <c r="H80" s="428"/>
      <c r="I80" s="445"/>
      <c r="J80" s="428"/>
      <c r="K80" s="446"/>
      <c r="L80" s="446"/>
      <c r="M80" s="412"/>
      <c r="N80" s="412"/>
      <c r="O80" s="412"/>
      <c r="P80" s="412"/>
      <c r="Q80" s="412"/>
      <c r="R80" s="412"/>
      <c r="S80" s="412"/>
      <c r="T80" s="412"/>
      <c r="U80" s="412"/>
      <c r="V80" s="412"/>
      <c r="W80" s="412"/>
      <c r="X80" s="412"/>
      <c r="Y80" s="412"/>
      <c r="Z80" s="412"/>
      <c r="AA80" s="412"/>
      <c r="AB80" s="412"/>
      <c r="AC80" s="412"/>
      <c r="AD80" s="412"/>
      <c r="AE80" s="412"/>
      <c r="AF80" s="412"/>
      <c r="AG80" s="412"/>
      <c r="AH80" s="412"/>
      <c r="AI80" s="412"/>
      <c r="AJ80" s="412"/>
      <c r="AK80" s="412"/>
      <c r="AL80" s="412"/>
      <c r="AM80" s="412"/>
      <c r="AN80" s="412"/>
      <c r="AO80" s="412"/>
      <c r="AP80" s="412"/>
    </row>
    <row r="81" customFormat="false" ht="12.75" hidden="false" customHeight="false" outlineLevel="0" collapsed="false">
      <c r="A81" s="411" t="s">
        <v>253</v>
      </c>
      <c r="C81" s="445"/>
      <c r="D81" s="428"/>
      <c r="E81" s="445"/>
      <c r="F81" s="428"/>
      <c r="G81" s="445"/>
      <c r="H81" s="428"/>
      <c r="I81" s="445"/>
      <c r="J81" s="428"/>
      <c r="K81" s="446"/>
      <c r="L81" s="446"/>
      <c r="M81" s="412"/>
      <c r="N81" s="412"/>
      <c r="O81" s="412"/>
      <c r="P81" s="412"/>
      <c r="Q81" s="412"/>
      <c r="R81" s="412"/>
      <c r="S81" s="412"/>
      <c r="T81" s="412"/>
      <c r="U81" s="412"/>
      <c r="V81" s="412"/>
      <c r="W81" s="412"/>
      <c r="X81" s="412"/>
      <c r="Y81" s="412"/>
      <c r="Z81" s="412"/>
      <c r="AA81" s="412"/>
      <c r="AB81" s="412"/>
      <c r="AC81" s="412"/>
      <c r="AD81" s="412"/>
      <c r="AE81" s="412"/>
      <c r="AF81" s="412"/>
      <c r="AG81" s="412"/>
      <c r="AH81" s="412"/>
      <c r="AI81" s="412"/>
      <c r="AJ81" s="412"/>
      <c r="AK81" s="412"/>
      <c r="AL81" s="412"/>
      <c r="AM81" s="412"/>
      <c r="AN81" s="412"/>
      <c r="AO81" s="412"/>
      <c r="AP81" s="412"/>
    </row>
    <row r="82" customFormat="false" ht="12.75" hidden="false" customHeight="false" outlineLevel="0" collapsed="false">
      <c r="A82" s="411" t="s">
        <v>254</v>
      </c>
      <c r="C82" s="445"/>
      <c r="D82" s="428"/>
      <c r="E82" s="445"/>
      <c r="F82" s="428"/>
      <c r="G82" s="445"/>
      <c r="H82" s="428"/>
      <c r="I82" s="445"/>
      <c r="J82" s="428"/>
      <c r="K82" s="446"/>
      <c r="L82" s="446"/>
      <c r="M82" s="412"/>
      <c r="N82" s="412"/>
      <c r="O82" s="412"/>
      <c r="P82" s="412"/>
      <c r="Q82" s="412"/>
      <c r="R82" s="412"/>
      <c r="S82" s="412"/>
      <c r="T82" s="412"/>
      <c r="U82" s="412"/>
      <c r="V82" s="412"/>
      <c r="W82" s="412"/>
      <c r="X82" s="412"/>
      <c r="Y82" s="412"/>
      <c r="Z82" s="412"/>
      <c r="AA82" s="412"/>
      <c r="AB82" s="412"/>
      <c r="AC82" s="412"/>
      <c r="AD82" s="412"/>
      <c r="AE82" s="412"/>
      <c r="AF82" s="412"/>
      <c r="AG82" s="412"/>
      <c r="AH82" s="412"/>
      <c r="AI82" s="412"/>
      <c r="AJ82" s="412"/>
      <c r="AK82" s="412"/>
      <c r="AL82" s="412"/>
      <c r="AM82" s="412"/>
      <c r="AN82" s="412"/>
      <c r="AO82" s="412"/>
      <c r="AP82" s="412"/>
    </row>
    <row r="83" customFormat="false" ht="12.75" hidden="false" customHeight="false" outlineLevel="0" collapsed="false">
      <c r="A83" s="411" t="s">
        <v>255</v>
      </c>
      <c r="C83" s="445"/>
      <c r="D83" s="428"/>
      <c r="E83" s="445"/>
      <c r="F83" s="428"/>
      <c r="G83" s="445"/>
      <c r="H83" s="428"/>
      <c r="I83" s="445"/>
      <c r="J83" s="428"/>
      <c r="K83" s="446"/>
      <c r="L83" s="446"/>
      <c r="M83" s="412"/>
      <c r="N83" s="412"/>
      <c r="O83" s="412"/>
      <c r="P83" s="412"/>
      <c r="Q83" s="412"/>
      <c r="R83" s="412"/>
      <c r="S83" s="412"/>
      <c r="T83" s="412"/>
      <c r="U83" s="412"/>
      <c r="V83" s="412"/>
      <c r="W83" s="412"/>
      <c r="X83" s="412"/>
      <c r="Y83" s="412"/>
      <c r="Z83" s="412"/>
      <c r="AA83" s="412"/>
      <c r="AB83" s="412"/>
      <c r="AC83" s="412"/>
      <c r="AD83" s="412"/>
      <c r="AE83" s="412"/>
      <c r="AF83" s="412"/>
      <c r="AG83" s="412"/>
      <c r="AH83" s="412"/>
      <c r="AI83" s="412"/>
      <c r="AJ83" s="412"/>
      <c r="AK83" s="412"/>
      <c r="AL83" s="412"/>
      <c r="AM83" s="412"/>
      <c r="AN83" s="412"/>
      <c r="AO83" s="412"/>
      <c r="AP83" s="412"/>
    </row>
    <row r="84" customFormat="false" ht="12.75" hidden="false" customHeight="false" outlineLevel="0" collapsed="false">
      <c r="A84" s="411" t="s">
        <v>256</v>
      </c>
      <c r="C84" s="445"/>
      <c r="D84" s="428"/>
      <c r="E84" s="445"/>
      <c r="F84" s="428"/>
      <c r="G84" s="445"/>
      <c r="H84" s="428"/>
      <c r="I84" s="445"/>
      <c r="J84" s="428"/>
      <c r="K84" s="446"/>
      <c r="L84" s="446"/>
      <c r="M84" s="412"/>
      <c r="N84" s="412"/>
      <c r="O84" s="412"/>
      <c r="P84" s="412"/>
      <c r="Q84" s="412"/>
      <c r="R84" s="412"/>
      <c r="S84" s="412"/>
      <c r="T84" s="412"/>
      <c r="U84" s="412"/>
      <c r="V84" s="412"/>
      <c r="W84" s="412"/>
      <c r="X84" s="412"/>
      <c r="Y84" s="412"/>
      <c r="Z84" s="412"/>
      <c r="AA84" s="412"/>
      <c r="AB84" s="412"/>
      <c r="AC84" s="412"/>
      <c r="AD84" s="412"/>
      <c r="AE84" s="412"/>
      <c r="AF84" s="412"/>
      <c r="AG84" s="412"/>
      <c r="AH84" s="412"/>
      <c r="AI84" s="412"/>
      <c r="AJ84" s="412"/>
      <c r="AK84" s="412"/>
      <c r="AL84" s="412"/>
      <c r="AM84" s="412"/>
      <c r="AN84" s="412"/>
      <c r="AO84" s="412"/>
      <c r="AP84" s="412"/>
    </row>
    <row r="85" customFormat="false" ht="12.75" hidden="false" customHeight="false" outlineLevel="0" collapsed="false">
      <c r="A85" s="411" t="s">
        <v>257</v>
      </c>
      <c r="C85" s="445"/>
      <c r="D85" s="428"/>
      <c r="E85" s="445"/>
      <c r="F85" s="428"/>
      <c r="G85" s="445"/>
      <c r="H85" s="428"/>
      <c r="I85" s="445"/>
      <c r="J85" s="428"/>
      <c r="K85" s="446"/>
      <c r="L85" s="446"/>
      <c r="M85" s="412"/>
      <c r="N85" s="412"/>
      <c r="O85" s="412"/>
      <c r="P85" s="412"/>
      <c r="Q85" s="412"/>
      <c r="R85" s="412"/>
      <c r="S85" s="412"/>
      <c r="T85" s="412"/>
      <c r="U85" s="412"/>
      <c r="V85" s="412"/>
      <c r="W85" s="412"/>
      <c r="X85" s="412"/>
      <c r="Y85" s="412"/>
      <c r="Z85" s="412"/>
      <c r="AA85" s="412"/>
      <c r="AB85" s="412"/>
      <c r="AC85" s="412"/>
      <c r="AD85" s="412"/>
      <c r="AE85" s="412"/>
      <c r="AF85" s="412"/>
      <c r="AG85" s="412"/>
      <c r="AH85" s="412"/>
      <c r="AI85" s="412"/>
      <c r="AJ85" s="412"/>
      <c r="AK85" s="412"/>
      <c r="AL85" s="412"/>
      <c r="AM85" s="412"/>
      <c r="AN85" s="412"/>
      <c r="AO85" s="412"/>
      <c r="AP85" s="412"/>
    </row>
    <row r="86" customFormat="false" ht="12.75" hidden="false" customHeight="false" outlineLevel="0" collapsed="false">
      <c r="A86" s="411" t="s">
        <v>258</v>
      </c>
      <c r="C86" s="445"/>
      <c r="D86" s="428"/>
      <c r="E86" s="445"/>
      <c r="F86" s="428"/>
      <c r="G86" s="445"/>
      <c r="H86" s="428"/>
      <c r="I86" s="445"/>
      <c r="J86" s="428"/>
      <c r="K86" s="446"/>
      <c r="L86" s="446"/>
      <c r="M86" s="412"/>
      <c r="N86" s="412"/>
      <c r="O86" s="412"/>
      <c r="P86" s="412"/>
      <c r="Q86" s="412"/>
      <c r="R86" s="412"/>
      <c r="S86" s="412"/>
      <c r="T86" s="412"/>
      <c r="U86" s="412"/>
      <c r="V86" s="412"/>
      <c r="W86" s="412"/>
      <c r="X86" s="412"/>
      <c r="Y86" s="412"/>
      <c r="Z86" s="412"/>
      <c r="AA86" s="412"/>
      <c r="AB86" s="412"/>
      <c r="AC86" s="412"/>
      <c r="AD86" s="412"/>
      <c r="AE86" s="412"/>
      <c r="AF86" s="412"/>
      <c r="AG86" s="412"/>
      <c r="AH86" s="412"/>
      <c r="AI86" s="412"/>
      <c r="AJ86" s="412"/>
      <c r="AK86" s="412"/>
      <c r="AL86" s="412"/>
      <c r="AM86" s="412"/>
      <c r="AN86" s="412"/>
      <c r="AO86" s="412"/>
      <c r="AP86" s="412"/>
    </row>
    <row r="87" customFormat="false" ht="12.75" hidden="false" customHeight="false" outlineLevel="0" collapsed="false">
      <c r="A87" s="411" t="s">
        <v>259</v>
      </c>
      <c r="C87" s="445"/>
      <c r="D87" s="428"/>
      <c r="E87" s="445"/>
      <c r="F87" s="428"/>
      <c r="G87" s="445"/>
      <c r="I87" s="445"/>
      <c r="J87" s="428"/>
      <c r="K87" s="446"/>
      <c r="L87" s="446"/>
      <c r="M87" s="412"/>
      <c r="N87" s="412"/>
      <c r="O87" s="412"/>
      <c r="P87" s="412"/>
      <c r="Q87" s="412"/>
      <c r="R87" s="412"/>
      <c r="S87" s="412"/>
      <c r="T87" s="412"/>
      <c r="U87" s="412"/>
      <c r="V87" s="412"/>
      <c r="W87" s="412"/>
      <c r="X87" s="412"/>
      <c r="Y87" s="412"/>
      <c r="Z87" s="412"/>
      <c r="AA87" s="412"/>
      <c r="AB87" s="412"/>
      <c r="AC87" s="412"/>
      <c r="AD87" s="412"/>
      <c r="AE87" s="412"/>
      <c r="AF87" s="412"/>
      <c r="AG87" s="412"/>
      <c r="AH87" s="412"/>
      <c r="AI87" s="412"/>
      <c r="AJ87" s="412"/>
      <c r="AK87" s="412"/>
      <c r="AL87" s="412"/>
      <c r="AM87" s="412"/>
      <c r="AN87" s="412"/>
      <c r="AO87" s="412"/>
      <c r="AP87" s="412"/>
    </row>
    <row r="88" customFormat="false" ht="12.75" hidden="false" customHeight="false" outlineLevel="0" collapsed="false">
      <c r="A88" s="411" t="s">
        <v>260</v>
      </c>
      <c r="C88" s="445"/>
      <c r="D88" s="428"/>
      <c r="E88" s="445"/>
      <c r="F88" s="428"/>
      <c r="G88" s="445"/>
      <c r="I88" s="445"/>
      <c r="J88" s="428"/>
      <c r="K88" s="446"/>
      <c r="L88" s="446"/>
      <c r="M88" s="412"/>
      <c r="N88" s="412"/>
      <c r="O88" s="412"/>
      <c r="P88" s="412"/>
      <c r="Q88" s="412"/>
      <c r="R88" s="412"/>
      <c r="S88" s="412"/>
      <c r="T88" s="412"/>
      <c r="U88" s="412"/>
      <c r="V88" s="412"/>
      <c r="W88" s="412"/>
      <c r="X88" s="412"/>
      <c r="Y88" s="412"/>
      <c r="Z88" s="412"/>
      <c r="AA88" s="412"/>
      <c r="AB88" s="412"/>
      <c r="AC88" s="412"/>
      <c r="AD88" s="412"/>
      <c r="AE88" s="412"/>
      <c r="AF88" s="412"/>
      <c r="AG88" s="412"/>
      <c r="AH88" s="412"/>
      <c r="AI88" s="412"/>
      <c r="AJ88" s="412"/>
      <c r="AK88" s="412"/>
      <c r="AL88" s="412"/>
      <c r="AM88" s="412"/>
      <c r="AN88" s="412"/>
      <c r="AO88" s="412"/>
      <c r="AP88" s="412"/>
    </row>
    <row r="89" customFormat="false" ht="12.75" hidden="false" customHeight="false" outlineLevel="0" collapsed="false">
      <c r="A89" s="412"/>
      <c r="B89" s="412"/>
      <c r="C89" s="412"/>
      <c r="D89" s="412"/>
      <c r="E89" s="412"/>
      <c r="F89" s="412"/>
      <c r="G89" s="412"/>
      <c r="H89" s="412"/>
      <c r="I89" s="412"/>
      <c r="J89" s="412"/>
      <c r="K89" s="412"/>
      <c r="L89" s="412"/>
      <c r="M89" s="412"/>
      <c r="N89" s="412"/>
      <c r="O89" s="412"/>
      <c r="P89" s="412"/>
      <c r="Q89" s="412"/>
      <c r="R89" s="412"/>
      <c r="S89" s="412"/>
      <c r="T89" s="412"/>
      <c r="U89" s="412"/>
      <c r="V89" s="412"/>
      <c r="W89" s="412"/>
      <c r="X89" s="412"/>
      <c r="Y89" s="412"/>
      <c r="Z89" s="412"/>
      <c r="AA89" s="412"/>
      <c r="AB89" s="412"/>
      <c r="AC89" s="412"/>
      <c r="AD89" s="412"/>
      <c r="AE89" s="412"/>
      <c r="AF89" s="412"/>
      <c r="AG89" s="412"/>
      <c r="AH89" s="412"/>
      <c r="AI89" s="412"/>
      <c r="AJ89" s="412"/>
      <c r="AK89" s="412"/>
      <c r="AL89" s="412"/>
      <c r="AM89" s="412"/>
      <c r="AN89" s="412"/>
      <c r="AO89" s="412"/>
      <c r="AP89" s="412"/>
    </row>
    <row r="90" customFormat="false" ht="12.75" hidden="false" customHeight="false" outlineLevel="0" collapsed="false">
      <c r="A90" s="412"/>
      <c r="B90" s="412"/>
      <c r="C90" s="412"/>
      <c r="D90" s="412"/>
      <c r="E90" s="412"/>
      <c r="F90" s="412"/>
      <c r="G90" s="412"/>
      <c r="H90" s="412"/>
      <c r="I90" s="412"/>
      <c r="J90" s="412"/>
      <c r="K90" s="412"/>
      <c r="L90" s="445"/>
      <c r="M90" s="412"/>
      <c r="N90" s="412"/>
      <c r="O90" s="453"/>
      <c r="P90" s="453"/>
      <c r="Q90" s="453"/>
      <c r="R90" s="453"/>
      <c r="S90" s="453"/>
      <c r="T90" s="453"/>
      <c r="U90" s="453"/>
      <c r="V90" s="453"/>
      <c r="X90" s="453"/>
      <c r="Y90" s="453"/>
      <c r="Z90" s="453"/>
      <c r="AA90" s="453"/>
      <c r="AB90" s="412"/>
      <c r="AC90" s="412"/>
      <c r="AD90" s="412"/>
      <c r="AE90" s="412"/>
      <c r="AF90" s="412"/>
      <c r="AG90" s="412"/>
      <c r="AH90" s="412"/>
      <c r="AI90" s="412"/>
      <c r="AJ90" s="412"/>
      <c r="AK90" s="412"/>
      <c r="AL90" s="412"/>
      <c r="AM90" s="412"/>
      <c r="AN90" s="412"/>
      <c r="AO90" s="412"/>
      <c r="AP90" s="412"/>
    </row>
    <row r="91" customFormat="false" ht="12.75" hidden="false" customHeight="false" outlineLevel="0" collapsed="false">
      <c r="A91" s="412"/>
      <c r="B91" s="412"/>
      <c r="C91" s="412"/>
      <c r="D91" s="412"/>
      <c r="E91" s="412"/>
      <c r="F91" s="412"/>
      <c r="G91" s="412"/>
      <c r="H91" s="412"/>
      <c r="I91" s="412"/>
      <c r="J91" s="412"/>
      <c r="K91" s="412"/>
      <c r="L91" s="412"/>
      <c r="M91" s="412"/>
      <c r="N91" s="412"/>
      <c r="O91" s="412"/>
      <c r="P91" s="412"/>
      <c r="Q91" s="412"/>
      <c r="R91" s="412"/>
      <c r="S91" s="412"/>
      <c r="T91" s="412"/>
      <c r="U91" s="412"/>
      <c r="V91" s="412"/>
      <c r="W91" s="412"/>
      <c r="X91" s="412"/>
      <c r="Y91" s="412"/>
      <c r="Z91" s="412"/>
      <c r="AA91" s="412"/>
      <c r="AB91" s="412"/>
      <c r="AC91" s="412"/>
      <c r="AD91" s="412"/>
      <c r="AE91" s="412"/>
      <c r="AF91" s="412"/>
      <c r="AG91" s="412"/>
      <c r="AH91" s="412"/>
      <c r="AI91" s="412"/>
      <c r="AJ91" s="412"/>
      <c r="AK91" s="412"/>
      <c r="AL91" s="412"/>
      <c r="AM91" s="412"/>
      <c r="AN91" s="412"/>
      <c r="AO91" s="412"/>
      <c r="AP91" s="412"/>
    </row>
    <row r="92" customFormat="false" ht="12.75" hidden="false" customHeight="false" outlineLevel="0" collapsed="false">
      <c r="A92" s="412"/>
      <c r="B92" s="412"/>
      <c r="C92" s="412"/>
      <c r="D92" s="412"/>
      <c r="E92" s="412"/>
      <c r="F92" s="412"/>
      <c r="G92" s="412"/>
      <c r="H92" s="412"/>
      <c r="I92" s="412"/>
      <c r="J92" s="412"/>
      <c r="K92" s="412"/>
      <c r="L92" s="412"/>
      <c r="M92" s="412"/>
      <c r="N92" s="412"/>
      <c r="O92" s="412"/>
      <c r="P92" s="412"/>
      <c r="Q92" s="412"/>
      <c r="R92" s="412"/>
      <c r="S92" s="412"/>
      <c r="T92" s="412"/>
      <c r="U92" s="412"/>
      <c r="V92" s="412"/>
      <c r="W92" s="412"/>
      <c r="X92" s="412"/>
      <c r="Y92" s="412"/>
      <c r="Z92" s="412"/>
      <c r="AA92" s="412"/>
      <c r="AB92" s="412"/>
      <c r="AC92" s="412"/>
      <c r="AD92" s="412"/>
      <c r="AE92" s="412"/>
      <c r="AF92" s="412"/>
      <c r="AG92" s="412"/>
      <c r="AH92" s="412"/>
      <c r="AI92" s="412"/>
      <c r="AJ92" s="412"/>
      <c r="AK92" s="412"/>
      <c r="AL92" s="412"/>
      <c r="AM92" s="412"/>
      <c r="AN92" s="412"/>
      <c r="AO92" s="412"/>
      <c r="AP92" s="412"/>
    </row>
    <row r="93" customFormat="false" ht="12.75" hidden="false" customHeight="false" outlineLevel="0" collapsed="false">
      <c r="A93" s="412"/>
      <c r="B93" s="412"/>
      <c r="C93" s="412"/>
      <c r="D93" s="412"/>
      <c r="E93" s="412"/>
      <c r="F93" s="412"/>
      <c r="G93" s="412"/>
      <c r="H93" s="412"/>
      <c r="I93" s="412"/>
      <c r="J93" s="412"/>
      <c r="K93" s="412"/>
      <c r="L93" s="412"/>
      <c r="M93" s="412"/>
      <c r="N93" s="412"/>
      <c r="O93" s="412"/>
      <c r="P93" s="454"/>
      <c r="Q93" s="412"/>
      <c r="R93" s="412"/>
      <c r="S93" s="412"/>
      <c r="T93" s="412"/>
      <c r="U93" s="412"/>
      <c r="V93" s="412"/>
      <c r="W93" s="412"/>
      <c r="X93" s="412"/>
      <c r="Y93" s="412"/>
      <c r="Z93" s="412"/>
      <c r="AA93" s="412"/>
      <c r="AB93" s="412"/>
      <c r="AC93" s="412"/>
      <c r="AD93" s="412"/>
      <c r="AE93" s="412"/>
      <c r="AF93" s="412"/>
      <c r="AG93" s="412"/>
      <c r="AH93" s="412"/>
      <c r="AI93" s="412"/>
      <c r="AJ93" s="412"/>
      <c r="AK93" s="412"/>
      <c r="AL93" s="412"/>
      <c r="AM93" s="412"/>
      <c r="AN93" s="412"/>
      <c r="AO93" s="412"/>
      <c r="AP93" s="412"/>
    </row>
  </sheetData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G88"/>
  <sheetViews>
    <sheetView showFormulas="false" showGridLines="true" showRowColHeaders="true" showZeros="true" rightToLeft="false" tabSelected="false" showOutlineSymbols="true" defaultGridColor="true" view="normal" topLeftCell="A32" colorId="64" zoomScale="75" zoomScaleNormal="75" zoomScalePageLayoutView="100" workbookViewId="0">
      <selection pane="topLeft" activeCell="B37" activeCellId="0" sqref="B37:G6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7" min="1" style="411" width="10.71"/>
    <col collapsed="false" customWidth="false" hidden="false" outlineLevel="0" max="257" min="18" style="411" width="9.14"/>
  </cols>
  <sheetData>
    <row r="1" customFormat="false" ht="12.75" hidden="false" customHeight="false" outlineLevel="0" collapsed="false">
      <c r="A1" s="411" t="s">
        <v>446</v>
      </c>
      <c r="B1" s="411" t="n">
        <v>0</v>
      </c>
    </row>
    <row r="2" customFormat="false" ht="12.75" hidden="false" customHeight="false" outlineLevel="0" collapsed="false">
      <c r="A2" s="411" t="s">
        <v>447</v>
      </c>
      <c r="B2" s="411" t="n">
        <v>2500</v>
      </c>
      <c r="C2" s="412"/>
      <c r="D2" s="412"/>
      <c r="E2" s="412"/>
      <c r="F2" s="412"/>
      <c r="G2" s="412"/>
      <c r="H2" s="412"/>
      <c r="I2" s="412"/>
      <c r="J2" s="412"/>
      <c r="K2" s="412"/>
      <c r="L2" s="412"/>
      <c r="M2" s="412"/>
      <c r="N2" s="412"/>
      <c r="O2" s="412"/>
      <c r="P2" s="412"/>
      <c r="Q2" s="412"/>
      <c r="R2" s="412"/>
      <c r="S2" s="412"/>
      <c r="T2" s="412"/>
      <c r="U2" s="412"/>
      <c r="V2" s="412"/>
      <c r="W2" s="412"/>
      <c r="X2" s="412"/>
      <c r="Y2" s="412"/>
      <c r="Z2" s="412"/>
      <c r="AA2" s="412"/>
      <c r="AB2" s="412"/>
      <c r="AC2" s="412"/>
      <c r="AD2" s="412"/>
      <c r="AE2" s="412"/>
      <c r="AF2" s="412"/>
      <c r="AG2" s="412"/>
    </row>
    <row r="3" customFormat="false" ht="12.75" hidden="false" customHeight="false" outlineLevel="0" collapsed="false">
      <c r="A3" s="411" t="s">
        <v>448</v>
      </c>
      <c r="B3" s="411" t="n">
        <v>0.01</v>
      </c>
      <c r="C3" s="412"/>
      <c r="D3" s="412"/>
      <c r="E3" s="412"/>
      <c r="F3" s="412"/>
      <c r="G3" s="412"/>
      <c r="H3" s="412"/>
      <c r="I3" s="412"/>
      <c r="J3" s="412"/>
      <c r="K3" s="412"/>
      <c r="L3" s="412"/>
      <c r="M3" s="412"/>
      <c r="N3" s="412"/>
      <c r="O3" s="412"/>
      <c r="P3" s="412"/>
      <c r="Q3" s="412"/>
      <c r="R3" s="412"/>
      <c r="S3" s="412"/>
      <c r="T3" s="412"/>
      <c r="U3" s="412"/>
      <c r="V3" s="412"/>
      <c r="W3" s="412"/>
      <c r="X3" s="412"/>
      <c r="Y3" s="412"/>
      <c r="Z3" s="412"/>
      <c r="AA3" s="412"/>
      <c r="AB3" s="412"/>
      <c r="AC3" s="412"/>
      <c r="AD3" s="412"/>
      <c r="AE3" s="412"/>
      <c r="AF3" s="412"/>
      <c r="AG3" s="412"/>
    </row>
    <row r="4" customFormat="false" ht="12.75" hidden="false" customHeight="false" outlineLevel="0" collapsed="false">
      <c r="A4" s="411" t="s">
        <v>186</v>
      </c>
      <c r="B4" s="411" t="s">
        <v>474</v>
      </c>
      <c r="C4" s="412"/>
      <c r="D4" s="412"/>
      <c r="E4" s="412"/>
      <c r="F4" s="412"/>
      <c r="G4" s="412"/>
      <c r="H4" s="412"/>
      <c r="I4" s="412"/>
      <c r="J4" s="412"/>
      <c r="K4" s="412"/>
      <c r="L4" s="412"/>
      <c r="M4" s="412"/>
      <c r="N4" s="412"/>
      <c r="O4" s="412"/>
      <c r="P4" s="412"/>
      <c r="Q4" s="412"/>
      <c r="R4" s="412"/>
      <c r="S4" s="412"/>
      <c r="T4" s="412"/>
      <c r="U4" s="412"/>
      <c r="V4" s="412"/>
      <c r="W4" s="412"/>
      <c r="X4" s="412"/>
      <c r="Y4" s="412"/>
      <c r="Z4" s="412"/>
      <c r="AA4" s="412"/>
      <c r="AB4" s="412"/>
      <c r="AC4" s="412"/>
      <c r="AD4" s="412"/>
      <c r="AE4" s="412"/>
      <c r="AF4" s="412"/>
      <c r="AG4" s="412"/>
    </row>
    <row r="5" customFormat="false" ht="12.75" hidden="false" customHeight="false" outlineLevel="0" collapsed="false">
      <c r="A5" s="412"/>
      <c r="B5" s="412"/>
      <c r="C5" s="412"/>
      <c r="D5" s="412"/>
      <c r="E5" s="412"/>
      <c r="F5" s="412"/>
      <c r="G5" s="412"/>
      <c r="H5" s="412"/>
      <c r="I5" s="412"/>
      <c r="J5" s="412"/>
      <c r="K5" s="412"/>
      <c r="L5" s="412"/>
      <c r="M5" s="412"/>
      <c r="N5" s="412"/>
      <c r="O5" s="412"/>
      <c r="P5" s="412"/>
      <c r="Q5" s="412"/>
      <c r="R5" s="412"/>
      <c r="S5" s="412"/>
      <c r="T5" s="412"/>
      <c r="U5" s="412"/>
      <c r="V5" s="412"/>
      <c r="W5" s="412"/>
      <c r="X5" s="412"/>
      <c r="Y5" s="412"/>
      <c r="Z5" s="412"/>
      <c r="AA5" s="412"/>
      <c r="AB5" s="412"/>
      <c r="AC5" s="412"/>
      <c r="AD5" s="412"/>
      <c r="AE5" s="412"/>
      <c r="AF5" s="412"/>
      <c r="AG5" s="412"/>
    </row>
    <row r="6" customFormat="false" ht="12.75" hidden="false" customHeight="false" outlineLevel="0" collapsed="false">
      <c r="A6" s="413" t="s">
        <v>450</v>
      </c>
      <c r="B6" s="414"/>
      <c r="C6" s="414"/>
      <c r="D6" s="414"/>
      <c r="E6" s="414"/>
      <c r="F6" s="414"/>
      <c r="G6" s="414"/>
      <c r="H6" s="414"/>
      <c r="I6" s="414"/>
      <c r="J6" s="414"/>
      <c r="K6" s="414"/>
      <c r="L6" s="414"/>
      <c r="M6" s="414"/>
      <c r="N6" s="414"/>
      <c r="O6" s="414"/>
      <c r="P6" s="414"/>
      <c r="Q6" s="414"/>
      <c r="R6" s="414"/>
      <c r="S6" s="412"/>
      <c r="T6" s="412"/>
      <c r="U6" s="412"/>
      <c r="V6" s="412"/>
      <c r="W6" s="412"/>
      <c r="X6" s="412"/>
      <c r="Y6" s="412"/>
      <c r="Z6" s="412"/>
      <c r="AA6" s="412"/>
      <c r="AB6" s="412"/>
      <c r="AC6" s="412"/>
      <c r="AD6" s="412"/>
      <c r="AE6" s="412"/>
      <c r="AF6" s="412"/>
      <c r="AG6" s="412"/>
    </row>
    <row r="7" customFormat="false" ht="12.75" hidden="false" customHeight="false" outlineLevel="0" collapsed="false">
      <c r="A7" s="415"/>
      <c r="B7" s="413" t="s">
        <v>333</v>
      </c>
      <c r="C7" s="413" t="s">
        <v>182</v>
      </c>
      <c r="D7" s="413" t="s">
        <v>335</v>
      </c>
      <c r="E7" s="413" t="s">
        <v>185</v>
      </c>
      <c r="F7" s="413" t="s">
        <v>337</v>
      </c>
      <c r="G7" s="413" t="s">
        <v>338</v>
      </c>
      <c r="H7" s="413" t="s">
        <v>339</v>
      </c>
      <c r="I7" s="413" t="s">
        <v>340</v>
      </c>
      <c r="J7" s="413" t="s">
        <v>341</v>
      </c>
      <c r="K7" s="413" t="s">
        <v>342</v>
      </c>
      <c r="L7" s="413" t="s">
        <v>343</v>
      </c>
      <c r="M7" s="413" t="s">
        <v>344</v>
      </c>
      <c r="N7" s="413" t="s">
        <v>345</v>
      </c>
      <c r="O7" s="413" t="s">
        <v>346</v>
      </c>
      <c r="P7" s="413" t="s">
        <v>451</v>
      </c>
      <c r="Q7" s="413" t="s">
        <v>452</v>
      </c>
      <c r="R7" s="413" t="s">
        <v>453</v>
      </c>
      <c r="S7" s="412"/>
      <c r="T7" s="412"/>
      <c r="U7" s="412"/>
      <c r="V7" s="412"/>
      <c r="W7" s="412"/>
      <c r="X7" s="412"/>
      <c r="Y7" s="412"/>
      <c r="Z7" s="412"/>
      <c r="AA7" s="412"/>
      <c r="AB7" s="412"/>
      <c r="AC7" s="412"/>
      <c r="AD7" s="412"/>
      <c r="AE7" s="412"/>
      <c r="AF7" s="412"/>
      <c r="AG7" s="412"/>
    </row>
    <row r="8" customFormat="false" ht="12.75" hidden="false" customHeight="false" outlineLevel="0" collapsed="false">
      <c r="A8" s="411" t="s">
        <v>237</v>
      </c>
      <c r="B8" s="411" t="n">
        <f aca="false" t="array" ref="B8:B32">TRANSPOSE(TotalCalifornia!$D$202:$AB$202)</f>
        <v>0</v>
      </c>
      <c r="C8" s="411" t="n">
        <f aca="false" t="array" ref="C8:C32">TRANSPOSE(TotalCalifornia!$D$203:$AB$203)</f>
        <v>0</v>
      </c>
      <c r="D8" s="411" t="n">
        <f aca="false" t="array" ref="D8:D32">TRANSPOSE(TotalCalifornia!$D$204:$AB$204)</f>
        <v>0</v>
      </c>
      <c r="E8" s="411" t="n">
        <f aca="false" t="array" ref="E8:E32">TRANSPOSE(TotalCalifornia!$D$205:$AB$205)</f>
        <v>0</v>
      </c>
      <c r="F8" s="411" t="n">
        <f aca="false" t="array" ref="F8:F32">TRANSPOSE(TotalCalifornia!$D$206:$AB$206)</f>
        <v>0</v>
      </c>
      <c r="G8" s="411" t="n">
        <f aca="false" t="array" ref="G8:G32">TRANSPOSE(TotalCalifornia!$D$207:$AB$207)</f>
        <v>0</v>
      </c>
      <c r="H8" s="411" t="n">
        <f aca="false" t="array" ref="H8:H32">TRANSPOSE(TotalCalifornia!$D$208:$AB$208)</f>
        <v>0</v>
      </c>
      <c r="I8" s="411" t="n">
        <f aca="false" t="array" ref="I8:I32">TRANSPOSE(TotalCalifornia!$D$209:$AB$209)</f>
        <v>0</v>
      </c>
      <c r="J8" s="411" t="n">
        <f aca="false" t="array" ref="J8:J32">TRANSPOSE(TotalCalifornia!D210:AB210)</f>
        <v>0</v>
      </c>
      <c r="K8" s="411" t="n">
        <f aca="false" t="array" ref="K8:K32">TRANSPOSE(TotalCalifornia!D211:AB211)</f>
        <v>0</v>
      </c>
      <c r="L8" s="411" t="n">
        <f aca="false" t="array" ref="L8:L32">TRANSPOSE(TotalCalifornia!D212:AB212)</f>
        <v>0</v>
      </c>
      <c r="M8" s="411" t="n">
        <f aca="false" t="array" ref="M8:M32">TRANSPOSE(TotalCalifornia!D213:AB213)</f>
        <v>0</v>
      </c>
      <c r="N8" s="411" t="n">
        <f aca="false" t="array" ref="N8:N32">TRANSPOSE(TotalCalifornia!D214:AB214)</f>
        <v>2500</v>
      </c>
      <c r="O8" s="411" t="n">
        <f aca="false" t="array" ref="O8:O32">TRANSPOSE(TotalCalifornia!D215:AB215)</f>
        <v>464</v>
      </c>
      <c r="P8" s="411" t="n">
        <v>0</v>
      </c>
      <c r="Q8" s="411" t="n">
        <v>0</v>
      </c>
      <c r="R8" s="411" t="n">
        <f aca="false">SUM(C8,E8,G8,I8,K8)</f>
        <v>0</v>
      </c>
      <c r="S8" s="412"/>
      <c r="T8" s="412"/>
      <c r="U8" s="412"/>
      <c r="V8" s="412"/>
      <c r="W8" s="412"/>
      <c r="X8" s="412"/>
      <c r="Y8" s="412"/>
      <c r="Z8" s="412"/>
      <c r="AA8" s="412"/>
      <c r="AB8" s="412"/>
      <c r="AC8" s="412"/>
      <c r="AD8" s="412"/>
      <c r="AE8" s="412"/>
      <c r="AF8" s="412"/>
      <c r="AG8" s="412"/>
    </row>
    <row r="9" customFormat="false" ht="12.75" hidden="false" customHeight="false" outlineLevel="0" collapsed="false">
      <c r="A9" s="411" t="s">
        <v>238</v>
      </c>
      <c r="B9" s="411" t="n">
        <v>0</v>
      </c>
      <c r="C9" s="411" t="n">
        <v>0</v>
      </c>
      <c r="D9" s="411" t="n">
        <v>0</v>
      </c>
      <c r="E9" s="411" t="n">
        <v>0</v>
      </c>
      <c r="F9" s="411" t="n">
        <v>0</v>
      </c>
      <c r="G9" s="411" t="n">
        <v>0</v>
      </c>
      <c r="H9" s="411" t="n">
        <v>0</v>
      </c>
      <c r="I9" s="411" t="n">
        <v>0</v>
      </c>
      <c r="J9" s="411" t="n">
        <v>0</v>
      </c>
      <c r="K9" s="411" t="n">
        <v>0</v>
      </c>
      <c r="L9" s="411" t="n">
        <v>0</v>
      </c>
      <c r="M9" s="411" t="n">
        <v>0</v>
      </c>
      <c r="N9" s="411" t="n">
        <v>2500</v>
      </c>
      <c r="O9" s="411" t="n">
        <v>464</v>
      </c>
      <c r="P9" s="411" t="n">
        <v>0</v>
      </c>
      <c r="Q9" s="411" t="n">
        <v>0</v>
      </c>
      <c r="R9" s="411" t="n">
        <f aca="false">SUM(C9,E9,G9,I9,K9)</f>
        <v>0</v>
      </c>
      <c r="S9" s="412"/>
      <c r="T9" s="412"/>
      <c r="U9" s="412"/>
      <c r="V9" s="412"/>
      <c r="W9" s="412"/>
      <c r="X9" s="412"/>
      <c r="Y9" s="412"/>
      <c r="Z9" s="412"/>
      <c r="AA9" s="412"/>
      <c r="AB9" s="412"/>
      <c r="AC9" s="412"/>
      <c r="AD9" s="412"/>
      <c r="AE9" s="412"/>
      <c r="AF9" s="412"/>
      <c r="AG9" s="412"/>
    </row>
    <row r="10" customFormat="false" ht="12.75" hidden="false" customHeight="false" outlineLevel="0" collapsed="false">
      <c r="A10" s="411" t="s">
        <v>239</v>
      </c>
      <c r="B10" s="411" t="n">
        <v>0</v>
      </c>
      <c r="C10" s="411" t="n">
        <v>0</v>
      </c>
      <c r="D10" s="411" t="n">
        <v>0</v>
      </c>
      <c r="E10" s="411" t="n">
        <v>0</v>
      </c>
      <c r="F10" s="411" t="n">
        <v>0</v>
      </c>
      <c r="G10" s="411" t="n">
        <v>0</v>
      </c>
      <c r="H10" s="411" t="n">
        <v>0</v>
      </c>
      <c r="I10" s="411" t="n">
        <v>0</v>
      </c>
      <c r="J10" s="411" t="n">
        <v>0</v>
      </c>
      <c r="K10" s="411" t="n">
        <v>0</v>
      </c>
      <c r="L10" s="411" t="n">
        <v>0</v>
      </c>
      <c r="M10" s="411" t="n">
        <v>0</v>
      </c>
      <c r="N10" s="411" t="n">
        <v>2500</v>
      </c>
      <c r="O10" s="411" t="n">
        <v>464</v>
      </c>
      <c r="P10" s="411" t="n">
        <v>0</v>
      </c>
      <c r="Q10" s="411" t="n">
        <v>0</v>
      </c>
      <c r="R10" s="411" t="n">
        <f aca="false">SUM(C10,E10,G10,I10,K10)</f>
        <v>0</v>
      </c>
      <c r="S10" s="412"/>
      <c r="T10" s="412"/>
      <c r="U10" s="412"/>
      <c r="V10" s="412"/>
      <c r="W10" s="412"/>
      <c r="X10" s="412"/>
      <c r="Y10" s="412"/>
      <c r="Z10" s="412"/>
      <c r="AA10" s="412"/>
      <c r="AB10" s="412"/>
      <c r="AC10" s="412"/>
      <c r="AD10" s="412"/>
      <c r="AE10" s="412"/>
      <c r="AF10" s="412"/>
      <c r="AG10" s="412"/>
    </row>
    <row r="11" customFormat="false" ht="12.75" hidden="false" customHeight="false" outlineLevel="0" collapsed="false">
      <c r="A11" s="411" t="s">
        <v>240</v>
      </c>
      <c r="B11" s="411" t="n">
        <v>0</v>
      </c>
      <c r="C11" s="411" t="n">
        <v>0</v>
      </c>
      <c r="D11" s="411" t="n">
        <v>0</v>
      </c>
      <c r="E11" s="411" t="n">
        <v>0</v>
      </c>
      <c r="F11" s="411" t="n">
        <v>0</v>
      </c>
      <c r="G11" s="411" t="n">
        <v>0</v>
      </c>
      <c r="H11" s="411" t="n">
        <v>0</v>
      </c>
      <c r="I11" s="411" t="n">
        <v>0</v>
      </c>
      <c r="J11" s="411" t="n">
        <v>0</v>
      </c>
      <c r="K11" s="411" t="n">
        <v>0</v>
      </c>
      <c r="L11" s="411" t="n">
        <v>0</v>
      </c>
      <c r="M11" s="411" t="n">
        <v>0</v>
      </c>
      <c r="N11" s="411" t="n">
        <v>2500</v>
      </c>
      <c r="O11" s="411" t="n">
        <v>464</v>
      </c>
      <c r="P11" s="411" t="n">
        <v>0</v>
      </c>
      <c r="Q11" s="411" t="n">
        <v>0</v>
      </c>
      <c r="R11" s="411" t="n">
        <f aca="false">SUM(C11,E11,G11,I11,K11)</f>
        <v>0</v>
      </c>
      <c r="S11" s="412"/>
      <c r="T11" s="412"/>
      <c r="U11" s="412"/>
      <c r="V11" s="412"/>
      <c r="W11" s="412"/>
      <c r="X11" s="412"/>
      <c r="Y11" s="412"/>
      <c r="Z11" s="412"/>
      <c r="AA11" s="412"/>
      <c r="AB11" s="412"/>
      <c r="AC11" s="412"/>
      <c r="AD11" s="412"/>
      <c r="AE11" s="412"/>
      <c r="AF11" s="412"/>
      <c r="AG11" s="412"/>
    </row>
    <row r="12" customFormat="false" ht="12.75" hidden="false" customHeight="false" outlineLevel="0" collapsed="false">
      <c r="A12" s="411" t="s">
        <v>241</v>
      </c>
      <c r="B12" s="411" t="n">
        <v>0</v>
      </c>
      <c r="C12" s="411" t="n">
        <v>0</v>
      </c>
      <c r="D12" s="411" t="n">
        <v>0</v>
      </c>
      <c r="E12" s="411" t="n">
        <v>0</v>
      </c>
      <c r="F12" s="411" t="n">
        <v>0</v>
      </c>
      <c r="G12" s="411" t="n">
        <v>0</v>
      </c>
      <c r="H12" s="411" t="n">
        <v>0</v>
      </c>
      <c r="I12" s="411" t="n">
        <v>0</v>
      </c>
      <c r="J12" s="411" t="n">
        <v>0</v>
      </c>
      <c r="K12" s="411" t="n">
        <v>0</v>
      </c>
      <c r="L12" s="411" t="n">
        <v>0</v>
      </c>
      <c r="M12" s="411" t="n">
        <v>0</v>
      </c>
      <c r="N12" s="411" t="n">
        <v>2500</v>
      </c>
      <c r="O12" s="411" t="n">
        <v>464</v>
      </c>
      <c r="P12" s="411" t="n">
        <v>0</v>
      </c>
      <c r="Q12" s="411" t="n">
        <v>0</v>
      </c>
      <c r="R12" s="411" t="n">
        <f aca="false">SUM(C12,E12,G12,I12,K12)</f>
        <v>0</v>
      </c>
      <c r="S12" s="412"/>
      <c r="T12" s="412"/>
      <c r="U12" s="412"/>
      <c r="V12" s="412"/>
      <c r="W12" s="412"/>
      <c r="X12" s="412"/>
      <c r="Y12" s="412"/>
      <c r="Z12" s="412"/>
      <c r="AA12" s="412"/>
      <c r="AB12" s="412"/>
      <c r="AC12" s="412"/>
      <c r="AD12" s="412"/>
      <c r="AE12" s="412"/>
      <c r="AF12" s="412"/>
      <c r="AG12" s="412"/>
    </row>
    <row r="13" customFormat="false" ht="12.75" hidden="false" customHeight="false" outlineLevel="0" collapsed="false">
      <c r="A13" s="411" t="s">
        <v>242</v>
      </c>
      <c r="B13" s="411" t="n">
        <v>0</v>
      </c>
      <c r="C13" s="411" t="n">
        <v>0</v>
      </c>
      <c r="D13" s="411" t="n">
        <v>0</v>
      </c>
      <c r="E13" s="411" t="n">
        <v>0</v>
      </c>
      <c r="F13" s="411" t="n">
        <v>0</v>
      </c>
      <c r="G13" s="411" t="n">
        <v>0</v>
      </c>
      <c r="H13" s="411" t="n">
        <v>0</v>
      </c>
      <c r="I13" s="411" t="n">
        <v>0</v>
      </c>
      <c r="J13" s="411" t="n">
        <v>0</v>
      </c>
      <c r="K13" s="411" t="n">
        <v>0</v>
      </c>
      <c r="L13" s="411" t="n">
        <v>0</v>
      </c>
      <c r="M13" s="411" t="n">
        <v>0</v>
      </c>
      <c r="N13" s="411" t="n">
        <v>2500</v>
      </c>
      <c r="O13" s="411" t="n">
        <v>464</v>
      </c>
      <c r="P13" s="411" t="n">
        <v>0</v>
      </c>
      <c r="Q13" s="411" t="n">
        <v>0</v>
      </c>
      <c r="R13" s="411" t="n">
        <f aca="false">SUM(C13,E13,G13,I13,K13)</f>
        <v>0</v>
      </c>
      <c r="S13" s="412"/>
      <c r="T13" s="412"/>
      <c r="U13" s="412"/>
      <c r="V13" s="412"/>
      <c r="W13" s="412"/>
      <c r="X13" s="412"/>
      <c r="Y13" s="412"/>
      <c r="Z13" s="412"/>
      <c r="AA13" s="412"/>
      <c r="AB13" s="412"/>
      <c r="AC13" s="412"/>
      <c r="AD13" s="412"/>
      <c r="AE13" s="412"/>
      <c r="AF13" s="412"/>
      <c r="AG13" s="412"/>
    </row>
    <row r="14" customFormat="false" ht="12.75" hidden="false" customHeight="false" outlineLevel="0" collapsed="false">
      <c r="A14" s="411" t="s">
        <v>243</v>
      </c>
      <c r="B14" s="411" t="n">
        <v>0</v>
      </c>
      <c r="C14" s="411" t="n">
        <v>0</v>
      </c>
      <c r="D14" s="411" t="n">
        <v>0</v>
      </c>
      <c r="E14" s="411" t="n">
        <v>0</v>
      </c>
      <c r="F14" s="411" t="n">
        <v>0</v>
      </c>
      <c r="G14" s="411" t="n">
        <v>0</v>
      </c>
      <c r="H14" s="411" t="n">
        <v>0</v>
      </c>
      <c r="I14" s="411" t="n">
        <v>0</v>
      </c>
      <c r="J14" s="411" t="n">
        <v>0</v>
      </c>
      <c r="K14" s="411" t="n">
        <v>0</v>
      </c>
      <c r="L14" s="411" t="n">
        <v>0</v>
      </c>
      <c r="M14" s="411" t="n">
        <v>0</v>
      </c>
      <c r="N14" s="411" t="n">
        <v>2500</v>
      </c>
      <c r="O14" s="411" t="n">
        <v>220</v>
      </c>
      <c r="P14" s="411" t="n">
        <v>0</v>
      </c>
      <c r="Q14" s="411" t="n">
        <v>0</v>
      </c>
      <c r="R14" s="411" t="n">
        <f aca="false">SUM(C14,E14,G14,I14,K14)</f>
        <v>0</v>
      </c>
      <c r="S14" s="412"/>
      <c r="T14" s="412"/>
      <c r="U14" s="412"/>
      <c r="V14" s="412"/>
      <c r="W14" s="412"/>
      <c r="X14" s="412"/>
      <c r="Y14" s="412"/>
      <c r="Z14" s="412"/>
      <c r="AA14" s="412"/>
      <c r="AB14" s="412"/>
      <c r="AC14" s="412"/>
      <c r="AD14" s="412"/>
      <c r="AE14" s="412"/>
      <c r="AF14" s="412"/>
      <c r="AG14" s="412"/>
    </row>
    <row r="15" customFormat="false" ht="12.75" hidden="false" customHeight="false" outlineLevel="0" collapsed="false">
      <c r="A15" s="411" t="s">
        <v>244</v>
      </c>
      <c r="B15" s="411" t="n">
        <v>0</v>
      </c>
      <c r="C15" s="411" t="n">
        <v>0</v>
      </c>
      <c r="D15" s="411" t="n">
        <v>0</v>
      </c>
      <c r="E15" s="411" t="n">
        <v>0</v>
      </c>
      <c r="F15" s="411" t="n">
        <v>0</v>
      </c>
      <c r="G15" s="411" t="n">
        <v>0</v>
      </c>
      <c r="H15" s="411" t="n">
        <v>0</v>
      </c>
      <c r="I15" s="411" t="n">
        <v>0</v>
      </c>
      <c r="J15" s="411" t="n">
        <v>0</v>
      </c>
      <c r="K15" s="411" t="n">
        <v>0</v>
      </c>
      <c r="L15" s="411" t="n">
        <v>0</v>
      </c>
      <c r="M15" s="411" t="n">
        <v>0</v>
      </c>
      <c r="N15" s="411" t="n">
        <v>2500</v>
      </c>
      <c r="O15" s="411" t="n">
        <v>220</v>
      </c>
      <c r="P15" s="411" t="n">
        <v>0</v>
      </c>
      <c r="Q15" s="411" t="n">
        <v>0</v>
      </c>
      <c r="R15" s="411" t="n">
        <f aca="false">SUM(C15,E15,G15,I15,K15)</f>
        <v>0</v>
      </c>
      <c r="S15" s="412"/>
      <c r="T15" s="412"/>
      <c r="U15" s="412"/>
      <c r="V15" s="412"/>
      <c r="W15" s="412"/>
      <c r="X15" s="412"/>
      <c r="Y15" s="412"/>
      <c r="Z15" s="412"/>
      <c r="AA15" s="412"/>
      <c r="AB15" s="412"/>
      <c r="AC15" s="412"/>
      <c r="AD15" s="412"/>
      <c r="AE15" s="412"/>
      <c r="AF15" s="412"/>
      <c r="AG15" s="412"/>
    </row>
    <row r="16" customFormat="false" ht="12.75" hidden="false" customHeight="false" outlineLevel="0" collapsed="false">
      <c r="A16" s="411" t="s">
        <v>245</v>
      </c>
      <c r="B16" s="411" t="n">
        <v>0</v>
      </c>
      <c r="C16" s="411" t="n">
        <v>0</v>
      </c>
      <c r="D16" s="411" t="n">
        <v>0</v>
      </c>
      <c r="E16" s="411" t="n">
        <v>0</v>
      </c>
      <c r="F16" s="411" t="n">
        <v>0</v>
      </c>
      <c r="G16" s="411" t="n">
        <v>0</v>
      </c>
      <c r="H16" s="411" t="n">
        <v>0</v>
      </c>
      <c r="I16" s="411" t="n">
        <v>0</v>
      </c>
      <c r="J16" s="411" t="n">
        <v>0</v>
      </c>
      <c r="K16" s="411" t="n">
        <v>0</v>
      </c>
      <c r="L16" s="411" t="n">
        <v>0</v>
      </c>
      <c r="M16" s="411" t="n">
        <v>0</v>
      </c>
      <c r="N16" s="411" t="n">
        <v>2500</v>
      </c>
      <c r="O16" s="411" t="n">
        <v>220</v>
      </c>
      <c r="P16" s="411" t="n">
        <v>0</v>
      </c>
      <c r="Q16" s="411" t="n">
        <v>0</v>
      </c>
      <c r="R16" s="411" t="n">
        <f aca="false">SUM(C16,E16,G16,I16,K16)</f>
        <v>0</v>
      </c>
      <c r="S16" s="412"/>
      <c r="T16" s="412"/>
      <c r="U16" s="412"/>
      <c r="V16" s="412"/>
      <c r="W16" s="412"/>
      <c r="X16" s="412"/>
      <c r="Y16" s="412"/>
      <c r="Z16" s="412"/>
      <c r="AA16" s="412"/>
      <c r="AB16" s="412"/>
      <c r="AC16" s="412"/>
      <c r="AD16" s="412"/>
      <c r="AE16" s="412"/>
      <c r="AF16" s="412"/>
      <c r="AG16" s="412"/>
    </row>
    <row r="17" customFormat="false" ht="12.75" hidden="false" customHeight="false" outlineLevel="0" collapsed="false">
      <c r="A17" s="411" t="s">
        <v>246</v>
      </c>
      <c r="B17" s="411" t="n">
        <v>0</v>
      </c>
      <c r="C17" s="411" t="n">
        <v>0</v>
      </c>
      <c r="D17" s="411" t="n">
        <v>0</v>
      </c>
      <c r="E17" s="411" t="n">
        <v>0</v>
      </c>
      <c r="F17" s="411" t="n">
        <v>0</v>
      </c>
      <c r="G17" s="411" t="n">
        <v>0</v>
      </c>
      <c r="H17" s="411" t="n">
        <v>0</v>
      </c>
      <c r="I17" s="411" t="n">
        <v>0</v>
      </c>
      <c r="J17" s="411" t="n">
        <v>0</v>
      </c>
      <c r="K17" s="411" t="n">
        <v>0</v>
      </c>
      <c r="L17" s="411" t="n">
        <v>0</v>
      </c>
      <c r="M17" s="411" t="n">
        <v>0</v>
      </c>
      <c r="N17" s="411" t="n">
        <v>2500</v>
      </c>
      <c r="O17" s="411" t="n">
        <v>220</v>
      </c>
      <c r="P17" s="411" t="n">
        <v>0</v>
      </c>
      <c r="Q17" s="411" t="n">
        <v>0</v>
      </c>
      <c r="R17" s="411" t="n">
        <f aca="false">SUM(C17,E17,G17,I17,K17)</f>
        <v>0</v>
      </c>
      <c r="S17" s="412"/>
      <c r="T17" s="412"/>
      <c r="U17" s="412"/>
      <c r="V17" s="412"/>
      <c r="W17" s="412"/>
      <c r="X17" s="412"/>
      <c r="Y17" s="412"/>
      <c r="Z17" s="412"/>
      <c r="AA17" s="412"/>
      <c r="AB17" s="412"/>
      <c r="AC17" s="412"/>
      <c r="AD17" s="412"/>
      <c r="AE17" s="412"/>
      <c r="AF17" s="412"/>
      <c r="AG17" s="412"/>
    </row>
    <row r="18" customFormat="false" ht="12.75" hidden="false" customHeight="false" outlineLevel="0" collapsed="false">
      <c r="A18" s="411" t="s">
        <v>247</v>
      </c>
      <c r="B18" s="411" t="n">
        <v>0</v>
      </c>
      <c r="C18" s="411" t="n">
        <v>0</v>
      </c>
      <c r="D18" s="411" t="n">
        <v>0</v>
      </c>
      <c r="E18" s="411" t="n">
        <v>0</v>
      </c>
      <c r="F18" s="411" t="n">
        <v>0</v>
      </c>
      <c r="G18" s="411" t="n">
        <v>0</v>
      </c>
      <c r="H18" s="411" t="n">
        <v>0</v>
      </c>
      <c r="I18" s="411" t="n">
        <v>0</v>
      </c>
      <c r="J18" s="411" t="n">
        <v>0</v>
      </c>
      <c r="K18" s="411" t="n">
        <v>0</v>
      </c>
      <c r="L18" s="411" t="n">
        <v>0</v>
      </c>
      <c r="M18" s="411" t="n">
        <v>0</v>
      </c>
      <c r="N18" s="411" t="n">
        <v>2500</v>
      </c>
      <c r="O18" s="411" t="n">
        <v>220</v>
      </c>
      <c r="P18" s="411" t="n">
        <v>0</v>
      </c>
      <c r="Q18" s="411" t="n">
        <v>0</v>
      </c>
      <c r="R18" s="411" t="n">
        <f aca="false">SUM(C18,E18,G18,I18,K18)</f>
        <v>0</v>
      </c>
      <c r="S18" s="412"/>
      <c r="T18" s="412"/>
      <c r="U18" s="412"/>
      <c r="V18" s="412"/>
      <c r="W18" s="412"/>
      <c r="X18" s="412"/>
      <c r="Y18" s="412"/>
      <c r="Z18" s="412"/>
      <c r="AA18" s="412"/>
      <c r="AB18" s="412"/>
      <c r="AC18" s="412"/>
      <c r="AD18" s="412"/>
      <c r="AE18" s="412"/>
      <c r="AF18" s="412"/>
      <c r="AG18" s="412"/>
    </row>
    <row r="19" customFormat="false" ht="12.75" hidden="false" customHeight="false" outlineLevel="0" collapsed="false">
      <c r="A19" s="411" t="s">
        <v>248</v>
      </c>
      <c r="B19" s="411" t="n">
        <v>0</v>
      </c>
      <c r="C19" s="411" t="n">
        <v>0</v>
      </c>
      <c r="D19" s="411" t="n">
        <v>0</v>
      </c>
      <c r="E19" s="411" t="n">
        <v>0</v>
      </c>
      <c r="F19" s="411" t="n">
        <v>0</v>
      </c>
      <c r="G19" s="411" t="n">
        <v>0</v>
      </c>
      <c r="H19" s="411" t="n">
        <v>0</v>
      </c>
      <c r="I19" s="411" t="n">
        <v>0</v>
      </c>
      <c r="J19" s="411" t="n">
        <v>0</v>
      </c>
      <c r="K19" s="411" t="n">
        <v>0</v>
      </c>
      <c r="L19" s="411" t="n">
        <v>0</v>
      </c>
      <c r="M19" s="411" t="n">
        <v>0</v>
      </c>
      <c r="N19" s="411" t="n">
        <v>2500</v>
      </c>
      <c r="O19" s="411" t="n">
        <v>220</v>
      </c>
      <c r="P19" s="411" t="n">
        <v>0</v>
      </c>
      <c r="Q19" s="411" t="n">
        <v>0</v>
      </c>
      <c r="R19" s="411" t="n">
        <f aca="false">SUM(C19,E19,G19,I19,K19)</f>
        <v>0</v>
      </c>
      <c r="S19" s="412"/>
      <c r="T19" s="412"/>
      <c r="U19" s="412"/>
      <c r="V19" s="412"/>
      <c r="W19" s="412"/>
      <c r="X19" s="412"/>
      <c r="Y19" s="412"/>
      <c r="Z19" s="412"/>
      <c r="AA19" s="412"/>
      <c r="AB19" s="412"/>
      <c r="AC19" s="412"/>
      <c r="AD19" s="412"/>
      <c r="AE19" s="412"/>
      <c r="AF19" s="412"/>
      <c r="AG19" s="412"/>
    </row>
    <row r="20" customFormat="false" ht="12.75" hidden="false" customHeight="false" outlineLevel="0" collapsed="false">
      <c r="A20" s="411" t="s">
        <v>249</v>
      </c>
      <c r="B20" s="411" t="n">
        <v>0</v>
      </c>
      <c r="C20" s="411" t="n">
        <v>0</v>
      </c>
      <c r="D20" s="411" t="n">
        <v>0</v>
      </c>
      <c r="E20" s="411" t="n">
        <v>0</v>
      </c>
      <c r="F20" s="411" t="n">
        <v>0</v>
      </c>
      <c r="G20" s="411" t="n">
        <v>0</v>
      </c>
      <c r="H20" s="411" t="n">
        <v>0</v>
      </c>
      <c r="I20" s="411" t="n">
        <v>0</v>
      </c>
      <c r="J20" s="411" t="n">
        <v>0</v>
      </c>
      <c r="K20" s="411" t="n">
        <v>0</v>
      </c>
      <c r="L20" s="411" t="n">
        <v>0</v>
      </c>
      <c r="M20" s="411" t="n">
        <v>0</v>
      </c>
      <c r="N20" s="411" t="n">
        <v>2500</v>
      </c>
      <c r="O20" s="411" t="n">
        <v>220</v>
      </c>
      <c r="P20" s="411" t="n">
        <v>0</v>
      </c>
      <c r="Q20" s="411" t="n">
        <v>0</v>
      </c>
      <c r="R20" s="411" t="n">
        <f aca="false">SUM(C20,E20,G20,I20,K20)</f>
        <v>0</v>
      </c>
      <c r="S20" s="412"/>
      <c r="T20" s="412"/>
      <c r="U20" s="412"/>
      <c r="V20" s="412"/>
      <c r="W20" s="412"/>
      <c r="X20" s="412"/>
      <c r="Y20" s="412"/>
      <c r="Z20" s="412"/>
      <c r="AA20" s="412"/>
      <c r="AB20" s="412"/>
      <c r="AC20" s="412"/>
      <c r="AD20" s="412"/>
      <c r="AE20" s="412"/>
      <c r="AF20" s="412"/>
      <c r="AG20" s="412"/>
    </row>
    <row r="21" customFormat="false" ht="12.75" hidden="false" customHeight="false" outlineLevel="0" collapsed="false">
      <c r="A21" s="411" t="s">
        <v>250</v>
      </c>
      <c r="B21" s="411" t="n">
        <v>0</v>
      </c>
      <c r="C21" s="411" t="n">
        <v>0</v>
      </c>
      <c r="D21" s="411" t="n">
        <v>0</v>
      </c>
      <c r="E21" s="411" t="n">
        <v>0</v>
      </c>
      <c r="F21" s="411" t="n">
        <v>0</v>
      </c>
      <c r="G21" s="411" t="n">
        <v>0</v>
      </c>
      <c r="H21" s="411" t="n">
        <v>0</v>
      </c>
      <c r="I21" s="411" t="n">
        <v>0</v>
      </c>
      <c r="J21" s="411" t="n">
        <v>0</v>
      </c>
      <c r="K21" s="411" t="n">
        <v>0</v>
      </c>
      <c r="L21" s="411" t="n">
        <v>0</v>
      </c>
      <c r="M21" s="411" t="n">
        <v>0</v>
      </c>
      <c r="N21" s="411" t="n">
        <v>2500</v>
      </c>
      <c r="O21" s="411" t="n">
        <v>220</v>
      </c>
      <c r="P21" s="411" t="n">
        <v>0</v>
      </c>
      <c r="Q21" s="411" t="n">
        <v>0</v>
      </c>
      <c r="R21" s="411" t="n">
        <f aca="false">SUM(C21,E21,G21,I21,K21)</f>
        <v>0</v>
      </c>
      <c r="S21" s="412"/>
      <c r="T21" s="412"/>
      <c r="U21" s="412"/>
      <c r="V21" s="412"/>
      <c r="W21" s="412"/>
      <c r="X21" s="412"/>
      <c r="Y21" s="412"/>
      <c r="Z21" s="412"/>
      <c r="AA21" s="412"/>
      <c r="AB21" s="412"/>
      <c r="AC21" s="412"/>
      <c r="AD21" s="412"/>
      <c r="AE21" s="412"/>
      <c r="AF21" s="412"/>
      <c r="AG21" s="412"/>
    </row>
    <row r="22" customFormat="false" ht="12.75" hidden="false" customHeight="false" outlineLevel="0" collapsed="false">
      <c r="A22" s="411" t="s">
        <v>251</v>
      </c>
      <c r="B22" s="411" t="n">
        <v>0</v>
      </c>
      <c r="C22" s="411" t="n">
        <v>0</v>
      </c>
      <c r="D22" s="411" t="n">
        <v>0</v>
      </c>
      <c r="E22" s="411" t="n">
        <v>0</v>
      </c>
      <c r="F22" s="411" t="n">
        <v>0</v>
      </c>
      <c r="G22" s="411" t="n">
        <v>0</v>
      </c>
      <c r="H22" s="411" t="n">
        <v>0</v>
      </c>
      <c r="I22" s="411" t="n">
        <v>0</v>
      </c>
      <c r="J22" s="411" t="n">
        <v>0</v>
      </c>
      <c r="K22" s="411" t="n">
        <v>0</v>
      </c>
      <c r="L22" s="411" t="n">
        <v>0</v>
      </c>
      <c r="M22" s="411" t="n">
        <v>0</v>
      </c>
      <c r="N22" s="411" t="n">
        <v>2500</v>
      </c>
      <c r="O22" s="411" t="n">
        <v>220</v>
      </c>
      <c r="P22" s="411" t="n">
        <v>0</v>
      </c>
      <c r="Q22" s="411" t="n">
        <v>0</v>
      </c>
      <c r="R22" s="411" t="n">
        <f aca="false">SUM(C22,E22,G22,I22,K22)</f>
        <v>0</v>
      </c>
      <c r="S22" s="412"/>
      <c r="T22" s="412"/>
      <c r="U22" s="412"/>
      <c r="V22" s="412"/>
      <c r="W22" s="412"/>
      <c r="X22" s="412"/>
      <c r="Y22" s="412"/>
      <c r="Z22" s="412"/>
      <c r="AA22" s="412"/>
      <c r="AB22" s="412"/>
      <c r="AC22" s="412"/>
      <c r="AD22" s="412"/>
      <c r="AE22" s="412"/>
      <c r="AF22" s="412"/>
      <c r="AG22" s="412"/>
    </row>
    <row r="23" customFormat="false" ht="12.75" hidden="false" customHeight="false" outlineLevel="0" collapsed="false">
      <c r="A23" s="411" t="s">
        <v>252</v>
      </c>
      <c r="B23" s="411" t="n">
        <v>0</v>
      </c>
      <c r="C23" s="411" t="n">
        <v>0</v>
      </c>
      <c r="D23" s="411" t="n">
        <v>0</v>
      </c>
      <c r="E23" s="411" t="n">
        <v>0</v>
      </c>
      <c r="F23" s="411" t="n">
        <v>0</v>
      </c>
      <c r="G23" s="411" t="n">
        <v>0</v>
      </c>
      <c r="H23" s="411" t="n">
        <v>0</v>
      </c>
      <c r="I23" s="411" t="n">
        <v>0</v>
      </c>
      <c r="J23" s="411" t="n">
        <v>0</v>
      </c>
      <c r="K23" s="411" t="n">
        <v>0</v>
      </c>
      <c r="L23" s="411" t="n">
        <v>0</v>
      </c>
      <c r="M23" s="411" t="n">
        <v>0</v>
      </c>
      <c r="N23" s="411" t="n">
        <v>2500</v>
      </c>
      <c r="O23" s="411" t="n">
        <v>220</v>
      </c>
      <c r="P23" s="411" t="n">
        <v>0</v>
      </c>
      <c r="Q23" s="411" t="n">
        <v>0</v>
      </c>
      <c r="R23" s="411" t="n">
        <f aca="false">SUM(C23,E23,G23,I23,K23)</f>
        <v>0</v>
      </c>
      <c r="S23" s="412"/>
      <c r="T23" s="412"/>
      <c r="U23" s="412"/>
      <c r="V23" s="412"/>
      <c r="W23" s="412"/>
      <c r="X23" s="412"/>
      <c r="Y23" s="412"/>
      <c r="Z23" s="412"/>
      <c r="AA23" s="412"/>
      <c r="AB23" s="412"/>
      <c r="AC23" s="412"/>
      <c r="AD23" s="412"/>
      <c r="AE23" s="412"/>
      <c r="AF23" s="412"/>
      <c r="AG23" s="412"/>
    </row>
    <row r="24" customFormat="false" ht="12.75" hidden="false" customHeight="false" outlineLevel="0" collapsed="false">
      <c r="A24" s="411" t="s">
        <v>253</v>
      </c>
      <c r="B24" s="411" t="n">
        <v>0</v>
      </c>
      <c r="C24" s="411" t="n">
        <v>0</v>
      </c>
      <c r="D24" s="411" t="n">
        <v>0</v>
      </c>
      <c r="E24" s="411" t="n">
        <v>0</v>
      </c>
      <c r="F24" s="411" t="n">
        <v>0</v>
      </c>
      <c r="G24" s="411" t="n">
        <v>0</v>
      </c>
      <c r="H24" s="411" t="n">
        <v>0</v>
      </c>
      <c r="I24" s="411" t="n">
        <v>0</v>
      </c>
      <c r="J24" s="411" t="n">
        <v>0</v>
      </c>
      <c r="K24" s="411" t="n">
        <v>0</v>
      </c>
      <c r="L24" s="411" t="n">
        <v>0</v>
      </c>
      <c r="M24" s="411" t="n">
        <v>0</v>
      </c>
      <c r="N24" s="411" t="n">
        <v>2500</v>
      </c>
      <c r="O24" s="411" t="n">
        <v>220</v>
      </c>
      <c r="P24" s="411" t="n">
        <v>0</v>
      </c>
      <c r="Q24" s="411" t="n">
        <v>0</v>
      </c>
      <c r="R24" s="411" t="n">
        <f aca="false">SUM(C24,E24,G24,I24,K24)</f>
        <v>0</v>
      </c>
      <c r="S24" s="412"/>
      <c r="T24" s="412"/>
      <c r="U24" s="412"/>
      <c r="V24" s="412"/>
      <c r="W24" s="412"/>
      <c r="X24" s="412"/>
      <c r="Y24" s="412"/>
      <c r="Z24" s="412"/>
      <c r="AA24" s="412"/>
      <c r="AB24" s="412"/>
      <c r="AC24" s="412"/>
      <c r="AD24" s="412"/>
      <c r="AE24" s="412"/>
      <c r="AF24" s="412"/>
      <c r="AG24" s="412"/>
    </row>
    <row r="25" customFormat="false" ht="12.75" hidden="false" customHeight="false" outlineLevel="0" collapsed="false">
      <c r="A25" s="411" t="s">
        <v>254</v>
      </c>
      <c r="B25" s="411" t="n">
        <v>0</v>
      </c>
      <c r="C25" s="411" t="n">
        <v>0</v>
      </c>
      <c r="D25" s="411" t="n">
        <v>0</v>
      </c>
      <c r="E25" s="411" t="n">
        <v>0</v>
      </c>
      <c r="F25" s="411" t="n">
        <v>0</v>
      </c>
      <c r="G25" s="411" t="n">
        <v>0</v>
      </c>
      <c r="H25" s="411" t="n">
        <v>0</v>
      </c>
      <c r="I25" s="411" t="n">
        <v>0</v>
      </c>
      <c r="J25" s="411" t="n">
        <v>0</v>
      </c>
      <c r="K25" s="411" t="n">
        <v>0</v>
      </c>
      <c r="L25" s="411" t="n">
        <v>0</v>
      </c>
      <c r="M25" s="411" t="n">
        <v>0</v>
      </c>
      <c r="N25" s="411" t="n">
        <v>2500</v>
      </c>
      <c r="O25" s="411" t="n">
        <v>220</v>
      </c>
      <c r="P25" s="411" t="n">
        <v>0</v>
      </c>
      <c r="Q25" s="411" t="n">
        <v>0</v>
      </c>
      <c r="R25" s="411" t="n">
        <f aca="false">SUM(C25,E25,G25,I25,K25)</f>
        <v>0</v>
      </c>
      <c r="S25" s="412"/>
      <c r="T25" s="412"/>
      <c r="U25" s="412"/>
      <c r="V25" s="412"/>
      <c r="W25" s="412"/>
      <c r="X25" s="412"/>
      <c r="Y25" s="412"/>
      <c r="Z25" s="412"/>
      <c r="AA25" s="412"/>
      <c r="AB25" s="412"/>
      <c r="AC25" s="412"/>
      <c r="AD25" s="412"/>
      <c r="AE25" s="412"/>
      <c r="AF25" s="412"/>
      <c r="AG25" s="412"/>
    </row>
    <row r="26" customFormat="false" ht="12.75" hidden="false" customHeight="false" outlineLevel="0" collapsed="false">
      <c r="A26" s="411" t="s">
        <v>255</v>
      </c>
      <c r="B26" s="411" t="n">
        <v>0</v>
      </c>
      <c r="C26" s="411" t="n">
        <v>0</v>
      </c>
      <c r="D26" s="411" t="n">
        <v>0</v>
      </c>
      <c r="E26" s="411" t="n">
        <v>0</v>
      </c>
      <c r="F26" s="411" t="n">
        <v>0</v>
      </c>
      <c r="G26" s="411" t="n">
        <v>0</v>
      </c>
      <c r="H26" s="411" t="n">
        <v>0</v>
      </c>
      <c r="I26" s="411" t="n">
        <v>0</v>
      </c>
      <c r="J26" s="411" t="n">
        <v>0</v>
      </c>
      <c r="K26" s="411" t="n">
        <v>0</v>
      </c>
      <c r="L26" s="411" t="n">
        <v>0</v>
      </c>
      <c r="M26" s="411" t="n">
        <v>0</v>
      </c>
      <c r="N26" s="411" t="n">
        <v>2500</v>
      </c>
      <c r="O26" s="411" t="n">
        <v>220</v>
      </c>
      <c r="P26" s="411" t="n">
        <v>0</v>
      </c>
      <c r="Q26" s="411" t="n">
        <v>0</v>
      </c>
      <c r="R26" s="411" t="n">
        <f aca="false">SUM(C26,E26,G26,I26,K26)</f>
        <v>0</v>
      </c>
      <c r="S26" s="412"/>
      <c r="T26" s="412"/>
      <c r="U26" s="412"/>
      <c r="V26" s="412"/>
      <c r="W26" s="412"/>
      <c r="X26" s="412"/>
      <c r="Y26" s="412"/>
      <c r="Z26" s="412"/>
      <c r="AA26" s="412"/>
      <c r="AB26" s="412"/>
      <c r="AC26" s="412"/>
      <c r="AD26" s="412"/>
      <c r="AE26" s="412"/>
      <c r="AF26" s="412"/>
      <c r="AG26" s="412"/>
    </row>
    <row r="27" customFormat="false" ht="12.75" hidden="false" customHeight="false" outlineLevel="0" collapsed="false">
      <c r="A27" s="411" t="s">
        <v>256</v>
      </c>
      <c r="B27" s="411" t="n">
        <v>0</v>
      </c>
      <c r="C27" s="411" t="n">
        <v>0</v>
      </c>
      <c r="D27" s="411" t="n">
        <v>0</v>
      </c>
      <c r="E27" s="411" t="n">
        <v>0</v>
      </c>
      <c r="F27" s="411" t="n">
        <v>0</v>
      </c>
      <c r="G27" s="411" t="n">
        <v>0</v>
      </c>
      <c r="H27" s="411" t="n">
        <v>0</v>
      </c>
      <c r="I27" s="411" t="n">
        <v>0</v>
      </c>
      <c r="J27" s="411" t="n">
        <v>0</v>
      </c>
      <c r="K27" s="411" t="n">
        <v>0</v>
      </c>
      <c r="L27" s="411" t="n">
        <v>0</v>
      </c>
      <c r="M27" s="411" t="n">
        <v>0</v>
      </c>
      <c r="N27" s="411" t="n">
        <v>2500</v>
      </c>
      <c r="O27" s="411" t="n">
        <v>220</v>
      </c>
      <c r="P27" s="411" t="n">
        <v>0</v>
      </c>
      <c r="Q27" s="411" t="n">
        <v>0</v>
      </c>
      <c r="R27" s="411" t="n">
        <f aca="false">SUM(C27,E27,G27,I27,K27)</f>
        <v>0</v>
      </c>
      <c r="S27" s="412"/>
      <c r="T27" s="412"/>
      <c r="U27" s="412"/>
      <c r="V27" s="412"/>
      <c r="W27" s="412"/>
      <c r="X27" s="412"/>
      <c r="Y27" s="412"/>
      <c r="Z27" s="412"/>
      <c r="AA27" s="412"/>
      <c r="AB27" s="412"/>
      <c r="AC27" s="412"/>
      <c r="AD27" s="412"/>
      <c r="AE27" s="412"/>
      <c r="AF27" s="412"/>
      <c r="AG27" s="412"/>
    </row>
    <row r="28" customFormat="false" ht="12.75" hidden="false" customHeight="false" outlineLevel="0" collapsed="false">
      <c r="A28" s="411" t="s">
        <v>257</v>
      </c>
      <c r="B28" s="411" t="n">
        <v>0</v>
      </c>
      <c r="C28" s="411" t="n">
        <v>0</v>
      </c>
      <c r="D28" s="411" t="n">
        <v>0</v>
      </c>
      <c r="E28" s="411" t="n">
        <v>0</v>
      </c>
      <c r="F28" s="411" t="n">
        <v>0</v>
      </c>
      <c r="G28" s="411" t="n">
        <v>0</v>
      </c>
      <c r="H28" s="411" t="n">
        <v>0</v>
      </c>
      <c r="I28" s="411" t="n">
        <v>0</v>
      </c>
      <c r="J28" s="411" t="n">
        <v>0</v>
      </c>
      <c r="K28" s="411" t="n">
        <v>0</v>
      </c>
      <c r="L28" s="411" t="n">
        <v>0</v>
      </c>
      <c r="M28" s="411" t="n">
        <v>0</v>
      </c>
      <c r="N28" s="411" t="n">
        <v>2500</v>
      </c>
      <c r="O28" s="411" t="n">
        <v>220</v>
      </c>
      <c r="P28" s="411" t="n">
        <v>0</v>
      </c>
      <c r="Q28" s="411" t="n">
        <v>0</v>
      </c>
      <c r="R28" s="411" t="n">
        <f aca="false">SUM(C28,E28,G28,I28,K28)</f>
        <v>0</v>
      </c>
      <c r="S28" s="412"/>
      <c r="T28" s="412"/>
      <c r="U28" s="412"/>
      <c r="V28" s="412"/>
      <c r="W28" s="412"/>
      <c r="X28" s="412"/>
      <c r="Y28" s="412"/>
      <c r="Z28" s="412"/>
      <c r="AA28" s="412"/>
      <c r="AB28" s="412"/>
      <c r="AC28" s="412"/>
      <c r="AD28" s="412"/>
      <c r="AE28" s="412"/>
      <c r="AF28" s="412"/>
      <c r="AG28" s="412"/>
    </row>
    <row r="29" customFormat="false" ht="12.75" hidden="false" customHeight="false" outlineLevel="0" collapsed="false">
      <c r="A29" s="411" t="s">
        <v>258</v>
      </c>
      <c r="B29" s="411" t="n">
        <v>0</v>
      </c>
      <c r="C29" s="411" t="n">
        <v>0</v>
      </c>
      <c r="D29" s="411" t="n">
        <v>0</v>
      </c>
      <c r="E29" s="411" t="n">
        <v>0</v>
      </c>
      <c r="F29" s="411" t="n">
        <v>0</v>
      </c>
      <c r="G29" s="411" t="n">
        <v>0</v>
      </c>
      <c r="H29" s="411" t="n">
        <v>0</v>
      </c>
      <c r="I29" s="411" t="n">
        <v>0</v>
      </c>
      <c r="J29" s="411" t="n">
        <v>0</v>
      </c>
      <c r="K29" s="411" t="n">
        <v>0</v>
      </c>
      <c r="L29" s="411" t="n">
        <v>0</v>
      </c>
      <c r="M29" s="411" t="n">
        <v>0</v>
      </c>
      <c r="N29" s="411" t="n">
        <v>2500</v>
      </c>
      <c r="O29" s="411" t="n">
        <v>220</v>
      </c>
      <c r="P29" s="411" t="n">
        <v>0</v>
      </c>
      <c r="Q29" s="411" t="n">
        <v>0</v>
      </c>
      <c r="R29" s="411" t="n">
        <f aca="false">SUM(C29,E29,G29,I29,K29)</f>
        <v>0</v>
      </c>
      <c r="S29" s="412"/>
      <c r="T29" s="412"/>
      <c r="U29" s="412"/>
      <c r="V29" s="412"/>
      <c r="W29" s="412"/>
      <c r="X29" s="412"/>
      <c r="Y29" s="412"/>
      <c r="Z29" s="412"/>
      <c r="AA29" s="412"/>
      <c r="AB29" s="412"/>
      <c r="AC29" s="412"/>
      <c r="AD29" s="412"/>
      <c r="AE29" s="412"/>
      <c r="AF29" s="412"/>
      <c r="AG29" s="412"/>
    </row>
    <row r="30" customFormat="false" ht="12.75" hidden="false" customHeight="false" outlineLevel="0" collapsed="false">
      <c r="A30" s="411" t="s">
        <v>259</v>
      </c>
      <c r="B30" s="411" t="n">
        <v>0</v>
      </c>
      <c r="C30" s="411" t="n">
        <v>0</v>
      </c>
      <c r="D30" s="411" t="n">
        <v>0</v>
      </c>
      <c r="E30" s="411" t="n">
        <v>0</v>
      </c>
      <c r="F30" s="411" t="n">
        <v>0</v>
      </c>
      <c r="G30" s="411" t="n">
        <v>0</v>
      </c>
      <c r="H30" s="411" t="n">
        <v>0</v>
      </c>
      <c r="I30" s="411" t="n">
        <v>0</v>
      </c>
      <c r="J30" s="411" t="n">
        <v>0</v>
      </c>
      <c r="K30" s="411" t="n">
        <v>0</v>
      </c>
      <c r="L30" s="411" t="n">
        <v>0</v>
      </c>
      <c r="M30" s="411" t="n">
        <v>0</v>
      </c>
      <c r="N30" s="411" t="n">
        <v>2500</v>
      </c>
      <c r="O30" s="411" t="n">
        <v>464</v>
      </c>
      <c r="P30" s="411" t="n">
        <v>0</v>
      </c>
      <c r="Q30" s="411" t="n">
        <v>0</v>
      </c>
      <c r="R30" s="411" t="n">
        <f aca="false">SUM(C30,E30,G30,I30,K30)</f>
        <v>0</v>
      </c>
      <c r="S30" s="412"/>
      <c r="T30" s="412"/>
      <c r="U30" s="412"/>
      <c r="V30" s="412"/>
      <c r="W30" s="412"/>
      <c r="X30" s="412"/>
      <c r="Y30" s="412"/>
      <c r="Z30" s="412"/>
      <c r="AA30" s="412"/>
      <c r="AB30" s="412"/>
      <c r="AC30" s="412"/>
      <c r="AD30" s="412"/>
      <c r="AE30" s="412"/>
      <c r="AF30" s="412"/>
      <c r="AG30" s="412"/>
    </row>
    <row r="31" customFormat="false" ht="12.75" hidden="false" customHeight="false" outlineLevel="0" collapsed="false">
      <c r="A31" s="411" t="s">
        <v>260</v>
      </c>
      <c r="B31" s="411" t="n">
        <v>0</v>
      </c>
      <c r="C31" s="411" t="n">
        <v>0</v>
      </c>
      <c r="D31" s="411" t="n">
        <v>0</v>
      </c>
      <c r="E31" s="411" t="n">
        <v>0</v>
      </c>
      <c r="F31" s="411" t="n">
        <v>0</v>
      </c>
      <c r="G31" s="411" t="n">
        <v>0</v>
      </c>
      <c r="H31" s="411" t="n">
        <v>0</v>
      </c>
      <c r="I31" s="411" t="n">
        <v>0</v>
      </c>
      <c r="J31" s="411" t="n">
        <v>0</v>
      </c>
      <c r="K31" s="411" t="n">
        <v>0</v>
      </c>
      <c r="L31" s="411" t="n">
        <v>0</v>
      </c>
      <c r="M31" s="411" t="n">
        <v>0</v>
      </c>
      <c r="N31" s="411" t="n">
        <v>2500</v>
      </c>
      <c r="O31" s="411" t="n">
        <v>464</v>
      </c>
      <c r="P31" s="411" t="n">
        <v>0</v>
      </c>
      <c r="Q31" s="411" t="n">
        <v>0</v>
      </c>
      <c r="R31" s="411" t="n">
        <f aca="false">SUM(C31,E31,G31,I31,K31)</f>
        <v>0</v>
      </c>
      <c r="S31" s="412"/>
      <c r="T31" s="412"/>
      <c r="U31" s="412"/>
      <c r="V31" s="412"/>
      <c r="W31" s="412"/>
      <c r="X31" s="412"/>
      <c r="Y31" s="412"/>
      <c r="Z31" s="412"/>
      <c r="AA31" s="412"/>
      <c r="AB31" s="412"/>
      <c r="AC31" s="412"/>
      <c r="AD31" s="412"/>
      <c r="AE31" s="412"/>
      <c r="AF31" s="412"/>
      <c r="AG31" s="412"/>
    </row>
    <row r="32" customFormat="false" ht="12.75" hidden="false" customHeight="false" outlineLevel="0" collapsed="false">
      <c r="A32" s="411" t="s">
        <v>454</v>
      </c>
      <c r="B32" s="411" t="n">
        <v>0</v>
      </c>
      <c r="C32" s="411" t="n">
        <v>0</v>
      </c>
      <c r="D32" s="411" t="n">
        <v>0</v>
      </c>
      <c r="E32" s="411" t="n">
        <v>0</v>
      </c>
      <c r="F32" s="411" t="n">
        <v>0</v>
      </c>
      <c r="G32" s="411" t="n">
        <v>0</v>
      </c>
      <c r="H32" s="411" t="n">
        <v>0</v>
      </c>
      <c r="I32" s="411" t="n">
        <v>0</v>
      </c>
      <c r="J32" s="411" t="n">
        <v>0</v>
      </c>
      <c r="K32" s="411" t="n">
        <v>0</v>
      </c>
      <c r="L32" s="411" t="n">
        <v>0</v>
      </c>
      <c r="M32" s="411" t="n">
        <v>0</v>
      </c>
      <c r="N32" s="411" t="n">
        <v>0</v>
      </c>
      <c r="O32" s="411" t="n">
        <v>0</v>
      </c>
      <c r="P32" s="411" t="n">
        <v>0</v>
      </c>
      <c r="Q32" s="411" t="n">
        <v>0</v>
      </c>
      <c r="R32" s="411" t="n">
        <f aca="false">SUM(C32,E32,G32,I32,K32)</f>
        <v>0</v>
      </c>
      <c r="S32" s="412"/>
      <c r="T32" s="412"/>
      <c r="U32" s="412"/>
      <c r="V32" s="412"/>
      <c r="W32" s="412"/>
      <c r="X32" s="412"/>
      <c r="Y32" s="412"/>
      <c r="Z32" s="412"/>
      <c r="AA32" s="412"/>
      <c r="AB32" s="412"/>
      <c r="AC32" s="412"/>
      <c r="AD32" s="412"/>
      <c r="AE32" s="412"/>
      <c r="AF32" s="412"/>
      <c r="AG32" s="412"/>
    </row>
    <row r="33" customFormat="false" ht="12.75" hidden="false" customHeight="false" outlineLevel="0" collapsed="false">
      <c r="A33" s="412"/>
      <c r="B33" s="412"/>
      <c r="C33" s="412"/>
      <c r="D33" s="412"/>
      <c r="E33" s="412"/>
      <c r="F33" s="412"/>
      <c r="G33" s="412"/>
      <c r="H33" s="412"/>
      <c r="I33" s="412"/>
      <c r="J33" s="412"/>
      <c r="K33" s="412"/>
      <c r="L33" s="412"/>
      <c r="M33" s="412"/>
      <c r="N33" s="412"/>
      <c r="O33" s="412"/>
      <c r="P33" s="412"/>
      <c r="Q33" s="412"/>
      <c r="R33" s="412"/>
      <c r="S33" s="412"/>
      <c r="T33" s="412"/>
      <c r="U33" s="412"/>
      <c r="V33" s="412"/>
      <c r="W33" s="412"/>
      <c r="X33" s="412"/>
      <c r="Y33" s="412"/>
      <c r="Z33" s="412"/>
      <c r="AA33" s="412"/>
      <c r="AB33" s="412"/>
      <c r="AC33" s="412"/>
      <c r="AD33" s="412"/>
      <c r="AE33" s="412"/>
      <c r="AF33" s="412"/>
      <c r="AG33" s="412"/>
    </row>
    <row r="34" customFormat="false" ht="13.5" hidden="false" customHeight="false" outlineLevel="0" collapsed="false">
      <c r="A34" s="412"/>
      <c r="B34" s="412"/>
      <c r="C34" s="412"/>
      <c r="D34" s="412"/>
      <c r="E34" s="412"/>
      <c r="F34" s="412"/>
      <c r="G34" s="412"/>
      <c r="H34" s="412"/>
      <c r="I34" s="412"/>
      <c r="J34" s="412"/>
      <c r="K34" s="412"/>
      <c r="L34" s="412"/>
      <c r="M34" s="412"/>
      <c r="N34" s="412"/>
      <c r="O34" s="412"/>
      <c r="P34" s="412"/>
      <c r="Q34" s="412"/>
      <c r="R34" s="412"/>
      <c r="S34" s="412"/>
      <c r="T34" s="412"/>
      <c r="U34" s="412"/>
      <c r="V34" s="412"/>
      <c r="W34" s="412"/>
      <c r="X34" s="412"/>
      <c r="Y34" s="412"/>
      <c r="Z34" s="412"/>
      <c r="AA34" s="412"/>
      <c r="AB34" s="412"/>
      <c r="AC34" s="412"/>
      <c r="AD34" s="412"/>
      <c r="AE34" s="412"/>
      <c r="AF34" s="412"/>
      <c r="AG34" s="412"/>
    </row>
    <row r="35" customFormat="false" ht="12.75" hidden="false" customHeight="false" outlineLevel="0" collapsed="false">
      <c r="A35" s="417" t="s">
        <v>475</v>
      </c>
      <c r="B35" s="418"/>
      <c r="C35" s="418"/>
      <c r="D35" s="419"/>
      <c r="E35" s="419"/>
      <c r="F35" s="419"/>
      <c r="G35" s="419"/>
      <c r="H35" s="419"/>
      <c r="I35" s="419"/>
      <c r="J35" s="419"/>
      <c r="K35" s="419"/>
      <c r="L35" s="419"/>
      <c r="M35" s="419"/>
      <c r="N35" s="419"/>
      <c r="O35" s="419"/>
      <c r="P35" s="419"/>
      <c r="Q35" s="419"/>
      <c r="R35" s="419"/>
      <c r="S35" s="419"/>
      <c r="T35" s="419"/>
      <c r="U35" s="419"/>
      <c r="V35" s="419"/>
      <c r="W35" s="419"/>
      <c r="X35" s="419"/>
      <c r="Y35" s="419"/>
      <c r="Z35" s="419"/>
      <c r="AA35" s="419"/>
      <c r="AB35" s="419"/>
      <c r="AC35" s="419"/>
      <c r="AD35" s="419"/>
      <c r="AE35" s="419"/>
      <c r="AF35" s="419"/>
      <c r="AG35" s="455"/>
    </row>
    <row r="36" customFormat="false" ht="13.5" hidden="false" customHeight="false" outlineLevel="0" collapsed="false">
      <c r="A36" s="422"/>
      <c r="B36" s="423" t="s">
        <v>333</v>
      </c>
      <c r="C36" s="423" t="s">
        <v>182</v>
      </c>
      <c r="D36" s="423" t="s">
        <v>335</v>
      </c>
      <c r="E36" s="423" t="s">
        <v>185</v>
      </c>
      <c r="F36" s="423" t="s">
        <v>337</v>
      </c>
      <c r="G36" s="423" t="s">
        <v>338</v>
      </c>
      <c r="H36" s="423" t="s">
        <v>339</v>
      </c>
      <c r="I36" s="423" t="s">
        <v>340</v>
      </c>
      <c r="J36" s="423" t="s">
        <v>341</v>
      </c>
      <c r="K36" s="423" t="s">
        <v>342</v>
      </c>
      <c r="L36" s="423" t="s">
        <v>343</v>
      </c>
      <c r="M36" s="423" t="s">
        <v>344</v>
      </c>
      <c r="N36" s="423" t="s">
        <v>345</v>
      </c>
      <c r="O36" s="423" t="s">
        <v>346</v>
      </c>
      <c r="P36" s="423" t="s">
        <v>451</v>
      </c>
      <c r="Q36" s="423" t="s">
        <v>452</v>
      </c>
      <c r="R36" s="423" t="s">
        <v>456</v>
      </c>
      <c r="S36" s="423" t="s">
        <v>457</v>
      </c>
      <c r="T36" s="423" t="s">
        <v>458</v>
      </c>
      <c r="U36" s="423" t="s">
        <v>459</v>
      </c>
      <c r="V36" s="423" t="s">
        <v>460</v>
      </c>
      <c r="W36" s="423" t="s">
        <v>461</v>
      </c>
      <c r="X36" s="423" t="s">
        <v>462</v>
      </c>
      <c r="Y36" s="423" t="s">
        <v>463</v>
      </c>
      <c r="Z36" s="423" t="s">
        <v>464</v>
      </c>
      <c r="AA36" s="423" t="s">
        <v>465</v>
      </c>
      <c r="AB36" s="423" t="s">
        <v>466</v>
      </c>
      <c r="AC36" s="423" t="s">
        <v>467</v>
      </c>
      <c r="AD36" s="423" t="s">
        <v>468</v>
      </c>
      <c r="AE36" s="423" t="s">
        <v>469</v>
      </c>
      <c r="AF36" s="423" t="s">
        <v>470</v>
      </c>
      <c r="AG36" s="456" t="s">
        <v>471</v>
      </c>
    </row>
    <row r="37" customFormat="false" ht="12.75" hidden="false" customHeight="false" outlineLevel="0" collapsed="false">
      <c r="A37" s="457" t="s">
        <v>237</v>
      </c>
      <c r="B37" s="458" t="n">
        <v>0</v>
      </c>
      <c r="C37" s="459" t="n">
        <v>52</v>
      </c>
      <c r="D37" s="458" t="n">
        <v>2499.99</v>
      </c>
      <c r="E37" s="459" t="n">
        <v>52</v>
      </c>
      <c r="F37" s="458" t="n">
        <v>2500</v>
      </c>
      <c r="G37" s="460" t="n">
        <v>0</v>
      </c>
      <c r="H37" s="458" t="n">
        <v>2500</v>
      </c>
      <c r="I37" s="460" t="n">
        <v>0</v>
      </c>
      <c r="J37" s="458"/>
      <c r="K37" s="460"/>
      <c r="L37" s="458"/>
      <c r="M37" s="460"/>
      <c r="N37" s="458"/>
      <c r="O37" s="460"/>
      <c r="P37" s="461"/>
      <c r="Q37" s="462"/>
      <c r="R37" s="463"/>
      <c r="S37" s="464"/>
      <c r="T37" s="463"/>
      <c r="U37" s="462"/>
      <c r="V37" s="463"/>
      <c r="W37" s="462"/>
      <c r="X37" s="463"/>
      <c r="Y37" s="462"/>
      <c r="Z37" s="463"/>
      <c r="AA37" s="462"/>
      <c r="AB37" s="463"/>
      <c r="AC37" s="462"/>
      <c r="AD37" s="463"/>
      <c r="AE37" s="462"/>
      <c r="AF37" s="462"/>
      <c r="AG37" s="465"/>
    </row>
    <row r="38" customFormat="false" ht="12.75" hidden="false" customHeight="false" outlineLevel="0" collapsed="false">
      <c r="A38" s="435" t="s">
        <v>238</v>
      </c>
      <c r="B38" s="466" t="n">
        <v>0</v>
      </c>
      <c r="C38" s="436" t="n">
        <v>24</v>
      </c>
      <c r="D38" s="466" t="n">
        <v>2499.99</v>
      </c>
      <c r="E38" s="436" t="n">
        <v>24</v>
      </c>
      <c r="F38" s="466" t="n">
        <v>2500</v>
      </c>
      <c r="G38" s="467" t="n">
        <v>0</v>
      </c>
      <c r="H38" s="466" t="n">
        <v>2500</v>
      </c>
      <c r="I38" s="467" t="n">
        <v>0</v>
      </c>
      <c r="J38" s="466"/>
      <c r="K38" s="467"/>
      <c r="L38" s="466"/>
      <c r="M38" s="467"/>
      <c r="N38" s="466"/>
      <c r="O38" s="467"/>
      <c r="P38" s="468"/>
      <c r="R38" s="428"/>
      <c r="S38" s="429"/>
      <c r="T38" s="428"/>
      <c r="V38" s="428"/>
      <c r="X38" s="428"/>
      <c r="Z38" s="428"/>
      <c r="AB38" s="428"/>
      <c r="AD38" s="428"/>
      <c r="AE38" s="412"/>
      <c r="AF38" s="412"/>
      <c r="AG38" s="433"/>
    </row>
    <row r="39" customFormat="false" ht="12.75" hidden="false" customHeight="false" outlineLevel="0" collapsed="false">
      <c r="A39" s="435" t="s">
        <v>239</v>
      </c>
      <c r="B39" s="466" t="n">
        <v>0</v>
      </c>
      <c r="C39" s="436" t="n">
        <v>11</v>
      </c>
      <c r="D39" s="466" t="n">
        <v>2499.99</v>
      </c>
      <c r="E39" s="436" t="n">
        <v>11</v>
      </c>
      <c r="F39" s="466" t="n">
        <v>2500</v>
      </c>
      <c r="G39" s="467" t="n">
        <v>0</v>
      </c>
      <c r="H39" s="466" t="n">
        <v>2500</v>
      </c>
      <c r="I39" s="467" t="n">
        <v>0</v>
      </c>
      <c r="J39" s="466"/>
      <c r="K39" s="467"/>
      <c r="L39" s="466"/>
      <c r="M39" s="467"/>
      <c r="N39" s="466"/>
      <c r="O39" s="467"/>
      <c r="P39" s="468"/>
      <c r="R39" s="428"/>
      <c r="S39" s="429"/>
      <c r="T39" s="428"/>
      <c r="V39" s="428"/>
      <c r="X39" s="428"/>
      <c r="Z39" s="428"/>
      <c r="AB39" s="428"/>
      <c r="AD39" s="428"/>
      <c r="AE39" s="412"/>
      <c r="AF39" s="412"/>
      <c r="AG39" s="433"/>
    </row>
    <row r="40" customFormat="false" ht="12.75" hidden="false" customHeight="false" outlineLevel="0" collapsed="false">
      <c r="A40" s="435" t="s">
        <v>240</v>
      </c>
      <c r="B40" s="466" t="n">
        <v>0</v>
      </c>
      <c r="C40" s="436" t="n">
        <v>8</v>
      </c>
      <c r="D40" s="466" t="n">
        <v>2499.99</v>
      </c>
      <c r="E40" s="436" t="n">
        <v>8</v>
      </c>
      <c r="F40" s="466" t="n">
        <v>2500</v>
      </c>
      <c r="G40" s="467" t="n">
        <v>0</v>
      </c>
      <c r="H40" s="466" t="n">
        <v>2500</v>
      </c>
      <c r="I40" s="467" t="n">
        <v>0</v>
      </c>
      <c r="J40" s="466"/>
      <c r="K40" s="467"/>
      <c r="L40" s="466"/>
      <c r="M40" s="467"/>
      <c r="N40" s="466"/>
      <c r="O40" s="467"/>
      <c r="P40" s="468"/>
      <c r="R40" s="428"/>
      <c r="S40" s="429"/>
      <c r="T40" s="428"/>
      <c r="V40" s="428"/>
      <c r="X40" s="428"/>
      <c r="Z40" s="428"/>
      <c r="AB40" s="428"/>
      <c r="AD40" s="428"/>
      <c r="AE40" s="412"/>
      <c r="AF40" s="412"/>
      <c r="AG40" s="433"/>
    </row>
    <row r="41" customFormat="false" ht="12.75" hidden="false" customHeight="false" outlineLevel="0" collapsed="false">
      <c r="A41" s="435" t="s">
        <v>241</v>
      </c>
      <c r="B41" s="466" t="n">
        <v>0</v>
      </c>
      <c r="C41" s="436" t="n">
        <v>20</v>
      </c>
      <c r="D41" s="466" t="n">
        <v>2499.99</v>
      </c>
      <c r="E41" s="436" t="n">
        <v>20</v>
      </c>
      <c r="F41" s="466" t="n">
        <v>2500</v>
      </c>
      <c r="G41" s="467" t="n">
        <v>0</v>
      </c>
      <c r="H41" s="466" t="n">
        <v>2500</v>
      </c>
      <c r="I41" s="467" t="n">
        <v>0</v>
      </c>
      <c r="J41" s="466"/>
      <c r="K41" s="467"/>
      <c r="L41" s="466"/>
      <c r="M41" s="467"/>
      <c r="N41" s="466"/>
      <c r="O41" s="467"/>
      <c r="P41" s="468"/>
      <c r="R41" s="428"/>
      <c r="S41" s="429"/>
      <c r="T41" s="428"/>
      <c r="V41" s="428"/>
      <c r="X41" s="428"/>
      <c r="Z41" s="428"/>
      <c r="AB41" s="428"/>
      <c r="AD41" s="428"/>
      <c r="AE41" s="412"/>
      <c r="AF41" s="412"/>
      <c r="AG41" s="433"/>
    </row>
    <row r="42" customFormat="false" ht="12.75" hidden="false" customHeight="false" outlineLevel="0" collapsed="false">
      <c r="A42" s="435" t="s">
        <v>242</v>
      </c>
      <c r="B42" s="466" t="n">
        <v>0</v>
      </c>
      <c r="C42" s="436" t="n">
        <v>59</v>
      </c>
      <c r="D42" s="466" t="n">
        <v>2499.99</v>
      </c>
      <c r="E42" s="436" t="n">
        <v>59</v>
      </c>
      <c r="F42" s="466" t="n">
        <v>2500</v>
      </c>
      <c r="G42" s="467" t="n">
        <v>0</v>
      </c>
      <c r="H42" s="466" t="n">
        <v>2500</v>
      </c>
      <c r="I42" s="467" t="n">
        <v>0</v>
      </c>
      <c r="J42" s="466"/>
      <c r="K42" s="467"/>
      <c r="L42" s="466"/>
      <c r="M42" s="467"/>
      <c r="N42" s="466"/>
      <c r="O42" s="467"/>
      <c r="P42" s="468"/>
      <c r="R42" s="428"/>
      <c r="S42" s="429"/>
      <c r="T42" s="428"/>
      <c r="V42" s="428"/>
      <c r="X42" s="428"/>
      <c r="Z42" s="428"/>
      <c r="AB42" s="428"/>
      <c r="AD42" s="428"/>
      <c r="AE42" s="412"/>
      <c r="AF42" s="412"/>
      <c r="AG42" s="433"/>
    </row>
    <row r="43" customFormat="false" ht="12.75" hidden="false" customHeight="false" outlineLevel="0" collapsed="false">
      <c r="A43" s="435" t="s">
        <v>243</v>
      </c>
      <c r="B43" s="466" t="n">
        <v>0</v>
      </c>
      <c r="C43" s="436" t="n">
        <v>42</v>
      </c>
      <c r="D43" s="466" t="n">
        <v>2499.99</v>
      </c>
      <c r="E43" s="436" t="n">
        <v>42</v>
      </c>
      <c r="F43" s="466" t="n">
        <v>2500</v>
      </c>
      <c r="G43" s="467" t="n">
        <v>0</v>
      </c>
      <c r="H43" s="466" t="n">
        <v>2500</v>
      </c>
      <c r="I43" s="467" t="n">
        <v>0</v>
      </c>
      <c r="J43" s="466"/>
      <c r="K43" s="467"/>
      <c r="L43" s="466"/>
      <c r="M43" s="467"/>
      <c r="N43" s="466"/>
      <c r="O43" s="467"/>
      <c r="P43" s="468"/>
      <c r="R43" s="428"/>
      <c r="S43" s="429"/>
      <c r="T43" s="428"/>
      <c r="V43" s="428"/>
      <c r="X43" s="428"/>
      <c r="Z43" s="428"/>
      <c r="AB43" s="428"/>
      <c r="AD43" s="428"/>
      <c r="AE43" s="412"/>
      <c r="AF43" s="412"/>
      <c r="AG43" s="433"/>
    </row>
    <row r="44" customFormat="false" ht="12.75" hidden="false" customHeight="false" outlineLevel="0" collapsed="false">
      <c r="A44" s="435" t="s">
        <v>244</v>
      </c>
      <c r="B44" s="466" t="n">
        <v>0</v>
      </c>
      <c r="C44" s="436" t="n">
        <v>69</v>
      </c>
      <c r="D44" s="466" t="n">
        <v>2499.99</v>
      </c>
      <c r="E44" s="436" t="n">
        <v>69</v>
      </c>
      <c r="F44" s="466" t="n">
        <v>2500</v>
      </c>
      <c r="G44" s="467" t="n">
        <v>0</v>
      </c>
      <c r="H44" s="466" t="n">
        <v>2500</v>
      </c>
      <c r="I44" s="467" t="n">
        <v>0</v>
      </c>
      <c r="J44" s="466"/>
      <c r="K44" s="467"/>
      <c r="L44" s="466"/>
      <c r="M44" s="467"/>
      <c r="N44" s="466"/>
      <c r="O44" s="467"/>
      <c r="P44" s="468"/>
      <c r="R44" s="428"/>
      <c r="S44" s="429"/>
      <c r="T44" s="428"/>
      <c r="V44" s="428"/>
      <c r="X44" s="428"/>
      <c r="Z44" s="428"/>
      <c r="AB44" s="428"/>
      <c r="AD44" s="428"/>
      <c r="AE44" s="412"/>
      <c r="AF44" s="412"/>
      <c r="AG44" s="433"/>
    </row>
    <row r="45" customFormat="false" ht="12.75" hidden="false" customHeight="false" outlineLevel="0" collapsed="false">
      <c r="A45" s="435" t="s">
        <v>245</v>
      </c>
      <c r="B45" s="466" t="n">
        <v>0</v>
      </c>
      <c r="C45" s="436" t="n">
        <v>95</v>
      </c>
      <c r="D45" s="466" t="n">
        <v>2499.99</v>
      </c>
      <c r="E45" s="436" t="n">
        <v>95</v>
      </c>
      <c r="F45" s="466" t="n">
        <v>2500</v>
      </c>
      <c r="G45" s="467" t="n">
        <v>0</v>
      </c>
      <c r="H45" s="466" t="n">
        <v>2500</v>
      </c>
      <c r="I45" s="467" t="n">
        <v>0</v>
      </c>
      <c r="J45" s="466"/>
      <c r="K45" s="467"/>
      <c r="L45" s="466"/>
      <c r="M45" s="467"/>
      <c r="N45" s="466"/>
      <c r="O45" s="467"/>
      <c r="P45" s="468"/>
      <c r="R45" s="428"/>
      <c r="S45" s="429"/>
      <c r="T45" s="428"/>
      <c r="V45" s="428"/>
      <c r="X45" s="428"/>
      <c r="Z45" s="428"/>
      <c r="AB45" s="428"/>
      <c r="AD45" s="428"/>
      <c r="AE45" s="412"/>
      <c r="AF45" s="412"/>
      <c r="AG45" s="433"/>
    </row>
    <row r="46" customFormat="false" ht="12.75" hidden="false" customHeight="false" outlineLevel="0" collapsed="false">
      <c r="A46" s="435" t="s">
        <v>246</v>
      </c>
      <c r="B46" s="466" t="n">
        <v>0</v>
      </c>
      <c r="C46" s="436" t="n">
        <v>124</v>
      </c>
      <c r="D46" s="466" t="n">
        <v>2499.99</v>
      </c>
      <c r="E46" s="436" t="n">
        <v>124</v>
      </c>
      <c r="F46" s="466" t="n">
        <v>2500</v>
      </c>
      <c r="G46" s="467" t="n">
        <v>0</v>
      </c>
      <c r="H46" s="466" t="n">
        <v>2500</v>
      </c>
      <c r="I46" s="467" t="n">
        <v>0</v>
      </c>
      <c r="J46" s="466"/>
      <c r="K46" s="467"/>
      <c r="L46" s="466"/>
      <c r="M46" s="467"/>
      <c r="N46" s="466"/>
      <c r="O46" s="467"/>
      <c r="P46" s="468"/>
      <c r="R46" s="428"/>
      <c r="S46" s="429"/>
      <c r="T46" s="428"/>
      <c r="V46" s="428"/>
      <c r="X46" s="428"/>
      <c r="Z46" s="428"/>
      <c r="AB46" s="428"/>
      <c r="AD46" s="428"/>
      <c r="AE46" s="412"/>
      <c r="AF46" s="412"/>
      <c r="AG46" s="433"/>
    </row>
    <row r="47" customFormat="false" ht="12.75" hidden="false" customHeight="false" outlineLevel="0" collapsed="false">
      <c r="A47" s="435" t="s">
        <v>247</v>
      </c>
      <c r="B47" s="466" t="n">
        <v>0</v>
      </c>
      <c r="C47" s="436" t="n">
        <v>141</v>
      </c>
      <c r="D47" s="466" t="n">
        <v>2499.99</v>
      </c>
      <c r="E47" s="436" t="n">
        <v>141</v>
      </c>
      <c r="F47" s="466" t="n">
        <v>2500</v>
      </c>
      <c r="G47" s="467" t="n">
        <v>0</v>
      </c>
      <c r="H47" s="466" t="n">
        <v>2500</v>
      </c>
      <c r="I47" s="467" t="n">
        <v>0</v>
      </c>
      <c r="J47" s="466"/>
      <c r="K47" s="467"/>
      <c r="L47" s="466"/>
      <c r="M47" s="467"/>
      <c r="N47" s="466"/>
      <c r="O47" s="467"/>
      <c r="P47" s="468"/>
      <c r="R47" s="428"/>
      <c r="S47" s="429"/>
      <c r="T47" s="428"/>
      <c r="V47" s="428"/>
      <c r="X47" s="428"/>
      <c r="Z47" s="428"/>
      <c r="AB47" s="428"/>
      <c r="AD47" s="428"/>
      <c r="AE47" s="412"/>
      <c r="AF47" s="412"/>
      <c r="AG47" s="433"/>
    </row>
    <row r="48" customFormat="false" ht="12.75" hidden="false" customHeight="false" outlineLevel="0" collapsed="false">
      <c r="A48" s="435" t="s">
        <v>248</v>
      </c>
      <c r="B48" s="466" t="n">
        <v>0</v>
      </c>
      <c r="C48" s="436" t="n">
        <v>145</v>
      </c>
      <c r="D48" s="466" t="n">
        <v>2499.99</v>
      </c>
      <c r="E48" s="436" t="n">
        <v>145</v>
      </c>
      <c r="F48" s="466" t="n">
        <v>2500</v>
      </c>
      <c r="G48" s="467" t="n">
        <v>0</v>
      </c>
      <c r="H48" s="466" t="n">
        <v>2500</v>
      </c>
      <c r="I48" s="467" t="n">
        <v>0</v>
      </c>
      <c r="J48" s="466"/>
      <c r="K48" s="467"/>
      <c r="L48" s="466"/>
      <c r="M48" s="467"/>
      <c r="N48" s="466"/>
      <c r="O48" s="467"/>
      <c r="P48" s="468"/>
      <c r="R48" s="428"/>
      <c r="S48" s="429"/>
      <c r="T48" s="428"/>
      <c r="V48" s="428"/>
      <c r="X48" s="428"/>
      <c r="Z48" s="428"/>
      <c r="AB48" s="428"/>
      <c r="AD48" s="428"/>
      <c r="AE48" s="412"/>
      <c r="AF48" s="412"/>
      <c r="AG48" s="433"/>
    </row>
    <row r="49" customFormat="false" ht="12.75" hidden="false" customHeight="false" outlineLevel="0" collapsed="false">
      <c r="A49" s="435" t="s">
        <v>249</v>
      </c>
      <c r="B49" s="466" t="n">
        <v>0</v>
      </c>
      <c r="C49" s="436" t="n">
        <v>146</v>
      </c>
      <c r="D49" s="466" t="n">
        <v>2499.99</v>
      </c>
      <c r="E49" s="436" t="n">
        <v>146</v>
      </c>
      <c r="F49" s="466" t="n">
        <v>2500</v>
      </c>
      <c r="G49" s="467" t="n">
        <v>0</v>
      </c>
      <c r="H49" s="466" t="n">
        <v>2500</v>
      </c>
      <c r="I49" s="467" t="n">
        <v>0</v>
      </c>
      <c r="J49" s="466"/>
      <c r="K49" s="467"/>
      <c r="L49" s="466"/>
      <c r="M49" s="467"/>
      <c r="N49" s="466"/>
      <c r="O49" s="467"/>
      <c r="P49" s="468"/>
      <c r="R49" s="428"/>
      <c r="S49" s="429"/>
      <c r="T49" s="428"/>
      <c r="V49" s="428"/>
      <c r="X49" s="428"/>
      <c r="Z49" s="428"/>
      <c r="AB49" s="428"/>
      <c r="AD49" s="428"/>
      <c r="AE49" s="412"/>
      <c r="AF49" s="412"/>
      <c r="AG49" s="433"/>
    </row>
    <row r="50" customFormat="false" ht="12.75" hidden="false" customHeight="false" outlineLevel="0" collapsed="false">
      <c r="A50" s="435" t="s">
        <v>250</v>
      </c>
      <c r="B50" s="466" t="n">
        <v>0</v>
      </c>
      <c r="C50" s="436" t="n">
        <v>139</v>
      </c>
      <c r="D50" s="466" t="n">
        <v>2499.99</v>
      </c>
      <c r="E50" s="436" t="n">
        <v>139</v>
      </c>
      <c r="F50" s="466" t="n">
        <v>2500</v>
      </c>
      <c r="G50" s="467" t="n">
        <v>0</v>
      </c>
      <c r="H50" s="466" t="n">
        <v>2500</v>
      </c>
      <c r="I50" s="467" t="n">
        <v>0</v>
      </c>
      <c r="J50" s="466"/>
      <c r="K50" s="467"/>
      <c r="L50" s="466"/>
      <c r="M50" s="467"/>
      <c r="N50" s="466"/>
      <c r="O50" s="467"/>
      <c r="P50" s="468"/>
      <c r="R50" s="428"/>
      <c r="S50" s="429"/>
      <c r="T50" s="428"/>
      <c r="V50" s="428"/>
      <c r="X50" s="428"/>
      <c r="Z50" s="428"/>
      <c r="AB50" s="428"/>
      <c r="AD50" s="428"/>
      <c r="AE50" s="412"/>
      <c r="AF50" s="412"/>
      <c r="AG50" s="433"/>
    </row>
    <row r="51" customFormat="false" ht="12.75" hidden="false" customHeight="false" outlineLevel="0" collapsed="false">
      <c r="A51" s="435" t="s">
        <v>251</v>
      </c>
      <c r="B51" s="466" t="n">
        <v>0</v>
      </c>
      <c r="C51" s="436" t="n">
        <v>130</v>
      </c>
      <c r="D51" s="466" t="n">
        <v>2499.99</v>
      </c>
      <c r="E51" s="436" t="n">
        <v>130</v>
      </c>
      <c r="F51" s="466" t="n">
        <v>2500</v>
      </c>
      <c r="G51" s="467" t="n">
        <v>0</v>
      </c>
      <c r="H51" s="466" t="n">
        <v>2500</v>
      </c>
      <c r="I51" s="467" t="n">
        <v>0</v>
      </c>
      <c r="J51" s="466"/>
      <c r="K51" s="467"/>
      <c r="L51" s="466"/>
      <c r="M51" s="467"/>
      <c r="N51" s="466"/>
      <c r="O51" s="467"/>
      <c r="P51" s="468"/>
      <c r="R51" s="428"/>
      <c r="S51" s="429"/>
      <c r="T51" s="428"/>
      <c r="V51" s="428"/>
      <c r="X51" s="428"/>
      <c r="Z51" s="428"/>
      <c r="AB51" s="428"/>
      <c r="AD51" s="428"/>
      <c r="AE51" s="412"/>
      <c r="AF51" s="412"/>
      <c r="AG51" s="433"/>
    </row>
    <row r="52" customFormat="false" ht="12.75" hidden="false" customHeight="false" outlineLevel="0" collapsed="false">
      <c r="A52" s="435" t="s">
        <v>252</v>
      </c>
      <c r="B52" s="466" t="n">
        <v>0</v>
      </c>
      <c r="C52" s="436" t="n">
        <v>126</v>
      </c>
      <c r="D52" s="466" t="n">
        <v>2499.99</v>
      </c>
      <c r="E52" s="436" t="n">
        <v>126</v>
      </c>
      <c r="F52" s="466" t="n">
        <v>2500</v>
      </c>
      <c r="G52" s="467" t="n">
        <v>0</v>
      </c>
      <c r="H52" s="466" t="n">
        <v>2500</v>
      </c>
      <c r="I52" s="467" t="n">
        <v>0</v>
      </c>
      <c r="J52" s="466"/>
      <c r="K52" s="467"/>
      <c r="L52" s="466"/>
      <c r="M52" s="467"/>
      <c r="N52" s="466"/>
      <c r="O52" s="467"/>
      <c r="P52" s="468"/>
      <c r="R52" s="428"/>
      <c r="S52" s="429"/>
      <c r="T52" s="428"/>
      <c r="V52" s="428"/>
      <c r="X52" s="428"/>
      <c r="Z52" s="428"/>
      <c r="AB52" s="428"/>
      <c r="AD52" s="428"/>
      <c r="AE52" s="412"/>
      <c r="AF52" s="412"/>
      <c r="AG52" s="433"/>
    </row>
    <row r="53" customFormat="false" ht="12.75" hidden="false" customHeight="false" outlineLevel="0" collapsed="false">
      <c r="A53" s="435" t="s">
        <v>253</v>
      </c>
      <c r="B53" s="466" t="n">
        <v>0</v>
      </c>
      <c r="C53" s="436" t="n">
        <v>125</v>
      </c>
      <c r="D53" s="466" t="n">
        <v>2499.99</v>
      </c>
      <c r="E53" s="436" t="n">
        <v>125</v>
      </c>
      <c r="F53" s="466" t="n">
        <v>2500</v>
      </c>
      <c r="G53" s="467" t="n">
        <v>0</v>
      </c>
      <c r="H53" s="466" t="n">
        <v>2500</v>
      </c>
      <c r="I53" s="467" t="n">
        <v>0</v>
      </c>
      <c r="J53" s="466"/>
      <c r="K53" s="467"/>
      <c r="L53" s="466"/>
      <c r="M53" s="467"/>
      <c r="N53" s="466"/>
      <c r="O53" s="467"/>
      <c r="P53" s="468"/>
      <c r="R53" s="428"/>
      <c r="S53" s="429"/>
      <c r="T53" s="428"/>
      <c r="V53" s="428"/>
      <c r="X53" s="428"/>
      <c r="Z53" s="428"/>
      <c r="AB53" s="428"/>
      <c r="AD53" s="428"/>
      <c r="AE53" s="412"/>
      <c r="AF53" s="412"/>
      <c r="AG53" s="433"/>
    </row>
    <row r="54" customFormat="false" ht="12.75" hidden="false" customHeight="false" outlineLevel="0" collapsed="false">
      <c r="A54" s="435" t="s">
        <v>254</v>
      </c>
      <c r="B54" s="466" t="n">
        <v>0</v>
      </c>
      <c r="C54" s="436" t="n">
        <v>141</v>
      </c>
      <c r="D54" s="466" t="n">
        <v>2499.99</v>
      </c>
      <c r="E54" s="436" t="n">
        <v>141</v>
      </c>
      <c r="F54" s="466" t="n">
        <v>2500</v>
      </c>
      <c r="G54" s="467" t="n">
        <v>0</v>
      </c>
      <c r="H54" s="466" t="n">
        <v>2500</v>
      </c>
      <c r="I54" s="467" t="n">
        <v>0</v>
      </c>
      <c r="J54" s="466"/>
      <c r="K54" s="467"/>
      <c r="L54" s="466"/>
      <c r="M54" s="467"/>
      <c r="N54" s="466"/>
      <c r="O54" s="467"/>
      <c r="P54" s="468"/>
      <c r="R54" s="428"/>
      <c r="S54" s="429"/>
      <c r="T54" s="428"/>
      <c r="V54" s="428"/>
      <c r="X54" s="428"/>
      <c r="Z54" s="428"/>
      <c r="AB54" s="428"/>
      <c r="AD54" s="428"/>
      <c r="AE54" s="412"/>
      <c r="AF54" s="412"/>
      <c r="AG54" s="433"/>
    </row>
    <row r="55" customFormat="false" ht="12.75" hidden="false" customHeight="false" outlineLevel="0" collapsed="false">
      <c r="A55" s="435" t="s">
        <v>255</v>
      </c>
      <c r="B55" s="466" t="n">
        <v>0</v>
      </c>
      <c r="C55" s="436" t="n">
        <v>134</v>
      </c>
      <c r="D55" s="466" t="n">
        <v>2499.99</v>
      </c>
      <c r="E55" s="436" t="n">
        <v>134</v>
      </c>
      <c r="F55" s="466" t="n">
        <v>2500</v>
      </c>
      <c r="G55" s="467" t="n">
        <v>0</v>
      </c>
      <c r="H55" s="466" t="n">
        <v>2500</v>
      </c>
      <c r="I55" s="467" t="n">
        <v>0</v>
      </c>
      <c r="J55" s="466"/>
      <c r="K55" s="467"/>
      <c r="L55" s="466"/>
      <c r="M55" s="467"/>
      <c r="N55" s="466"/>
      <c r="O55" s="467"/>
      <c r="P55" s="468"/>
      <c r="R55" s="428"/>
      <c r="S55" s="429"/>
      <c r="T55" s="428"/>
      <c r="V55" s="428"/>
      <c r="X55" s="428"/>
      <c r="Z55" s="428"/>
      <c r="AB55" s="428"/>
      <c r="AD55" s="428"/>
      <c r="AE55" s="412"/>
      <c r="AF55" s="412"/>
      <c r="AG55" s="433"/>
    </row>
    <row r="56" customFormat="false" ht="12.75" hidden="false" customHeight="false" outlineLevel="0" collapsed="false">
      <c r="A56" s="435" t="s">
        <v>256</v>
      </c>
      <c r="B56" s="466" t="n">
        <v>0</v>
      </c>
      <c r="C56" s="436" t="n">
        <v>128</v>
      </c>
      <c r="D56" s="466" t="n">
        <v>2499.99</v>
      </c>
      <c r="E56" s="436" t="n">
        <v>128</v>
      </c>
      <c r="F56" s="466" t="n">
        <v>2500</v>
      </c>
      <c r="G56" s="467" t="n">
        <v>0</v>
      </c>
      <c r="H56" s="466" t="n">
        <v>2500</v>
      </c>
      <c r="I56" s="467" t="n">
        <v>0</v>
      </c>
      <c r="J56" s="466"/>
      <c r="K56" s="467"/>
      <c r="L56" s="466"/>
      <c r="M56" s="467"/>
      <c r="N56" s="466"/>
      <c r="O56" s="467"/>
      <c r="P56" s="468"/>
      <c r="R56" s="428"/>
      <c r="S56" s="429"/>
      <c r="T56" s="428"/>
      <c r="V56" s="428"/>
      <c r="X56" s="428"/>
      <c r="Z56" s="428"/>
      <c r="AB56" s="428"/>
      <c r="AD56" s="428"/>
      <c r="AE56" s="412"/>
      <c r="AF56" s="412"/>
      <c r="AG56" s="433"/>
    </row>
    <row r="57" customFormat="false" ht="12.75" hidden="false" customHeight="false" outlineLevel="0" collapsed="false">
      <c r="A57" s="435" t="s">
        <v>257</v>
      </c>
      <c r="B57" s="466" t="n">
        <v>0</v>
      </c>
      <c r="C57" s="436" t="n">
        <v>97</v>
      </c>
      <c r="D57" s="466" t="n">
        <v>2499.99</v>
      </c>
      <c r="E57" s="436" t="n">
        <v>97</v>
      </c>
      <c r="F57" s="466" t="n">
        <v>2500</v>
      </c>
      <c r="G57" s="467" t="n">
        <v>0</v>
      </c>
      <c r="H57" s="466" t="n">
        <v>2500</v>
      </c>
      <c r="I57" s="467" t="n">
        <v>0</v>
      </c>
      <c r="J57" s="466"/>
      <c r="K57" s="467"/>
      <c r="L57" s="466"/>
      <c r="M57" s="467"/>
      <c r="N57" s="466"/>
      <c r="O57" s="467"/>
      <c r="P57" s="468"/>
      <c r="R57" s="428"/>
      <c r="S57" s="429"/>
      <c r="T57" s="428"/>
      <c r="V57" s="428"/>
      <c r="X57" s="428"/>
      <c r="Z57" s="428"/>
      <c r="AB57" s="428"/>
      <c r="AD57" s="428"/>
      <c r="AE57" s="412"/>
      <c r="AF57" s="412"/>
      <c r="AG57" s="433"/>
    </row>
    <row r="58" customFormat="false" ht="12.75" hidden="false" customHeight="false" outlineLevel="0" collapsed="false">
      <c r="A58" s="435" t="s">
        <v>258</v>
      </c>
      <c r="B58" s="466" t="n">
        <v>0</v>
      </c>
      <c r="C58" s="436" t="n">
        <v>69</v>
      </c>
      <c r="D58" s="466" t="n">
        <v>2499.99</v>
      </c>
      <c r="E58" s="436" t="n">
        <v>69</v>
      </c>
      <c r="F58" s="466" t="n">
        <v>2500</v>
      </c>
      <c r="G58" s="467" t="n">
        <v>0</v>
      </c>
      <c r="H58" s="466" t="n">
        <v>2500</v>
      </c>
      <c r="I58" s="467" t="n">
        <v>0</v>
      </c>
      <c r="J58" s="466"/>
      <c r="K58" s="467"/>
      <c r="L58" s="466"/>
      <c r="M58" s="467"/>
      <c r="N58" s="466"/>
      <c r="O58" s="467"/>
      <c r="P58" s="468"/>
      <c r="R58" s="428"/>
      <c r="S58" s="429"/>
      <c r="T58" s="428"/>
      <c r="V58" s="428"/>
      <c r="X58" s="428"/>
      <c r="Z58" s="428"/>
      <c r="AB58" s="428"/>
      <c r="AD58" s="428"/>
      <c r="AE58" s="412"/>
      <c r="AF58" s="412"/>
      <c r="AG58" s="433"/>
    </row>
    <row r="59" customFormat="false" ht="12.75" hidden="false" customHeight="false" outlineLevel="0" collapsed="false">
      <c r="A59" s="435" t="s">
        <v>259</v>
      </c>
      <c r="B59" s="466" t="n">
        <v>0</v>
      </c>
      <c r="C59" s="436" t="n">
        <v>103</v>
      </c>
      <c r="D59" s="466" t="n">
        <v>2499.99</v>
      </c>
      <c r="E59" s="436" t="n">
        <v>103</v>
      </c>
      <c r="F59" s="466" t="n">
        <v>2500</v>
      </c>
      <c r="G59" s="467" t="n">
        <v>0</v>
      </c>
      <c r="H59" s="466" t="n">
        <v>2500</v>
      </c>
      <c r="I59" s="467" t="n">
        <v>0</v>
      </c>
      <c r="J59" s="466"/>
      <c r="K59" s="467"/>
      <c r="L59" s="466"/>
      <c r="M59" s="467"/>
      <c r="N59" s="466"/>
      <c r="O59" s="467"/>
      <c r="P59" s="468"/>
      <c r="R59" s="428"/>
      <c r="S59" s="429"/>
      <c r="T59" s="428"/>
      <c r="V59" s="428"/>
      <c r="X59" s="428"/>
      <c r="Z59" s="428"/>
      <c r="AB59" s="428"/>
      <c r="AD59" s="428"/>
      <c r="AE59" s="412"/>
      <c r="AF59" s="412"/>
      <c r="AG59" s="433"/>
    </row>
    <row r="60" customFormat="false" ht="13.5" hidden="false" customHeight="false" outlineLevel="0" collapsed="false">
      <c r="A60" s="438" t="s">
        <v>260</v>
      </c>
      <c r="B60" s="469" t="n">
        <v>0</v>
      </c>
      <c r="C60" s="439" t="n">
        <v>80</v>
      </c>
      <c r="D60" s="469" t="n">
        <v>2499.99</v>
      </c>
      <c r="E60" s="439" t="n">
        <v>80</v>
      </c>
      <c r="F60" s="469" t="n">
        <v>2500</v>
      </c>
      <c r="G60" s="470" t="n">
        <v>0</v>
      </c>
      <c r="H60" s="469" t="n">
        <v>2500</v>
      </c>
      <c r="I60" s="470" t="n">
        <v>0</v>
      </c>
      <c r="J60" s="469"/>
      <c r="K60" s="470"/>
      <c r="L60" s="469"/>
      <c r="M60" s="470"/>
      <c r="N60" s="469"/>
      <c r="O60" s="470"/>
      <c r="P60" s="471"/>
      <c r="Q60" s="443"/>
      <c r="R60" s="471"/>
      <c r="S60" s="472"/>
      <c r="T60" s="471"/>
      <c r="U60" s="443"/>
      <c r="V60" s="471"/>
      <c r="W60" s="443"/>
      <c r="X60" s="471"/>
      <c r="Y60" s="443"/>
      <c r="Z60" s="471"/>
      <c r="AA60" s="443"/>
      <c r="AB60" s="471"/>
      <c r="AC60" s="443"/>
      <c r="AD60" s="471"/>
      <c r="AE60" s="443"/>
      <c r="AF60" s="443"/>
      <c r="AG60" s="473"/>
    </row>
    <row r="61" customFormat="false" ht="13.5" hidden="false" customHeight="false" outlineLevel="0" collapsed="false">
      <c r="A61" s="412"/>
      <c r="B61" s="412"/>
      <c r="C61" s="412"/>
      <c r="D61" s="412"/>
      <c r="E61" s="412"/>
      <c r="F61" s="412"/>
      <c r="G61" s="412"/>
      <c r="H61" s="412"/>
      <c r="I61" s="412"/>
      <c r="J61" s="412"/>
      <c r="K61" s="412"/>
      <c r="L61" s="412"/>
      <c r="M61" s="412"/>
      <c r="N61" s="412"/>
      <c r="O61" s="412"/>
      <c r="P61" s="412"/>
      <c r="Q61" s="412"/>
      <c r="R61" s="412"/>
      <c r="S61" s="412"/>
      <c r="T61" s="412"/>
      <c r="U61" s="412"/>
      <c r="V61" s="412"/>
      <c r="W61" s="412"/>
      <c r="X61" s="412"/>
      <c r="Y61" s="412"/>
      <c r="Z61" s="412"/>
      <c r="AA61" s="412"/>
      <c r="AB61" s="412"/>
      <c r="AC61" s="412"/>
      <c r="AD61" s="412"/>
      <c r="AE61" s="412"/>
      <c r="AF61" s="412"/>
      <c r="AG61" s="412"/>
    </row>
    <row r="62" customFormat="false" ht="13.5" hidden="false" customHeight="false" outlineLevel="0" collapsed="false">
      <c r="A62" s="412"/>
      <c r="B62" s="412"/>
      <c r="C62" s="411" t="n">
        <f aca="false">SUM(C37:C61)</f>
        <v>2208</v>
      </c>
      <c r="E62" s="474" t="n">
        <f aca="false">SUM(E37:E61)</f>
        <v>2208</v>
      </c>
      <c r="G62" s="440" t="n">
        <f aca="false">SUM(G37:G60)</f>
        <v>0</v>
      </c>
      <c r="I62" s="440" t="n">
        <f aca="false">SUM(I37:I60)</f>
        <v>0</v>
      </c>
      <c r="K62" s="440" t="n">
        <f aca="false">SUM(K37:K60)</f>
        <v>0</v>
      </c>
      <c r="M62" s="440" t="n">
        <f aca="false">SUM(M37:M60)</f>
        <v>0</v>
      </c>
      <c r="O62" s="440" t="n">
        <f aca="false">SUM(O37:O60)</f>
        <v>0</v>
      </c>
      <c r="Q62" s="440" t="n">
        <f aca="false">SUM(Q37:Q60)</f>
        <v>0</v>
      </c>
      <c r="S62" s="440" t="n">
        <f aca="false">SUM(S37:S60)</f>
        <v>0</v>
      </c>
      <c r="U62" s="440" t="n">
        <f aca="false">SUM(U37:U60)</f>
        <v>0</v>
      </c>
      <c r="W62" s="440" t="n">
        <f aca="false">SUM(W37:W60)</f>
        <v>0</v>
      </c>
      <c r="Y62" s="440" t="n">
        <f aca="false">SUM(Y37:Y60)</f>
        <v>0</v>
      </c>
      <c r="AA62" s="440" t="n">
        <f aca="false">SUM(AA37:AA60)</f>
        <v>0</v>
      </c>
      <c r="AC62" s="440" t="n">
        <f aca="false">SUM(AC37:AC60)</f>
        <v>0</v>
      </c>
      <c r="AE62" s="440" t="n">
        <f aca="false">SUM(AE37:AE60)</f>
        <v>0</v>
      </c>
      <c r="AG62" s="440" t="n">
        <f aca="false">SUM(AG37:AG60)</f>
        <v>0</v>
      </c>
    </row>
    <row r="63" customFormat="false" ht="12.75" hidden="false" customHeight="false" outlineLevel="0" collapsed="false">
      <c r="A63" s="444" t="s">
        <v>472</v>
      </c>
      <c r="B63" s="444"/>
      <c r="C63" s="414"/>
      <c r="D63" s="414"/>
      <c r="E63" s="414"/>
      <c r="F63" s="414"/>
      <c r="G63" s="414"/>
      <c r="H63" s="414"/>
      <c r="I63" s="414"/>
      <c r="J63" s="414"/>
      <c r="K63" s="414"/>
      <c r="L63" s="414"/>
      <c r="M63" s="412"/>
      <c r="N63" s="412"/>
      <c r="O63" s="412"/>
      <c r="P63" s="412"/>
      <c r="Q63" s="412"/>
      <c r="R63" s="412"/>
      <c r="S63" s="412"/>
      <c r="T63" s="412"/>
      <c r="U63" s="412"/>
      <c r="V63" s="412"/>
      <c r="W63" s="412"/>
      <c r="X63" s="412"/>
      <c r="Y63" s="412"/>
      <c r="Z63" s="412"/>
      <c r="AA63" s="412"/>
      <c r="AB63" s="412"/>
      <c r="AC63" s="412"/>
      <c r="AD63" s="412"/>
      <c r="AE63" s="412"/>
      <c r="AF63" s="412"/>
      <c r="AG63" s="412"/>
    </row>
    <row r="64" customFormat="false" ht="12.75" hidden="false" customHeight="false" outlineLevel="0" collapsed="false">
      <c r="A64" s="415"/>
      <c r="B64" s="413" t="s">
        <v>473</v>
      </c>
      <c r="C64" s="423" t="s">
        <v>182</v>
      </c>
      <c r="D64" s="423"/>
      <c r="E64" s="423" t="s">
        <v>185</v>
      </c>
      <c r="F64" s="423"/>
      <c r="G64" s="423" t="s">
        <v>338</v>
      </c>
      <c r="H64" s="423"/>
      <c r="I64" s="423" t="s">
        <v>340</v>
      </c>
      <c r="J64" s="423"/>
      <c r="K64" s="423" t="s">
        <v>342</v>
      </c>
      <c r="L64" s="413" t="s">
        <v>67</v>
      </c>
      <c r="M64" s="412"/>
      <c r="N64" s="412"/>
      <c r="O64" s="412"/>
      <c r="P64" s="412"/>
      <c r="Q64" s="412"/>
      <c r="R64" s="412"/>
      <c r="S64" s="412"/>
      <c r="T64" s="412"/>
      <c r="U64" s="412"/>
      <c r="V64" s="412"/>
      <c r="W64" s="412"/>
      <c r="X64" s="412"/>
      <c r="Y64" s="412"/>
      <c r="Z64" s="412"/>
      <c r="AA64" s="412"/>
      <c r="AB64" s="412"/>
      <c r="AC64" s="412"/>
      <c r="AD64" s="412"/>
      <c r="AE64" s="412"/>
      <c r="AF64" s="412"/>
      <c r="AG64" s="412"/>
    </row>
    <row r="65" customFormat="false" ht="12.75" hidden="false" customHeight="false" outlineLevel="0" collapsed="false">
      <c r="A65" s="411" t="s">
        <v>237</v>
      </c>
      <c r="C65" s="445"/>
      <c r="D65" s="428"/>
      <c r="E65" s="445"/>
      <c r="F65" s="428"/>
      <c r="G65" s="445"/>
      <c r="H65" s="428"/>
      <c r="I65" s="445"/>
      <c r="J65" s="428"/>
      <c r="K65" s="446"/>
      <c r="L65" s="446"/>
      <c r="M65" s="428"/>
      <c r="N65" s="412"/>
      <c r="O65" s="412"/>
      <c r="P65" s="412"/>
      <c r="Q65" s="412"/>
      <c r="R65" s="412"/>
      <c r="S65" s="412"/>
      <c r="T65" s="412"/>
      <c r="U65" s="412"/>
      <c r="V65" s="412"/>
      <c r="W65" s="412"/>
      <c r="X65" s="412"/>
      <c r="Y65" s="412"/>
      <c r="Z65" s="412"/>
      <c r="AA65" s="412"/>
      <c r="AB65" s="412"/>
      <c r="AC65" s="412"/>
      <c r="AD65" s="412"/>
      <c r="AE65" s="412"/>
      <c r="AF65" s="412"/>
      <c r="AG65" s="412"/>
    </row>
    <row r="66" customFormat="false" ht="12.75" hidden="false" customHeight="false" outlineLevel="0" collapsed="false">
      <c r="A66" s="411" t="s">
        <v>238</v>
      </c>
      <c r="C66" s="445"/>
      <c r="D66" s="428"/>
      <c r="E66" s="445"/>
      <c r="F66" s="428"/>
      <c r="G66" s="445"/>
      <c r="I66" s="445"/>
      <c r="J66" s="428"/>
      <c r="K66" s="446"/>
      <c r="L66" s="446"/>
      <c r="M66" s="428"/>
      <c r="N66" s="412"/>
      <c r="O66" s="412"/>
      <c r="P66" s="412"/>
      <c r="Q66" s="412"/>
      <c r="R66" s="412"/>
      <c r="S66" s="412"/>
      <c r="T66" s="412"/>
      <c r="U66" s="412"/>
      <c r="V66" s="412"/>
      <c r="W66" s="412"/>
      <c r="X66" s="412"/>
      <c r="Y66" s="412"/>
      <c r="Z66" s="412"/>
      <c r="AA66" s="412"/>
      <c r="AB66" s="412"/>
      <c r="AC66" s="412"/>
      <c r="AD66" s="412"/>
      <c r="AE66" s="412"/>
      <c r="AF66" s="412"/>
      <c r="AG66" s="412"/>
    </row>
    <row r="67" customFormat="false" ht="12.75" hidden="false" customHeight="false" outlineLevel="0" collapsed="false">
      <c r="A67" s="411" t="s">
        <v>239</v>
      </c>
      <c r="C67" s="445"/>
      <c r="D67" s="428"/>
      <c r="E67" s="445"/>
      <c r="F67" s="428"/>
      <c r="G67" s="445"/>
      <c r="H67" s="428"/>
      <c r="I67" s="445"/>
      <c r="J67" s="428"/>
      <c r="K67" s="446"/>
      <c r="L67" s="446"/>
      <c r="M67" s="428"/>
      <c r="N67" s="412"/>
      <c r="O67" s="412"/>
      <c r="P67" s="412"/>
      <c r="Q67" s="412"/>
      <c r="R67" s="412"/>
      <c r="S67" s="412"/>
      <c r="T67" s="412"/>
      <c r="U67" s="412"/>
      <c r="V67" s="412"/>
      <c r="W67" s="412"/>
      <c r="X67" s="412"/>
      <c r="Y67" s="412"/>
      <c r="Z67" s="412"/>
      <c r="AA67" s="412"/>
      <c r="AB67" s="412"/>
      <c r="AC67" s="412"/>
      <c r="AD67" s="412"/>
      <c r="AE67" s="412"/>
      <c r="AF67" s="412"/>
      <c r="AG67" s="412"/>
    </row>
    <row r="68" customFormat="false" ht="12.75" hidden="false" customHeight="false" outlineLevel="0" collapsed="false">
      <c r="A68" s="411" t="s">
        <v>240</v>
      </c>
      <c r="C68" s="445"/>
      <c r="D68" s="428"/>
      <c r="E68" s="445"/>
      <c r="F68" s="428"/>
      <c r="G68" s="445"/>
      <c r="I68" s="445"/>
      <c r="J68" s="428"/>
      <c r="K68" s="446"/>
      <c r="L68" s="446"/>
      <c r="M68" s="428"/>
      <c r="N68" s="412"/>
      <c r="O68" s="412"/>
      <c r="P68" s="412"/>
      <c r="Q68" s="412"/>
      <c r="R68" s="412"/>
      <c r="S68" s="412"/>
      <c r="T68" s="412"/>
      <c r="U68" s="412"/>
      <c r="V68" s="412"/>
      <c r="W68" s="412"/>
      <c r="X68" s="412"/>
      <c r="Y68" s="412"/>
      <c r="Z68" s="412"/>
      <c r="AA68" s="412"/>
      <c r="AB68" s="412"/>
      <c r="AC68" s="412"/>
      <c r="AD68" s="412"/>
      <c r="AE68" s="412"/>
      <c r="AF68" s="412"/>
      <c r="AG68" s="412"/>
    </row>
    <row r="69" customFormat="false" ht="12.75" hidden="false" customHeight="false" outlineLevel="0" collapsed="false">
      <c r="A69" s="411" t="s">
        <v>241</v>
      </c>
      <c r="C69" s="445"/>
      <c r="D69" s="428"/>
      <c r="E69" s="445"/>
      <c r="F69" s="428"/>
      <c r="G69" s="445"/>
      <c r="I69" s="445"/>
      <c r="J69" s="428"/>
      <c r="K69" s="446"/>
      <c r="L69" s="446"/>
      <c r="M69" s="428"/>
      <c r="N69" s="412"/>
      <c r="O69" s="412"/>
      <c r="P69" s="412"/>
      <c r="Q69" s="412"/>
      <c r="R69" s="412"/>
      <c r="S69" s="412"/>
      <c r="T69" s="412"/>
      <c r="U69" s="412"/>
      <c r="V69" s="412"/>
      <c r="W69" s="412"/>
      <c r="X69" s="412"/>
      <c r="Y69" s="412"/>
      <c r="Z69" s="412"/>
      <c r="AA69" s="412"/>
      <c r="AB69" s="412"/>
      <c r="AC69" s="412"/>
      <c r="AD69" s="412"/>
      <c r="AE69" s="412"/>
      <c r="AF69" s="412"/>
      <c r="AG69" s="412"/>
    </row>
    <row r="70" customFormat="false" ht="12.75" hidden="false" customHeight="false" outlineLevel="0" collapsed="false">
      <c r="A70" s="411" t="s">
        <v>242</v>
      </c>
      <c r="C70" s="445"/>
      <c r="D70" s="428"/>
      <c r="E70" s="445"/>
      <c r="F70" s="428"/>
      <c r="G70" s="445"/>
      <c r="H70" s="428"/>
      <c r="I70" s="445"/>
      <c r="J70" s="428"/>
      <c r="K70" s="446"/>
      <c r="L70" s="446"/>
      <c r="M70" s="428"/>
      <c r="N70" s="412"/>
      <c r="O70" s="412"/>
      <c r="P70" s="412"/>
      <c r="Q70" s="412"/>
      <c r="R70" s="412"/>
      <c r="S70" s="412"/>
      <c r="T70" s="412"/>
      <c r="U70" s="412"/>
      <c r="V70" s="412"/>
      <c r="W70" s="412"/>
      <c r="X70" s="412"/>
      <c r="Y70" s="412"/>
      <c r="Z70" s="412"/>
      <c r="AA70" s="412"/>
      <c r="AB70" s="412"/>
      <c r="AC70" s="412"/>
      <c r="AD70" s="412"/>
      <c r="AE70" s="412"/>
      <c r="AF70" s="412"/>
      <c r="AG70" s="412"/>
    </row>
    <row r="71" customFormat="false" ht="12.75" hidden="false" customHeight="false" outlineLevel="0" collapsed="false">
      <c r="A71" s="411" t="s">
        <v>243</v>
      </c>
      <c r="C71" s="445"/>
      <c r="D71" s="428"/>
      <c r="E71" s="445"/>
      <c r="F71" s="428"/>
      <c r="G71" s="445"/>
      <c r="H71" s="428"/>
      <c r="I71" s="445"/>
      <c r="J71" s="428"/>
      <c r="K71" s="446"/>
      <c r="L71" s="446"/>
      <c r="M71" s="412"/>
      <c r="N71" s="412"/>
      <c r="O71" s="412"/>
      <c r="P71" s="412"/>
      <c r="Q71" s="412"/>
      <c r="R71" s="412"/>
      <c r="S71" s="412"/>
      <c r="T71" s="412"/>
      <c r="U71" s="412"/>
      <c r="V71" s="412"/>
      <c r="W71" s="412"/>
      <c r="X71" s="412"/>
      <c r="Y71" s="412"/>
      <c r="Z71" s="412"/>
      <c r="AA71" s="412"/>
      <c r="AB71" s="412"/>
      <c r="AC71" s="412"/>
      <c r="AD71" s="412"/>
      <c r="AE71" s="412"/>
      <c r="AF71" s="412"/>
      <c r="AG71" s="412"/>
    </row>
    <row r="72" customFormat="false" ht="12.75" hidden="false" customHeight="false" outlineLevel="0" collapsed="false">
      <c r="A72" s="411" t="s">
        <v>244</v>
      </c>
      <c r="C72" s="445"/>
      <c r="D72" s="428"/>
      <c r="E72" s="445"/>
      <c r="F72" s="428"/>
      <c r="G72" s="445"/>
      <c r="H72" s="428"/>
      <c r="I72" s="445"/>
      <c r="J72" s="428"/>
      <c r="K72" s="446"/>
      <c r="L72" s="446"/>
      <c r="M72" s="412"/>
      <c r="N72" s="412"/>
      <c r="O72" s="412"/>
      <c r="P72" s="412"/>
      <c r="Q72" s="412"/>
      <c r="R72" s="412"/>
      <c r="S72" s="412"/>
      <c r="T72" s="412"/>
      <c r="U72" s="412"/>
      <c r="V72" s="412"/>
      <c r="W72" s="412"/>
      <c r="X72" s="412"/>
      <c r="Y72" s="412"/>
      <c r="Z72" s="412"/>
      <c r="AA72" s="412"/>
      <c r="AB72" s="412"/>
      <c r="AC72" s="412"/>
      <c r="AD72" s="412"/>
      <c r="AE72" s="412"/>
      <c r="AF72" s="412"/>
      <c r="AG72" s="412"/>
    </row>
    <row r="73" customFormat="false" ht="12.75" hidden="false" customHeight="false" outlineLevel="0" collapsed="false">
      <c r="A73" s="411" t="s">
        <v>245</v>
      </c>
      <c r="C73" s="445"/>
      <c r="D73" s="428"/>
      <c r="E73" s="445"/>
      <c r="F73" s="428"/>
      <c r="G73" s="445"/>
      <c r="H73" s="428"/>
      <c r="I73" s="445"/>
      <c r="J73" s="428"/>
      <c r="K73" s="446"/>
      <c r="L73" s="446"/>
      <c r="M73" s="412"/>
      <c r="N73" s="412"/>
      <c r="O73" s="412"/>
      <c r="P73" s="412"/>
      <c r="Q73" s="412"/>
      <c r="R73" s="412"/>
      <c r="S73" s="412"/>
      <c r="T73" s="412"/>
      <c r="U73" s="412"/>
      <c r="V73" s="412"/>
      <c r="W73" s="412"/>
      <c r="X73" s="412"/>
      <c r="Y73" s="412"/>
      <c r="Z73" s="412"/>
      <c r="AA73" s="412"/>
      <c r="AB73" s="412"/>
      <c r="AC73" s="412"/>
      <c r="AD73" s="412"/>
      <c r="AE73" s="412"/>
      <c r="AF73" s="412"/>
      <c r="AG73" s="412"/>
    </row>
    <row r="74" customFormat="false" ht="12.75" hidden="false" customHeight="false" outlineLevel="0" collapsed="false">
      <c r="A74" s="411" t="s">
        <v>246</v>
      </c>
      <c r="C74" s="445"/>
      <c r="D74" s="428"/>
      <c r="E74" s="445"/>
      <c r="F74" s="428"/>
      <c r="G74" s="445"/>
      <c r="H74" s="428"/>
      <c r="I74" s="445"/>
      <c r="J74" s="428"/>
      <c r="K74" s="446"/>
      <c r="L74" s="446"/>
      <c r="M74" s="428"/>
      <c r="N74" s="412"/>
      <c r="O74" s="412"/>
      <c r="P74" s="412"/>
      <c r="Q74" s="412"/>
      <c r="R74" s="412"/>
      <c r="S74" s="412"/>
      <c r="T74" s="412"/>
      <c r="U74" s="412"/>
      <c r="V74" s="412"/>
      <c r="W74" s="412"/>
      <c r="X74" s="412"/>
      <c r="Y74" s="412"/>
      <c r="Z74" s="412"/>
      <c r="AA74" s="412"/>
      <c r="AB74" s="412"/>
      <c r="AC74" s="412"/>
      <c r="AD74" s="412"/>
      <c r="AE74" s="412"/>
      <c r="AF74" s="412"/>
      <c r="AG74" s="412"/>
    </row>
    <row r="75" customFormat="false" ht="12.75" hidden="false" customHeight="false" outlineLevel="0" collapsed="false">
      <c r="A75" s="411" t="s">
        <v>247</v>
      </c>
      <c r="C75" s="445"/>
      <c r="D75" s="428"/>
      <c r="E75" s="445"/>
      <c r="F75" s="428"/>
      <c r="G75" s="445"/>
      <c r="H75" s="428"/>
      <c r="I75" s="445"/>
      <c r="J75" s="428"/>
      <c r="K75" s="446"/>
      <c r="L75" s="446"/>
      <c r="N75" s="428"/>
      <c r="O75" s="412"/>
      <c r="P75" s="412"/>
      <c r="Q75" s="412"/>
      <c r="R75" s="412"/>
      <c r="S75" s="412"/>
      <c r="T75" s="412"/>
      <c r="U75" s="412"/>
      <c r="V75" s="412"/>
      <c r="W75" s="412"/>
      <c r="X75" s="412"/>
      <c r="Y75" s="412"/>
      <c r="Z75" s="412"/>
      <c r="AA75" s="412"/>
      <c r="AB75" s="412"/>
      <c r="AC75" s="412"/>
      <c r="AD75" s="412"/>
      <c r="AE75" s="412"/>
      <c r="AF75" s="412"/>
      <c r="AG75" s="412"/>
    </row>
    <row r="76" customFormat="false" ht="12.75" hidden="false" customHeight="false" outlineLevel="0" collapsed="false">
      <c r="A76" s="411" t="s">
        <v>248</v>
      </c>
      <c r="C76" s="445"/>
      <c r="D76" s="428"/>
      <c r="E76" s="445"/>
      <c r="F76" s="428"/>
      <c r="G76" s="445"/>
      <c r="H76" s="428"/>
      <c r="I76" s="445"/>
      <c r="J76" s="428"/>
      <c r="K76" s="446"/>
      <c r="L76" s="446"/>
      <c r="M76" s="412"/>
      <c r="N76" s="412"/>
      <c r="O76" s="428"/>
      <c r="P76" s="412"/>
      <c r="Q76" s="412"/>
      <c r="R76" s="412"/>
      <c r="S76" s="412"/>
      <c r="T76" s="412"/>
      <c r="U76" s="412"/>
      <c r="V76" s="412"/>
      <c r="W76" s="412"/>
      <c r="X76" s="412"/>
      <c r="Y76" s="412"/>
      <c r="Z76" s="412"/>
      <c r="AA76" s="412"/>
      <c r="AB76" s="412"/>
      <c r="AC76" s="412"/>
      <c r="AD76" s="412"/>
      <c r="AE76" s="412"/>
      <c r="AF76" s="412"/>
      <c r="AG76" s="412"/>
    </row>
    <row r="77" customFormat="false" ht="12.75" hidden="false" customHeight="false" outlineLevel="0" collapsed="false">
      <c r="A77" s="411" t="s">
        <v>249</v>
      </c>
      <c r="C77" s="445"/>
      <c r="D77" s="428" t="n">
        <v>36.9</v>
      </c>
      <c r="E77" s="445" t="n">
        <v>36.9</v>
      </c>
      <c r="F77" s="428" t="n">
        <v>36.9</v>
      </c>
      <c r="G77" s="445" t="n">
        <v>37.1</v>
      </c>
      <c r="H77" s="428" t="n">
        <v>36.9</v>
      </c>
      <c r="I77" s="445" t="n">
        <v>36.7</v>
      </c>
      <c r="J77" s="428" t="n">
        <v>0.5</v>
      </c>
      <c r="K77" s="445" t="n">
        <v>25</v>
      </c>
      <c r="L77" s="445" t="n">
        <v>0</v>
      </c>
      <c r="M77" s="411" t="n">
        <v>0</v>
      </c>
      <c r="N77" s="411" t="n">
        <v>25</v>
      </c>
      <c r="O77" s="411" t="n">
        <v>2.5</v>
      </c>
      <c r="P77" s="428" t="n">
        <v>2.5</v>
      </c>
      <c r="Q77" s="411" t="n">
        <v>2.4</v>
      </c>
      <c r="R77" s="411" t="n">
        <v>2.4</v>
      </c>
      <c r="S77" s="411" t="n">
        <v>6.2</v>
      </c>
      <c r="T77" s="411" t="n">
        <v>6.1</v>
      </c>
      <c r="U77" s="411" t="n">
        <v>2.4</v>
      </c>
      <c r="V77" s="411" t="n">
        <v>2.3</v>
      </c>
      <c r="W77" s="411" t="n">
        <v>2.2</v>
      </c>
      <c r="X77" s="411" t="n">
        <v>26</v>
      </c>
      <c r="Y77" s="411" t="n">
        <v>26.1</v>
      </c>
      <c r="Z77" s="411" t="n">
        <v>65.7</v>
      </c>
      <c r="AA77" s="411" t="n">
        <v>66.9</v>
      </c>
      <c r="AB77" s="412"/>
      <c r="AC77" s="412"/>
      <c r="AD77" s="412"/>
      <c r="AE77" s="412"/>
      <c r="AF77" s="412"/>
      <c r="AG77" s="412"/>
    </row>
    <row r="78" customFormat="false" ht="12.75" hidden="false" customHeight="false" outlineLevel="0" collapsed="false">
      <c r="A78" s="411" t="s">
        <v>250</v>
      </c>
      <c r="C78" s="445"/>
      <c r="D78" s="428" t="n">
        <v>2</v>
      </c>
      <c r="E78" s="445" t="n">
        <v>2</v>
      </c>
      <c r="F78" s="428" t="n">
        <v>2</v>
      </c>
      <c r="G78" s="445" t="n">
        <v>2</v>
      </c>
      <c r="H78" s="428" t="n">
        <v>2</v>
      </c>
      <c r="I78" s="445" t="n">
        <v>2</v>
      </c>
      <c r="J78" s="428" t="n">
        <v>5</v>
      </c>
      <c r="K78" s="445" t="n">
        <v>5</v>
      </c>
      <c r="L78" s="445" t="n">
        <v>5</v>
      </c>
      <c r="M78" s="411" t="n">
        <v>5</v>
      </c>
      <c r="N78" s="411" t="n">
        <v>5</v>
      </c>
      <c r="O78" s="411" t="n">
        <v>5</v>
      </c>
      <c r="P78" s="411" t="n">
        <v>5</v>
      </c>
      <c r="Q78" s="428" t="n">
        <v>5</v>
      </c>
      <c r="R78" s="411" t="n">
        <v>5</v>
      </c>
      <c r="S78" s="411" t="n">
        <v>5</v>
      </c>
      <c r="T78" s="411" t="n">
        <v>5</v>
      </c>
      <c r="U78" s="411" t="n">
        <v>5</v>
      </c>
      <c r="V78" s="411" t="n">
        <v>5</v>
      </c>
      <c r="W78" s="411" t="n">
        <v>5</v>
      </c>
      <c r="X78" s="411" t="n">
        <v>5</v>
      </c>
      <c r="Y78" s="411" t="n">
        <v>5</v>
      </c>
      <c r="Z78" s="411" t="n">
        <v>2</v>
      </c>
      <c r="AA78" s="411" t="n">
        <v>2</v>
      </c>
      <c r="AB78" s="412"/>
      <c r="AC78" s="412"/>
      <c r="AD78" s="412"/>
      <c r="AE78" s="412"/>
      <c r="AF78" s="412"/>
      <c r="AG78" s="412"/>
    </row>
    <row r="79" customFormat="false" ht="12.75" hidden="false" customHeight="false" outlineLevel="0" collapsed="false">
      <c r="A79" s="411" t="s">
        <v>251</v>
      </c>
      <c r="C79" s="445"/>
      <c r="D79" s="428"/>
      <c r="E79" s="445"/>
      <c r="F79" s="428"/>
      <c r="G79" s="445"/>
      <c r="H79" s="428"/>
      <c r="I79" s="445"/>
      <c r="J79" s="428"/>
      <c r="K79" s="446"/>
      <c r="L79" s="446"/>
      <c r="M79" s="412"/>
      <c r="N79" s="412"/>
      <c r="O79" s="412"/>
      <c r="P79" s="412"/>
      <c r="Q79" s="412"/>
      <c r="R79" s="428"/>
      <c r="S79" s="412"/>
      <c r="T79" s="412"/>
      <c r="U79" s="412"/>
      <c r="V79" s="412"/>
      <c r="W79" s="412"/>
      <c r="X79" s="412"/>
      <c r="Y79" s="412"/>
      <c r="Z79" s="412"/>
      <c r="AA79" s="412"/>
      <c r="AB79" s="412"/>
      <c r="AC79" s="412"/>
      <c r="AD79" s="412"/>
      <c r="AE79" s="412"/>
      <c r="AF79" s="412"/>
      <c r="AG79" s="412"/>
    </row>
    <row r="80" customFormat="false" ht="12.75" hidden="false" customHeight="false" outlineLevel="0" collapsed="false">
      <c r="A80" s="411" t="s">
        <v>252</v>
      </c>
      <c r="C80" s="445"/>
      <c r="D80" s="428"/>
      <c r="E80" s="445"/>
      <c r="F80" s="428"/>
      <c r="G80" s="445"/>
      <c r="H80" s="428"/>
      <c r="I80" s="445"/>
      <c r="J80" s="428"/>
      <c r="K80" s="446"/>
      <c r="L80" s="446"/>
      <c r="M80" s="412"/>
      <c r="N80" s="412"/>
      <c r="O80" s="412"/>
      <c r="P80" s="412"/>
      <c r="Q80" s="412"/>
      <c r="R80" s="412"/>
      <c r="S80" s="428"/>
      <c r="T80" s="412"/>
      <c r="U80" s="412"/>
      <c r="V80" s="412"/>
      <c r="W80" s="412"/>
      <c r="X80" s="412"/>
      <c r="Y80" s="412"/>
      <c r="Z80" s="412"/>
      <c r="AA80" s="412"/>
      <c r="AB80" s="412"/>
      <c r="AC80" s="412"/>
      <c r="AD80" s="412"/>
      <c r="AE80" s="412"/>
      <c r="AF80" s="412"/>
      <c r="AG80" s="412"/>
    </row>
    <row r="81" customFormat="false" ht="12.75" hidden="false" customHeight="false" outlineLevel="0" collapsed="false">
      <c r="A81" s="411" t="s">
        <v>253</v>
      </c>
      <c r="C81" s="445"/>
      <c r="D81" s="428"/>
      <c r="E81" s="445"/>
      <c r="F81" s="428"/>
      <c r="G81" s="445"/>
      <c r="H81" s="428"/>
      <c r="I81" s="445"/>
      <c r="J81" s="428"/>
      <c r="K81" s="446"/>
      <c r="L81" s="446"/>
      <c r="M81" s="412"/>
      <c r="N81" s="412"/>
      <c r="O81" s="412"/>
      <c r="P81" s="412"/>
      <c r="Q81" s="412"/>
      <c r="R81" s="412"/>
      <c r="S81" s="412"/>
      <c r="T81" s="428"/>
      <c r="U81" s="412"/>
      <c r="V81" s="412"/>
      <c r="W81" s="412"/>
      <c r="X81" s="412"/>
      <c r="Y81" s="412"/>
      <c r="Z81" s="412"/>
      <c r="AA81" s="412"/>
      <c r="AB81" s="412"/>
      <c r="AC81" s="412"/>
      <c r="AD81" s="412"/>
      <c r="AE81" s="412"/>
      <c r="AF81" s="412"/>
      <c r="AG81" s="412"/>
    </row>
    <row r="82" customFormat="false" ht="12.75" hidden="false" customHeight="false" outlineLevel="0" collapsed="false">
      <c r="A82" s="411" t="s">
        <v>254</v>
      </c>
      <c r="C82" s="445"/>
      <c r="D82" s="428"/>
      <c r="E82" s="445"/>
      <c r="F82" s="428"/>
      <c r="G82" s="445"/>
      <c r="H82" s="428"/>
      <c r="I82" s="445"/>
      <c r="J82" s="428"/>
      <c r="K82" s="446"/>
      <c r="L82" s="446"/>
      <c r="M82" s="412"/>
      <c r="N82" s="412"/>
      <c r="O82" s="412"/>
      <c r="P82" s="412"/>
      <c r="Q82" s="412"/>
      <c r="R82" s="412"/>
      <c r="S82" s="412"/>
      <c r="T82" s="412"/>
      <c r="U82" s="428"/>
      <c r="V82" s="412"/>
      <c r="W82" s="412"/>
      <c r="X82" s="412"/>
      <c r="Y82" s="412"/>
      <c r="Z82" s="412"/>
      <c r="AA82" s="412"/>
      <c r="AB82" s="412"/>
      <c r="AC82" s="412"/>
      <c r="AD82" s="412"/>
      <c r="AE82" s="412"/>
      <c r="AF82" s="412"/>
      <c r="AG82" s="412"/>
    </row>
    <row r="83" customFormat="false" ht="12.75" hidden="false" customHeight="false" outlineLevel="0" collapsed="false">
      <c r="A83" s="411" t="s">
        <v>255</v>
      </c>
      <c r="C83" s="445"/>
      <c r="D83" s="428"/>
      <c r="E83" s="445"/>
      <c r="F83" s="428"/>
      <c r="G83" s="445"/>
      <c r="H83" s="428"/>
      <c r="I83" s="445"/>
      <c r="J83" s="428"/>
      <c r="K83" s="446"/>
      <c r="L83" s="446"/>
      <c r="M83" s="412"/>
      <c r="N83" s="412"/>
      <c r="O83" s="412"/>
      <c r="P83" s="412"/>
      <c r="Q83" s="412"/>
      <c r="R83" s="412"/>
      <c r="S83" s="412"/>
      <c r="T83" s="412"/>
      <c r="U83" s="412"/>
      <c r="V83" s="428"/>
      <c r="W83" s="412"/>
      <c r="X83" s="412"/>
      <c r="Y83" s="412"/>
      <c r="Z83" s="412"/>
      <c r="AA83" s="412"/>
      <c r="AB83" s="412"/>
      <c r="AC83" s="412"/>
      <c r="AD83" s="412"/>
      <c r="AE83" s="412"/>
      <c r="AF83" s="412"/>
      <c r="AG83" s="412"/>
    </row>
    <row r="84" customFormat="false" ht="12.75" hidden="false" customHeight="false" outlineLevel="0" collapsed="false">
      <c r="A84" s="411" t="s">
        <v>256</v>
      </c>
      <c r="C84" s="445"/>
      <c r="D84" s="428"/>
      <c r="E84" s="445"/>
      <c r="F84" s="428"/>
      <c r="G84" s="445"/>
      <c r="H84" s="428"/>
      <c r="I84" s="445"/>
      <c r="J84" s="428"/>
      <c r="K84" s="446"/>
      <c r="L84" s="446"/>
      <c r="M84" s="412"/>
      <c r="N84" s="412"/>
      <c r="O84" s="412"/>
      <c r="P84" s="412"/>
      <c r="Q84" s="412"/>
      <c r="R84" s="412"/>
      <c r="S84" s="412"/>
      <c r="T84" s="412"/>
      <c r="U84" s="412"/>
      <c r="V84" s="412"/>
      <c r="W84" s="428"/>
      <c r="X84" s="412"/>
      <c r="Y84" s="412"/>
      <c r="Z84" s="412"/>
      <c r="AA84" s="412"/>
      <c r="AB84" s="412"/>
      <c r="AC84" s="412"/>
      <c r="AD84" s="412"/>
      <c r="AE84" s="412"/>
      <c r="AF84" s="412"/>
      <c r="AG84" s="412"/>
    </row>
    <row r="85" customFormat="false" ht="12.75" hidden="false" customHeight="false" outlineLevel="0" collapsed="false">
      <c r="A85" s="411" t="s">
        <v>257</v>
      </c>
      <c r="C85" s="445"/>
      <c r="D85" s="428"/>
      <c r="E85" s="445"/>
      <c r="F85" s="428"/>
      <c r="G85" s="445"/>
      <c r="H85" s="428"/>
      <c r="I85" s="445"/>
      <c r="J85" s="428"/>
      <c r="K85" s="446"/>
      <c r="L85" s="446"/>
      <c r="M85" s="412"/>
      <c r="N85" s="412"/>
      <c r="O85" s="412"/>
      <c r="P85" s="412"/>
      <c r="Q85" s="412"/>
      <c r="R85" s="412"/>
      <c r="S85" s="412"/>
      <c r="T85" s="412"/>
      <c r="U85" s="412"/>
      <c r="V85" s="412"/>
      <c r="W85" s="412"/>
      <c r="X85" s="428"/>
      <c r="Y85" s="412"/>
      <c r="Z85" s="412"/>
      <c r="AA85" s="412"/>
      <c r="AB85" s="412"/>
      <c r="AC85" s="412"/>
      <c r="AD85" s="412"/>
      <c r="AE85" s="412"/>
      <c r="AF85" s="412"/>
      <c r="AG85" s="412"/>
    </row>
    <row r="86" customFormat="false" ht="12.75" hidden="false" customHeight="false" outlineLevel="0" collapsed="false">
      <c r="A86" s="411" t="s">
        <v>258</v>
      </c>
      <c r="C86" s="445"/>
      <c r="D86" s="428"/>
      <c r="E86" s="445"/>
      <c r="F86" s="428"/>
      <c r="G86" s="445"/>
      <c r="H86" s="428"/>
      <c r="I86" s="445"/>
      <c r="J86" s="428"/>
      <c r="K86" s="446"/>
      <c r="L86" s="446"/>
      <c r="M86" s="412"/>
      <c r="N86" s="412"/>
      <c r="O86" s="412"/>
      <c r="P86" s="412"/>
      <c r="Q86" s="412"/>
      <c r="R86" s="412"/>
      <c r="S86" s="412"/>
      <c r="T86" s="412"/>
      <c r="U86" s="412"/>
      <c r="V86" s="412"/>
      <c r="W86" s="412"/>
      <c r="X86" s="412"/>
      <c r="Y86" s="428"/>
      <c r="Z86" s="412"/>
      <c r="AA86" s="412"/>
      <c r="AB86" s="412"/>
      <c r="AC86" s="412"/>
      <c r="AD86" s="412"/>
      <c r="AE86" s="412"/>
      <c r="AF86" s="412"/>
      <c r="AG86" s="412"/>
    </row>
    <row r="87" customFormat="false" ht="12.75" hidden="false" customHeight="false" outlineLevel="0" collapsed="false">
      <c r="A87" s="411" t="s">
        <v>259</v>
      </c>
      <c r="C87" s="445"/>
      <c r="D87" s="428"/>
      <c r="E87" s="445"/>
      <c r="F87" s="428"/>
      <c r="G87" s="445"/>
      <c r="I87" s="445"/>
      <c r="J87" s="428"/>
      <c r="K87" s="446"/>
      <c r="L87" s="446"/>
      <c r="M87" s="428"/>
      <c r="N87" s="412"/>
      <c r="O87" s="412"/>
      <c r="P87" s="412"/>
      <c r="Q87" s="412"/>
      <c r="R87" s="412"/>
      <c r="S87" s="412"/>
      <c r="T87" s="412"/>
      <c r="U87" s="412"/>
      <c r="V87" s="412"/>
      <c r="W87" s="412"/>
      <c r="X87" s="412"/>
      <c r="Y87" s="412"/>
      <c r="Z87" s="428"/>
      <c r="AA87" s="412"/>
      <c r="AB87" s="412"/>
      <c r="AC87" s="412"/>
      <c r="AD87" s="412"/>
      <c r="AE87" s="412"/>
      <c r="AF87" s="412"/>
      <c r="AG87" s="412"/>
    </row>
    <row r="88" customFormat="false" ht="12.75" hidden="false" customHeight="false" outlineLevel="0" collapsed="false">
      <c r="A88" s="411" t="s">
        <v>260</v>
      </c>
      <c r="C88" s="445"/>
      <c r="D88" s="428"/>
      <c r="E88" s="445"/>
      <c r="F88" s="428"/>
      <c r="G88" s="445"/>
      <c r="I88" s="445"/>
      <c r="J88" s="428"/>
      <c r="K88" s="446"/>
      <c r="L88" s="446"/>
      <c r="M88" s="428"/>
      <c r="N88" s="412"/>
      <c r="O88" s="412"/>
      <c r="P88" s="412"/>
      <c r="Q88" s="412"/>
      <c r="R88" s="412"/>
      <c r="S88" s="412"/>
      <c r="T88" s="412"/>
      <c r="U88" s="412"/>
      <c r="V88" s="412"/>
      <c r="W88" s="412"/>
      <c r="X88" s="412"/>
      <c r="Y88" s="412"/>
      <c r="Z88" s="412"/>
      <c r="AA88" s="428"/>
      <c r="AB88" s="412"/>
      <c r="AC88" s="412"/>
      <c r="AD88" s="412"/>
      <c r="AE88" s="412"/>
      <c r="AF88" s="412"/>
      <c r="AG88" s="412"/>
    </row>
  </sheetData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76"/>
  <sheetViews>
    <sheetView showFormulas="false" showGridLines="true" showRowColHeaders="true" showZeros="true" rightToLeft="false" tabSelected="false" showOutlineSymbols="true" defaultGridColor="true" view="normal" topLeftCell="A13" colorId="64" zoomScale="75" zoomScaleNormal="75" zoomScalePageLayoutView="100" workbookViewId="0">
      <selection pane="topLeft" activeCell="A31" activeCellId="0" sqref="A3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2.7"/>
    <col collapsed="false" customWidth="true" hidden="false" outlineLevel="0" max="26" min="2" style="0" width="8.7"/>
  </cols>
  <sheetData>
    <row r="1" customFormat="false" ht="30" hidden="false" customHeight="false" outlineLevel="0" collapsed="false">
      <c r="A1" s="475" t="s">
        <v>356</v>
      </c>
      <c r="B1" s="475"/>
      <c r="D1" s="380"/>
      <c r="E1" s="380"/>
      <c r="G1" s="380"/>
      <c r="H1" s="380"/>
      <c r="I1" s="380"/>
      <c r="J1" s="380"/>
      <c r="K1" s="380"/>
      <c r="L1" s="380"/>
      <c r="M1" s="380"/>
      <c r="N1" s="380"/>
      <c r="O1" s="380"/>
      <c r="P1" s="380"/>
      <c r="Q1" s="380"/>
      <c r="R1" s="380"/>
      <c r="S1" s="380"/>
      <c r="T1" s="380"/>
      <c r="U1" s="380"/>
      <c r="V1" s="380"/>
      <c r="W1" s="380"/>
      <c r="X1" s="380"/>
      <c r="Y1" s="380"/>
      <c r="Z1" s="380"/>
    </row>
    <row r="3" customFormat="false" ht="26.25" hidden="false" customHeight="false" outlineLevel="0" collapsed="false">
      <c r="A3" s="476" t="s">
        <v>197</v>
      </c>
      <c r="B3" s="477" t="s">
        <v>67</v>
      </c>
      <c r="C3" s="382" t="n">
        <v>100</v>
      </c>
      <c r="D3" s="382" t="n">
        <v>200</v>
      </c>
      <c r="E3" s="382" t="n">
        <v>300</v>
      </c>
      <c r="F3" s="382" t="n">
        <v>400</v>
      </c>
      <c r="G3" s="382" t="n">
        <v>500</v>
      </c>
      <c r="H3" s="382" t="n">
        <v>600</v>
      </c>
      <c r="I3" s="382" t="n">
        <v>700</v>
      </c>
      <c r="J3" s="382" t="n">
        <v>800</v>
      </c>
      <c r="K3" s="382" t="n">
        <v>900</v>
      </c>
      <c r="L3" s="382" t="n">
        <v>1000</v>
      </c>
      <c r="M3" s="382" t="n">
        <v>1100</v>
      </c>
      <c r="N3" s="382" t="n">
        <v>1200</v>
      </c>
      <c r="O3" s="382" t="n">
        <v>1300</v>
      </c>
      <c r="P3" s="382" t="n">
        <v>1400</v>
      </c>
      <c r="Q3" s="382" t="n">
        <v>1500</v>
      </c>
      <c r="R3" s="382" t="n">
        <v>1600</v>
      </c>
      <c r="S3" s="382" t="n">
        <v>1700</v>
      </c>
      <c r="T3" s="382" t="n">
        <v>1800</v>
      </c>
      <c r="U3" s="382" t="n">
        <v>1900</v>
      </c>
      <c r="V3" s="382" t="n">
        <v>2000</v>
      </c>
      <c r="W3" s="382" t="n">
        <v>2100</v>
      </c>
      <c r="X3" s="382" t="n">
        <v>2200</v>
      </c>
      <c r="Y3" s="382" t="n">
        <v>2300</v>
      </c>
      <c r="Z3" s="382" t="n">
        <v>2400</v>
      </c>
    </row>
    <row r="4" customFormat="false" ht="12.75" hidden="false" customHeight="false" outlineLevel="0" collapsed="false">
      <c r="A4" s="0" t="s">
        <v>476</v>
      </c>
      <c r="B4" s="0" t="n">
        <f aca="false">SUM(C4:Z4)</f>
        <v>-14878.87</v>
      </c>
      <c r="C4" s="380" t="n">
        <v>-504.11</v>
      </c>
      <c r="D4" s="380" t="n">
        <v>-492.62</v>
      </c>
      <c r="E4" s="380" t="n">
        <v>-481.99</v>
      </c>
      <c r="F4" s="380" t="n">
        <v>-482.54</v>
      </c>
      <c r="G4" s="380" t="n">
        <v>-500.9</v>
      </c>
      <c r="H4" s="380" t="n">
        <v>-541.38</v>
      </c>
      <c r="I4" s="380" t="n">
        <v>-588.74</v>
      </c>
      <c r="J4" s="380" t="n">
        <v>-627.79</v>
      </c>
      <c r="K4" s="380" t="n">
        <v>-660.56</v>
      </c>
      <c r="L4" s="380" t="n">
        <v>-691.78</v>
      </c>
      <c r="M4" s="380" t="n">
        <v>-706.59</v>
      </c>
      <c r="N4" s="380" t="n">
        <v>-713.34</v>
      </c>
      <c r="O4" s="380" t="n">
        <v>-730.07</v>
      </c>
      <c r="P4" s="380" t="n">
        <v>-736.42</v>
      </c>
      <c r="Q4" s="380" t="n">
        <v>-728.52</v>
      </c>
      <c r="R4" s="380" t="n">
        <v>-716.94</v>
      </c>
      <c r="S4" s="380" t="n">
        <v>-702.89</v>
      </c>
      <c r="T4" s="380" t="n">
        <v>-681.82</v>
      </c>
      <c r="U4" s="380" t="n">
        <v>-659.5</v>
      </c>
      <c r="V4" s="380" t="n">
        <v>-627.94</v>
      </c>
      <c r="W4" s="380" t="n">
        <v>-619.15</v>
      </c>
      <c r="X4" s="380" t="n">
        <v>-592.34</v>
      </c>
      <c r="Y4" s="380" t="n">
        <v>-561.22</v>
      </c>
      <c r="Z4" s="380" t="n">
        <v>-529.72</v>
      </c>
    </row>
    <row r="5" customFormat="false" ht="12.75" hidden="false" customHeight="false" outlineLevel="0" collapsed="false">
      <c r="A5" s="0" t="s">
        <v>477</v>
      </c>
      <c r="B5" s="0" t="n">
        <f aca="false">SUM(C5:Z5)</f>
        <v>8832</v>
      </c>
      <c r="C5" s="380" t="n">
        <v>216</v>
      </c>
      <c r="D5" s="380" t="n">
        <v>216</v>
      </c>
      <c r="E5" s="380" t="n">
        <v>216</v>
      </c>
      <c r="F5" s="380" t="n">
        <v>216</v>
      </c>
      <c r="G5" s="380" t="n">
        <v>216</v>
      </c>
      <c r="H5" s="380" t="n">
        <v>216</v>
      </c>
      <c r="I5" s="380" t="n">
        <v>444</v>
      </c>
      <c r="J5" s="380" t="n">
        <v>444</v>
      </c>
      <c r="K5" s="380" t="n">
        <v>444</v>
      </c>
      <c r="L5" s="380" t="n">
        <v>444</v>
      </c>
      <c r="M5" s="380" t="n">
        <v>444</v>
      </c>
      <c r="N5" s="380" t="n">
        <v>444</v>
      </c>
      <c r="O5" s="380" t="n">
        <v>444</v>
      </c>
      <c r="P5" s="380" t="n">
        <v>444</v>
      </c>
      <c r="Q5" s="380" t="n">
        <v>444</v>
      </c>
      <c r="R5" s="380" t="n">
        <v>444</v>
      </c>
      <c r="S5" s="380" t="n">
        <v>444</v>
      </c>
      <c r="T5" s="380" t="n">
        <v>444</v>
      </c>
      <c r="U5" s="380" t="n">
        <v>444</v>
      </c>
      <c r="V5" s="380" t="n">
        <v>444</v>
      </c>
      <c r="W5" s="380" t="n">
        <v>444</v>
      </c>
      <c r="X5" s="380" t="n">
        <v>444</v>
      </c>
      <c r="Y5" s="380" t="n">
        <v>216</v>
      </c>
      <c r="Z5" s="380" t="n">
        <v>216</v>
      </c>
    </row>
    <row r="6" customFormat="false" ht="12.75" hidden="false" customHeight="false" outlineLevel="0" collapsed="false">
      <c r="A6" s="0" t="s">
        <v>478</v>
      </c>
      <c r="B6" s="0" t="n">
        <f aca="false">SUM(C6:Z6)</f>
        <v>24</v>
      </c>
      <c r="C6" s="380" t="n">
        <v>1</v>
      </c>
      <c r="D6" s="380" t="n">
        <v>1</v>
      </c>
      <c r="E6" s="380" t="n">
        <v>1</v>
      </c>
      <c r="F6" s="380" t="n">
        <v>1</v>
      </c>
      <c r="G6" s="380" t="n">
        <v>1</v>
      </c>
      <c r="H6" s="380" t="n">
        <v>1</v>
      </c>
      <c r="I6" s="380" t="n">
        <v>1</v>
      </c>
      <c r="J6" s="380" t="n">
        <v>1</v>
      </c>
      <c r="K6" s="380" t="n">
        <v>1</v>
      </c>
      <c r="L6" s="380" t="n">
        <v>1</v>
      </c>
      <c r="M6" s="380" t="n">
        <v>1</v>
      </c>
      <c r="N6" s="380" t="n">
        <v>1</v>
      </c>
      <c r="O6" s="380" t="n">
        <v>1</v>
      </c>
      <c r="P6" s="380" t="n">
        <v>1</v>
      </c>
      <c r="Q6" s="380" t="n">
        <v>1</v>
      </c>
      <c r="R6" s="380" t="n">
        <v>1</v>
      </c>
      <c r="S6" s="380" t="n">
        <v>1</v>
      </c>
      <c r="T6" s="380" t="n">
        <v>1</v>
      </c>
      <c r="U6" s="380" t="n">
        <v>1</v>
      </c>
      <c r="V6" s="380" t="n">
        <v>1</v>
      </c>
      <c r="W6" s="380" t="n">
        <v>1</v>
      </c>
      <c r="X6" s="380" t="n">
        <v>1</v>
      </c>
      <c r="Y6" s="380" t="n">
        <v>1</v>
      </c>
      <c r="Z6" s="380" t="n">
        <v>1</v>
      </c>
    </row>
    <row r="7" customFormat="false" ht="12.75" hidden="false" customHeight="false" outlineLevel="0" collapsed="false">
      <c r="A7" s="0" t="s">
        <v>479</v>
      </c>
      <c r="B7" s="0" t="n">
        <f aca="false">SUM(C7:Z7)</f>
        <v>0</v>
      </c>
      <c r="C7" s="380"/>
      <c r="D7" s="380"/>
      <c r="E7" s="380"/>
      <c r="F7" s="380"/>
      <c r="G7" s="380"/>
      <c r="H7" s="380"/>
      <c r="I7" s="380"/>
      <c r="J7" s="380"/>
      <c r="K7" s="380"/>
      <c r="L7" s="380"/>
      <c r="M7" s="380"/>
      <c r="N7" s="380"/>
      <c r="O7" s="380"/>
      <c r="P7" s="380"/>
      <c r="Q7" s="380"/>
      <c r="R7" s="380"/>
      <c r="S7" s="380"/>
      <c r="T7" s="380"/>
      <c r="U7" s="380"/>
      <c r="V7" s="380"/>
      <c r="W7" s="380"/>
      <c r="X7" s="380"/>
      <c r="Y7" s="380"/>
      <c r="Z7" s="380"/>
    </row>
    <row r="8" customFormat="false" ht="12.75" hidden="false" customHeight="false" outlineLevel="0" collapsed="false">
      <c r="A8" s="0" t="s">
        <v>479</v>
      </c>
      <c r="B8" s="0" t="n">
        <f aca="false">SUM(C8:Z8)</f>
        <v>0</v>
      </c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  <c r="Q8" s="380"/>
      <c r="R8" s="380"/>
      <c r="S8" s="380"/>
      <c r="T8" s="380"/>
      <c r="U8" s="380"/>
      <c r="V8" s="380"/>
      <c r="W8" s="380"/>
      <c r="X8" s="380"/>
      <c r="Y8" s="380"/>
      <c r="Z8" s="380"/>
    </row>
    <row r="9" customFormat="false" ht="12.75" hidden="false" customHeight="false" outlineLevel="0" collapsed="false">
      <c r="A9" s="0" t="s">
        <v>479</v>
      </c>
      <c r="B9" s="0" t="n">
        <f aca="false">(SUM(C9:Z9))</f>
        <v>0</v>
      </c>
      <c r="C9" s="380"/>
      <c r="D9" s="380"/>
      <c r="E9" s="380"/>
      <c r="F9" s="380"/>
      <c r="G9" s="380"/>
      <c r="H9" s="380"/>
      <c r="I9" s="380"/>
      <c r="J9" s="380"/>
      <c r="K9" s="380"/>
      <c r="L9" s="380"/>
      <c r="M9" s="380"/>
      <c r="N9" s="380"/>
      <c r="O9" s="380"/>
      <c r="P9" s="380"/>
      <c r="Q9" s="380"/>
      <c r="R9" s="380"/>
      <c r="S9" s="380"/>
      <c r="T9" s="380"/>
      <c r="U9" s="380"/>
      <c r="V9" s="380"/>
      <c r="W9" s="380"/>
      <c r="X9" s="380"/>
      <c r="Y9" s="380"/>
      <c r="Z9" s="380"/>
    </row>
    <row r="10" customFormat="false" ht="12.75" hidden="false" customHeight="false" outlineLevel="0" collapsed="false">
      <c r="A10" s="0" t="s">
        <v>479</v>
      </c>
      <c r="B10" s="0" t="n">
        <f aca="false">SUM(C10:Z10)</f>
        <v>0</v>
      </c>
      <c r="C10" s="380"/>
      <c r="D10" s="380"/>
      <c r="E10" s="380"/>
      <c r="F10" s="380"/>
      <c r="G10" s="380"/>
      <c r="H10" s="380"/>
      <c r="I10" s="380"/>
      <c r="J10" s="380"/>
      <c r="K10" s="380"/>
      <c r="L10" s="380"/>
      <c r="M10" s="380"/>
      <c r="N10" s="380"/>
      <c r="O10" s="380"/>
      <c r="P10" s="380"/>
      <c r="Q10" s="380"/>
      <c r="R10" s="380"/>
      <c r="S10" s="380"/>
      <c r="T10" s="380"/>
      <c r="U10" s="380"/>
      <c r="V10" s="380"/>
      <c r="W10" s="380"/>
      <c r="X10" s="380"/>
      <c r="Y10" s="380"/>
      <c r="Z10" s="380"/>
    </row>
    <row r="11" customFormat="false" ht="12.75" hidden="false" customHeight="false" outlineLevel="0" collapsed="false">
      <c r="A11" s="0" t="s">
        <v>479</v>
      </c>
      <c r="B11" s="0" t="n">
        <f aca="false">SUM(C11:Z11)</f>
        <v>0</v>
      </c>
      <c r="C11" s="380"/>
      <c r="D11" s="380"/>
      <c r="E11" s="380"/>
      <c r="F11" s="380"/>
      <c r="G11" s="380"/>
      <c r="H11" s="380"/>
      <c r="I11" s="380"/>
      <c r="J11" s="380"/>
      <c r="K11" s="380"/>
      <c r="L11" s="380"/>
      <c r="M11" s="380"/>
      <c r="N11" s="380"/>
      <c r="O11" s="380"/>
      <c r="P11" s="380"/>
      <c r="Q11" s="380"/>
      <c r="R11" s="380"/>
      <c r="S11" s="380"/>
      <c r="T11" s="380"/>
      <c r="U11" s="380"/>
      <c r="V11" s="380"/>
      <c r="W11" s="380"/>
      <c r="X11" s="380"/>
      <c r="Y11" s="380"/>
      <c r="Z11" s="380"/>
    </row>
    <row r="12" customFormat="false" ht="12.75" hidden="false" customHeight="false" outlineLevel="0" collapsed="false">
      <c r="A12" s="0" t="s">
        <v>479</v>
      </c>
      <c r="B12" s="0" t="n">
        <f aca="false">SUM(C12:Z12)</f>
        <v>0</v>
      </c>
      <c r="C12" s="380"/>
      <c r="D12" s="380"/>
      <c r="E12" s="380"/>
      <c r="F12" s="380"/>
      <c r="G12" s="380"/>
      <c r="H12" s="380"/>
      <c r="I12" s="380"/>
      <c r="J12" s="380"/>
      <c r="K12" s="380"/>
      <c r="L12" s="380"/>
      <c r="M12" s="380"/>
      <c r="N12" s="380"/>
      <c r="O12" s="380"/>
      <c r="P12" s="380"/>
      <c r="Q12" s="380"/>
      <c r="R12" s="380"/>
      <c r="S12" s="380"/>
      <c r="T12" s="380"/>
      <c r="U12" s="380"/>
      <c r="V12" s="380"/>
      <c r="W12" s="380"/>
      <c r="X12" s="380"/>
      <c r="Y12" s="380"/>
      <c r="Z12" s="380"/>
    </row>
    <row r="13" customFormat="false" ht="12.75" hidden="false" customHeight="false" outlineLevel="0" collapsed="false">
      <c r="A13" s="0" t="s">
        <v>479</v>
      </c>
      <c r="B13" s="0" t="n">
        <f aca="false">SUM(C13:Z13)</f>
        <v>0</v>
      </c>
      <c r="C13" s="380"/>
      <c r="D13" s="380"/>
      <c r="E13" s="380"/>
      <c r="F13" s="380"/>
      <c r="G13" s="380"/>
      <c r="H13" s="380"/>
      <c r="I13" s="380"/>
      <c r="J13" s="380"/>
      <c r="K13" s="380"/>
      <c r="L13" s="380"/>
      <c r="M13" s="380"/>
      <c r="N13" s="380"/>
      <c r="O13" s="380"/>
      <c r="P13" s="380"/>
      <c r="Q13" s="380"/>
      <c r="R13" s="380"/>
      <c r="S13" s="380"/>
      <c r="T13" s="380"/>
      <c r="U13" s="380"/>
      <c r="V13" s="380"/>
      <c r="W13" s="380"/>
      <c r="X13" s="380"/>
      <c r="Y13" s="380"/>
      <c r="Z13" s="380"/>
    </row>
    <row r="14" customFormat="false" ht="12.75" hidden="false" customHeight="false" outlineLevel="0" collapsed="false">
      <c r="A14" s="0" t="s">
        <v>479</v>
      </c>
      <c r="B14" s="0" t="n">
        <f aca="false">SUM(C14:Z14)</f>
        <v>0</v>
      </c>
      <c r="C14" s="380"/>
      <c r="D14" s="380"/>
      <c r="E14" s="380"/>
      <c r="F14" s="380"/>
      <c r="G14" s="380"/>
      <c r="H14" s="380"/>
      <c r="I14" s="380"/>
      <c r="J14" s="380"/>
      <c r="K14" s="380"/>
      <c r="L14" s="380"/>
      <c r="M14" s="380"/>
      <c r="N14" s="380"/>
      <c r="O14" s="380"/>
      <c r="P14" s="380"/>
      <c r="Q14" s="380"/>
      <c r="R14" s="380"/>
      <c r="S14" s="380"/>
      <c r="T14" s="380"/>
      <c r="U14" s="380"/>
      <c r="V14" s="380"/>
      <c r="W14" s="380"/>
      <c r="X14" s="380"/>
      <c r="Y14" s="380"/>
      <c r="Z14" s="380"/>
    </row>
    <row r="15" customFormat="false" ht="12.75" hidden="false" customHeight="false" outlineLevel="0" collapsed="false">
      <c r="A15" s="0" t="s">
        <v>479</v>
      </c>
      <c r="B15" s="0" t="n">
        <f aca="false">SUM(C15:Z15)</f>
        <v>0</v>
      </c>
      <c r="C15" s="380"/>
      <c r="D15" s="380"/>
      <c r="E15" s="380"/>
      <c r="F15" s="380"/>
      <c r="G15" s="380"/>
      <c r="H15" s="380"/>
      <c r="I15" s="380"/>
      <c r="J15" s="380"/>
      <c r="K15" s="380"/>
      <c r="L15" s="380"/>
      <c r="M15" s="380"/>
      <c r="N15" s="380"/>
      <c r="O15" s="380"/>
      <c r="P15" s="380"/>
      <c r="Q15" s="380"/>
      <c r="R15" s="380"/>
      <c r="S15" s="380"/>
      <c r="T15" s="380"/>
      <c r="U15" s="380"/>
      <c r="V15" s="380"/>
      <c r="W15" s="380"/>
      <c r="X15" s="380"/>
      <c r="Y15" s="380"/>
      <c r="Z15" s="380"/>
    </row>
    <row r="16" customFormat="false" ht="12.75" hidden="false" customHeight="false" outlineLevel="0" collapsed="false">
      <c r="A16" s="0" t="s">
        <v>479</v>
      </c>
      <c r="B16" s="0" t="n">
        <f aca="false">SUM(C16:Z16)</f>
        <v>0</v>
      </c>
      <c r="C16" s="380"/>
      <c r="D16" s="380"/>
      <c r="E16" s="380"/>
      <c r="F16" s="380"/>
      <c r="G16" s="380"/>
      <c r="H16" s="380"/>
      <c r="I16" s="380"/>
      <c r="J16" s="380"/>
      <c r="K16" s="380"/>
      <c r="L16" s="380"/>
      <c r="M16" s="380"/>
      <c r="N16" s="380"/>
      <c r="O16" s="380"/>
      <c r="P16" s="380"/>
      <c r="Q16" s="380"/>
      <c r="R16" s="380"/>
      <c r="S16" s="380"/>
      <c r="T16" s="380"/>
      <c r="U16" s="380"/>
      <c r="V16" s="380"/>
      <c r="W16" s="380"/>
      <c r="X16" s="380"/>
      <c r="Y16" s="380"/>
      <c r="Z16" s="380"/>
    </row>
    <row r="17" customFormat="false" ht="12.75" hidden="false" customHeight="false" outlineLevel="0" collapsed="false">
      <c r="A17" s="0" t="s">
        <v>479</v>
      </c>
      <c r="B17" s="0" t="n">
        <f aca="false">SUM(C17:Z17)</f>
        <v>0</v>
      </c>
      <c r="C17" s="380"/>
      <c r="D17" s="380"/>
      <c r="E17" s="380"/>
      <c r="F17" s="380"/>
      <c r="G17" s="380"/>
      <c r="H17" s="380"/>
      <c r="I17" s="380"/>
      <c r="J17" s="380"/>
      <c r="K17" s="380"/>
      <c r="L17" s="380"/>
      <c r="M17" s="380"/>
      <c r="N17" s="380"/>
      <c r="O17" s="380"/>
      <c r="P17" s="380"/>
      <c r="Q17" s="380"/>
      <c r="R17" s="380"/>
      <c r="S17" s="380"/>
      <c r="T17" s="380"/>
      <c r="U17" s="380"/>
      <c r="V17" s="380"/>
      <c r="W17" s="380"/>
      <c r="X17" s="380"/>
      <c r="Y17" s="380"/>
      <c r="Z17" s="380"/>
    </row>
    <row r="18" customFormat="false" ht="12.75" hidden="false" customHeight="false" outlineLevel="0" collapsed="false">
      <c r="A18" s="0" t="s">
        <v>479</v>
      </c>
      <c r="B18" s="0" t="n">
        <f aca="false">SUM(C18:Z18)</f>
        <v>0</v>
      </c>
      <c r="C18" s="380"/>
      <c r="D18" s="380"/>
      <c r="E18" s="380"/>
      <c r="F18" s="380"/>
      <c r="G18" s="380"/>
      <c r="H18" s="380"/>
      <c r="I18" s="380"/>
      <c r="J18" s="380"/>
      <c r="K18" s="380"/>
      <c r="L18" s="380"/>
      <c r="M18" s="380"/>
      <c r="N18" s="380"/>
      <c r="O18" s="380"/>
      <c r="P18" s="380"/>
      <c r="Q18" s="380"/>
      <c r="R18" s="380"/>
      <c r="S18" s="380"/>
      <c r="T18" s="380"/>
      <c r="U18" s="380"/>
      <c r="V18" s="380"/>
      <c r="W18" s="380"/>
      <c r="X18" s="380"/>
      <c r="Y18" s="380"/>
      <c r="Z18" s="380"/>
    </row>
    <row r="19" customFormat="false" ht="12.75" hidden="false" customHeight="false" outlineLevel="0" collapsed="false">
      <c r="A19" s="0" t="s">
        <v>479</v>
      </c>
      <c r="B19" s="0" t="n">
        <f aca="false">SUM(C19:Z19)</f>
        <v>0</v>
      </c>
      <c r="C19" s="380"/>
      <c r="D19" s="380"/>
      <c r="E19" s="380"/>
      <c r="F19" s="380"/>
      <c r="G19" s="380"/>
      <c r="H19" s="380"/>
      <c r="I19" s="380"/>
      <c r="J19" s="380"/>
      <c r="K19" s="380"/>
      <c r="L19" s="380"/>
      <c r="M19" s="380"/>
      <c r="N19" s="380"/>
      <c r="O19" s="380"/>
      <c r="P19" s="380"/>
      <c r="Q19" s="380"/>
      <c r="R19" s="380"/>
      <c r="S19" s="380"/>
      <c r="T19" s="380"/>
      <c r="U19" s="380"/>
      <c r="V19" s="380"/>
      <c r="W19" s="380"/>
      <c r="X19" s="380"/>
      <c r="Y19" s="380"/>
      <c r="Z19" s="380"/>
    </row>
    <row r="20" customFormat="false" ht="12.75" hidden="false" customHeight="false" outlineLevel="0" collapsed="false">
      <c r="A20" s="0" t="s">
        <v>479</v>
      </c>
      <c r="B20" s="0" t="n">
        <f aca="false">SUM(C20:Z20)</f>
        <v>0</v>
      </c>
      <c r="C20" s="380"/>
      <c r="D20" s="380"/>
      <c r="E20" s="380"/>
      <c r="F20" s="380"/>
      <c r="G20" s="380"/>
      <c r="H20" s="380"/>
      <c r="I20" s="380"/>
      <c r="J20" s="380"/>
      <c r="K20" s="380"/>
      <c r="L20" s="380"/>
      <c r="M20" s="380"/>
      <c r="N20" s="380"/>
      <c r="O20" s="380"/>
      <c r="P20" s="380"/>
      <c r="Q20" s="380"/>
      <c r="R20" s="380"/>
      <c r="S20" s="380"/>
      <c r="T20" s="380"/>
      <c r="U20" s="380"/>
      <c r="V20" s="380"/>
      <c r="W20" s="380"/>
      <c r="X20" s="380"/>
      <c r="Y20" s="380"/>
      <c r="Z20" s="380"/>
    </row>
    <row r="21" customFormat="false" ht="12.75" hidden="false" customHeight="false" outlineLevel="0" collapsed="false">
      <c r="A21" s="0" t="s">
        <v>479</v>
      </c>
      <c r="B21" s="0" t="n">
        <f aca="false">SUM(C21:Z21)</f>
        <v>0</v>
      </c>
      <c r="C21" s="380"/>
      <c r="D21" s="380"/>
      <c r="E21" s="380"/>
      <c r="F21" s="380"/>
      <c r="G21" s="380"/>
      <c r="H21" s="380"/>
      <c r="I21" s="380"/>
      <c r="J21" s="380"/>
      <c r="K21" s="380"/>
      <c r="L21" s="380"/>
      <c r="M21" s="380"/>
      <c r="N21" s="380"/>
      <c r="O21" s="380"/>
      <c r="P21" s="380"/>
      <c r="Q21" s="380"/>
      <c r="R21" s="380"/>
      <c r="S21" s="380"/>
      <c r="T21" s="380"/>
      <c r="U21" s="380"/>
      <c r="V21" s="380"/>
      <c r="W21" s="380"/>
      <c r="X21" s="380"/>
      <c r="Y21" s="380"/>
      <c r="Z21" s="380"/>
    </row>
    <row r="22" customFormat="false" ht="12.75" hidden="false" customHeight="false" outlineLevel="0" collapsed="false">
      <c r="A22" s="0" t="s">
        <v>479</v>
      </c>
      <c r="B22" s="0" t="n">
        <f aca="false">SUM(C22:Z22)</f>
        <v>0</v>
      </c>
      <c r="C22" s="380"/>
      <c r="D22" s="380"/>
      <c r="E22" s="380"/>
      <c r="F22" s="380"/>
      <c r="G22" s="380"/>
      <c r="H22" s="380"/>
      <c r="I22" s="380"/>
      <c r="J22" s="380"/>
      <c r="K22" s="380"/>
      <c r="L22" s="380"/>
      <c r="M22" s="380"/>
      <c r="N22" s="380"/>
      <c r="O22" s="380"/>
      <c r="P22" s="380"/>
      <c r="Q22" s="380"/>
      <c r="R22" s="380"/>
      <c r="S22" s="380"/>
      <c r="T22" s="380"/>
      <c r="U22" s="380"/>
      <c r="V22" s="380"/>
      <c r="W22" s="380"/>
      <c r="X22" s="380"/>
      <c r="Y22" s="380"/>
      <c r="Z22" s="380"/>
    </row>
    <row r="23" customFormat="false" ht="12.75" hidden="false" customHeight="false" outlineLevel="0" collapsed="false">
      <c r="A23" s="0" t="s">
        <v>479</v>
      </c>
      <c r="B23" s="0" t="n">
        <f aca="false">SUM(C23:Z23)</f>
        <v>0</v>
      </c>
      <c r="C23" s="380"/>
      <c r="D23" s="380"/>
      <c r="E23" s="380"/>
      <c r="F23" s="380"/>
      <c r="G23" s="380"/>
      <c r="H23" s="380"/>
      <c r="I23" s="380"/>
      <c r="J23" s="380"/>
      <c r="K23" s="380"/>
      <c r="L23" s="380"/>
      <c r="M23" s="380"/>
      <c r="N23" s="380"/>
      <c r="O23" s="380"/>
      <c r="P23" s="380"/>
      <c r="Q23" s="380"/>
      <c r="R23" s="380"/>
      <c r="S23" s="380"/>
      <c r="T23" s="380"/>
      <c r="U23" s="380"/>
      <c r="V23" s="380"/>
      <c r="W23" s="380"/>
      <c r="X23" s="380"/>
      <c r="Y23" s="380"/>
      <c r="Z23" s="380"/>
    </row>
    <row r="24" customFormat="false" ht="12.75" hidden="false" customHeight="false" outlineLevel="0" collapsed="false">
      <c r="A24" s="0" t="s">
        <v>479</v>
      </c>
      <c r="B24" s="0" t="n">
        <f aca="false">SUM(C24:Z24)</f>
        <v>0</v>
      </c>
      <c r="C24" s="380"/>
      <c r="D24" s="380"/>
      <c r="E24" s="380"/>
      <c r="F24" s="380"/>
      <c r="G24" s="380"/>
      <c r="H24" s="380"/>
      <c r="I24" s="380"/>
      <c r="J24" s="380"/>
      <c r="K24" s="380"/>
      <c r="L24" s="380"/>
      <c r="M24" s="380"/>
      <c r="N24" s="380"/>
      <c r="O24" s="380"/>
      <c r="P24" s="380"/>
      <c r="Q24" s="380"/>
      <c r="R24" s="380"/>
      <c r="S24" s="380"/>
      <c r="T24" s="380"/>
      <c r="U24" s="380"/>
      <c r="V24" s="380"/>
      <c r="W24" s="380"/>
      <c r="X24" s="380"/>
      <c r="Y24" s="380"/>
      <c r="Z24" s="380"/>
    </row>
    <row r="25" customFormat="false" ht="12.75" hidden="false" customHeight="false" outlineLevel="0" collapsed="false">
      <c r="A25" s="478" t="s">
        <v>67</v>
      </c>
      <c r="B25" s="479" t="n">
        <f aca="false">SUM(B4:B24)</f>
        <v>-6022.87</v>
      </c>
      <c r="C25" s="479" t="n">
        <f aca="false">SUM(C4:C24)</f>
        <v>-287.11</v>
      </c>
      <c r="D25" s="479" t="n">
        <f aca="false">SUM(D4:D17)</f>
        <v>-275.62</v>
      </c>
      <c r="E25" s="479" t="n">
        <f aca="false">SUM(E4:E17)</f>
        <v>-264.99</v>
      </c>
      <c r="F25" s="479" t="n">
        <f aca="false">SUM(F4:F17)</f>
        <v>-265.54</v>
      </c>
      <c r="G25" s="479" t="n">
        <f aca="false">SUM(G4:G17)</f>
        <v>-283.9</v>
      </c>
      <c r="H25" s="479" t="n">
        <f aca="false">SUM(H4:H17)</f>
        <v>-324.38</v>
      </c>
      <c r="I25" s="479" t="n">
        <f aca="false">SUM(I4:I17)</f>
        <v>-143.74</v>
      </c>
      <c r="J25" s="479" t="n">
        <f aca="false">SUM(J4:J17)</f>
        <v>-182.79</v>
      </c>
      <c r="K25" s="479" t="n">
        <f aca="false">SUM(K4:K17)</f>
        <v>-215.56</v>
      </c>
      <c r="L25" s="479" t="n">
        <f aca="false">SUM(L4:L17)</f>
        <v>-246.78</v>
      </c>
      <c r="M25" s="479" t="n">
        <f aca="false">SUM(M4:M17)</f>
        <v>-261.59</v>
      </c>
      <c r="N25" s="479" t="n">
        <f aca="false">SUM(N4:N17)</f>
        <v>-268.34</v>
      </c>
      <c r="O25" s="479" t="n">
        <f aca="false">SUM(O4:O17)</f>
        <v>-285.07</v>
      </c>
      <c r="P25" s="479" t="n">
        <f aca="false">SUM(P4:P17)</f>
        <v>-291.42</v>
      </c>
      <c r="Q25" s="479" t="n">
        <f aca="false">SUM(Q4:Q17)</f>
        <v>-283.52</v>
      </c>
      <c r="R25" s="479" t="n">
        <f aca="false">SUM(R4:R17)</f>
        <v>-271.94</v>
      </c>
      <c r="S25" s="479" t="n">
        <f aca="false">SUM(S4:S17)</f>
        <v>-257.89</v>
      </c>
      <c r="T25" s="479" t="n">
        <f aca="false">SUM(T4:T17)</f>
        <v>-236.82</v>
      </c>
      <c r="U25" s="479" t="n">
        <f aca="false">SUM(U4:U17)</f>
        <v>-214.5</v>
      </c>
      <c r="V25" s="479" t="n">
        <f aca="false">SUM(V4:V17)</f>
        <v>-182.94</v>
      </c>
      <c r="W25" s="479" t="n">
        <f aca="false">SUM(W4:W17)</f>
        <v>-174.15</v>
      </c>
      <c r="X25" s="479" t="n">
        <f aca="false">SUM(X4:X17)</f>
        <v>-147.34</v>
      </c>
      <c r="Y25" s="479" t="n">
        <f aca="false">SUM(Y4:Y17)</f>
        <v>-344.22</v>
      </c>
      <c r="Z25" s="479" t="n">
        <f aca="false">SUM(Z4:Z17)</f>
        <v>-312.72</v>
      </c>
    </row>
    <row r="27" customFormat="false" ht="26.25" hidden="false" customHeight="false" outlineLevel="0" collapsed="false">
      <c r="A27" s="476" t="s">
        <v>198</v>
      </c>
      <c r="B27" s="477" t="s">
        <v>67</v>
      </c>
      <c r="C27" s="382" t="n">
        <v>100</v>
      </c>
      <c r="D27" s="382" t="n">
        <v>200</v>
      </c>
      <c r="E27" s="382" t="n">
        <v>300</v>
      </c>
      <c r="F27" s="382" t="n">
        <v>400</v>
      </c>
      <c r="G27" s="382" t="n">
        <v>500</v>
      </c>
      <c r="H27" s="382" t="n">
        <v>600</v>
      </c>
      <c r="I27" s="382" t="n">
        <v>700</v>
      </c>
      <c r="J27" s="382" t="n">
        <v>800</v>
      </c>
      <c r="K27" s="382" t="n">
        <v>900</v>
      </c>
      <c r="L27" s="382" t="n">
        <v>1000</v>
      </c>
      <c r="M27" s="382" t="n">
        <v>1100</v>
      </c>
      <c r="N27" s="382" t="n">
        <v>1200</v>
      </c>
      <c r="O27" s="382" t="n">
        <v>1300</v>
      </c>
      <c r="P27" s="382" t="n">
        <v>1400</v>
      </c>
      <c r="Q27" s="382" t="n">
        <v>1500</v>
      </c>
      <c r="R27" s="382" t="n">
        <v>1600</v>
      </c>
      <c r="S27" s="382" t="n">
        <v>1700</v>
      </c>
      <c r="T27" s="382" t="n">
        <v>1800</v>
      </c>
      <c r="U27" s="382" t="n">
        <v>1900</v>
      </c>
      <c r="V27" s="382" t="n">
        <v>2000</v>
      </c>
      <c r="W27" s="382" t="n">
        <v>2100</v>
      </c>
      <c r="X27" s="382" t="n">
        <v>2200</v>
      </c>
      <c r="Y27" s="382" t="n">
        <v>2300</v>
      </c>
      <c r="Z27" s="382" t="n">
        <v>2400</v>
      </c>
    </row>
    <row r="28" customFormat="false" ht="12.75" hidden="false" customHeight="false" outlineLevel="0" collapsed="false">
      <c r="A28" s="0" t="s">
        <v>476</v>
      </c>
      <c r="B28" s="0" t="n">
        <f aca="false">SUM(C28:Z28)</f>
        <v>-10632.93</v>
      </c>
      <c r="C28" s="380" t="n">
        <v>-355.67</v>
      </c>
      <c r="D28" s="380" t="n">
        <v>-344.7</v>
      </c>
      <c r="E28" s="380" t="n">
        <v>-339.53</v>
      </c>
      <c r="F28" s="380" t="n">
        <v>-336.39</v>
      </c>
      <c r="G28" s="380" t="n">
        <v>-349.43</v>
      </c>
      <c r="H28" s="380" t="n">
        <v>-375.38</v>
      </c>
      <c r="I28" s="380" t="n">
        <v>-415.13</v>
      </c>
      <c r="J28" s="380" t="n">
        <v>-443.57</v>
      </c>
      <c r="K28" s="380" t="n">
        <v>-475.83</v>
      </c>
      <c r="L28" s="380" t="n">
        <v>-493.69</v>
      </c>
      <c r="M28" s="380" t="n">
        <v>-501.83</v>
      </c>
      <c r="N28" s="380" t="n">
        <v>-520.46</v>
      </c>
      <c r="O28" s="380" t="n">
        <v>-527.25</v>
      </c>
      <c r="P28" s="380" t="n">
        <v>-525.65</v>
      </c>
      <c r="Q28" s="380" t="n">
        <v>-523.44</v>
      </c>
      <c r="R28" s="380" t="n">
        <v>-515.33</v>
      </c>
      <c r="S28" s="380" t="n">
        <v>-503.68</v>
      </c>
      <c r="T28" s="380" t="n">
        <v>-492.75</v>
      </c>
      <c r="U28" s="380" t="n">
        <v>-478.55</v>
      </c>
      <c r="V28" s="380" t="n">
        <v>-467.8</v>
      </c>
      <c r="W28" s="380" t="n">
        <v>-451.97</v>
      </c>
      <c r="X28" s="380" t="n">
        <v>-431</v>
      </c>
      <c r="Y28" s="380" t="n">
        <v>-402.07</v>
      </c>
      <c r="Z28" s="380" t="n">
        <v>-361.83</v>
      </c>
    </row>
    <row r="29" customFormat="false" ht="12.75" hidden="false" customHeight="false" outlineLevel="0" collapsed="false">
      <c r="A29" s="0" t="s">
        <v>477</v>
      </c>
      <c r="B29" s="0" t="n">
        <f aca="false">SUM(C29:Z29)</f>
        <v>14256</v>
      </c>
      <c r="C29" s="380" t="n">
        <v>264</v>
      </c>
      <c r="D29" s="380" t="n">
        <v>264</v>
      </c>
      <c r="E29" s="380" t="n">
        <v>264</v>
      </c>
      <c r="F29" s="380" t="n">
        <v>264</v>
      </c>
      <c r="G29" s="380" t="n">
        <v>264</v>
      </c>
      <c r="H29" s="380" t="n">
        <v>264</v>
      </c>
      <c r="I29" s="380" t="n">
        <v>759</v>
      </c>
      <c r="J29" s="380" t="n">
        <v>759</v>
      </c>
      <c r="K29" s="380" t="n">
        <v>759</v>
      </c>
      <c r="L29" s="380" t="n">
        <v>759</v>
      </c>
      <c r="M29" s="380" t="n">
        <v>759</v>
      </c>
      <c r="N29" s="380" t="n">
        <v>759</v>
      </c>
      <c r="O29" s="380" t="n">
        <v>759</v>
      </c>
      <c r="P29" s="380" t="n">
        <v>759</v>
      </c>
      <c r="Q29" s="380" t="n">
        <v>759</v>
      </c>
      <c r="R29" s="380" t="n">
        <v>759</v>
      </c>
      <c r="S29" s="380" t="n">
        <v>759</v>
      </c>
      <c r="T29" s="380" t="n">
        <v>759</v>
      </c>
      <c r="U29" s="380" t="n">
        <v>759</v>
      </c>
      <c r="V29" s="380" t="n">
        <v>759</v>
      </c>
      <c r="W29" s="380" t="n">
        <v>759</v>
      </c>
      <c r="X29" s="380" t="n">
        <v>759</v>
      </c>
      <c r="Y29" s="380" t="n">
        <v>264</v>
      </c>
      <c r="Z29" s="380" t="n">
        <v>264</v>
      </c>
    </row>
    <row r="30" customFormat="false" ht="12.75" hidden="false" customHeight="false" outlineLevel="0" collapsed="false">
      <c r="A30" s="0" t="s">
        <v>478</v>
      </c>
      <c r="B30" s="0" t="n">
        <f aca="false">SUM(C30:Z30)</f>
        <v>0</v>
      </c>
    </row>
    <row r="31" customFormat="false" ht="12.75" hidden="false" customHeight="false" outlineLevel="0" collapsed="false">
      <c r="A31" s="0" t="s">
        <v>480</v>
      </c>
      <c r="B31" s="0" t="n">
        <f aca="false">SUM(C31:Z31)</f>
        <v>-200</v>
      </c>
      <c r="C31" s="389" t="n">
        <v>-25</v>
      </c>
      <c r="D31" s="389" t="n">
        <v>-25</v>
      </c>
      <c r="E31" s="389" t="n">
        <v>-25</v>
      </c>
      <c r="F31" s="389" t="n">
        <v>-25</v>
      </c>
      <c r="G31" s="389" t="n">
        <v>-25</v>
      </c>
      <c r="H31" s="389" t="n">
        <v>-25</v>
      </c>
      <c r="I31" s="389"/>
      <c r="J31" s="389"/>
      <c r="K31" s="389"/>
      <c r="L31" s="389"/>
      <c r="M31" s="389"/>
      <c r="N31" s="389"/>
      <c r="O31" s="389"/>
      <c r="P31" s="389"/>
      <c r="Q31" s="389"/>
      <c r="R31" s="389"/>
      <c r="S31" s="389"/>
      <c r="T31" s="389"/>
      <c r="U31" s="389"/>
      <c r="V31" s="389"/>
      <c r="W31" s="389"/>
      <c r="X31" s="389"/>
      <c r="Y31" s="389" t="n">
        <v>-25</v>
      </c>
      <c r="Z31" s="389" t="n">
        <v>-25</v>
      </c>
    </row>
    <row r="32" customFormat="false" ht="12.75" hidden="false" customHeight="false" outlineLevel="0" collapsed="false">
      <c r="A32" s="480" t="s">
        <v>481</v>
      </c>
      <c r="B32" s="0" t="n">
        <f aca="false">SUM(C32:Z32)</f>
        <v>9</v>
      </c>
      <c r="C32" s="380"/>
      <c r="D32" s="380"/>
      <c r="E32" s="380"/>
      <c r="F32" s="380"/>
      <c r="G32" s="380"/>
      <c r="H32" s="380"/>
      <c r="I32" s="380"/>
      <c r="J32" s="380"/>
      <c r="K32" s="380" t="n">
        <v>1</v>
      </c>
      <c r="L32" s="380" t="n">
        <v>1</v>
      </c>
      <c r="M32" s="380" t="n">
        <v>1</v>
      </c>
      <c r="N32" s="380" t="n">
        <v>1</v>
      </c>
      <c r="O32" s="380" t="n">
        <v>1</v>
      </c>
      <c r="P32" s="380" t="n">
        <v>1</v>
      </c>
      <c r="Q32" s="380" t="n">
        <v>1</v>
      </c>
      <c r="R32" s="380" t="n">
        <v>1</v>
      </c>
      <c r="S32" s="380" t="n">
        <v>1</v>
      </c>
      <c r="T32" s="380"/>
      <c r="U32" s="380"/>
      <c r="V32" s="380"/>
      <c r="W32" s="380"/>
      <c r="X32" s="380"/>
      <c r="Y32" s="380"/>
      <c r="Z32" s="380"/>
    </row>
    <row r="33" customFormat="false" ht="12.75" hidden="false" customHeight="false" outlineLevel="0" collapsed="false">
      <c r="A33" s="0" t="s">
        <v>479</v>
      </c>
      <c r="B33" s="0" t="n">
        <f aca="false">SUM(C33:Z33)</f>
        <v>0</v>
      </c>
      <c r="C33" s="380"/>
      <c r="D33" s="380"/>
      <c r="E33" s="380"/>
      <c r="F33" s="380"/>
      <c r="G33" s="380"/>
      <c r="H33" s="380"/>
      <c r="I33" s="380"/>
      <c r="J33" s="380"/>
      <c r="K33" s="380"/>
      <c r="L33" s="380"/>
      <c r="M33" s="380"/>
      <c r="N33" s="380"/>
      <c r="O33" s="380"/>
      <c r="P33" s="380"/>
      <c r="Q33" s="380"/>
      <c r="R33" s="380"/>
      <c r="S33" s="380"/>
      <c r="T33" s="380"/>
      <c r="U33" s="380"/>
      <c r="V33" s="380"/>
      <c r="W33" s="380"/>
      <c r="X33" s="380"/>
      <c r="Y33" s="380"/>
      <c r="Z33" s="380"/>
    </row>
    <row r="34" customFormat="false" ht="18.75" hidden="false" customHeight="false" outlineLevel="0" collapsed="false">
      <c r="A34" s="481" t="s">
        <v>479</v>
      </c>
      <c r="B34" s="481" t="n">
        <f aca="false">SUM(C34:Z34)</f>
        <v>0</v>
      </c>
      <c r="C34" s="482"/>
      <c r="D34" s="482"/>
      <c r="E34" s="482"/>
      <c r="F34" s="482"/>
      <c r="G34" s="482"/>
      <c r="H34" s="482"/>
      <c r="I34" s="482"/>
      <c r="J34" s="482"/>
      <c r="K34" s="482"/>
      <c r="L34" s="482"/>
      <c r="M34" s="482"/>
      <c r="N34" s="482"/>
      <c r="O34" s="482"/>
      <c r="P34" s="482"/>
      <c r="Q34" s="482"/>
      <c r="R34" s="482"/>
      <c r="S34" s="482"/>
      <c r="T34" s="482"/>
      <c r="U34" s="482"/>
      <c r="V34" s="482"/>
      <c r="W34" s="482"/>
      <c r="X34" s="482"/>
      <c r="Y34" s="482"/>
      <c r="Z34" s="482"/>
    </row>
    <row r="35" customFormat="false" ht="18" hidden="false" customHeight="false" outlineLevel="0" collapsed="false">
      <c r="A35" s="481" t="s">
        <v>479</v>
      </c>
      <c r="B35" s="481" t="n">
        <f aca="false">SUM(C35:Z35)</f>
        <v>0</v>
      </c>
      <c r="C35" s="380"/>
      <c r="D35" s="380"/>
      <c r="E35" s="380"/>
      <c r="F35" s="380"/>
      <c r="G35" s="380"/>
      <c r="H35" s="380"/>
      <c r="I35" s="380"/>
      <c r="J35" s="380"/>
      <c r="K35" s="380"/>
      <c r="L35" s="380"/>
      <c r="M35" s="380"/>
      <c r="N35" s="380"/>
      <c r="O35" s="380"/>
      <c r="P35" s="380"/>
      <c r="Q35" s="380"/>
      <c r="R35" s="380"/>
      <c r="S35" s="380"/>
      <c r="T35" s="380"/>
      <c r="U35" s="380"/>
      <c r="V35" s="380"/>
      <c r="W35" s="380"/>
      <c r="X35" s="380"/>
      <c r="Y35" s="380"/>
      <c r="Z35" s="380"/>
    </row>
    <row r="36" customFormat="false" ht="12.75" hidden="false" customHeight="false" outlineLevel="0" collapsed="false">
      <c r="A36" s="0" t="s">
        <v>479</v>
      </c>
      <c r="B36" s="0" t="n">
        <f aca="false">SUM(C36:Z36)</f>
        <v>0</v>
      </c>
      <c r="C36" s="380"/>
      <c r="D36" s="380"/>
      <c r="E36" s="380"/>
      <c r="F36" s="380"/>
      <c r="G36" s="380"/>
      <c r="H36" s="380"/>
      <c r="I36" s="380"/>
      <c r="J36" s="380"/>
      <c r="K36" s="380"/>
      <c r="L36" s="380"/>
      <c r="M36" s="380"/>
      <c r="N36" s="380"/>
      <c r="O36" s="380"/>
      <c r="P36" s="380"/>
      <c r="Q36" s="380"/>
      <c r="R36" s="380"/>
      <c r="S36" s="380"/>
      <c r="T36" s="380"/>
      <c r="U36" s="380"/>
      <c r="V36" s="380"/>
      <c r="W36" s="380"/>
      <c r="X36" s="380"/>
      <c r="Y36" s="380"/>
      <c r="Z36" s="380"/>
    </row>
    <row r="37" customFormat="false" ht="12.75" hidden="false" customHeight="false" outlineLevel="0" collapsed="false">
      <c r="A37" s="0" t="s">
        <v>479</v>
      </c>
      <c r="B37" s="0" t="n">
        <f aca="false">SUM(C37:Z37)</f>
        <v>0</v>
      </c>
      <c r="C37" s="380"/>
      <c r="D37" s="380"/>
      <c r="E37" s="380"/>
      <c r="F37" s="380"/>
      <c r="G37" s="380"/>
      <c r="H37" s="380"/>
      <c r="I37" s="380"/>
      <c r="J37" s="380"/>
      <c r="K37" s="380"/>
      <c r="L37" s="380"/>
      <c r="M37" s="380"/>
      <c r="N37" s="380"/>
      <c r="O37" s="380"/>
      <c r="P37" s="380"/>
      <c r="Q37" s="380"/>
      <c r="R37" s="380"/>
      <c r="S37" s="380"/>
      <c r="T37" s="380"/>
      <c r="U37" s="380"/>
      <c r="V37" s="380"/>
      <c r="W37" s="380"/>
      <c r="X37" s="380"/>
      <c r="Y37" s="380"/>
      <c r="Z37" s="380"/>
    </row>
    <row r="38" customFormat="false" ht="12.75" hidden="false" customHeight="false" outlineLevel="0" collapsed="false">
      <c r="A38" s="0" t="s">
        <v>479</v>
      </c>
      <c r="B38" s="0" t="n">
        <f aca="false">SUM(C38:Z38)</f>
        <v>0</v>
      </c>
      <c r="C38" s="380"/>
      <c r="D38" s="380"/>
      <c r="E38" s="380"/>
      <c r="F38" s="380"/>
      <c r="G38" s="380"/>
      <c r="H38" s="380"/>
      <c r="I38" s="380"/>
      <c r="J38" s="380"/>
      <c r="K38" s="380"/>
      <c r="L38" s="380"/>
      <c r="M38" s="380"/>
      <c r="N38" s="380"/>
      <c r="O38" s="380"/>
      <c r="P38" s="380"/>
      <c r="Q38" s="380"/>
      <c r="R38" s="380"/>
      <c r="S38" s="380"/>
      <c r="T38" s="380"/>
      <c r="U38" s="380"/>
      <c r="V38" s="380"/>
      <c r="W38" s="380"/>
      <c r="X38" s="380"/>
      <c r="Y38" s="380"/>
      <c r="Z38" s="380"/>
    </row>
    <row r="39" customFormat="false" ht="12.75" hidden="false" customHeight="false" outlineLevel="0" collapsed="false">
      <c r="A39" s="0" t="s">
        <v>479</v>
      </c>
      <c r="B39" s="0" t="n">
        <f aca="false">SUM(C39:Z39)</f>
        <v>0</v>
      </c>
      <c r="C39" s="380"/>
      <c r="D39" s="380"/>
      <c r="E39" s="380"/>
      <c r="F39" s="380"/>
      <c r="G39" s="380"/>
      <c r="H39" s="380"/>
      <c r="I39" s="380"/>
      <c r="J39" s="380"/>
      <c r="K39" s="380"/>
      <c r="L39" s="380"/>
      <c r="M39" s="380"/>
      <c r="N39" s="380"/>
      <c r="O39" s="380"/>
      <c r="P39" s="380"/>
      <c r="Q39" s="380"/>
      <c r="R39" s="380"/>
      <c r="S39" s="380"/>
      <c r="T39" s="380"/>
      <c r="U39" s="380"/>
      <c r="V39" s="380"/>
      <c r="W39" s="380"/>
      <c r="X39" s="380"/>
      <c r="Y39" s="380"/>
      <c r="Z39" s="380"/>
    </row>
    <row r="40" customFormat="false" ht="12.75" hidden="false" customHeight="false" outlineLevel="0" collapsed="false">
      <c r="A40" s="0" t="s">
        <v>479</v>
      </c>
      <c r="B40" s="0" t="n">
        <f aca="false">SUM(C40:Z40)</f>
        <v>0</v>
      </c>
      <c r="C40" s="380"/>
      <c r="D40" s="380"/>
      <c r="E40" s="380"/>
      <c r="F40" s="380"/>
      <c r="G40" s="380"/>
      <c r="H40" s="380"/>
      <c r="I40" s="380"/>
      <c r="J40" s="380"/>
      <c r="K40" s="380"/>
      <c r="L40" s="380"/>
      <c r="M40" s="380"/>
      <c r="N40" s="380"/>
      <c r="O40" s="380"/>
      <c r="P40" s="380"/>
      <c r="Q40" s="380"/>
      <c r="R40" s="380"/>
      <c r="S40" s="380"/>
      <c r="T40" s="380"/>
      <c r="U40" s="380"/>
      <c r="V40" s="380"/>
      <c r="W40" s="380"/>
      <c r="X40" s="380"/>
      <c r="Y40" s="380"/>
      <c r="Z40" s="380"/>
    </row>
    <row r="41" customFormat="false" ht="12.75" hidden="false" customHeight="false" outlineLevel="0" collapsed="false">
      <c r="A41" s="0" t="s">
        <v>479</v>
      </c>
      <c r="B41" s="0" t="n">
        <f aca="false">SUM(C41:Z41)</f>
        <v>0</v>
      </c>
      <c r="C41" s="380"/>
      <c r="D41" s="380"/>
      <c r="E41" s="380"/>
      <c r="F41" s="380"/>
      <c r="G41" s="380"/>
      <c r="H41" s="380"/>
      <c r="I41" s="380"/>
      <c r="J41" s="380"/>
      <c r="K41" s="380"/>
      <c r="L41" s="380"/>
      <c r="M41" s="380"/>
      <c r="N41" s="380"/>
      <c r="O41" s="380"/>
      <c r="P41" s="380"/>
      <c r="Q41" s="380"/>
      <c r="R41" s="380"/>
      <c r="S41" s="380"/>
      <c r="T41" s="380"/>
      <c r="U41" s="380"/>
      <c r="V41" s="380"/>
      <c r="W41" s="380"/>
      <c r="X41" s="380"/>
      <c r="Y41" s="380"/>
      <c r="Z41" s="380"/>
    </row>
    <row r="42" customFormat="false" ht="12.75" hidden="false" customHeight="false" outlineLevel="0" collapsed="false">
      <c r="A42" s="0" t="s">
        <v>479</v>
      </c>
      <c r="B42" s="0" t="n">
        <f aca="false">SUM(C42:Z42)</f>
        <v>0</v>
      </c>
      <c r="C42" s="380"/>
      <c r="D42" s="380"/>
      <c r="E42" s="380"/>
      <c r="F42" s="380"/>
      <c r="G42" s="380"/>
      <c r="H42" s="380"/>
      <c r="I42" s="380"/>
      <c r="J42" s="380"/>
      <c r="K42" s="380"/>
      <c r="L42" s="380"/>
      <c r="M42" s="380"/>
      <c r="N42" s="380"/>
      <c r="O42" s="380"/>
      <c r="P42" s="380"/>
      <c r="Q42" s="380"/>
      <c r="R42" s="380"/>
      <c r="S42" s="380"/>
      <c r="T42" s="380"/>
      <c r="U42" s="380"/>
      <c r="V42" s="380"/>
      <c r="W42" s="380"/>
      <c r="X42" s="380"/>
      <c r="Y42" s="380"/>
      <c r="Z42" s="380"/>
    </row>
    <row r="43" customFormat="false" ht="12.75" hidden="false" customHeight="false" outlineLevel="0" collapsed="false">
      <c r="A43" s="0" t="s">
        <v>479</v>
      </c>
      <c r="B43" s="0" t="n">
        <f aca="false">SUM(C43:Z43)</f>
        <v>0</v>
      </c>
      <c r="C43" s="380"/>
      <c r="D43" s="380"/>
      <c r="E43" s="380"/>
      <c r="F43" s="380"/>
      <c r="G43" s="380"/>
      <c r="H43" s="380"/>
      <c r="I43" s="380"/>
      <c r="J43" s="380"/>
      <c r="K43" s="380"/>
      <c r="L43" s="380"/>
      <c r="M43" s="380"/>
      <c r="N43" s="380"/>
      <c r="O43" s="380"/>
      <c r="P43" s="380"/>
      <c r="Q43" s="380"/>
      <c r="R43" s="380"/>
      <c r="S43" s="380"/>
      <c r="T43" s="380"/>
      <c r="U43" s="380"/>
      <c r="V43" s="380"/>
      <c r="W43" s="380"/>
      <c r="X43" s="380"/>
      <c r="Y43" s="380"/>
      <c r="Z43" s="380"/>
    </row>
    <row r="44" customFormat="false" ht="12.75" hidden="false" customHeight="false" outlineLevel="0" collapsed="false">
      <c r="A44" s="0" t="s">
        <v>479</v>
      </c>
      <c r="B44" s="0" t="n">
        <f aca="false">SUM(C44:Z44)</f>
        <v>0</v>
      </c>
      <c r="C44" s="380"/>
      <c r="D44" s="380"/>
      <c r="E44" s="380"/>
      <c r="F44" s="380"/>
      <c r="G44" s="380"/>
      <c r="H44" s="380"/>
      <c r="I44" s="380"/>
      <c r="J44" s="380"/>
      <c r="K44" s="380"/>
      <c r="L44" s="380"/>
      <c r="M44" s="380"/>
      <c r="N44" s="380"/>
      <c r="O44" s="380"/>
      <c r="P44" s="380"/>
      <c r="Q44" s="380"/>
      <c r="R44" s="380"/>
      <c r="S44" s="380"/>
      <c r="T44" s="380"/>
      <c r="U44" s="380"/>
      <c r="V44" s="380"/>
      <c r="W44" s="380"/>
      <c r="X44" s="380"/>
      <c r="Y44" s="380"/>
      <c r="Z44" s="380"/>
    </row>
    <row r="45" customFormat="false" ht="12.75" hidden="false" customHeight="false" outlineLevel="0" collapsed="false">
      <c r="A45" s="0" t="s">
        <v>479</v>
      </c>
      <c r="B45" s="0" t="n">
        <f aca="false">SUM(C45:Z45)</f>
        <v>0</v>
      </c>
      <c r="C45" s="380"/>
      <c r="D45" s="380"/>
      <c r="E45" s="380"/>
      <c r="F45" s="380"/>
      <c r="G45" s="380"/>
      <c r="H45" s="380"/>
      <c r="I45" s="380"/>
      <c r="J45" s="380"/>
      <c r="K45" s="380"/>
      <c r="L45" s="380"/>
      <c r="M45" s="380"/>
      <c r="N45" s="380"/>
      <c r="O45" s="380"/>
      <c r="P45" s="380"/>
      <c r="Q45" s="380"/>
      <c r="R45" s="380"/>
      <c r="S45" s="380"/>
      <c r="T45" s="380"/>
      <c r="U45" s="380"/>
      <c r="V45" s="380"/>
      <c r="W45" s="380"/>
      <c r="X45" s="380"/>
      <c r="Y45" s="380"/>
      <c r="Z45" s="380"/>
    </row>
    <row r="46" customFormat="false" ht="12.75" hidden="false" customHeight="false" outlineLevel="0" collapsed="false">
      <c r="A46" s="0" t="s">
        <v>479</v>
      </c>
      <c r="B46" s="0" t="n">
        <f aca="false">SUM(C46:Z46)</f>
        <v>0</v>
      </c>
      <c r="C46" s="380"/>
      <c r="D46" s="380"/>
      <c r="E46" s="380"/>
      <c r="F46" s="380"/>
      <c r="G46" s="380"/>
      <c r="H46" s="380"/>
      <c r="I46" s="380"/>
      <c r="J46" s="380"/>
      <c r="K46" s="380"/>
      <c r="L46" s="380"/>
      <c r="M46" s="380"/>
      <c r="N46" s="380"/>
      <c r="O46" s="380"/>
      <c r="P46" s="380"/>
      <c r="Q46" s="380"/>
      <c r="R46" s="380"/>
      <c r="S46" s="380"/>
      <c r="T46" s="380"/>
      <c r="U46" s="380"/>
      <c r="V46" s="380"/>
      <c r="W46" s="380"/>
      <c r="X46" s="380"/>
      <c r="Y46" s="380"/>
      <c r="Z46" s="380"/>
    </row>
    <row r="47" customFormat="false" ht="12.75" hidden="false" customHeight="false" outlineLevel="0" collapsed="false">
      <c r="A47" s="0" t="s">
        <v>479</v>
      </c>
      <c r="B47" s="0" t="n">
        <f aca="false">SUM(C47:Z47)</f>
        <v>0</v>
      </c>
      <c r="C47" s="380"/>
      <c r="D47" s="380"/>
      <c r="E47" s="380"/>
      <c r="F47" s="380"/>
      <c r="G47" s="380"/>
      <c r="H47" s="380"/>
      <c r="I47" s="380"/>
      <c r="J47" s="380"/>
      <c r="K47" s="380"/>
      <c r="L47" s="380"/>
      <c r="M47" s="380"/>
      <c r="N47" s="380"/>
      <c r="O47" s="380"/>
      <c r="P47" s="380"/>
      <c r="Q47" s="380"/>
      <c r="R47" s="380"/>
      <c r="S47" s="380"/>
      <c r="T47" s="380"/>
      <c r="U47" s="380"/>
      <c r="V47" s="380"/>
      <c r="W47" s="380"/>
      <c r="X47" s="380"/>
      <c r="Y47" s="380"/>
      <c r="Z47" s="380"/>
    </row>
    <row r="48" customFormat="false" ht="12.75" hidden="false" customHeight="false" outlineLevel="0" collapsed="false">
      <c r="A48" s="0" t="s">
        <v>479</v>
      </c>
      <c r="B48" s="0" t="n">
        <f aca="false">SUM(C48:Z48)</f>
        <v>0</v>
      </c>
      <c r="C48" s="380"/>
      <c r="D48" s="380"/>
      <c r="E48" s="380"/>
      <c r="F48" s="380"/>
      <c r="G48" s="380"/>
      <c r="H48" s="380"/>
      <c r="I48" s="380"/>
      <c r="J48" s="380"/>
      <c r="K48" s="380"/>
      <c r="L48" s="380"/>
      <c r="M48" s="380"/>
      <c r="N48" s="380"/>
      <c r="O48" s="380"/>
      <c r="P48" s="380"/>
      <c r="Q48" s="380"/>
      <c r="R48" s="380"/>
      <c r="S48" s="380"/>
      <c r="T48" s="380"/>
      <c r="U48" s="380"/>
      <c r="V48" s="380"/>
      <c r="W48" s="380"/>
      <c r="X48" s="380"/>
      <c r="Y48" s="380"/>
      <c r="Z48" s="380"/>
    </row>
    <row r="49" customFormat="false" ht="12.75" hidden="false" customHeight="false" outlineLevel="0" collapsed="false">
      <c r="A49" s="478" t="s">
        <v>67</v>
      </c>
      <c r="B49" s="479" t="n">
        <f aca="false">SUM(B28:B48)</f>
        <v>3432.07</v>
      </c>
      <c r="C49" s="479" t="n">
        <f aca="false">SUM(C28:C48)</f>
        <v>-116.67</v>
      </c>
      <c r="D49" s="479" t="n">
        <f aca="false">SUM(D28:D41)</f>
        <v>-105.7</v>
      </c>
      <c r="E49" s="479" t="n">
        <f aca="false">SUM(E28:E41)</f>
        <v>-100.53</v>
      </c>
      <c r="F49" s="479" t="n">
        <f aca="false">SUM(F28:F41)</f>
        <v>-97.39</v>
      </c>
      <c r="G49" s="479" t="n">
        <f aca="false">SUM(G28:G41)</f>
        <v>-110.43</v>
      </c>
      <c r="H49" s="479" t="n">
        <f aca="false">SUM(H28:H41)</f>
        <v>-136.38</v>
      </c>
      <c r="I49" s="479" t="n">
        <f aca="false">SUM(I28:I41)</f>
        <v>343.87</v>
      </c>
      <c r="J49" s="479" t="n">
        <f aca="false">SUM(J28:J41)</f>
        <v>315.43</v>
      </c>
      <c r="K49" s="479" t="n">
        <f aca="false">SUM(K28:K41)</f>
        <v>284.17</v>
      </c>
      <c r="L49" s="479" t="n">
        <f aca="false">SUM(L28:L41)</f>
        <v>266.31</v>
      </c>
      <c r="M49" s="479" t="n">
        <f aca="false">SUM(M28:M41)</f>
        <v>258.17</v>
      </c>
      <c r="N49" s="479" t="n">
        <f aca="false">SUM(N28:N41)</f>
        <v>239.54</v>
      </c>
      <c r="O49" s="479" t="n">
        <f aca="false">SUM(O28:O41)</f>
        <v>232.75</v>
      </c>
      <c r="P49" s="479" t="n">
        <f aca="false">SUM(P28:P41)</f>
        <v>234.35</v>
      </c>
      <c r="Q49" s="479" t="n">
        <f aca="false">SUM(Q28:Q41)</f>
        <v>236.56</v>
      </c>
      <c r="R49" s="479" t="n">
        <f aca="false">SUM(R28:R41)</f>
        <v>244.67</v>
      </c>
      <c r="S49" s="479" t="n">
        <f aca="false">SUM(S28:S41)</f>
        <v>256.32</v>
      </c>
      <c r="T49" s="479" t="n">
        <f aca="false">SUM(T28:T41)</f>
        <v>266.25</v>
      </c>
      <c r="U49" s="479" t="n">
        <f aca="false">SUM(U28:U41)</f>
        <v>280.45</v>
      </c>
      <c r="V49" s="479" t="n">
        <f aca="false">SUM(V28:V41)</f>
        <v>291.2</v>
      </c>
      <c r="W49" s="479" t="n">
        <f aca="false">SUM(W28:W41)</f>
        <v>307.03</v>
      </c>
      <c r="X49" s="479" t="n">
        <f aca="false">SUM(X28:X41)</f>
        <v>328</v>
      </c>
      <c r="Y49" s="479" t="n">
        <f aca="false">SUM(Y28:Y41)</f>
        <v>-163.07</v>
      </c>
      <c r="Z49" s="479" t="n">
        <f aca="false">SUM(Z28:Z41)</f>
        <v>-122.83</v>
      </c>
    </row>
    <row r="51" customFormat="false" ht="26.25" hidden="false" customHeight="false" outlineLevel="0" collapsed="false">
      <c r="A51" s="476" t="s">
        <v>199</v>
      </c>
      <c r="B51" s="477" t="s">
        <v>67</v>
      </c>
      <c r="C51" s="382" t="n">
        <v>100</v>
      </c>
      <c r="D51" s="382" t="n">
        <v>200</v>
      </c>
      <c r="E51" s="382" t="n">
        <v>300</v>
      </c>
      <c r="F51" s="382" t="n">
        <v>400</v>
      </c>
      <c r="G51" s="382" t="n">
        <v>500</v>
      </c>
      <c r="H51" s="382" t="n">
        <v>600</v>
      </c>
      <c r="I51" s="382" t="n">
        <v>700</v>
      </c>
      <c r="J51" s="382" t="n">
        <v>800</v>
      </c>
      <c r="K51" s="382" t="n">
        <v>900</v>
      </c>
      <c r="L51" s="382" t="n">
        <v>1000</v>
      </c>
      <c r="M51" s="382" t="n">
        <v>1100</v>
      </c>
      <c r="N51" s="382" t="n">
        <v>1200</v>
      </c>
      <c r="O51" s="382" t="n">
        <v>1300</v>
      </c>
      <c r="P51" s="382" t="n">
        <v>1400</v>
      </c>
      <c r="Q51" s="382" t="n">
        <v>1500</v>
      </c>
      <c r="R51" s="382" t="n">
        <v>1600</v>
      </c>
      <c r="S51" s="382" t="n">
        <v>1700</v>
      </c>
      <c r="T51" s="382" t="n">
        <v>1800</v>
      </c>
      <c r="U51" s="382" t="n">
        <v>1900</v>
      </c>
      <c r="V51" s="382" t="n">
        <v>2000</v>
      </c>
      <c r="W51" s="382" t="n">
        <v>2100</v>
      </c>
      <c r="X51" s="382" t="n">
        <v>2200</v>
      </c>
      <c r="Y51" s="382" t="n">
        <v>2300</v>
      </c>
      <c r="Z51" s="382" t="n">
        <v>2400</v>
      </c>
    </row>
    <row r="52" customFormat="false" ht="12.75" hidden="false" customHeight="false" outlineLevel="0" collapsed="false">
      <c r="A52" s="0" t="s">
        <v>476</v>
      </c>
      <c r="B52" s="0" t="n">
        <f aca="false">SUM(C52:Z52)</f>
        <v>-614.27</v>
      </c>
      <c r="C52" s="380" t="n">
        <v>-20.8</v>
      </c>
      <c r="D52" s="380" t="n">
        <v>-20.31</v>
      </c>
      <c r="E52" s="380" t="n">
        <v>-19.88</v>
      </c>
      <c r="F52" s="380" t="n">
        <v>-19.89</v>
      </c>
      <c r="G52" s="380" t="n">
        <v>-20.63</v>
      </c>
      <c r="H52" s="380" t="n">
        <v>-22.3</v>
      </c>
      <c r="I52" s="380" t="n">
        <v>-24.26</v>
      </c>
      <c r="J52" s="380" t="n">
        <v>-25.89</v>
      </c>
      <c r="K52" s="380" t="n">
        <v>-27.25</v>
      </c>
      <c r="L52" s="380" t="n">
        <v>-28.54</v>
      </c>
      <c r="M52" s="380" t="n">
        <v>-29.16</v>
      </c>
      <c r="N52" s="380" t="n">
        <v>-29.46</v>
      </c>
      <c r="O52" s="380" t="n">
        <v>-30.14</v>
      </c>
      <c r="P52" s="380" t="n">
        <v>-30.4</v>
      </c>
      <c r="Q52" s="380" t="n">
        <v>-30.1</v>
      </c>
      <c r="R52" s="380" t="n">
        <v>-29.65</v>
      </c>
      <c r="S52" s="380" t="n">
        <v>-29.07</v>
      </c>
      <c r="T52" s="380" t="n">
        <v>-28.19</v>
      </c>
      <c r="U52" s="380" t="n">
        <v>-27.25</v>
      </c>
      <c r="V52" s="380" t="n">
        <v>-25.96</v>
      </c>
      <c r="W52" s="380" t="n">
        <v>-25.59</v>
      </c>
      <c r="X52" s="380" t="n">
        <v>-24.49</v>
      </c>
      <c r="Y52" s="380" t="n">
        <v>-23.19</v>
      </c>
      <c r="Z52" s="380" t="n">
        <v>-21.87</v>
      </c>
    </row>
    <row r="53" customFormat="false" ht="12.75" hidden="false" customHeight="false" outlineLevel="0" collapsed="false">
      <c r="A53" s="0" t="s">
        <v>477</v>
      </c>
      <c r="B53" s="0" t="n">
        <f aca="false">SUM(C53:Z53)</f>
        <v>0</v>
      </c>
      <c r="C53" s="380"/>
      <c r="D53" s="380"/>
      <c r="E53" s="380"/>
      <c r="F53" s="380"/>
      <c r="G53" s="380"/>
      <c r="H53" s="380"/>
      <c r="I53" s="380"/>
      <c r="J53" s="380"/>
      <c r="K53" s="380"/>
      <c r="L53" s="380"/>
      <c r="M53" s="380"/>
      <c r="N53" s="380"/>
      <c r="O53" s="380"/>
      <c r="P53" s="380"/>
      <c r="Q53" s="380"/>
      <c r="R53" s="380"/>
      <c r="S53" s="380"/>
      <c r="T53" s="380"/>
      <c r="U53" s="380"/>
      <c r="V53" s="380"/>
      <c r="W53" s="380"/>
      <c r="X53" s="380"/>
      <c r="Y53" s="380"/>
      <c r="Z53" s="380"/>
    </row>
    <row r="54" customFormat="false" ht="12.75" hidden="false" customHeight="false" outlineLevel="0" collapsed="false">
      <c r="A54" s="0" t="s">
        <v>482</v>
      </c>
      <c r="B54" s="0" t="n">
        <f aca="false">SUM(C54:Z54)</f>
        <v>0</v>
      </c>
      <c r="C54" s="380"/>
      <c r="D54" s="380"/>
      <c r="E54" s="380"/>
      <c r="F54" s="380"/>
      <c r="G54" s="380"/>
      <c r="H54" s="380"/>
      <c r="I54" s="380"/>
      <c r="J54" s="380"/>
      <c r="K54" s="380"/>
      <c r="L54" s="380"/>
      <c r="M54" s="380"/>
      <c r="N54" s="380"/>
      <c r="O54" s="380"/>
      <c r="P54" s="380"/>
      <c r="Q54" s="380"/>
      <c r="R54" s="380"/>
      <c r="S54" s="380"/>
      <c r="T54" s="380"/>
      <c r="U54" s="380"/>
      <c r="V54" s="380"/>
      <c r="W54" s="380"/>
      <c r="X54" s="380"/>
      <c r="Y54" s="380"/>
      <c r="Z54" s="380"/>
    </row>
    <row r="55" customFormat="false" ht="12.75" hidden="false" customHeight="false" outlineLevel="0" collapsed="false">
      <c r="A55" s="0" t="s">
        <v>479</v>
      </c>
      <c r="B55" s="0" t="n">
        <f aca="false">SUM(C55:Z55)</f>
        <v>0</v>
      </c>
      <c r="C55" s="380"/>
      <c r="D55" s="380"/>
      <c r="E55" s="380"/>
      <c r="F55" s="380"/>
      <c r="G55" s="380"/>
      <c r="H55" s="380"/>
      <c r="I55" s="380"/>
      <c r="J55" s="380"/>
      <c r="K55" s="380"/>
      <c r="L55" s="380"/>
      <c r="M55" s="380"/>
      <c r="N55" s="380"/>
      <c r="O55" s="380"/>
      <c r="P55" s="380"/>
      <c r="Q55" s="380"/>
      <c r="R55" s="380"/>
      <c r="S55" s="380"/>
      <c r="T55" s="380"/>
      <c r="U55" s="380"/>
      <c r="V55" s="380"/>
      <c r="W55" s="380"/>
      <c r="X55" s="380"/>
      <c r="Y55" s="380"/>
      <c r="Z55" s="380"/>
    </row>
    <row r="56" customFormat="false" ht="12.75" hidden="false" customHeight="false" outlineLevel="0" collapsed="false">
      <c r="A56" s="0" t="s">
        <v>479</v>
      </c>
      <c r="B56" s="0" t="n">
        <f aca="false">SUM(C56:Z56)</f>
        <v>0</v>
      </c>
      <c r="C56" s="380"/>
      <c r="D56" s="380"/>
      <c r="E56" s="380"/>
      <c r="F56" s="380"/>
      <c r="G56" s="380"/>
      <c r="H56" s="380"/>
      <c r="I56" s="380"/>
      <c r="J56" s="380"/>
      <c r="K56" s="380"/>
      <c r="L56" s="380"/>
      <c r="M56" s="380"/>
      <c r="N56" s="380"/>
      <c r="O56" s="380"/>
      <c r="P56" s="380"/>
      <c r="Q56" s="380"/>
      <c r="R56" s="380"/>
      <c r="S56" s="380"/>
      <c r="T56" s="380"/>
      <c r="U56" s="380"/>
      <c r="V56" s="380"/>
      <c r="W56" s="380"/>
      <c r="X56" s="380"/>
      <c r="Y56" s="380"/>
      <c r="Z56" s="380"/>
    </row>
    <row r="57" customFormat="false" ht="12.75" hidden="false" customHeight="false" outlineLevel="0" collapsed="false">
      <c r="A57" s="0" t="s">
        <v>479</v>
      </c>
      <c r="B57" s="0" t="n">
        <f aca="false">SUM(C57:Z57)</f>
        <v>0</v>
      </c>
      <c r="C57" s="380"/>
      <c r="D57" s="380"/>
      <c r="E57" s="380"/>
      <c r="F57" s="380"/>
      <c r="G57" s="380"/>
      <c r="H57" s="380"/>
      <c r="I57" s="380"/>
      <c r="J57" s="380"/>
      <c r="K57" s="380"/>
      <c r="L57" s="380"/>
      <c r="M57" s="380"/>
      <c r="N57" s="380"/>
      <c r="O57" s="380"/>
      <c r="P57" s="380"/>
      <c r="Q57" s="380"/>
      <c r="R57" s="380"/>
      <c r="S57" s="380"/>
      <c r="T57" s="380"/>
      <c r="U57" s="380"/>
      <c r="V57" s="380"/>
      <c r="W57" s="380"/>
      <c r="X57" s="380"/>
      <c r="Y57" s="380"/>
      <c r="Z57" s="380"/>
    </row>
    <row r="58" customFormat="false" ht="12.75" hidden="false" customHeight="false" outlineLevel="0" collapsed="false">
      <c r="A58" s="0" t="s">
        <v>479</v>
      </c>
      <c r="B58" s="0" t="n">
        <f aca="false">SUM(C58:Z58)</f>
        <v>0</v>
      </c>
      <c r="C58" s="380"/>
      <c r="D58" s="380"/>
      <c r="E58" s="380"/>
      <c r="F58" s="380"/>
      <c r="G58" s="380"/>
      <c r="H58" s="380"/>
      <c r="I58" s="380"/>
      <c r="J58" s="380"/>
      <c r="K58" s="380"/>
      <c r="L58" s="380"/>
      <c r="M58" s="380"/>
      <c r="N58" s="380"/>
      <c r="O58" s="380"/>
      <c r="P58" s="380"/>
      <c r="Q58" s="380"/>
      <c r="R58" s="380"/>
      <c r="S58" s="380"/>
      <c r="T58" s="380"/>
      <c r="U58" s="380"/>
      <c r="V58" s="380"/>
      <c r="W58" s="380"/>
      <c r="X58" s="380"/>
      <c r="Y58" s="380"/>
      <c r="Z58" s="380"/>
    </row>
    <row r="59" customFormat="false" ht="12.75" hidden="false" customHeight="false" outlineLevel="0" collapsed="false">
      <c r="A59" s="0" t="s">
        <v>479</v>
      </c>
      <c r="B59" s="0" t="n">
        <f aca="false">SUM(C59:Z59)</f>
        <v>0</v>
      </c>
      <c r="C59" s="380"/>
      <c r="D59" s="380"/>
      <c r="E59" s="380"/>
      <c r="F59" s="380"/>
      <c r="G59" s="380"/>
      <c r="H59" s="380"/>
      <c r="I59" s="380"/>
      <c r="J59" s="380"/>
      <c r="K59" s="380"/>
      <c r="L59" s="380"/>
      <c r="M59" s="380"/>
      <c r="N59" s="380"/>
      <c r="O59" s="380"/>
      <c r="P59" s="380"/>
      <c r="Q59" s="380"/>
      <c r="R59" s="380"/>
      <c r="S59" s="380"/>
      <c r="T59" s="380"/>
      <c r="U59" s="380"/>
      <c r="V59" s="380"/>
      <c r="W59" s="380"/>
      <c r="X59" s="380"/>
      <c r="Y59" s="380"/>
      <c r="Z59" s="380"/>
    </row>
    <row r="60" customFormat="false" ht="12.75" hidden="false" customHeight="false" outlineLevel="0" collapsed="false">
      <c r="A60" s="0" t="s">
        <v>479</v>
      </c>
      <c r="B60" s="0" t="n">
        <f aca="false">SUM(C60:Z60)</f>
        <v>0</v>
      </c>
      <c r="C60" s="380"/>
      <c r="D60" s="380"/>
      <c r="E60" s="380"/>
      <c r="F60" s="380"/>
      <c r="G60" s="380"/>
      <c r="H60" s="380"/>
      <c r="I60" s="380"/>
      <c r="J60" s="380"/>
      <c r="K60" s="380"/>
      <c r="L60" s="380"/>
      <c r="M60" s="380"/>
      <c r="N60" s="380"/>
      <c r="O60" s="380"/>
      <c r="P60" s="380"/>
      <c r="Q60" s="380"/>
      <c r="R60" s="380"/>
      <c r="S60" s="380"/>
      <c r="T60" s="380"/>
      <c r="U60" s="380"/>
      <c r="V60" s="380"/>
      <c r="W60" s="380"/>
      <c r="X60" s="380"/>
      <c r="Y60" s="380"/>
      <c r="Z60" s="380"/>
    </row>
    <row r="61" customFormat="false" ht="12.75" hidden="false" customHeight="false" outlineLevel="0" collapsed="false">
      <c r="A61" s="0" t="s">
        <v>479</v>
      </c>
      <c r="B61" s="0" t="n">
        <f aca="false">SUM(C61:Z61)</f>
        <v>0</v>
      </c>
      <c r="C61" s="380"/>
      <c r="D61" s="380"/>
      <c r="E61" s="380"/>
      <c r="F61" s="380"/>
      <c r="G61" s="380"/>
      <c r="H61" s="380"/>
      <c r="I61" s="380"/>
      <c r="J61" s="380"/>
      <c r="K61" s="380"/>
      <c r="L61" s="380"/>
      <c r="M61" s="380"/>
      <c r="N61" s="380"/>
      <c r="O61" s="380"/>
      <c r="P61" s="380"/>
      <c r="Q61" s="380"/>
      <c r="R61" s="380"/>
      <c r="S61" s="380"/>
      <c r="T61" s="380"/>
      <c r="U61" s="380"/>
      <c r="V61" s="380"/>
      <c r="W61" s="380"/>
      <c r="X61" s="380"/>
      <c r="Y61" s="380"/>
      <c r="Z61" s="380"/>
    </row>
    <row r="62" customFormat="false" ht="12.75" hidden="false" customHeight="false" outlineLevel="0" collapsed="false">
      <c r="A62" s="0" t="s">
        <v>479</v>
      </c>
      <c r="B62" s="0" t="n">
        <f aca="false">SUM(C62:Z62)</f>
        <v>0</v>
      </c>
      <c r="C62" s="380"/>
      <c r="D62" s="380"/>
      <c r="E62" s="380"/>
      <c r="F62" s="380"/>
      <c r="G62" s="380"/>
      <c r="H62" s="380"/>
      <c r="I62" s="380"/>
      <c r="J62" s="380"/>
      <c r="K62" s="380"/>
      <c r="L62" s="380"/>
      <c r="M62" s="380"/>
      <c r="N62" s="380"/>
      <c r="O62" s="380"/>
      <c r="P62" s="380"/>
      <c r="Q62" s="380"/>
      <c r="R62" s="380"/>
      <c r="S62" s="380"/>
      <c r="T62" s="380"/>
      <c r="U62" s="380"/>
      <c r="V62" s="380"/>
      <c r="W62" s="380"/>
      <c r="X62" s="380"/>
      <c r="Y62" s="380"/>
      <c r="Z62" s="380"/>
    </row>
    <row r="63" customFormat="false" ht="12.75" hidden="false" customHeight="false" outlineLevel="0" collapsed="false">
      <c r="A63" s="0" t="s">
        <v>479</v>
      </c>
      <c r="B63" s="0" t="n">
        <f aca="false">SUM(C63:Z63)</f>
        <v>0</v>
      </c>
      <c r="C63" s="380"/>
      <c r="D63" s="380"/>
      <c r="E63" s="380"/>
      <c r="F63" s="380"/>
      <c r="G63" s="380"/>
      <c r="H63" s="380"/>
      <c r="I63" s="380"/>
      <c r="J63" s="380"/>
      <c r="K63" s="380"/>
      <c r="L63" s="380"/>
      <c r="M63" s="380"/>
      <c r="N63" s="380"/>
      <c r="O63" s="380"/>
      <c r="P63" s="380"/>
      <c r="Q63" s="380"/>
      <c r="R63" s="380"/>
      <c r="S63" s="380"/>
      <c r="T63" s="380"/>
      <c r="U63" s="380"/>
      <c r="V63" s="380"/>
      <c r="W63" s="380"/>
      <c r="X63" s="380"/>
      <c r="Y63" s="380"/>
      <c r="Z63" s="380"/>
    </row>
    <row r="64" customFormat="false" ht="12.75" hidden="false" customHeight="false" outlineLevel="0" collapsed="false">
      <c r="A64" s="0" t="s">
        <v>479</v>
      </c>
      <c r="B64" s="0" t="n">
        <f aca="false">SUM(C64:Z64)</f>
        <v>0</v>
      </c>
      <c r="C64" s="380"/>
      <c r="D64" s="380"/>
      <c r="E64" s="380"/>
      <c r="F64" s="380"/>
      <c r="G64" s="380"/>
      <c r="H64" s="380"/>
      <c r="I64" s="380"/>
      <c r="J64" s="380"/>
      <c r="K64" s="380"/>
      <c r="L64" s="380"/>
      <c r="M64" s="380"/>
      <c r="N64" s="380"/>
      <c r="O64" s="380"/>
      <c r="P64" s="380"/>
      <c r="Q64" s="380"/>
      <c r="R64" s="380"/>
      <c r="S64" s="380"/>
      <c r="T64" s="380"/>
      <c r="U64" s="380"/>
      <c r="V64" s="380"/>
      <c r="W64" s="380"/>
      <c r="X64" s="380"/>
      <c r="Y64" s="380"/>
      <c r="Z64" s="380"/>
    </row>
    <row r="65" customFormat="false" ht="12.75" hidden="false" customHeight="false" outlineLevel="0" collapsed="false">
      <c r="A65" s="0" t="s">
        <v>479</v>
      </c>
      <c r="B65" s="0" t="n">
        <f aca="false">SUM(C65:Z65)</f>
        <v>0</v>
      </c>
      <c r="C65" s="380"/>
      <c r="D65" s="380"/>
      <c r="E65" s="380"/>
      <c r="F65" s="380"/>
      <c r="G65" s="380"/>
      <c r="H65" s="380"/>
      <c r="I65" s="380"/>
      <c r="J65" s="380"/>
      <c r="K65" s="380"/>
      <c r="L65" s="380"/>
      <c r="M65" s="380"/>
      <c r="N65" s="380"/>
      <c r="O65" s="380"/>
      <c r="P65" s="380"/>
      <c r="Q65" s="380"/>
      <c r="R65" s="380"/>
      <c r="S65" s="380"/>
      <c r="T65" s="380"/>
      <c r="U65" s="380"/>
      <c r="V65" s="380"/>
      <c r="W65" s="380"/>
      <c r="X65" s="380"/>
      <c r="Y65" s="380"/>
      <c r="Z65" s="380"/>
    </row>
    <row r="66" customFormat="false" ht="12.75" hidden="false" customHeight="false" outlineLevel="0" collapsed="false">
      <c r="A66" s="0" t="s">
        <v>479</v>
      </c>
      <c r="B66" s="0" t="n">
        <f aca="false">SUM(C66:Z66)</f>
        <v>0</v>
      </c>
      <c r="C66" s="380"/>
      <c r="D66" s="380"/>
      <c r="E66" s="380"/>
      <c r="F66" s="380"/>
      <c r="G66" s="380"/>
      <c r="H66" s="380"/>
      <c r="I66" s="380"/>
      <c r="J66" s="380"/>
      <c r="K66" s="380"/>
      <c r="L66" s="380"/>
      <c r="M66" s="380"/>
      <c r="N66" s="380"/>
      <c r="O66" s="380"/>
      <c r="P66" s="380"/>
      <c r="Q66" s="380"/>
      <c r="R66" s="380"/>
      <c r="S66" s="380"/>
      <c r="T66" s="380"/>
      <c r="U66" s="380"/>
      <c r="V66" s="380"/>
      <c r="W66" s="380"/>
      <c r="X66" s="380"/>
      <c r="Y66" s="380"/>
      <c r="Z66" s="380"/>
    </row>
    <row r="67" customFormat="false" ht="12.75" hidden="false" customHeight="false" outlineLevel="0" collapsed="false">
      <c r="A67" s="0" t="s">
        <v>479</v>
      </c>
      <c r="B67" s="0" t="n">
        <f aca="false">SUM(C67:Z67)</f>
        <v>0</v>
      </c>
      <c r="C67" s="380"/>
      <c r="D67" s="380"/>
      <c r="E67" s="380"/>
      <c r="F67" s="380"/>
      <c r="G67" s="380"/>
      <c r="H67" s="380"/>
      <c r="I67" s="380"/>
      <c r="J67" s="380"/>
      <c r="K67" s="380"/>
      <c r="L67" s="380"/>
      <c r="M67" s="380"/>
      <c r="N67" s="380"/>
      <c r="O67" s="380"/>
      <c r="P67" s="380"/>
      <c r="Q67" s="380"/>
      <c r="R67" s="380"/>
      <c r="S67" s="380"/>
      <c r="T67" s="380"/>
      <c r="U67" s="380"/>
      <c r="V67" s="380"/>
      <c r="W67" s="380"/>
      <c r="X67" s="380"/>
      <c r="Y67" s="380"/>
      <c r="Z67" s="380"/>
    </row>
    <row r="68" customFormat="false" ht="12.75" hidden="false" customHeight="false" outlineLevel="0" collapsed="false">
      <c r="A68" s="0" t="s">
        <v>479</v>
      </c>
      <c r="B68" s="0" t="n">
        <f aca="false">SUM(C68:Z68)</f>
        <v>0</v>
      </c>
      <c r="C68" s="380"/>
      <c r="D68" s="380"/>
      <c r="E68" s="380"/>
      <c r="F68" s="380"/>
      <c r="G68" s="380"/>
      <c r="H68" s="380"/>
      <c r="I68" s="380"/>
      <c r="J68" s="380"/>
      <c r="K68" s="380"/>
      <c r="L68" s="380"/>
      <c r="M68" s="380"/>
      <c r="N68" s="380"/>
      <c r="O68" s="380"/>
      <c r="P68" s="380"/>
      <c r="Q68" s="380"/>
      <c r="R68" s="380"/>
      <c r="S68" s="380"/>
      <c r="T68" s="380"/>
      <c r="U68" s="380"/>
      <c r="V68" s="380"/>
      <c r="W68" s="380"/>
      <c r="X68" s="380"/>
      <c r="Y68" s="380"/>
      <c r="Z68" s="380"/>
    </row>
    <row r="69" customFormat="false" ht="12.75" hidden="false" customHeight="false" outlineLevel="0" collapsed="false">
      <c r="A69" s="0" t="s">
        <v>479</v>
      </c>
      <c r="B69" s="0" t="n">
        <f aca="false">SUM(C69:Z69)</f>
        <v>0</v>
      </c>
      <c r="C69" s="380"/>
      <c r="D69" s="380"/>
      <c r="E69" s="380"/>
      <c r="F69" s="380"/>
      <c r="G69" s="380"/>
      <c r="H69" s="380"/>
      <c r="I69" s="380"/>
      <c r="J69" s="380"/>
      <c r="K69" s="380"/>
      <c r="L69" s="380"/>
      <c r="M69" s="380"/>
      <c r="N69" s="380"/>
      <c r="O69" s="380"/>
      <c r="P69" s="380"/>
      <c r="Q69" s="380"/>
      <c r="R69" s="380"/>
      <c r="S69" s="380"/>
      <c r="T69" s="380"/>
      <c r="U69" s="380"/>
      <c r="V69" s="380"/>
      <c r="W69" s="380"/>
      <c r="X69" s="380"/>
      <c r="Y69" s="380"/>
      <c r="Z69" s="380"/>
    </row>
    <row r="70" customFormat="false" ht="12.75" hidden="false" customHeight="false" outlineLevel="0" collapsed="false">
      <c r="A70" s="0" t="s">
        <v>479</v>
      </c>
      <c r="B70" s="0" t="n">
        <f aca="false">SUM(C70:Z70)</f>
        <v>0</v>
      </c>
      <c r="C70" s="380"/>
      <c r="D70" s="380"/>
      <c r="E70" s="380"/>
      <c r="F70" s="380"/>
      <c r="G70" s="380"/>
      <c r="H70" s="380"/>
      <c r="I70" s="380"/>
      <c r="J70" s="380"/>
      <c r="K70" s="380"/>
      <c r="L70" s="380"/>
      <c r="M70" s="380"/>
      <c r="N70" s="380"/>
      <c r="O70" s="380"/>
      <c r="P70" s="380"/>
      <c r="Q70" s="380"/>
      <c r="R70" s="380"/>
      <c r="S70" s="380"/>
      <c r="T70" s="380"/>
      <c r="U70" s="380"/>
      <c r="V70" s="380"/>
      <c r="W70" s="380"/>
      <c r="X70" s="380"/>
      <c r="Y70" s="380"/>
      <c r="Z70" s="380"/>
    </row>
    <row r="71" customFormat="false" ht="12.75" hidden="false" customHeight="false" outlineLevel="0" collapsed="false">
      <c r="A71" s="0" t="s">
        <v>479</v>
      </c>
      <c r="B71" s="0" t="n">
        <f aca="false">SUM(C71:Z71)</f>
        <v>0</v>
      </c>
      <c r="C71" s="380"/>
      <c r="D71" s="380"/>
      <c r="E71" s="380"/>
      <c r="F71" s="380"/>
      <c r="G71" s="380"/>
      <c r="H71" s="380"/>
      <c r="I71" s="380"/>
      <c r="J71" s="380"/>
      <c r="K71" s="380"/>
      <c r="L71" s="380"/>
      <c r="M71" s="380"/>
      <c r="N71" s="380"/>
      <c r="O71" s="380"/>
      <c r="P71" s="380"/>
      <c r="Q71" s="380"/>
      <c r="R71" s="380"/>
      <c r="S71" s="380"/>
      <c r="T71" s="380"/>
      <c r="U71" s="380"/>
      <c r="V71" s="380"/>
      <c r="W71" s="380"/>
      <c r="X71" s="380"/>
      <c r="Y71" s="380"/>
      <c r="Z71" s="380"/>
    </row>
    <row r="72" customFormat="false" ht="12.75" hidden="false" customHeight="false" outlineLevel="0" collapsed="false">
      <c r="A72" s="0" t="s">
        <v>479</v>
      </c>
      <c r="B72" s="0" t="n">
        <f aca="false">SUM(C72:Z72)</f>
        <v>0</v>
      </c>
      <c r="C72" s="380"/>
      <c r="D72" s="380"/>
      <c r="E72" s="380"/>
      <c r="F72" s="380"/>
      <c r="G72" s="380"/>
      <c r="H72" s="380"/>
      <c r="I72" s="380"/>
      <c r="J72" s="380"/>
      <c r="K72" s="380"/>
      <c r="L72" s="380"/>
      <c r="M72" s="380"/>
      <c r="N72" s="380"/>
      <c r="O72" s="380"/>
      <c r="P72" s="380"/>
      <c r="Q72" s="380"/>
      <c r="R72" s="380"/>
      <c r="S72" s="380"/>
      <c r="T72" s="380"/>
      <c r="U72" s="380"/>
      <c r="V72" s="380"/>
      <c r="W72" s="380"/>
      <c r="X72" s="380"/>
      <c r="Y72" s="380"/>
      <c r="Z72" s="380"/>
    </row>
    <row r="73" customFormat="false" ht="12.75" hidden="false" customHeight="false" outlineLevel="0" collapsed="false">
      <c r="A73" s="478" t="s">
        <v>67</v>
      </c>
      <c r="B73" s="479" t="n">
        <f aca="false">SUM(B52:B72)</f>
        <v>-614.27</v>
      </c>
      <c r="C73" s="479" t="n">
        <f aca="false">SUM(C52:C72)</f>
        <v>-20.8</v>
      </c>
      <c r="D73" s="479" t="n">
        <f aca="false">SUM(D52:D65)</f>
        <v>-20.31</v>
      </c>
      <c r="E73" s="479" t="n">
        <f aca="false">SUM(E52:E65)</f>
        <v>-19.88</v>
      </c>
      <c r="F73" s="479" t="n">
        <f aca="false">SUM(F52:F65)</f>
        <v>-19.89</v>
      </c>
      <c r="G73" s="479" t="n">
        <f aca="false">SUM(G52:G65)</f>
        <v>-20.63</v>
      </c>
      <c r="H73" s="479" t="n">
        <f aca="false">SUM(H52:H65)</f>
        <v>-22.3</v>
      </c>
      <c r="I73" s="479" t="n">
        <f aca="false">SUM(I52:I65)</f>
        <v>-24.26</v>
      </c>
      <c r="J73" s="479" t="n">
        <f aca="false">SUM(J52:J65)</f>
        <v>-25.89</v>
      </c>
      <c r="K73" s="479" t="n">
        <f aca="false">SUM(K52:K65)</f>
        <v>-27.25</v>
      </c>
      <c r="L73" s="479" t="n">
        <f aca="false">SUM(L52:L65)</f>
        <v>-28.54</v>
      </c>
      <c r="M73" s="479" t="n">
        <f aca="false">SUM(M52:M65)</f>
        <v>-29.16</v>
      </c>
      <c r="N73" s="479" t="n">
        <f aca="false">SUM(N52:N65)</f>
        <v>-29.46</v>
      </c>
      <c r="O73" s="479" t="n">
        <f aca="false">SUM(O52:O65)</f>
        <v>-30.14</v>
      </c>
      <c r="P73" s="479" t="n">
        <f aca="false">SUM(P52:P65)</f>
        <v>-30.4</v>
      </c>
      <c r="Q73" s="479" t="n">
        <f aca="false">SUM(Q52:Q65)</f>
        <v>-30.1</v>
      </c>
      <c r="R73" s="479" t="n">
        <f aca="false">SUM(R52:R65)</f>
        <v>-29.65</v>
      </c>
      <c r="S73" s="479" t="n">
        <f aca="false">SUM(S52:S65)</f>
        <v>-29.07</v>
      </c>
      <c r="T73" s="479" t="n">
        <f aca="false">SUM(T52:T65)</f>
        <v>-28.19</v>
      </c>
      <c r="U73" s="479" t="n">
        <f aca="false">SUM(U52:U65)</f>
        <v>-27.25</v>
      </c>
      <c r="V73" s="479" t="n">
        <f aca="false">SUM(V52:V65)</f>
        <v>-25.96</v>
      </c>
      <c r="W73" s="479" t="n">
        <f aca="false">SUM(W52:W65)</f>
        <v>-25.59</v>
      </c>
      <c r="X73" s="479" t="n">
        <f aca="false">SUM(X52:X65)</f>
        <v>-24.49</v>
      </c>
      <c r="Y73" s="479" t="n">
        <f aca="false">SUM(Y52:Y65)</f>
        <v>-23.19</v>
      </c>
      <c r="Z73" s="479" t="n">
        <f aca="false">SUM(Z52:Z65)</f>
        <v>-21.87</v>
      </c>
    </row>
    <row r="76" customFormat="false" ht="12.75" hidden="false" customHeight="false" outlineLevel="0" collapsed="false">
      <c r="B76" s="186" t="n">
        <f aca="false">B25+B49+B73</f>
        <v>-3205.07</v>
      </c>
      <c r="C76" s="186" t="n">
        <f aca="false">C25+C49+C73</f>
        <v>-424.58</v>
      </c>
      <c r="D76" s="186" t="n">
        <f aca="false">D25+D49+D73</f>
        <v>-401.63</v>
      </c>
      <c r="E76" s="186" t="n">
        <f aca="false">E25+E49+E73</f>
        <v>-385.4</v>
      </c>
      <c r="F76" s="186" t="n">
        <f aca="false">F25+F49+F73</f>
        <v>-382.82</v>
      </c>
      <c r="G76" s="186" t="n">
        <f aca="false">G25+G49+G73</f>
        <v>-414.96</v>
      </c>
      <c r="H76" s="186" t="n">
        <f aca="false">H25+H49+H73</f>
        <v>-483.06</v>
      </c>
      <c r="I76" s="186" t="n">
        <f aca="false">I25+I49+I73</f>
        <v>175.87</v>
      </c>
      <c r="J76" s="186" t="n">
        <f aca="false">J25+J49+J73</f>
        <v>106.75</v>
      </c>
      <c r="K76" s="186" t="n">
        <f aca="false">K25+K49+K73</f>
        <v>41.3600000000001</v>
      </c>
      <c r="L76" s="186" t="n">
        <f aca="false">L25+L49+L73</f>
        <v>-9.00999999999997</v>
      </c>
      <c r="M76" s="186" t="n">
        <f aca="false">M25+M49+M73</f>
        <v>-32.58</v>
      </c>
      <c r="N76" s="186" t="n">
        <f aca="false">N25+N49+N73</f>
        <v>-58.2600000000001</v>
      </c>
      <c r="O76" s="186" t="n">
        <f aca="false">O25+O49+O73</f>
        <v>-82.4600000000001</v>
      </c>
      <c r="P76" s="186" t="n">
        <f aca="false">P25+P49+P73</f>
        <v>-87.4699999999999</v>
      </c>
      <c r="Q76" s="186" t="n">
        <f aca="false">Q25+Q49+Q73</f>
        <v>-77.06</v>
      </c>
      <c r="R76" s="186" t="n">
        <f aca="false">R25+R49+R73</f>
        <v>-56.9200000000001</v>
      </c>
      <c r="S76" s="186" t="n">
        <f aca="false">S25+S49+S73</f>
        <v>-30.64</v>
      </c>
      <c r="T76" s="186" t="n">
        <f aca="false">T25+T49+T73</f>
        <v>1.23999999999995</v>
      </c>
      <c r="U76" s="186" t="n">
        <f aca="false">U25+U49+U73</f>
        <v>38.7</v>
      </c>
      <c r="V76" s="186" t="n">
        <f aca="false">V25+V49+V73</f>
        <v>82.2999999999999</v>
      </c>
      <c r="W76" s="186" t="n">
        <f aca="false">W25+W49+W73</f>
        <v>107.29</v>
      </c>
      <c r="X76" s="186" t="n">
        <f aca="false">X25+X49+X73</f>
        <v>156.17</v>
      </c>
      <c r="Y76" s="186" t="n">
        <f aca="false">Y25+Y49+Y73</f>
        <v>-530.48</v>
      </c>
      <c r="Z76" s="186" t="n">
        <f aca="false">Z25+Z49+Z73</f>
        <v>-457.42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2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7"/>
    <col collapsed="false" customWidth="true" hidden="false" outlineLevel="0" max="2" min="2" style="0" width="20.7"/>
    <col collapsed="false" customWidth="true" hidden="false" outlineLevel="0" max="3" min="3" style="0" width="15.7"/>
    <col collapsed="false" customWidth="true" hidden="false" outlineLevel="0" max="4" min="4" style="0" width="22.7"/>
    <col collapsed="false" customWidth="true" hidden="false" outlineLevel="0" max="29" min="5" style="0" width="8.7"/>
  </cols>
  <sheetData>
    <row r="1" customFormat="false" ht="30" hidden="false" customHeight="false" outlineLevel="0" collapsed="false">
      <c r="A1" s="475" t="s">
        <v>483</v>
      </c>
      <c r="B1" s="475"/>
      <c r="C1" s="475"/>
      <c r="D1" s="380"/>
      <c r="E1" s="380"/>
      <c r="F1" s="380"/>
      <c r="G1" s="380"/>
      <c r="H1" s="380"/>
      <c r="I1" s="380"/>
      <c r="J1" s="380"/>
      <c r="K1" s="380"/>
      <c r="L1" s="380"/>
      <c r="M1" s="380"/>
      <c r="N1" s="380"/>
      <c r="O1" s="380"/>
      <c r="P1" s="380"/>
      <c r="Q1" s="380"/>
      <c r="R1" s="380"/>
      <c r="S1" s="380"/>
      <c r="T1" s="380"/>
      <c r="U1" s="380"/>
      <c r="V1" s="380"/>
      <c r="W1" s="380"/>
      <c r="X1" s="380"/>
      <c r="Y1" s="380"/>
      <c r="Z1" s="380"/>
      <c r="AA1" s="380"/>
      <c r="AB1" s="380"/>
      <c r="AC1" s="380"/>
    </row>
    <row r="3" customFormat="false" ht="12.75" hidden="false" customHeight="false" outlineLevel="0" collapsed="false">
      <c r="A3" s="483" t="s">
        <v>484</v>
      </c>
      <c r="F3" s="406" t="s">
        <v>432</v>
      </c>
    </row>
    <row r="4" customFormat="false" ht="12.75" hidden="false" customHeight="false" outlineLevel="0" collapsed="false">
      <c r="A4" s="484" t="s">
        <v>485</v>
      </c>
      <c r="B4" s="485" t="s">
        <v>486</v>
      </c>
      <c r="C4" s="484" t="s">
        <v>350</v>
      </c>
      <c r="D4" s="484" t="s">
        <v>487</v>
      </c>
      <c r="E4" s="486" t="s">
        <v>488</v>
      </c>
      <c r="F4" s="382" t="n">
        <v>100</v>
      </c>
      <c r="G4" s="382" t="n">
        <v>200</v>
      </c>
      <c r="H4" s="382" t="n">
        <v>300</v>
      </c>
      <c r="I4" s="382" t="n">
        <v>400</v>
      </c>
      <c r="J4" s="382" t="n">
        <v>500</v>
      </c>
      <c r="K4" s="382" t="n">
        <v>600</v>
      </c>
      <c r="L4" s="382" t="n">
        <v>700</v>
      </c>
      <c r="M4" s="382" t="n">
        <v>800</v>
      </c>
      <c r="N4" s="382" t="n">
        <v>900</v>
      </c>
      <c r="O4" s="382" t="n">
        <v>1000</v>
      </c>
      <c r="P4" s="382" t="n">
        <v>1100</v>
      </c>
      <c r="Q4" s="382" t="n">
        <v>1200</v>
      </c>
      <c r="R4" s="382" t="n">
        <v>1300</v>
      </c>
      <c r="S4" s="382" t="n">
        <v>1400</v>
      </c>
      <c r="T4" s="382" t="n">
        <v>1500</v>
      </c>
      <c r="U4" s="382" t="n">
        <v>1600</v>
      </c>
      <c r="V4" s="382" t="n">
        <v>1700</v>
      </c>
      <c r="W4" s="382" t="n">
        <v>1800</v>
      </c>
      <c r="X4" s="382" t="n">
        <v>1900</v>
      </c>
      <c r="Y4" s="382" t="n">
        <v>2000</v>
      </c>
      <c r="Z4" s="382" t="n">
        <v>2100</v>
      </c>
      <c r="AA4" s="382" t="n">
        <v>2200</v>
      </c>
      <c r="AB4" s="382" t="n">
        <v>2300</v>
      </c>
      <c r="AC4" s="382" t="n">
        <v>2400</v>
      </c>
    </row>
    <row r="5" customFormat="false" ht="12.75" hidden="false" customHeight="false" outlineLevel="0" collapsed="false">
      <c r="E5" s="380" t="n">
        <f aca="false">SUM(F5:AC5)</f>
        <v>0</v>
      </c>
    </row>
    <row r="6" customFormat="false" ht="12.75" hidden="false" customHeight="false" outlineLevel="0" collapsed="false">
      <c r="E6" s="380" t="n">
        <f aca="false">SUM(F6:AC6)</f>
        <v>0</v>
      </c>
    </row>
    <row r="7" customFormat="false" ht="12.75" hidden="false" customHeight="false" outlineLevel="0" collapsed="false">
      <c r="E7" s="380" t="n">
        <f aca="false">SUM(F7:AC7)</f>
        <v>0</v>
      </c>
    </row>
    <row r="8" customFormat="false" ht="12.75" hidden="false" customHeight="false" outlineLevel="0" collapsed="false">
      <c r="E8" s="380" t="n">
        <f aca="false">SUM(F8:AC8)</f>
        <v>0</v>
      </c>
    </row>
    <row r="9" customFormat="false" ht="12.75" hidden="false" customHeight="false" outlineLevel="0" collapsed="false">
      <c r="E9" s="380" t="n">
        <f aca="false">SUM(F9:AC9)</f>
        <v>0</v>
      </c>
    </row>
    <row r="10" customFormat="false" ht="12.75" hidden="false" customHeight="false" outlineLevel="0" collapsed="false">
      <c r="E10" s="380" t="n">
        <f aca="false">SUM(F10:AC10)</f>
        <v>0</v>
      </c>
    </row>
    <row r="11" customFormat="false" ht="12.75" hidden="false" customHeight="false" outlineLevel="0" collapsed="false">
      <c r="E11" s="380" t="n">
        <f aca="false">SUM(F11:AC11)</f>
        <v>0</v>
      </c>
    </row>
    <row r="12" customFormat="false" ht="12.75" hidden="false" customHeight="false" outlineLevel="0" collapsed="false">
      <c r="E12" s="380" t="n">
        <f aca="false">SUM(F12:AC12)</f>
        <v>0</v>
      </c>
    </row>
    <row r="13" customFormat="false" ht="12.75" hidden="false" customHeight="false" outlineLevel="0" collapsed="false">
      <c r="E13" s="380" t="n">
        <f aca="false">SUM(F13:AC13)</f>
        <v>0</v>
      </c>
    </row>
    <row r="14" customFormat="false" ht="12.75" hidden="false" customHeight="false" outlineLevel="0" collapsed="false">
      <c r="E14" s="380" t="n">
        <f aca="false">SUM(F14:AC14)</f>
        <v>0</v>
      </c>
    </row>
    <row r="15" customFormat="false" ht="12.75" hidden="false" customHeight="false" outlineLevel="0" collapsed="false">
      <c r="A15" s="487"/>
      <c r="B15" s="488"/>
      <c r="C15" s="489"/>
      <c r="D15" s="489"/>
      <c r="E15" s="489" t="n">
        <f aca="false">SUM(E5:E14)</f>
        <v>0</v>
      </c>
      <c r="F15" s="489" t="n">
        <f aca="false">SUM(F5:F13)</f>
        <v>0</v>
      </c>
      <c r="G15" s="489" t="n">
        <f aca="false">SUM(G5:G13)</f>
        <v>0</v>
      </c>
      <c r="H15" s="489" t="n">
        <f aca="false">SUM(H5:H13)</f>
        <v>0</v>
      </c>
      <c r="I15" s="489" t="n">
        <f aca="false">SUM(I5:I13)</f>
        <v>0</v>
      </c>
      <c r="J15" s="489" t="n">
        <f aca="false">SUM(J5:J13)</f>
        <v>0</v>
      </c>
      <c r="K15" s="489" t="n">
        <f aca="false">SUM(K5:K13)</f>
        <v>0</v>
      </c>
      <c r="L15" s="489" t="n">
        <f aca="false">SUM(L5:L13)</f>
        <v>0</v>
      </c>
      <c r="M15" s="489" t="n">
        <f aca="false">SUM(M5:M13)</f>
        <v>0</v>
      </c>
      <c r="N15" s="489" t="n">
        <f aca="false">SUM(N5:N13)</f>
        <v>0</v>
      </c>
      <c r="O15" s="489" t="n">
        <f aca="false">SUM(O5:O13)</f>
        <v>0</v>
      </c>
      <c r="P15" s="489" t="n">
        <f aca="false">SUM(P5:P13)</f>
        <v>0</v>
      </c>
      <c r="Q15" s="489" t="n">
        <f aca="false">SUM(Q5:Q13)</f>
        <v>0</v>
      </c>
      <c r="R15" s="489" t="n">
        <f aca="false">SUM(R5:R13)</f>
        <v>0</v>
      </c>
      <c r="S15" s="489" t="n">
        <f aca="false">SUM(S5:S13)</f>
        <v>0</v>
      </c>
      <c r="T15" s="489" t="n">
        <f aca="false">SUM(T5:T13)</f>
        <v>0</v>
      </c>
      <c r="U15" s="489" t="n">
        <f aca="false">SUM(U5:U13)</f>
        <v>0</v>
      </c>
      <c r="V15" s="489" t="n">
        <f aca="false">SUM(V5:V13)</f>
        <v>0</v>
      </c>
      <c r="W15" s="489" t="n">
        <f aca="false">SUM(W5:W13)</f>
        <v>0</v>
      </c>
      <c r="X15" s="489" t="n">
        <f aca="false">SUM(X5:X13)</f>
        <v>0</v>
      </c>
      <c r="Y15" s="489" t="n">
        <f aca="false">SUM(Y5:Y13)</f>
        <v>0</v>
      </c>
      <c r="Z15" s="489" t="n">
        <f aca="false">SUM(Z5:Z13)</f>
        <v>0</v>
      </c>
      <c r="AA15" s="489" t="n">
        <f aca="false">SUM(AA5:AA13)</f>
        <v>0</v>
      </c>
      <c r="AB15" s="489" t="n">
        <f aca="false">SUM(AB5:AB13)</f>
        <v>0</v>
      </c>
      <c r="AC15" s="489" t="n">
        <f aca="false">SUM(AC5:AC13)</f>
        <v>0</v>
      </c>
    </row>
    <row r="17" customFormat="false" ht="12.75" hidden="false" customHeight="false" outlineLevel="0" collapsed="false">
      <c r="A17" s="483" t="s">
        <v>489</v>
      </c>
      <c r="B17" s="483"/>
      <c r="F17" s="406" t="s">
        <v>432</v>
      </c>
    </row>
    <row r="18" customFormat="false" ht="12.75" hidden="false" customHeight="false" outlineLevel="0" collapsed="false">
      <c r="A18" s="484" t="s">
        <v>485</v>
      </c>
      <c r="B18" s="485" t="s">
        <v>486</v>
      </c>
      <c r="C18" s="484" t="s">
        <v>350</v>
      </c>
      <c r="D18" s="484" t="s">
        <v>487</v>
      </c>
      <c r="E18" s="486" t="s">
        <v>488</v>
      </c>
      <c r="F18" s="382" t="n">
        <v>100</v>
      </c>
      <c r="G18" s="382" t="n">
        <v>200</v>
      </c>
      <c r="H18" s="382" t="n">
        <v>300</v>
      </c>
      <c r="I18" s="382" t="n">
        <v>400</v>
      </c>
      <c r="J18" s="382" t="n">
        <v>500</v>
      </c>
      <c r="K18" s="382" t="n">
        <v>600</v>
      </c>
      <c r="L18" s="382" t="n">
        <v>700</v>
      </c>
      <c r="M18" s="382" t="n">
        <v>800</v>
      </c>
      <c r="N18" s="382" t="n">
        <v>900</v>
      </c>
      <c r="O18" s="382" t="n">
        <v>1000</v>
      </c>
      <c r="P18" s="382" t="n">
        <v>1100</v>
      </c>
      <c r="Q18" s="382" t="n">
        <v>1200</v>
      </c>
      <c r="R18" s="382" t="n">
        <v>1300</v>
      </c>
      <c r="S18" s="382" t="n">
        <v>1400</v>
      </c>
      <c r="T18" s="382" t="n">
        <v>1500</v>
      </c>
      <c r="U18" s="382" t="n">
        <v>1600</v>
      </c>
      <c r="V18" s="382" t="n">
        <v>1700</v>
      </c>
      <c r="W18" s="382" t="n">
        <v>1800</v>
      </c>
      <c r="X18" s="382" t="n">
        <v>1900</v>
      </c>
      <c r="Y18" s="382" t="n">
        <v>2000</v>
      </c>
      <c r="Z18" s="382" t="n">
        <v>2100</v>
      </c>
      <c r="AA18" s="382" t="n">
        <v>2200</v>
      </c>
      <c r="AB18" s="382" t="n">
        <v>2300</v>
      </c>
      <c r="AC18" s="382" t="n">
        <v>2400</v>
      </c>
    </row>
    <row r="19" customFormat="false" ht="12.75" hidden="false" customHeight="false" outlineLevel="0" collapsed="false">
      <c r="E19" s="380" t="n">
        <f aca="false">SUM(F19:AC19)</f>
        <v>0</v>
      </c>
    </row>
    <row r="20" customFormat="false" ht="12.75" hidden="false" customHeight="false" outlineLevel="0" collapsed="false">
      <c r="E20" s="380" t="n">
        <f aca="false">SUM(F20:AC20)</f>
        <v>0</v>
      </c>
    </row>
    <row r="21" customFormat="false" ht="12.75" hidden="false" customHeight="false" outlineLevel="0" collapsed="false">
      <c r="E21" s="380" t="n">
        <f aca="false">SUM(F21:AC21)</f>
        <v>0</v>
      </c>
    </row>
    <row r="22" customFormat="false" ht="12.75" hidden="false" customHeight="false" outlineLevel="0" collapsed="false">
      <c r="E22" s="380" t="n">
        <f aca="false">SUM(F22:AC22)</f>
        <v>0</v>
      </c>
    </row>
    <row r="23" customFormat="false" ht="12.75" hidden="false" customHeight="false" outlineLevel="0" collapsed="false">
      <c r="E23" s="380" t="n">
        <f aca="false">SUM(F23:AC23)</f>
        <v>0</v>
      </c>
    </row>
    <row r="24" customFormat="false" ht="12.75" hidden="false" customHeight="false" outlineLevel="0" collapsed="false">
      <c r="E24" s="380" t="n">
        <f aca="false">SUM(F24:AC24)</f>
        <v>0</v>
      </c>
    </row>
    <row r="25" customFormat="false" ht="12.75" hidden="false" customHeight="false" outlineLevel="0" collapsed="false">
      <c r="E25" s="380" t="n">
        <f aca="false">SUM(F25:AC25)</f>
        <v>0</v>
      </c>
    </row>
    <row r="26" customFormat="false" ht="12.75" hidden="false" customHeight="false" outlineLevel="0" collapsed="false">
      <c r="E26" s="380" t="n">
        <f aca="false">SUM(F26:AC26)</f>
        <v>0</v>
      </c>
    </row>
    <row r="27" customFormat="false" ht="12.75" hidden="false" customHeight="false" outlineLevel="0" collapsed="false">
      <c r="E27" s="380" t="n">
        <f aca="false">SUM(F27:AC27)</f>
        <v>0</v>
      </c>
    </row>
    <row r="28" customFormat="false" ht="12.75" hidden="false" customHeight="false" outlineLevel="0" collapsed="false">
      <c r="E28" s="380" t="n">
        <f aca="false">SUM(F28:AC28)</f>
        <v>0</v>
      </c>
    </row>
    <row r="29" customFormat="false" ht="12.75" hidden="false" customHeight="false" outlineLevel="0" collapsed="false">
      <c r="A29" s="487"/>
      <c r="B29" s="488"/>
      <c r="C29" s="489"/>
      <c r="D29" s="489"/>
      <c r="E29" s="489" t="n">
        <f aca="false">SUM(E19:E28)</f>
        <v>0</v>
      </c>
      <c r="F29" s="489" t="n">
        <f aca="false">SUM(F19:F27)</f>
        <v>0</v>
      </c>
      <c r="G29" s="489" t="n">
        <f aca="false">SUM(G19:G27)</f>
        <v>0</v>
      </c>
      <c r="H29" s="489" t="n">
        <f aca="false">SUM(H19:H27)</f>
        <v>0</v>
      </c>
      <c r="I29" s="489" t="n">
        <f aca="false">SUM(I19:I27)</f>
        <v>0</v>
      </c>
      <c r="J29" s="489" t="n">
        <f aca="false">SUM(J19:J27)</f>
        <v>0</v>
      </c>
      <c r="K29" s="489" t="n">
        <f aca="false">SUM(K19:K27)</f>
        <v>0</v>
      </c>
      <c r="L29" s="489" t="n">
        <f aca="false">SUM(L19:L27)</f>
        <v>0</v>
      </c>
      <c r="M29" s="489" t="n">
        <f aca="false">SUM(M19:M27)</f>
        <v>0</v>
      </c>
      <c r="N29" s="489" t="n">
        <f aca="false">SUM(N19:N27)</f>
        <v>0</v>
      </c>
      <c r="O29" s="489" t="n">
        <f aca="false">SUM(O19:O27)</f>
        <v>0</v>
      </c>
      <c r="P29" s="489" t="n">
        <f aca="false">SUM(P19:P27)</f>
        <v>0</v>
      </c>
      <c r="Q29" s="489" t="n">
        <f aca="false">SUM(Q19:Q27)</f>
        <v>0</v>
      </c>
      <c r="R29" s="489" t="n">
        <f aca="false">SUM(R19:R27)</f>
        <v>0</v>
      </c>
      <c r="S29" s="489" t="n">
        <f aca="false">SUM(S19:S27)</f>
        <v>0</v>
      </c>
      <c r="T29" s="489" t="n">
        <f aca="false">SUM(T19:T27)</f>
        <v>0</v>
      </c>
      <c r="U29" s="489" t="n">
        <f aca="false">SUM(U19:U27)</f>
        <v>0</v>
      </c>
      <c r="V29" s="489" t="n">
        <f aca="false">SUM(V19:V27)</f>
        <v>0</v>
      </c>
      <c r="W29" s="489" t="n">
        <f aca="false">SUM(W19:W27)</f>
        <v>0</v>
      </c>
      <c r="X29" s="489" t="n">
        <f aca="false">SUM(X19:X27)</f>
        <v>0</v>
      </c>
      <c r="Y29" s="489" t="n">
        <f aca="false">SUM(Y19:Y27)</f>
        <v>0</v>
      </c>
      <c r="Z29" s="489" t="n">
        <f aca="false">SUM(Z19:Z27)</f>
        <v>0</v>
      </c>
      <c r="AA29" s="489" t="n">
        <f aca="false">SUM(AA19:AA27)</f>
        <v>0</v>
      </c>
      <c r="AB29" s="489" t="n">
        <f aca="false">SUM(AB19:AB27)</f>
        <v>0</v>
      </c>
      <c r="AC29" s="489" t="n">
        <f aca="false">SUM(AC19:AC27)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2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7"/>
    <col collapsed="false" customWidth="true" hidden="false" outlineLevel="0" max="2" min="2" style="0" width="20.7"/>
    <col collapsed="false" customWidth="true" hidden="false" outlineLevel="0" max="3" min="3" style="0" width="15.7"/>
    <col collapsed="false" customWidth="true" hidden="false" outlineLevel="0" max="4" min="4" style="0" width="22.7"/>
    <col collapsed="false" customWidth="true" hidden="false" outlineLevel="0" max="29" min="5" style="0" width="8.7"/>
  </cols>
  <sheetData>
    <row r="1" customFormat="false" ht="30" hidden="false" customHeight="false" outlineLevel="0" collapsed="false">
      <c r="A1" s="475" t="s">
        <v>490</v>
      </c>
      <c r="B1" s="475"/>
      <c r="C1" s="475"/>
      <c r="D1" s="380"/>
      <c r="E1" s="380"/>
      <c r="F1" s="380"/>
      <c r="G1" s="380"/>
      <c r="H1" s="380"/>
      <c r="I1" s="380"/>
      <c r="J1" s="380"/>
      <c r="K1" s="380"/>
      <c r="L1" s="380"/>
      <c r="M1" s="380"/>
      <c r="N1" s="380"/>
      <c r="O1" s="380"/>
      <c r="P1" s="380"/>
      <c r="Q1" s="380"/>
      <c r="R1" s="380"/>
      <c r="S1" s="380"/>
      <c r="T1" s="380"/>
      <c r="U1" s="380"/>
      <c r="V1" s="380"/>
      <c r="W1" s="380"/>
      <c r="X1" s="380"/>
      <c r="Y1" s="380"/>
      <c r="Z1" s="380"/>
      <c r="AA1" s="380"/>
      <c r="AB1" s="380"/>
      <c r="AC1" s="380"/>
    </row>
    <row r="3" customFormat="false" ht="12.75" hidden="false" customHeight="false" outlineLevel="0" collapsed="false">
      <c r="A3" s="483" t="s">
        <v>484</v>
      </c>
      <c r="F3" s="406" t="s">
        <v>432</v>
      </c>
    </row>
    <row r="4" customFormat="false" ht="12.75" hidden="false" customHeight="false" outlineLevel="0" collapsed="false">
      <c r="A4" s="484" t="s">
        <v>485</v>
      </c>
      <c r="B4" s="485" t="s">
        <v>486</v>
      </c>
      <c r="C4" s="484" t="s">
        <v>350</v>
      </c>
      <c r="D4" s="484" t="s">
        <v>487</v>
      </c>
      <c r="E4" s="486" t="s">
        <v>488</v>
      </c>
      <c r="F4" s="382" t="n">
        <v>100</v>
      </c>
      <c r="G4" s="382" t="n">
        <v>200</v>
      </c>
      <c r="H4" s="382" t="n">
        <v>300</v>
      </c>
      <c r="I4" s="382" t="n">
        <v>400</v>
      </c>
      <c r="J4" s="382" t="n">
        <v>500</v>
      </c>
      <c r="K4" s="382" t="n">
        <v>600</v>
      </c>
      <c r="L4" s="382" t="n">
        <v>700</v>
      </c>
      <c r="M4" s="382" t="n">
        <v>800</v>
      </c>
      <c r="N4" s="382" t="n">
        <v>900</v>
      </c>
      <c r="O4" s="382" t="n">
        <v>1000</v>
      </c>
      <c r="P4" s="382" t="n">
        <v>1100</v>
      </c>
      <c r="Q4" s="382" t="n">
        <v>1200</v>
      </c>
      <c r="R4" s="382" t="n">
        <v>1300</v>
      </c>
      <c r="S4" s="382" t="n">
        <v>1400</v>
      </c>
      <c r="T4" s="382" t="n">
        <v>1500</v>
      </c>
      <c r="U4" s="382" t="n">
        <v>1600</v>
      </c>
      <c r="V4" s="382" t="n">
        <v>1700</v>
      </c>
      <c r="W4" s="382" t="n">
        <v>1800</v>
      </c>
      <c r="X4" s="382" t="n">
        <v>1900</v>
      </c>
      <c r="Y4" s="382" t="n">
        <v>2000</v>
      </c>
      <c r="Z4" s="382" t="n">
        <v>2100</v>
      </c>
      <c r="AA4" s="382" t="n">
        <v>2200</v>
      </c>
      <c r="AB4" s="382" t="n">
        <v>2300</v>
      </c>
      <c r="AC4" s="382" t="n">
        <v>2400</v>
      </c>
    </row>
    <row r="5" customFormat="false" ht="12.75" hidden="false" customHeight="false" outlineLevel="0" collapsed="false">
      <c r="E5" s="380" t="n">
        <f aca="false">SUM(F5:AC5)</f>
        <v>0</v>
      </c>
    </row>
    <row r="6" customFormat="false" ht="12.75" hidden="false" customHeight="false" outlineLevel="0" collapsed="false">
      <c r="E6" s="380" t="n">
        <f aca="false">SUM(F6:AC6)</f>
        <v>0</v>
      </c>
    </row>
    <row r="7" customFormat="false" ht="12.75" hidden="false" customHeight="false" outlineLevel="0" collapsed="false">
      <c r="E7" s="380" t="n">
        <f aca="false">SUM(F7:AC7)</f>
        <v>0</v>
      </c>
    </row>
    <row r="8" customFormat="false" ht="12.75" hidden="false" customHeight="false" outlineLevel="0" collapsed="false">
      <c r="E8" s="380" t="n">
        <f aca="false">SUM(F8:AC8)</f>
        <v>0</v>
      </c>
    </row>
    <row r="9" customFormat="false" ht="12.75" hidden="false" customHeight="false" outlineLevel="0" collapsed="false">
      <c r="E9" s="380" t="n">
        <f aca="false">SUM(F9:AC9)</f>
        <v>0</v>
      </c>
    </row>
    <row r="10" customFormat="false" ht="12.75" hidden="false" customHeight="false" outlineLevel="0" collapsed="false">
      <c r="E10" s="380" t="n">
        <f aca="false">SUM(F10:AC10)</f>
        <v>0</v>
      </c>
    </row>
    <row r="11" customFormat="false" ht="12.75" hidden="false" customHeight="false" outlineLevel="0" collapsed="false">
      <c r="E11" s="380" t="n">
        <f aca="false">SUM(F11:AC11)</f>
        <v>0</v>
      </c>
    </row>
    <row r="12" customFormat="false" ht="12.75" hidden="false" customHeight="false" outlineLevel="0" collapsed="false">
      <c r="E12" s="380" t="n">
        <f aca="false">SUM(F12:AC12)</f>
        <v>0</v>
      </c>
    </row>
    <row r="13" customFormat="false" ht="12.75" hidden="false" customHeight="false" outlineLevel="0" collapsed="false">
      <c r="E13" s="380" t="n">
        <f aca="false">SUM(F13:AC13)</f>
        <v>0</v>
      </c>
    </row>
    <row r="14" customFormat="false" ht="12.75" hidden="false" customHeight="false" outlineLevel="0" collapsed="false">
      <c r="E14" s="380" t="n">
        <f aca="false">SUM(F14:AC14)</f>
        <v>0</v>
      </c>
    </row>
    <row r="15" customFormat="false" ht="12.75" hidden="false" customHeight="false" outlineLevel="0" collapsed="false">
      <c r="A15" s="487"/>
      <c r="B15" s="488"/>
      <c r="C15" s="489"/>
      <c r="D15" s="489"/>
      <c r="E15" s="489" t="n">
        <f aca="false">SUM(E5:E14)</f>
        <v>0</v>
      </c>
      <c r="F15" s="489" t="n">
        <f aca="false">SUM(F5:F13)</f>
        <v>0</v>
      </c>
      <c r="G15" s="489" t="n">
        <f aca="false">SUM(G5:G13)</f>
        <v>0</v>
      </c>
      <c r="H15" s="489" t="n">
        <f aca="false">SUM(H5:H13)</f>
        <v>0</v>
      </c>
      <c r="I15" s="489" t="n">
        <f aca="false">SUM(I5:I13)</f>
        <v>0</v>
      </c>
      <c r="J15" s="489" t="n">
        <f aca="false">SUM(J5:J13)</f>
        <v>0</v>
      </c>
      <c r="K15" s="489" t="n">
        <f aca="false">SUM(K5:K13)</f>
        <v>0</v>
      </c>
      <c r="L15" s="489" t="n">
        <f aca="false">SUM(L5:L13)</f>
        <v>0</v>
      </c>
      <c r="M15" s="489" t="n">
        <f aca="false">SUM(M5:M13)</f>
        <v>0</v>
      </c>
      <c r="N15" s="489" t="n">
        <f aca="false">SUM(N5:N13)</f>
        <v>0</v>
      </c>
      <c r="O15" s="489" t="n">
        <f aca="false">SUM(O5:O13)</f>
        <v>0</v>
      </c>
      <c r="P15" s="489" t="n">
        <f aca="false">SUM(P5:P13)</f>
        <v>0</v>
      </c>
      <c r="Q15" s="489" t="n">
        <f aca="false">SUM(Q5:Q13)</f>
        <v>0</v>
      </c>
      <c r="R15" s="489" t="n">
        <f aca="false">SUM(R5:R13)</f>
        <v>0</v>
      </c>
      <c r="S15" s="489" t="n">
        <f aca="false">SUM(S5:S13)</f>
        <v>0</v>
      </c>
      <c r="T15" s="489" t="n">
        <f aca="false">SUM(T5:T13)</f>
        <v>0</v>
      </c>
      <c r="U15" s="489" t="n">
        <f aca="false">SUM(U5:U13)</f>
        <v>0</v>
      </c>
      <c r="V15" s="489" t="n">
        <f aca="false">SUM(V5:V13)</f>
        <v>0</v>
      </c>
      <c r="W15" s="489" t="n">
        <f aca="false">SUM(W5:W13)</f>
        <v>0</v>
      </c>
      <c r="X15" s="489" t="n">
        <f aca="false">SUM(X5:X13)</f>
        <v>0</v>
      </c>
      <c r="Y15" s="489" t="n">
        <f aca="false">SUM(Y5:Y13)</f>
        <v>0</v>
      </c>
      <c r="Z15" s="489" t="n">
        <f aca="false">SUM(Z5:Z13)</f>
        <v>0</v>
      </c>
      <c r="AA15" s="489" t="n">
        <f aca="false">SUM(AA5:AA13)</f>
        <v>0</v>
      </c>
      <c r="AB15" s="489" t="n">
        <f aca="false">SUM(AB5:AB13)</f>
        <v>0</v>
      </c>
      <c r="AC15" s="489" t="n">
        <f aca="false">SUM(AC5:AC13)</f>
        <v>0</v>
      </c>
    </row>
    <row r="17" customFormat="false" ht="12.75" hidden="false" customHeight="false" outlineLevel="0" collapsed="false">
      <c r="A17" s="483" t="s">
        <v>489</v>
      </c>
      <c r="B17" s="483"/>
      <c r="F17" s="406" t="s">
        <v>432</v>
      </c>
    </row>
    <row r="18" customFormat="false" ht="12.75" hidden="false" customHeight="false" outlineLevel="0" collapsed="false">
      <c r="A18" s="484" t="s">
        <v>485</v>
      </c>
      <c r="B18" s="485" t="s">
        <v>486</v>
      </c>
      <c r="C18" s="484" t="s">
        <v>350</v>
      </c>
      <c r="D18" s="484" t="s">
        <v>487</v>
      </c>
      <c r="E18" s="486" t="s">
        <v>488</v>
      </c>
      <c r="F18" s="382" t="n">
        <v>100</v>
      </c>
      <c r="G18" s="382" t="n">
        <v>200</v>
      </c>
      <c r="H18" s="382" t="n">
        <v>300</v>
      </c>
      <c r="I18" s="382" t="n">
        <v>400</v>
      </c>
      <c r="J18" s="382" t="n">
        <v>500</v>
      </c>
      <c r="K18" s="382" t="n">
        <v>600</v>
      </c>
      <c r="L18" s="382" t="n">
        <v>700</v>
      </c>
      <c r="M18" s="382" t="n">
        <v>800</v>
      </c>
      <c r="N18" s="382" t="n">
        <v>900</v>
      </c>
      <c r="O18" s="382" t="n">
        <v>1000</v>
      </c>
      <c r="P18" s="382" t="n">
        <v>1100</v>
      </c>
      <c r="Q18" s="382" t="n">
        <v>1200</v>
      </c>
      <c r="R18" s="382" t="n">
        <v>1300</v>
      </c>
      <c r="S18" s="382" t="n">
        <v>1400</v>
      </c>
      <c r="T18" s="382" t="n">
        <v>1500</v>
      </c>
      <c r="U18" s="382" t="n">
        <v>1600</v>
      </c>
      <c r="V18" s="382" t="n">
        <v>1700</v>
      </c>
      <c r="W18" s="382" t="n">
        <v>1800</v>
      </c>
      <c r="X18" s="382" t="n">
        <v>1900</v>
      </c>
      <c r="Y18" s="382" t="n">
        <v>2000</v>
      </c>
      <c r="Z18" s="382" t="n">
        <v>2100</v>
      </c>
      <c r="AA18" s="382" t="n">
        <v>2200</v>
      </c>
      <c r="AB18" s="382" t="n">
        <v>2300</v>
      </c>
      <c r="AC18" s="382" t="n">
        <v>2400</v>
      </c>
    </row>
    <row r="19" customFormat="false" ht="12.75" hidden="false" customHeight="false" outlineLevel="0" collapsed="false">
      <c r="E19" s="380" t="n">
        <f aca="false">SUM(F19:AC19)</f>
        <v>0</v>
      </c>
    </row>
    <row r="20" customFormat="false" ht="12.75" hidden="false" customHeight="false" outlineLevel="0" collapsed="false">
      <c r="E20" s="380" t="n">
        <f aca="false">SUM(F20:AC20)</f>
        <v>0</v>
      </c>
    </row>
    <row r="21" customFormat="false" ht="12.75" hidden="false" customHeight="false" outlineLevel="0" collapsed="false">
      <c r="E21" s="380" t="n">
        <f aca="false">SUM(F21:AC21)</f>
        <v>0</v>
      </c>
    </row>
    <row r="22" customFormat="false" ht="12.75" hidden="false" customHeight="false" outlineLevel="0" collapsed="false">
      <c r="E22" s="380" t="n">
        <f aca="false">SUM(F22:AC22)</f>
        <v>0</v>
      </c>
    </row>
    <row r="23" customFormat="false" ht="12.75" hidden="false" customHeight="false" outlineLevel="0" collapsed="false">
      <c r="E23" s="380" t="n">
        <f aca="false">SUM(F23:AC23)</f>
        <v>0</v>
      </c>
    </row>
    <row r="24" customFormat="false" ht="12.75" hidden="false" customHeight="false" outlineLevel="0" collapsed="false">
      <c r="E24" s="380" t="n">
        <f aca="false">SUM(F24:AC24)</f>
        <v>0</v>
      </c>
    </row>
    <row r="25" customFormat="false" ht="12.75" hidden="false" customHeight="false" outlineLevel="0" collapsed="false">
      <c r="E25" s="380" t="n">
        <f aca="false">SUM(F25:AC25)</f>
        <v>0</v>
      </c>
    </row>
    <row r="26" customFormat="false" ht="12.75" hidden="false" customHeight="false" outlineLevel="0" collapsed="false">
      <c r="E26" s="380" t="n">
        <f aca="false">SUM(F26:AC26)</f>
        <v>0</v>
      </c>
    </row>
    <row r="27" customFormat="false" ht="12.75" hidden="false" customHeight="false" outlineLevel="0" collapsed="false">
      <c r="E27" s="380" t="n">
        <f aca="false">SUM(F27:AC27)</f>
        <v>0</v>
      </c>
    </row>
    <row r="28" customFormat="false" ht="12.75" hidden="false" customHeight="false" outlineLevel="0" collapsed="false">
      <c r="E28" s="380" t="n">
        <f aca="false">SUM(F28:AC28)</f>
        <v>0</v>
      </c>
    </row>
    <row r="29" customFormat="false" ht="12.75" hidden="false" customHeight="false" outlineLevel="0" collapsed="false">
      <c r="A29" s="487"/>
      <c r="B29" s="488"/>
      <c r="C29" s="489"/>
      <c r="D29" s="489"/>
      <c r="E29" s="489" t="n">
        <f aca="false">SUM(E19:E28)</f>
        <v>0</v>
      </c>
      <c r="F29" s="489" t="n">
        <f aca="false">SUM(F19:F27)</f>
        <v>0</v>
      </c>
      <c r="G29" s="489" t="n">
        <f aca="false">SUM(G19:G27)</f>
        <v>0</v>
      </c>
      <c r="H29" s="489" t="n">
        <f aca="false">SUM(H19:H27)</f>
        <v>0</v>
      </c>
      <c r="I29" s="489" t="n">
        <f aca="false">SUM(I19:I27)</f>
        <v>0</v>
      </c>
      <c r="J29" s="489" t="n">
        <f aca="false">SUM(J19:J27)</f>
        <v>0</v>
      </c>
      <c r="K29" s="489" t="n">
        <f aca="false">SUM(K19:K27)</f>
        <v>0</v>
      </c>
      <c r="L29" s="489" t="n">
        <f aca="false">SUM(L19:L27)</f>
        <v>0</v>
      </c>
      <c r="M29" s="489" t="n">
        <f aca="false">SUM(M19:M27)</f>
        <v>0</v>
      </c>
      <c r="N29" s="489" t="n">
        <f aca="false">SUM(N19:N27)</f>
        <v>0</v>
      </c>
      <c r="O29" s="489" t="n">
        <f aca="false">SUM(O19:O27)</f>
        <v>0</v>
      </c>
      <c r="P29" s="489" t="n">
        <f aca="false">SUM(P19:P27)</f>
        <v>0</v>
      </c>
      <c r="Q29" s="489" t="n">
        <f aca="false">SUM(Q19:Q27)</f>
        <v>0</v>
      </c>
      <c r="R29" s="489" t="n">
        <f aca="false">SUM(R19:R27)</f>
        <v>0</v>
      </c>
      <c r="S29" s="489" t="n">
        <f aca="false">SUM(S19:S27)</f>
        <v>0</v>
      </c>
      <c r="T29" s="489" t="n">
        <f aca="false">SUM(T19:T27)</f>
        <v>0</v>
      </c>
      <c r="U29" s="489" t="n">
        <f aca="false">SUM(U19:U27)</f>
        <v>0</v>
      </c>
      <c r="V29" s="489" t="n">
        <f aca="false">SUM(V19:V27)</f>
        <v>0</v>
      </c>
      <c r="W29" s="489" t="n">
        <f aca="false">SUM(W19:W27)</f>
        <v>0</v>
      </c>
      <c r="X29" s="489" t="n">
        <f aca="false">SUM(X19:X27)</f>
        <v>0</v>
      </c>
      <c r="Y29" s="489" t="n">
        <f aca="false">SUM(Y19:Y27)</f>
        <v>0</v>
      </c>
      <c r="Z29" s="489" t="n">
        <f aca="false">SUM(Z19:Z27)</f>
        <v>0</v>
      </c>
      <c r="AA29" s="489" t="n">
        <f aca="false">SUM(AA19:AA27)</f>
        <v>0</v>
      </c>
      <c r="AB29" s="489" t="n">
        <f aca="false">SUM(AB19:AB27)</f>
        <v>0</v>
      </c>
      <c r="AC29" s="489" t="n">
        <f aca="false">SUM(AC19:AC27)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2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7"/>
    <col collapsed="false" customWidth="true" hidden="false" outlineLevel="0" max="2" min="2" style="0" width="20.7"/>
    <col collapsed="false" customWidth="true" hidden="false" outlineLevel="0" max="3" min="3" style="0" width="15.7"/>
    <col collapsed="false" customWidth="true" hidden="false" outlineLevel="0" max="4" min="4" style="0" width="22.7"/>
    <col collapsed="false" customWidth="true" hidden="false" outlineLevel="0" max="29" min="5" style="0" width="8.7"/>
  </cols>
  <sheetData>
    <row r="1" customFormat="false" ht="30" hidden="false" customHeight="false" outlineLevel="0" collapsed="false">
      <c r="A1" s="475" t="s">
        <v>491</v>
      </c>
      <c r="B1" s="475"/>
      <c r="C1" s="380"/>
      <c r="D1" s="380"/>
      <c r="E1" s="380"/>
      <c r="F1" s="380"/>
      <c r="G1" s="380"/>
      <c r="H1" s="380"/>
      <c r="I1" s="380"/>
      <c r="J1" s="380"/>
      <c r="K1" s="380"/>
      <c r="L1" s="380"/>
      <c r="M1" s="380"/>
      <c r="N1" s="380"/>
      <c r="O1" s="380"/>
      <c r="P1" s="380"/>
      <c r="Q1" s="380"/>
      <c r="R1" s="380"/>
      <c r="S1" s="380"/>
      <c r="T1" s="380"/>
      <c r="U1" s="380"/>
      <c r="V1" s="380"/>
      <c r="W1" s="380"/>
      <c r="X1" s="380"/>
      <c r="Y1" s="380"/>
      <c r="Z1" s="380"/>
      <c r="AA1" s="380"/>
      <c r="AB1" s="380"/>
      <c r="AC1" s="380"/>
    </row>
    <row r="3" customFormat="false" ht="12.75" hidden="false" customHeight="false" outlineLevel="0" collapsed="false">
      <c r="A3" s="483" t="s">
        <v>484</v>
      </c>
      <c r="F3" s="406" t="s">
        <v>432</v>
      </c>
    </row>
    <row r="4" customFormat="false" ht="12.75" hidden="false" customHeight="false" outlineLevel="0" collapsed="false">
      <c r="A4" s="484" t="s">
        <v>485</v>
      </c>
      <c r="B4" s="485" t="s">
        <v>486</v>
      </c>
      <c r="C4" s="484" t="s">
        <v>350</v>
      </c>
      <c r="D4" s="484" t="s">
        <v>487</v>
      </c>
      <c r="E4" s="486" t="s">
        <v>488</v>
      </c>
      <c r="F4" s="382" t="n">
        <v>100</v>
      </c>
      <c r="G4" s="382" t="n">
        <v>200</v>
      </c>
      <c r="H4" s="382" t="n">
        <v>300</v>
      </c>
      <c r="I4" s="382" t="n">
        <v>400</v>
      </c>
      <c r="J4" s="382" t="n">
        <v>500</v>
      </c>
      <c r="K4" s="382" t="n">
        <v>600</v>
      </c>
      <c r="L4" s="382" t="n">
        <v>700</v>
      </c>
      <c r="M4" s="382" t="n">
        <v>800</v>
      </c>
      <c r="N4" s="382" t="n">
        <v>900</v>
      </c>
      <c r="O4" s="382" t="n">
        <v>1000</v>
      </c>
      <c r="P4" s="382" t="n">
        <v>1100</v>
      </c>
      <c r="Q4" s="382" t="n">
        <v>1200</v>
      </c>
      <c r="R4" s="382" t="n">
        <v>1300</v>
      </c>
      <c r="S4" s="382" t="n">
        <v>1400</v>
      </c>
      <c r="T4" s="382" t="n">
        <v>1500</v>
      </c>
      <c r="U4" s="382" t="n">
        <v>1600</v>
      </c>
      <c r="V4" s="382" t="n">
        <v>1700</v>
      </c>
      <c r="W4" s="382" t="n">
        <v>1800</v>
      </c>
      <c r="X4" s="382" t="n">
        <v>1900</v>
      </c>
      <c r="Y4" s="382" t="n">
        <v>2000</v>
      </c>
      <c r="Z4" s="382" t="n">
        <v>2100</v>
      </c>
      <c r="AA4" s="382" t="n">
        <v>2200</v>
      </c>
      <c r="AB4" s="382" t="n">
        <v>2300</v>
      </c>
      <c r="AC4" s="382" t="n">
        <v>2400</v>
      </c>
    </row>
    <row r="5" customFormat="false" ht="12.75" hidden="false" customHeight="false" outlineLevel="0" collapsed="false">
      <c r="E5" s="380" t="n">
        <f aca="false">SUM(F5:AC5)</f>
        <v>0</v>
      </c>
    </row>
    <row r="6" customFormat="false" ht="12.75" hidden="false" customHeight="false" outlineLevel="0" collapsed="false">
      <c r="E6" s="380" t="n">
        <f aca="false">SUM(F6:AC6)</f>
        <v>0</v>
      </c>
    </row>
    <row r="7" customFormat="false" ht="12.75" hidden="false" customHeight="false" outlineLevel="0" collapsed="false">
      <c r="E7" s="380" t="n">
        <f aca="false">SUM(F7:AC7)</f>
        <v>0</v>
      </c>
    </row>
    <row r="8" customFormat="false" ht="12.75" hidden="false" customHeight="false" outlineLevel="0" collapsed="false">
      <c r="E8" s="380" t="n">
        <f aca="false">SUM(F8:AC8)</f>
        <v>0</v>
      </c>
    </row>
    <row r="9" customFormat="false" ht="12.75" hidden="false" customHeight="false" outlineLevel="0" collapsed="false">
      <c r="E9" s="380" t="n">
        <f aca="false">SUM(F9:AC9)</f>
        <v>0</v>
      </c>
    </row>
    <row r="10" customFormat="false" ht="12.75" hidden="false" customHeight="false" outlineLevel="0" collapsed="false">
      <c r="E10" s="380" t="n">
        <f aca="false">SUM(F10:AC10)</f>
        <v>0</v>
      </c>
    </row>
    <row r="11" customFormat="false" ht="12.75" hidden="false" customHeight="false" outlineLevel="0" collapsed="false">
      <c r="E11" s="380" t="n">
        <f aca="false">SUM(F11:AC11)</f>
        <v>0</v>
      </c>
    </row>
    <row r="12" customFormat="false" ht="12.75" hidden="false" customHeight="false" outlineLevel="0" collapsed="false">
      <c r="E12" s="380" t="n">
        <f aca="false">SUM(F12:AC12)</f>
        <v>0</v>
      </c>
    </row>
    <row r="13" customFormat="false" ht="12.75" hidden="false" customHeight="false" outlineLevel="0" collapsed="false">
      <c r="E13" s="380" t="n">
        <f aca="false">SUM(F13:AC13)</f>
        <v>0</v>
      </c>
    </row>
    <row r="14" customFormat="false" ht="12.75" hidden="false" customHeight="false" outlineLevel="0" collapsed="false">
      <c r="E14" s="380" t="n">
        <f aca="false">SUM(F14:AC14)</f>
        <v>0</v>
      </c>
    </row>
    <row r="15" customFormat="false" ht="12.75" hidden="false" customHeight="false" outlineLevel="0" collapsed="false">
      <c r="A15" s="487"/>
      <c r="B15" s="488"/>
      <c r="C15" s="489"/>
      <c r="D15" s="489"/>
      <c r="E15" s="489" t="n">
        <f aca="false">SUM(E5:E14)</f>
        <v>0</v>
      </c>
      <c r="F15" s="489" t="n">
        <f aca="false">SUM(F5:F13)</f>
        <v>0</v>
      </c>
      <c r="G15" s="489" t="n">
        <f aca="false">SUM(G5:G13)</f>
        <v>0</v>
      </c>
      <c r="H15" s="489" t="n">
        <f aca="false">SUM(H5:H13)</f>
        <v>0</v>
      </c>
      <c r="I15" s="489" t="n">
        <f aca="false">SUM(I5:I13)</f>
        <v>0</v>
      </c>
      <c r="J15" s="489" t="n">
        <f aca="false">SUM(J5:J13)</f>
        <v>0</v>
      </c>
      <c r="K15" s="489" t="n">
        <f aca="false">SUM(K5:K13)</f>
        <v>0</v>
      </c>
      <c r="L15" s="489" t="n">
        <f aca="false">SUM(L5:L13)</f>
        <v>0</v>
      </c>
      <c r="M15" s="489" t="n">
        <f aca="false">SUM(M5:M13)</f>
        <v>0</v>
      </c>
      <c r="N15" s="489" t="n">
        <f aca="false">SUM(N5:N13)</f>
        <v>0</v>
      </c>
      <c r="O15" s="489" t="n">
        <f aca="false">SUM(O5:O13)</f>
        <v>0</v>
      </c>
      <c r="P15" s="489" t="n">
        <f aca="false">SUM(P5:P13)</f>
        <v>0</v>
      </c>
      <c r="Q15" s="489" t="n">
        <f aca="false">SUM(Q5:Q13)</f>
        <v>0</v>
      </c>
      <c r="R15" s="489" t="n">
        <f aca="false">SUM(R5:R13)</f>
        <v>0</v>
      </c>
      <c r="S15" s="489" t="n">
        <f aca="false">SUM(S5:S13)</f>
        <v>0</v>
      </c>
      <c r="T15" s="489" t="n">
        <f aca="false">SUM(T5:T13)</f>
        <v>0</v>
      </c>
      <c r="U15" s="489" t="n">
        <f aca="false">SUM(U5:U13)</f>
        <v>0</v>
      </c>
      <c r="V15" s="489" t="n">
        <f aca="false">SUM(V5:V13)</f>
        <v>0</v>
      </c>
      <c r="W15" s="489" t="n">
        <f aca="false">SUM(W5:W13)</f>
        <v>0</v>
      </c>
      <c r="X15" s="489" t="n">
        <f aca="false">SUM(X5:X13)</f>
        <v>0</v>
      </c>
      <c r="Y15" s="489" t="n">
        <f aca="false">SUM(Y5:Y13)</f>
        <v>0</v>
      </c>
      <c r="Z15" s="489" t="n">
        <f aca="false">SUM(Z5:Z13)</f>
        <v>0</v>
      </c>
      <c r="AA15" s="489" t="n">
        <f aca="false">SUM(AA5:AA13)</f>
        <v>0</v>
      </c>
      <c r="AB15" s="489" t="n">
        <f aca="false">SUM(AB5:AB13)</f>
        <v>0</v>
      </c>
      <c r="AC15" s="489" t="n">
        <f aca="false">SUM(AC5:AC13)</f>
        <v>0</v>
      </c>
    </row>
    <row r="17" customFormat="false" ht="12.75" hidden="false" customHeight="false" outlineLevel="0" collapsed="false">
      <c r="A17" s="483" t="s">
        <v>489</v>
      </c>
      <c r="B17" s="483"/>
      <c r="F17" s="406" t="s">
        <v>432</v>
      </c>
    </row>
    <row r="18" customFormat="false" ht="12.75" hidden="false" customHeight="false" outlineLevel="0" collapsed="false">
      <c r="A18" s="484" t="s">
        <v>485</v>
      </c>
      <c r="B18" s="485" t="s">
        <v>486</v>
      </c>
      <c r="C18" s="484" t="s">
        <v>350</v>
      </c>
      <c r="D18" s="484" t="s">
        <v>487</v>
      </c>
      <c r="E18" s="486" t="s">
        <v>488</v>
      </c>
      <c r="F18" s="382" t="n">
        <v>100</v>
      </c>
      <c r="G18" s="382" t="n">
        <v>200</v>
      </c>
      <c r="H18" s="382" t="n">
        <v>300</v>
      </c>
      <c r="I18" s="382" t="n">
        <v>400</v>
      </c>
      <c r="J18" s="382" t="n">
        <v>500</v>
      </c>
      <c r="K18" s="382" t="n">
        <v>600</v>
      </c>
      <c r="L18" s="382" t="n">
        <v>700</v>
      </c>
      <c r="M18" s="382" t="n">
        <v>800</v>
      </c>
      <c r="N18" s="382" t="n">
        <v>900</v>
      </c>
      <c r="O18" s="382" t="n">
        <v>1000</v>
      </c>
      <c r="P18" s="382" t="n">
        <v>1100</v>
      </c>
      <c r="Q18" s="382" t="n">
        <v>1200</v>
      </c>
      <c r="R18" s="382" t="n">
        <v>1300</v>
      </c>
      <c r="S18" s="382" t="n">
        <v>1400</v>
      </c>
      <c r="T18" s="382" t="n">
        <v>1500</v>
      </c>
      <c r="U18" s="382" t="n">
        <v>1600</v>
      </c>
      <c r="V18" s="382" t="n">
        <v>1700</v>
      </c>
      <c r="W18" s="382" t="n">
        <v>1800</v>
      </c>
      <c r="X18" s="382" t="n">
        <v>1900</v>
      </c>
      <c r="Y18" s="382" t="n">
        <v>2000</v>
      </c>
      <c r="Z18" s="382" t="n">
        <v>2100</v>
      </c>
      <c r="AA18" s="382" t="n">
        <v>2200</v>
      </c>
      <c r="AB18" s="382" t="n">
        <v>2300</v>
      </c>
      <c r="AC18" s="382" t="n">
        <v>2400</v>
      </c>
    </row>
    <row r="19" customFormat="false" ht="12.75" hidden="false" customHeight="false" outlineLevel="0" collapsed="false">
      <c r="E19" s="380" t="n">
        <f aca="false">SUM(F19:AC19)</f>
        <v>0</v>
      </c>
    </row>
    <row r="20" customFormat="false" ht="12.75" hidden="false" customHeight="false" outlineLevel="0" collapsed="false">
      <c r="E20" s="380" t="n">
        <f aca="false">SUM(F20:AC20)</f>
        <v>0</v>
      </c>
    </row>
    <row r="21" customFormat="false" ht="12.75" hidden="false" customHeight="false" outlineLevel="0" collapsed="false">
      <c r="E21" s="380" t="n">
        <f aca="false">SUM(F21:AC21)</f>
        <v>0</v>
      </c>
    </row>
    <row r="22" customFormat="false" ht="12.75" hidden="false" customHeight="false" outlineLevel="0" collapsed="false">
      <c r="E22" s="380" t="n">
        <f aca="false">SUM(F22:AC22)</f>
        <v>0</v>
      </c>
    </row>
    <row r="23" customFormat="false" ht="12.75" hidden="false" customHeight="false" outlineLevel="0" collapsed="false">
      <c r="E23" s="380" t="n">
        <f aca="false">SUM(F23:AC23)</f>
        <v>0</v>
      </c>
    </row>
    <row r="24" customFormat="false" ht="12.75" hidden="false" customHeight="false" outlineLevel="0" collapsed="false">
      <c r="E24" s="380" t="n">
        <f aca="false">SUM(F24:AC24)</f>
        <v>0</v>
      </c>
    </row>
    <row r="25" customFormat="false" ht="12.75" hidden="false" customHeight="false" outlineLevel="0" collapsed="false">
      <c r="E25" s="380" t="n">
        <f aca="false">SUM(F25:AC25)</f>
        <v>0</v>
      </c>
    </row>
    <row r="26" customFormat="false" ht="12.75" hidden="false" customHeight="false" outlineLevel="0" collapsed="false">
      <c r="E26" s="380" t="n">
        <f aca="false">SUM(F26:AC26)</f>
        <v>0</v>
      </c>
    </row>
    <row r="27" customFormat="false" ht="12.75" hidden="false" customHeight="false" outlineLevel="0" collapsed="false">
      <c r="E27" s="380" t="n">
        <f aca="false">SUM(F27:AC27)</f>
        <v>0</v>
      </c>
    </row>
    <row r="28" customFormat="false" ht="12.75" hidden="false" customHeight="false" outlineLevel="0" collapsed="false">
      <c r="E28" s="380" t="n">
        <f aca="false">SUM(F28:AC28)</f>
        <v>0</v>
      </c>
    </row>
    <row r="29" customFormat="false" ht="12.75" hidden="false" customHeight="false" outlineLevel="0" collapsed="false">
      <c r="A29" s="487"/>
      <c r="B29" s="488"/>
      <c r="C29" s="489"/>
      <c r="D29" s="489"/>
      <c r="E29" s="489" t="n">
        <f aca="false">SUM(E19:E28)</f>
        <v>0</v>
      </c>
      <c r="F29" s="489" t="n">
        <f aca="false">SUM(F19:F27)</f>
        <v>0</v>
      </c>
      <c r="G29" s="489" t="n">
        <f aca="false">SUM(G19:G27)</f>
        <v>0</v>
      </c>
      <c r="H29" s="489" t="n">
        <f aca="false">SUM(H19:H27)</f>
        <v>0</v>
      </c>
      <c r="I29" s="489" t="n">
        <f aca="false">SUM(I19:I27)</f>
        <v>0</v>
      </c>
      <c r="J29" s="489" t="n">
        <f aca="false">SUM(J19:J27)</f>
        <v>0</v>
      </c>
      <c r="K29" s="489" t="n">
        <f aca="false">SUM(K19:K27)</f>
        <v>0</v>
      </c>
      <c r="L29" s="489" t="n">
        <f aca="false">SUM(L19:L27)</f>
        <v>0</v>
      </c>
      <c r="M29" s="489" t="n">
        <f aca="false">SUM(M19:M27)</f>
        <v>0</v>
      </c>
      <c r="N29" s="489" t="n">
        <f aca="false">SUM(N19:N27)</f>
        <v>0</v>
      </c>
      <c r="O29" s="489" t="n">
        <f aca="false">SUM(O19:O27)</f>
        <v>0</v>
      </c>
      <c r="P29" s="489" t="n">
        <f aca="false">SUM(P19:P27)</f>
        <v>0</v>
      </c>
      <c r="Q29" s="489" t="n">
        <f aca="false">SUM(Q19:Q27)</f>
        <v>0</v>
      </c>
      <c r="R29" s="489" t="n">
        <f aca="false">SUM(R19:R27)</f>
        <v>0</v>
      </c>
      <c r="S29" s="489" t="n">
        <f aca="false">SUM(S19:S27)</f>
        <v>0</v>
      </c>
      <c r="T29" s="489" t="n">
        <f aca="false">SUM(T19:T27)</f>
        <v>0</v>
      </c>
      <c r="U29" s="489" t="n">
        <f aca="false">SUM(U19:U27)</f>
        <v>0</v>
      </c>
      <c r="V29" s="489" t="n">
        <f aca="false">SUM(V19:V27)</f>
        <v>0</v>
      </c>
      <c r="W29" s="489" t="n">
        <f aca="false">SUM(W19:W27)</f>
        <v>0</v>
      </c>
      <c r="X29" s="489" t="n">
        <f aca="false">SUM(X19:X27)</f>
        <v>0</v>
      </c>
      <c r="Y29" s="489" t="n">
        <f aca="false">SUM(Y19:Y27)</f>
        <v>0</v>
      </c>
      <c r="Z29" s="489" t="n">
        <f aca="false">SUM(Z19:Z27)</f>
        <v>0</v>
      </c>
      <c r="AA29" s="489" t="n">
        <f aca="false">SUM(AA19:AA27)</f>
        <v>0</v>
      </c>
      <c r="AB29" s="489" t="n">
        <f aca="false">SUM(AB19:AB27)</f>
        <v>0</v>
      </c>
      <c r="AC29" s="489" t="n">
        <f aca="false">SUM(AC19:AC27)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BI238"/>
  <sheetViews>
    <sheetView showFormulas="false" showGridLines="true" showRowColHeaders="true" showZeros="true" rightToLeft="false" tabSelected="false" showOutlineSymbols="true" defaultGridColor="true" view="normal" topLeftCell="A6" colorId="64" zoomScale="75" zoomScaleNormal="75" zoomScalePageLayoutView="100" workbookViewId="0">
      <selection pane="topLeft" activeCell="C109" activeCellId="0" sqref="C10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9.99"/>
    <col collapsed="false" customWidth="true" hidden="false" outlineLevel="0" max="2" min="2" style="0" width="14.28"/>
    <col collapsed="false" customWidth="true" hidden="false" outlineLevel="0" max="3" min="3" style="0" width="16.7"/>
    <col collapsed="false" customWidth="true" hidden="false" outlineLevel="0" max="4" min="4" style="0" width="13.85"/>
    <col collapsed="false" customWidth="true" hidden="false" outlineLevel="0" max="5" min="5" style="0" width="8.56"/>
    <col collapsed="false" customWidth="true" hidden="false" outlineLevel="0" max="6" min="6" style="0" width="13.14"/>
    <col collapsed="false" customWidth="true" hidden="false" outlineLevel="0" max="7" min="7" style="0" width="8.7"/>
    <col collapsed="false" customWidth="true" hidden="false" outlineLevel="0" max="17" min="17" style="0" width="9.7"/>
    <col collapsed="false" customWidth="true" hidden="false" outlineLevel="0" max="29" min="29" style="0" width="7.56"/>
    <col collapsed="false" customWidth="true" hidden="false" outlineLevel="0" max="30" min="30" style="0" width="11.7"/>
    <col collapsed="false" customWidth="true" hidden="false" outlineLevel="0" max="36" min="36" style="0" width="20.99"/>
  </cols>
  <sheetData>
    <row r="2" customFormat="false" ht="23.25" hidden="false" customHeight="false" outlineLevel="0" collapsed="false">
      <c r="B2" s="49" t="s">
        <v>51</v>
      </c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</row>
    <row r="4" customFormat="false" ht="13.5" hidden="false" customHeight="false" outlineLevel="0" collapsed="false"/>
    <row r="5" customFormat="false" ht="13.5" hidden="false" customHeight="false" outlineLevel="0" collapsed="false">
      <c r="B5" s="50" t="s">
        <v>52</v>
      </c>
      <c r="C5" s="50"/>
      <c r="D5" s="51" t="n">
        <v>1</v>
      </c>
      <c r="E5" s="51" t="n">
        <v>2</v>
      </c>
      <c r="F5" s="51" t="n">
        <v>3</v>
      </c>
      <c r="G5" s="51" t="n">
        <v>4</v>
      </c>
      <c r="H5" s="51" t="n">
        <v>5</v>
      </c>
      <c r="I5" s="51" t="n">
        <v>6</v>
      </c>
      <c r="J5" s="51" t="n">
        <v>7</v>
      </c>
      <c r="K5" s="51" t="n">
        <v>8</v>
      </c>
      <c r="L5" s="51" t="n">
        <v>9</v>
      </c>
      <c r="M5" s="51" t="n">
        <v>10</v>
      </c>
      <c r="N5" s="51" t="n">
        <v>11</v>
      </c>
      <c r="O5" s="51" t="n">
        <v>12</v>
      </c>
      <c r="P5" s="51" t="n">
        <v>13</v>
      </c>
      <c r="Q5" s="51" t="n">
        <v>14</v>
      </c>
      <c r="R5" s="51" t="n">
        <v>15</v>
      </c>
      <c r="S5" s="51" t="n">
        <v>16</v>
      </c>
      <c r="T5" s="51" t="n">
        <v>17</v>
      </c>
      <c r="U5" s="51" t="n">
        <v>18</v>
      </c>
      <c r="V5" s="51" t="n">
        <v>19</v>
      </c>
      <c r="W5" s="51" t="n">
        <v>20</v>
      </c>
      <c r="X5" s="51" t="n">
        <v>21</v>
      </c>
      <c r="Y5" s="51" t="n">
        <v>22</v>
      </c>
      <c r="Z5" s="51" t="n">
        <v>23</v>
      </c>
      <c r="AA5" s="52" t="n">
        <v>24</v>
      </c>
    </row>
    <row r="6" customFormat="false" ht="13.5" hidden="false" customHeight="false" outlineLevel="0" collapsed="false">
      <c r="B6" s="53"/>
      <c r="C6" s="54"/>
      <c r="D6" s="55" t="n">
        <f aca="false">VLOOKUP(D5,MCP!$A$11:$B$34,2,1)</f>
        <v>0</v>
      </c>
      <c r="E6" s="55" t="n">
        <f aca="false">VLOOKUP(E5,MCP!$A$11:$B$34,2,1)</f>
        <v>0</v>
      </c>
      <c r="F6" s="55" t="n">
        <f aca="false">VLOOKUP(F5,MCP!$A$11:$B$34,2,1)</f>
        <v>0</v>
      </c>
      <c r="G6" s="55" t="n">
        <f aca="false">VLOOKUP(G5,MCP!$A$11:$B$34,2,1)</f>
        <v>0</v>
      </c>
      <c r="H6" s="55" t="n">
        <f aca="false">VLOOKUP(H5,MCP!$A$11:$B$34,2,1)</f>
        <v>0</v>
      </c>
      <c r="I6" s="56" t="n">
        <f aca="false">VLOOKUP(I5,MCP!$A$11:$B$34,2,1)</f>
        <v>0</v>
      </c>
      <c r="J6" s="55" t="n">
        <f aca="false">VLOOKUP(J5,MCP!$A$11:$B$34,2,1)</f>
        <v>0</v>
      </c>
      <c r="K6" s="55" t="n">
        <f aca="false">VLOOKUP(K5,MCP!$A$11:$B$34,2,1)</f>
        <v>0</v>
      </c>
      <c r="L6" s="55" t="n">
        <f aca="false">VLOOKUP(L5,MCP!$A$11:$B$34,2,1)</f>
        <v>0</v>
      </c>
      <c r="M6" s="56" t="n">
        <f aca="false">VLOOKUP(M5,MCP!$A$11:$B$34,2,1)</f>
        <v>0</v>
      </c>
      <c r="N6" s="56" t="n">
        <f aca="false">VLOOKUP(N5,MCP!$A$11:$B$34,2,1)</f>
        <v>0</v>
      </c>
      <c r="O6" s="56" t="n">
        <f aca="false">VLOOKUP(O5,MCP!$A$11:$B$34,2,1)</f>
        <v>0</v>
      </c>
      <c r="P6" s="56" t="n">
        <f aca="false">VLOOKUP(P5,MCP!$A$11:$B$34,2,1)</f>
        <v>0</v>
      </c>
      <c r="Q6" s="56" t="n">
        <f aca="false">VLOOKUP(Q5,MCP!$A$11:$B$34,2,1)</f>
        <v>0</v>
      </c>
      <c r="R6" s="56" t="n">
        <f aca="false">VLOOKUP(R5,MCP!$A$11:$B$34,2,1)</f>
        <v>0</v>
      </c>
      <c r="S6" s="56" t="n">
        <f aca="false">VLOOKUP(S5,MCP!$A$11:$B$34,2,1)</f>
        <v>0</v>
      </c>
      <c r="T6" s="56" t="n">
        <f aca="false">VLOOKUP(T5,MCP!$A$11:$B$34,2,1)</f>
        <v>0</v>
      </c>
      <c r="U6" s="56" t="n">
        <f aca="false">VLOOKUP(U5,MCP!$A$11:$B$34,2,1)</f>
        <v>0</v>
      </c>
      <c r="V6" s="56" t="n">
        <f aca="false">VLOOKUP(V5,MCP!$A$11:$B$34,2,1)</f>
        <v>0</v>
      </c>
      <c r="W6" s="56" t="n">
        <f aca="false">VLOOKUP(W5,MCP!$A$11:$B$34,2,1)</f>
        <v>0</v>
      </c>
      <c r="X6" s="56" t="n">
        <f aca="false">VLOOKUP(X5,MCP!$A$11:$B$34,2,1)</f>
        <v>0</v>
      </c>
      <c r="Y6" s="56" t="n">
        <f aca="false">VLOOKUP(Y5,MCP!$A$11:$B$34,2,1)</f>
        <v>0</v>
      </c>
      <c r="Z6" s="56" t="n">
        <f aca="false">VLOOKUP(Z5,MCP!$A$11:$B$34,2,1)</f>
        <v>0</v>
      </c>
      <c r="AA6" s="56" t="n">
        <f aca="false">VLOOKUP(AA5,MCP!$A$11:$B$34,2,1)</f>
        <v>0</v>
      </c>
    </row>
    <row r="7" customFormat="false" ht="12.75" hidden="false" customHeight="false" outlineLevel="0" collapsed="false">
      <c r="B7" s="57" t="s">
        <v>53</v>
      </c>
      <c r="C7" s="58" t="n">
        <f aca="false">SUM(D7:AA7)</f>
        <v>3408</v>
      </c>
      <c r="D7" s="59" t="n">
        <f aca="false">TotalCalifornia!D171</f>
        <v>0</v>
      </c>
      <c r="E7" s="60" t="n">
        <f aca="false">TotalCalifornia!E171</f>
        <v>0</v>
      </c>
      <c r="F7" s="60" t="n">
        <f aca="false">TotalCalifornia!F171</f>
        <v>0</v>
      </c>
      <c r="G7" s="60" t="n">
        <f aca="false">TotalCalifornia!G171</f>
        <v>0</v>
      </c>
      <c r="H7" s="60" t="n">
        <f aca="false">TotalCalifornia!H171</f>
        <v>0</v>
      </c>
      <c r="I7" s="61" t="n">
        <f aca="false">TotalCalifornia!I171</f>
        <v>0</v>
      </c>
      <c r="J7" s="60" t="n">
        <f aca="false">TotalCalifornia!J171</f>
        <v>213</v>
      </c>
      <c r="K7" s="60" t="n">
        <f aca="false">TotalCalifornia!K171</f>
        <v>213</v>
      </c>
      <c r="L7" s="60" t="n">
        <f aca="false">TotalCalifornia!L171</f>
        <v>213</v>
      </c>
      <c r="M7" s="60" t="n">
        <f aca="false">TotalCalifornia!M171</f>
        <v>213</v>
      </c>
      <c r="N7" s="60" t="n">
        <f aca="false">TotalCalifornia!N171</f>
        <v>213</v>
      </c>
      <c r="O7" s="60" t="n">
        <f aca="false">TotalCalifornia!O171</f>
        <v>213</v>
      </c>
      <c r="P7" s="60" t="n">
        <f aca="false">TotalCalifornia!P171</f>
        <v>213</v>
      </c>
      <c r="Q7" s="60" t="n">
        <f aca="false">TotalCalifornia!Q171</f>
        <v>213</v>
      </c>
      <c r="R7" s="60" t="n">
        <f aca="false">TotalCalifornia!R171</f>
        <v>213</v>
      </c>
      <c r="S7" s="60" t="n">
        <f aca="false">TotalCalifornia!S171</f>
        <v>213</v>
      </c>
      <c r="T7" s="60" t="n">
        <f aca="false">TotalCalifornia!T171</f>
        <v>213</v>
      </c>
      <c r="U7" s="60" t="n">
        <f aca="false">TotalCalifornia!U171</f>
        <v>213</v>
      </c>
      <c r="V7" s="60" t="n">
        <f aca="false">TotalCalifornia!V171</f>
        <v>213</v>
      </c>
      <c r="W7" s="60" t="n">
        <f aca="false">TotalCalifornia!W171</f>
        <v>213</v>
      </c>
      <c r="X7" s="60" t="n">
        <f aca="false">TotalCalifornia!X171</f>
        <v>213</v>
      </c>
      <c r="Y7" s="60" t="n">
        <f aca="false">TotalCalifornia!Y171</f>
        <v>213</v>
      </c>
      <c r="Z7" s="60" t="n">
        <f aca="false">TotalCalifornia!Z171</f>
        <v>0</v>
      </c>
      <c r="AA7" s="62" t="n">
        <f aca="false">TotalCalifornia!AA171</f>
        <v>0</v>
      </c>
      <c r="AB7" s="63"/>
      <c r="AC7" s="63"/>
    </row>
    <row r="8" customFormat="false" ht="12.75" hidden="false" customHeight="false" outlineLevel="0" collapsed="false">
      <c r="B8" s="64" t="s">
        <v>54</v>
      </c>
      <c r="C8" s="58" t="n">
        <f aca="false">SUM(D8:AA8)</f>
        <v>418</v>
      </c>
      <c r="D8" s="0" t="n">
        <v>69</v>
      </c>
      <c r="E8" s="0" t="n">
        <v>67</v>
      </c>
      <c r="F8" s="0" t="n">
        <v>67</v>
      </c>
      <c r="G8" s="0" t="n">
        <v>66</v>
      </c>
      <c r="H8" s="0" t="n">
        <v>66</v>
      </c>
      <c r="I8" s="0" t="n">
        <v>18</v>
      </c>
      <c r="J8" s="0" t="n">
        <v>0</v>
      </c>
      <c r="K8" s="0" t="n">
        <v>0</v>
      </c>
      <c r="L8" s="0" t="n">
        <v>0</v>
      </c>
      <c r="M8" s="0" t="n">
        <v>0</v>
      </c>
      <c r="N8" s="0" t="n">
        <v>0</v>
      </c>
      <c r="O8" s="0" t="n">
        <v>0</v>
      </c>
      <c r="P8" s="0" t="n">
        <v>0</v>
      </c>
      <c r="Q8" s="0" t="n">
        <v>0</v>
      </c>
      <c r="R8" s="0" t="n">
        <v>0</v>
      </c>
      <c r="S8" s="0" t="n">
        <v>0</v>
      </c>
      <c r="T8" s="0" t="n">
        <v>0</v>
      </c>
      <c r="U8" s="0" t="n">
        <v>0</v>
      </c>
      <c r="V8" s="0" t="n">
        <v>0</v>
      </c>
      <c r="W8" s="0" t="n">
        <v>0</v>
      </c>
      <c r="X8" s="0" t="n">
        <v>0</v>
      </c>
      <c r="Y8" s="0" t="n">
        <v>0</v>
      </c>
      <c r="Z8" s="0" t="n">
        <v>36</v>
      </c>
      <c r="AA8" s="0" t="n">
        <v>29</v>
      </c>
      <c r="AB8" s="0" t="n">
        <v>96</v>
      </c>
    </row>
    <row r="9" customFormat="false" ht="13.5" hidden="false" customHeight="false" outlineLevel="0" collapsed="false">
      <c r="B9" s="65" t="s">
        <v>55</v>
      </c>
      <c r="C9" s="66" t="n">
        <f aca="false">SUM(D9:AA9)</f>
        <v>2990</v>
      </c>
      <c r="D9" s="67" t="n">
        <f aca="false">SUM(D7-D8)</f>
        <v>-69</v>
      </c>
      <c r="E9" s="68" t="n">
        <f aca="false">SUM(E7-E8)</f>
        <v>-67</v>
      </c>
      <c r="F9" s="68" t="n">
        <f aca="false">SUM(F7-F8)</f>
        <v>-67</v>
      </c>
      <c r="G9" s="68" t="n">
        <f aca="false">SUM(G7-G8)</f>
        <v>-66</v>
      </c>
      <c r="H9" s="68" t="n">
        <f aca="false">SUM(H7-H8)</f>
        <v>-66</v>
      </c>
      <c r="I9" s="68" t="n">
        <f aca="false">SUM(I7-I8)</f>
        <v>-18</v>
      </c>
      <c r="J9" s="69" t="n">
        <f aca="false">SUM(J7-J8)</f>
        <v>213</v>
      </c>
      <c r="K9" s="69" t="n">
        <f aca="false">SUM(K7-K8)</f>
        <v>213</v>
      </c>
      <c r="L9" s="68" t="n">
        <f aca="false">SUM(L7-L8)</f>
        <v>213</v>
      </c>
      <c r="M9" s="68" t="n">
        <f aca="false">SUM(M7-M8)</f>
        <v>213</v>
      </c>
      <c r="N9" s="68" t="n">
        <f aca="false">SUM(N7-N8)</f>
        <v>213</v>
      </c>
      <c r="O9" s="68" t="n">
        <f aca="false">SUM(O7-O8)</f>
        <v>213</v>
      </c>
      <c r="P9" s="68" t="n">
        <f aca="false">SUM(P7-P8)</f>
        <v>213</v>
      </c>
      <c r="Q9" s="68" t="n">
        <f aca="false">SUM(Q7-Q8)</f>
        <v>213</v>
      </c>
      <c r="R9" s="68" t="n">
        <f aca="false">SUM(R7-R8)</f>
        <v>213</v>
      </c>
      <c r="S9" s="68" t="n">
        <f aca="false">SUM(S7-S8)</f>
        <v>213</v>
      </c>
      <c r="T9" s="68" t="n">
        <f aca="false">SUM(T7-T8)</f>
        <v>213</v>
      </c>
      <c r="U9" s="68" t="n">
        <f aca="false">SUM(U7-U8)</f>
        <v>213</v>
      </c>
      <c r="V9" s="68" t="n">
        <f aca="false">SUM(V7-V8)</f>
        <v>213</v>
      </c>
      <c r="W9" s="68" t="n">
        <f aca="false">SUM(W7-W8)</f>
        <v>213</v>
      </c>
      <c r="X9" s="70" t="n">
        <f aca="false">SUM(X7-X8)</f>
        <v>213</v>
      </c>
      <c r="Y9" s="71" t="n">
        <f aca="false">SUM(Y7-Y8)</f>
        <v>213</v>
      </c>
      <c r="Z9" s="68" t="n">
        <f aca="false">SUM(Z7-Z8)</f>
        <v>-36</v>
      </c>
      <c r="AA9" s="72" t="n">
        <f aca="false">SUM(AA7-AA8)</f>
        <v>-29</v>
      </c>
    </row>
    <row r="10" customFormat="false" ht="12.75" hidden="false" customHeight="false" outlineLevel="0" collapsed="false">
      <c r="B10" s="73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</row>
    <row r="11" customFormat="false" ht="13.5" hidden="false" customHeight="false" outlineLevel="0" collapsed="false"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</row>
    <row r="12" customFormat="false" ht="13.5" hidden="false" customHeight="false" outlineLevel="0" collapsed="false">
      <c r="B12" s="74" t="s">
        <v>56</v>
      </c>
      <c r="C12" s="74"/>
      <c r="D12" s="51" t="n">
        <v>1</v>
      </c>
      <c r="E12" s="51" t="n">
        <v>2</v>
      </c>
      <c r="F12" s="51" t="n">
        <v>3</v>
      </c>
      <c r="G12" s="51" t="n">
        <v>4</v>
      </c>
      <c r="H12" s="51" t="n">
        <v>5</v>
      </c>
      <c r="I12" s="51" t="n">
        <v>6</v>
      </c>
      <c r="J12" s="51" t="n">
        <v>7</v>
      </c>
      <c r="K12" s="51" t="n">
        <v>8</v>
      </c>
      <c r="L12" s="51" t="n">
        <v>9</v>
      </c>
      <c r="M12" s="51" t="n">
        <v>10</v>
      </c>
      <c r="N12" s="51" t="n">
        <v>11</v>
      </c>
      <c r="O12" s="51" t="n">
        <v>12</v>
      </c>
      <c r="P12" s="51" t="n">
        <v>13</v>
      </c>
      <c r="Q12" s="51" t="n">
        <v>14</v>
      </c>
      <c r="R12" s="51" t="n">
        <v>15</v>
      </c>
      <c r="S12" s="51" t="n">
        <v>16</v>
      </c>
      <c r="T12" s="51" t="n">
        <v>17</v>
      </c>
      <c r="U12" s="51" t="n">
        <v>18</v>
      </c>
      <c r="V12" s="51" t="n">
        <v>19</v>
      </c>
      <c r="W12" s="51" t="n">
        <v>20</v>
      </c>
      <c r="X12" s="51" t="n">
        <v>21</v>
      </c>
      <c r="Y12" s="51" t="n">
        <v>22</v>
      </c>
      <c r="Z12" s="51" t="n">
        <v>23</v>
      </c>
      <c r="AA12" s="52" t="n">
        <v>24</v>
      </c>
    </row>
    <row r="13" customFormat="false" ht="13.5" hidden="false" customHeight="false" outlineLevel="0" collapsed="false">
      <c r="B13" s="73"/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</row>
    <row r="14" customFormat="false" ht="12.75" hidden="false" customHeight="false" outlineLevel="0" collapsed="false">
      <c r="B14" s="75" t="s">
        <v>53</v>
      </c>
      <c r="C14" s="58" t="n">
        <f aca="false">SUM(D14:AA14)</f>
        <v>7232</v>
      </c>
      <c r="D14" s="76" t="n">
        <f aca="false">TotalCalifornia!D199</f>
        <v>464</v>
      </c>
      <c r="E14" s="77" t="n">
        <f aca="false">TotalCalifornia!E199</f>
        <v>464</v>
      </c>
      <c r="F14" s="77" t="n">
        <f aca="false">TotalCalifornia!F199</f>
        <v>464</v>
      </c>
      <c r="G14" s="77" t="n">
        <f aca="false">TotalCalifornia!G199</f>
        <v>464</v>
      </c>
      <c r="H14" s="77" t="n">
        <f aca="false">TotalCalifornia!H199</f>
        <v>464</v>
      </c>
      <c r="I14" s="77" t="n">
        <f aca="false">TotalCalifornia!I199</f>
        <v>464</v>
      </c>
      <c r="J14" s="77" t="n">
        <f aca="false">TotalCalifornia!J199</f>
        <v>220</v>
      </c>
      <c r="K14" s="77" t="n">
        <f aca="false">TotalCalifornia!K199</f>
        <v>220</v>
      </c>
      <c r="L14" s="77" t="n">
        <f aca="false">TotalCalifornia!L199</f>
        <v>220</v>
      </c>
      <c r="M14" s="77" t="n">
        <f aca="false">TotalCalifornia!M199</f>
        <v>220</v>
      </c>
      <c r="N14" s="77" t="n">
        <f aca="false">TotalCalifornia!N199</f>
        <v>220</v>
      </c>
      <c r="O14" s="77" t="n">
        <f aca="false">TotalCalifornia!O199</f>
        <v>220</v>
      </c>
      <c r="P14" s="77" t="n">
        <f aca="false">TotalCalifornia!P199</f>
        <v>220</v>
      </c>
      <c r="Q14" s="77" t="n">
        <f aca="false">TotalCalifornia!Q199</f>
        <v>220</v>
      </c>
      <c r="R14" s="77" t="n">
        <f aca="false">TotalCalifornia!R199</f>
        <v>220</v>
      </c>
      <c r="S14" s="77" t="n">
        <f aca="false">TotalCalifornia!S199</f>
        <v>220</v>
      </c>
      <c r="T14" s="77" t="n">
        <f aca="false">TotalCalifornia!T199</f>
        <v>220</v>
      </c>
      <c r="U14" s="77" t="n">
        <f aca="false">TotalCalifornia!U199</f>
        <v>220</v>
      </c>
      <c r="V14" s="77" t="n">
        <f aca="false">TotalCalifornia!V199</f>
        <v>220</v>
      </c>
      <c r="W14" s="77" t="n">
        <f aca="false">TotalCalifornia!W199</f>
        <v>220</v>
      </c>
      <c r="X14" s="77" t="n">
        <f aca="false">TotalCalifornia!X199</f>
        <v>220</v>
      </c>
      <c r="Y14" s="77" t="n">
        <f aca="false">TotalCalifornia!Y199</f>
        <v>220</v>
      </c>
      <c r="Z14" s="77" t="n">
        <f aca="false">TotalCalifornia!Z199</f>
        <v>464</v>
      </c>
      <c r="AA14" s="78" t="n">
        <f aca="false">TotalCalifornia!AA199</f>
        <v>464</v>
      </c>
    </row>
    <row r="15" customFormat="false" ht="12.75" hidden="false" customHeight="false" outlineLevel="0" collapsed="false">
      <c r="B15" s="64" t="s">
        <v>54</v>
      </c>
      <c r="C15" s="58" t="n">
        <f aca="false">SUM(D15:AA15)</f>
        <v>800</v>
      </c>
      <c r="D15" s="0" t="n">
        <v>0</v>
      </c>
      <c r="E15" s="0" t="n">
        <v>0</v>
      </c>
      <c r="F15" s="0" t="n">
        <v>0</v>
      </c>
      <c r="G15" s="0" t="n">
        <v>0</v>
      </c>
      <c r="H15" s="0" t="n">
        <v>0</v>
      </c>
      <c r="I15" s="0" t="n">
        <v>0</v>
      </c>
      <c r="J15" s="79" t="n">
        <v>50</v>
      </c>
      <c r="K15" s="79" t="n">
        <v>50</v>
      </c>
      <c r="L15" s="79" t="n">
        <v>50</v>
      </c>
      <c r="M15" s="79" t="n">
        <v>50</v>
      </c>
      <c r="N15" s="79" t="n">
        <v>50</v>
      </c>
      <c r="O15" s="79" t="n">
        <v>50</v>
      </c>
      <c r="P15" s="79" t="n">
        <v>50</v>
      </c>
      <c r="Q15" s="79" t="n">
        <v>50</v>
      </c>
      <c r="R15" s="79" t="n">
        <v>50</v>
      </c>
      <c r="S15" s="79" t="n">
        <v>50</v>
      </c>
      <c r="T15" s="79" t="n">
        <v>50</v>
      </c>
      <c r="U15" s="79" t="n">
        <v>50</v>
      </c>
      <c r="V15" s="79" t="n">
        <v>50</v>
      </c>
      <c r="W15" s="79" t="n">
        <v>50</v>
      </c>
      <c r="X15" s="79" t="n">
        <v>50</v>
      </c>
      <c r="Y15" s="79" t="n">
        <v>50</v>
      </c>
      <c r="Z15" s="0" t="n">
        <v>0</v>
      </c>
      <c r="AA15" s="0" t="n">
        <v>0</v>
      </c>
      <c r="AB15" s="0" t="n">
        <v>0</v>
      </c>
    </row>
    <row r="16" customFormat="false" ht="13.5" hidden="false" customHeight="false" outlineLevel="0" collapsed="false">
      <c r="B16" s="65" t="s">
        <v>55</v>
      </c>
      <c r="C16" s="66" t="n">
        <f aca="false">SUM(D16:AA16)</f>
        <v>6432</v>
      </c>
      <c r="D16" s="67" t="n">
        <f aca="false">SUM(D14-D15)</f>
        <v>464</v>
      </c>
      <c r="E16" s="68" t="n">
        <f aca="false">SUM(E14-E15)</f>
        <v>464</v>
      </c>
      <c r="F16" s="68" t="n">
        <f aca="false">SUM(F14-F15)</f>
        <v>464</v>
      </c>
      <c r="G16" s="68" t="n">
        <f aca="false">SUM(G14-G15)</f>
        <v>464</v>
      </c>
      <c r="H16" s="68" t="n">
        <f aca="false">SUM(H14-H15)</f>
        <v>464</v>
      </c>
      <c r="I16" s="68" t="n">
        <f aca="false">SUM(I14-I15)</f>
        <v>464</v>
      </c>
      <c r="J16" s="68" t="n">
        <f aca="false">SUM(J14-J15)</f>
        <v>170</v>
      </c>
      <c r="K16" s="68" t="n">
        <f aca="false">SUM(K14-K15)</f>
        <v>170</v>
      </c>
      <c r="L16" s="68" t="n">
        <f aca="false">SUM(L14-L15)</f>
        <v>170</v>
      </c>
      <c r="M16" s="68" t="n">
        <f aca="false">SUM(M14-M15)</f>
        <v>170</v>
      </c>
      <c r="N16" s="68" t="n">
        <f aca="false">SUM(N14-N15)</f>
        <v>170</v>
      </c>
      <c r="O16" s="68" t="n">
        <f aca="false">SUM(O14-O15)</f>
        <v>170</v>
      </c>
      <c r="P16" s="68" t="n">
        <f aca="false">SUM(P14-P15)</f>
        <v>170</v>
      </c>
      <c r="Q16" s="68" t="n">
        <f aca="false">SUM(Q14-Q15)</f>
        <v>170</v>
      </c>
      <c r="R16" s="68" t="n">
        <f aca="false">SUM(R14-R15)</f>
        <v>170</v>
      </c>
      <c r="S16" s="68" t="n">
        <f aca="false">SUM(S14-S15)</f>
        <v>170</v>
      </c>
      <c r="T16" s="68" t="n">
        <f aca="false">SUM(T14-T15)</f>
        <v>170</v>
      </c>
      <c r="U16" s="68" t="n">
        <f aca="false">SUM(U14-U15)</f>
        <v>170</v>
      </c>
      <c r="V16" s="68" t="n">
        <f aca="false">SUM(V14-V15)</f>
        <v>170</v>
      </c>
      <c r="W16" s="68" t="n">
        <f aca="false">SUM(W14-W15)</f>
        <v>170</v>
      </c>
      <c r="X16" s="68" t="n">
        <f aca="false">SUM(X14-X15)</f>
        <v>170</v>
      </c>
      <c r="Y16" s="68" t="n">
        <f aca="false">SUM(Y14-Y15)</f>
        <v>170</v>
      </c>
      <c r="Z16" s="71" t="n">
        <f aca="false">SUM(Z14-Z15)</f>
        <v>464</v>
      </c>
      <c r="AA16" s="80" t="n">
        <f aca="false">SUM(AA14-AA15)</f>
        <v>464</v>
      </c>
    </row>
    <row r="18" customFormat="false" ht="13.5" hidden="true" customHeight="false" outlineLevel="0" collapsed="false">
      <c r="B18" s="81" t="s">
        <v>57</v>
      </c>
    </row>
    <row r="19" customFormat="false" ht="13.5" hidden="true" customHeight="false" outlineLevel="0" collapsed="false">
      <c r="B19" s="74" t="s">
        <v>58</v>
      </c>
      <c r="C19" s="74"/>
      <c r="D19" s="51" t="n">
        <v>1</v>
      </c>
      <c r="E19" s="51" t="n">
        <v>2</v>
      </c>
      <c r="F19" s="51" t="n">
        <v>3</v>
      </c>
      <c r="G19" s="51" t="n">
        <v>4</v>
      </c>
      <c r="H19" s="51" t="n">
        <v>5</v>
      </c>
      <c r="I19" s="51" t="n">
        <v>6</v>
      </c>
      <c r="J19" s="51" t="n">
        <v>7</v>
      </c>
      <c r="K19" s="51" t="n">
        <v>8</v>
      </c>
      <c r="L19" s="51" t="n">
        <v>9</v>
      </c>
      <c r="M19" s="51" t="n">
        <v>10</v>
      </c>
      <c r="N19" s="51" t="n">
        <v>11</v>
      </c>
      <c r="O19" s="51" t="n">
        <v>12</v>
      </c>
      <c r="P19" s="51" t="n">
        <v>13</v>
      </c>
      <c r="Q19" s="51" t="n">
        <v>14</v>
      </c>
      <c r="R19" s="51" t="n">
        <v>15</v>
      </c>
      <c r="S19" s="51" t="n">
        <v>16</v>
      </c>
      <c r="T19" s="51" t="n">
        <v>17</v>
      </c>
      <c r="U19" s="51" t="n">
        <v>18</v>
      </c>
      <c r="V19" s="51" t="n">
        <v>19</v>
      </c>
      <c r="W19" s="51" t="n">
        <v>20</v>
      </c>
      <c r="X19" s="51" t="n">
        <v>21</v>
      </c>
      <c r="Y19" s="51" t="n">
        <v>22</v>
      </c>
      <c r="Z19" s="51" t="n">
        <v>23</v>
      </c>
      <c r="AA19" s="52" t="n">
        <v>24</v>
      </c>
    </row>
    <row r="20" customFormat="false" ht="12.75" hidden="false" customHeight="false" outlineLevel="0" collapsed="false"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</row>
    <row r="21" customFormat="false" ht="12.75" hidden="true" customHeight="false" outlineLevel="0" collapsed="false">
      <c r="B21" s="75" t="s">
        <v>53</v>
      </c>
      <c r="C21" s="58" t="n">
        <f aca="false">SUM(D21:AA21)</f>
        <v>0</v>
      </c>
      <c r="D21" s="82" t="n">
        <v>0</v>
      </c>
      <c r="E21" s="83" t="n">
        <v>0</v>
      </c>
      <c r="F21" s="83" t="n">
        <v>0</v>
      </c>
      <c r="G21" s="83" t="n">
        <v>0</v>
      </c>
      <c r="H21" s="83" t="n">
        <v>0</v>
      </c>
      <c r="I21" s="83" t="n">
        <v>0</v>
      </c>
      <c r="J21" s="83" t="n">
        <v>0</v>
      </c>
      <c r="K21" s="83" t="n">
        <v>0</v>
      </c>
      <c r="L21" s="83" t="n">
        <v>0</v>
      </c>
      <c r="M21" s="83" t="n">
        <v>0</v>
      </c>
      <c r="N21" s="83" t="n">
        <v>0</v>
      </c>
      <c r="O21" s="83" t="n">
        <v>0</v>
      </c>
      <c r="P21" s="83" t="n">
        <v>0</v>
      </c>
      <c r="Q21" s="83" t="n">
        <v>0</v>
      </c>
      <c r="R21" s="83" t="n">
        <v>0</v>
      </c>
      <c r="S21" s="83" t="n">
        <v>0</v>
      </c>
      <c r="T21" s="83" t="n">
        <v>0</v>
      </c>
      <c r="U21" s="83" t="n">
        <v>0</v>
      </c>
      <c r="V21" s="83" t="n">
        <v>0</v>
      </c>
      <c r="W21" s="83" t="n">
        <v>0</v>
      </c>
      <c r="X21" s="83" t="n">
        <v>0</v>
      </c>
      <c r="Y21" s="83" t="n">
        <v>0</v>
      </c>
      <c r="Z21" s="83" t="n">
        <v>0</v>
      </c>
      <c r="AA21" s="84" t="n">
        <v>0</v>
      </c>
    </row>
    <row r="22" customFormat="false" ht="12.75" hidden="true" customHeight="false" outlineLevel="0" collapsed="false">
      <c r="B22" s="64" t="s">
        <v>54</v>
      </c>
      <c r="C22" s="58" t="n">
        <f aca="false">SUM(D22:AA22)</f>
        <v>0</v>
      </c>
      <c r="D22" s="85" t="n">
        <v>0</v>
      </c>
      <c r="E22" s="86" t="n">
        <v>0</v>
      </c>
      <c r="F22" s="86" t="n">
        <v>0</v>
      </c>
      <c r="G22" s="86" t="n">
        <v>0</v>
      </c>
      <c r="H22" s="86" t="n">
        <v>0</v>
      </c>
      <c r="I22" s="86" t="n">
        <v>0</v>
      </c>
      <c r="J22" s="86" t="n">
        <v>0</v>
      </c>
      <c r="K22" s="86" t="n">
        <v>0</v>
      </c>
      <c r="L22" s="86" t="n">
        <v>0</v>
      </c>
      <c r="M22" s="86" t="n">
        <v>0</v>
      </c>
      <c r="N22" s="86" t="n">
        <v>0</v>
      </c>
      <c r="O22" s="86" t="n">
        <v>0</v>
      </c>
      <c r="P22" s="86" t="n">
        <v>0</v>
      </c>
      <c r="Q22" s="86" t="n">
        <v>0</v>
      </c>
      <c r="R22" s="86" t="n">
        <v>0</v>
      </c>
      <c r="S22" s="86" t="n">
        <v>0</v>
      </c>
      <c r="T22" s="86" t="n">
        <v>0</v>
      </c>
      <c r="U22" s="86" t="n">
        <v>0</v>
      </c>
      <c r="V22" s="86" t="n">
        <v>0</v>
      </c>
      <c r="W22" s="86" t="n">
        <v>0</v>
      </c>
      <c r="X22" s="86" t="n">
        <v>0</v>
      </c>
      <c r="Y22" s="86" t="n">
        <v>0</v>
      </c>
      <c r="Z22" s="86" t="n">
        <v>0</v>
      </c>
      <c r="AA22" s="87" t="n">
        <v>0</v>
      </c>
    </row>
    <row r="23" customFormat="false" ht="13.5" hidden="true" customHeight="false" outlineLevel="0" collapsed="false">
      <c r="B23" s="65" t="s">
        <v>55</v>
      </c>
      <c r="C23" s="66" t="n">
        <f aca="false">SUM(D23:AA23)</f>
        <v>0</v>
      </c>
      <c r="D23" s="88" t="n">
        <f aca="false">D21-D22</f>
        <v>0</v>
      </c>
      <c r="E23" s="89" t="n">
        <f aca="false">SUM(E21-E22)</f>
        <v>0</v>
      </c>
      <c r="F23" s="89" t="n">
        <f aca="false">SUM(F21-F22)</f>
        <v>0</v>
      </c>
      <c r="G23" s="89" t="n">
        <f aca="false">SUM(G21-G22)</f>
        <v>0</v>
      </c>
      <c r="H23" s="89" t="n">
        <f aca="false">SUM(H21-H22)</f>
        <v>0</v>
      </c>
      <c r="I23" s="89" t="n">
        <f aca="false">SUM(I21-I22)</f>
        <v>0</v>
      </c>
      <c r="J23" s="89" t="n">
        <f aca="false">SUM(J21-J22)</f>
        <v>0</v>
      </c>
      <c r="K23" s="89" t="n">
        <f aca="false">SUM(K21-K22)</f>
        <v>0</v>
      </c>
      <c r="L23" s="89" t="n">
        <f aca="false">SUM(L21-L22)</f>
        <v>0</v>
      </c>
      <c r="M23" s="89" t="n">
        <f aca="false">SUM(M21-M22)</f>
        <v>0</v>
      </c>
      <c r="N23" s="89" t="n">
        <f aca="false">SUM(N21-N22)</f>
        <v>0</v>
      </c>
      <c r="O23" s="89" t="n">
        <f aca="false">SUM(O21-O22)</f>
        <v>0</v>
      </c>
      <c r="P23" s="89" t="n">
        <f aca="false">SUM(P21-P22)</f>
        <v>0</v>
      </c>
      <c r="Q23" s="89" t="n">
        <f aca="false">SUM(Q21-Q22)</f>
        <v>0</v>
      </c>
      <c r="R23" s="89" t="n">
        <f aca="false">SUM(R21-R22)</f>
        <v>0</v>
      </c>
      <c r="S23" s="89" t="n">
        <f aca="false">SUM(S21-S22)</f>
        <v>0</v>
      </c>
      <c r="T23" s="89" t="n">
        <f aca="false">SUM(T21-T22)</f>
        <v>0</v>
      </c>
      <c r="U23" s="89" t="n">
        <f aca="false">SUM(U21-U22)</f>
        <v>0</v>
      </c>
      <c r="V23" s="89" t="n">
        <f aca="false">SUM(V21-V22)</f>
        <v>0</v>
      </c>
      <c r="W23" s="89" t="n">
        <f aca="false">SUM(W21-W22)</f>
        <v>0</v>
      </c>
      <c r="X23" s="89" t="n">
        <f aca="false">SUM(X21-X22)</f>
        <v>0</v>
      </c>
      <c r="Y23" s="89" t="n">
        <f aca="false">SUM(Y21-Y22)</f>
        <v>0</v>
      </c>
      <c r="Z23" s="89" t="n">
        <f aca="false">SUM(Z21-Z22)</f>
        <v>0</v>
      </c>
      <c r="AA23" s="90" t="n">
        <f aca="false">AA21-AA22</f>
        <v>0</v>
      </c>
    </row>
    <row r="24" customFormat="false" ht="12.75" hidden="true" customHeight="false" outlineLevel="0" collapsed="false"/>
    <row r="25" customFormat="false" ht="13.5" hidden="true" customHeight="false" outlineLevel="0" collapsed="false">
      <c r="B25" s="81" t="s">
        <v>59</v>
      </c>
    </row>
    <row r="26" customFormat="false" ht="13.5" hidden="true" customHeight="false" outlineLevel="0" collapsed="false">
      <c r="B26" s="74" t="s">
        <v>56</v>
      </c>
      <c r="C26" s="74"/>
      <c r="D26" s="51" t="n">
        <v>1</v>
      </c>
      <c r="E26" s="51" t="n">
        <v>2</v>
      </c>
      <c r="F26" s="51" t="n">
        <v>3</v>
      </c>
      <c r="G26" s="51" t="n">
        <v>4</v>
      </c>
      <c r="H26" s="51" t="n">
        <v>5</v>
      </c>
      <c r="I26" s="51" t="n">
        <v>6</v>
      </c>
      <c r="J26" s="51" t="n">
        <v>7</v>
      </c>
      <c r="K26" s="51" t="n">
        <v>8</v>
      </c>
      <c r="L26" s="51" t="n">
        <v>9</v>
      </c>
      <c r="M26" s="51" t="n">
        <v>10</v>
      </c>
      <c r="N26" s="51" t="n">
        <v>11</v>
      </c>
      <c r="O26" s="51" t="n">
        <v>12</v>
      </c>
      <c r="P26" s="51" t="n">
        <v>13</v>
      </c>
      <c r="Q26" s="51" t="n">
        <v>14</v>
      </c>
      <c r="R26" s="51" t="n">
        <v>15</v>
      </c>
      <c r="S26" s="51" t="n">
        <v>16</v>
      </c>
      <c r="T26" s="51" t="n">
        <v>17</v>
      </c>
      <c r="U26" s="51" t="n">
        <v>18</v>
      </c>
      <c r="V26" s="51" t="n">
        <v>19</v>
      </c>
      <c r="W26" s="51" t="n">
        <v>20</v>
      </c>
      <c r="X26" s="51" t="n">
        <v>21</v>
      </c>
      <c r="Y26" s="51" t="n">
        <v>22</v>
      </c>
      <c r="Z26" s="51" t="n">
        <v>23</v>
      </c>
      <c r="AA26" s="52" t="n">
        <v>24</v>
      </c>
    </row>
    <row r="27" customFormat="false" ht="12.75" hidden="true" customHeight="false" outlineLevel="0" collapsed="false"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</row>
    <row r="28" customFormat="false" ht="12.75" hidden="true" customHeight="false" outlineLevel="0" collapsed="false">
      <c r="B28" s="75" t="s">
        <v>53</v>
      </c>
      <c r="C28" s="58" t="n">
        <f aca="false">SUM(D28:AA28)</f>
        <v>16000</v>
      </c>
      <c r="D28" s="82" t="n">
        <v>0</v>
      </c>
      <c r="E28" s="83" t="n">
        <v>0</v>
      </c>
      <c r="F28" s="83" t="n">
        <v>0</v>
      </c>
      <c r="G28" s="83" t="n">
        <v>0</v>
      </c>
      <c r="H28" s="83" t="n">
        <v>0</v>
      </c>
      <c r="I28" s="83" t="n">
        <v>0</v>
      </c>
      <c r="J28" s="83" t="n">
        <v>1000</v>
      </c>
      <c r="K28" s="83" t="n">
        <v>1000</v>
      </c>
      <c r="L28" s="83" t="n">
        <v>1000</v>
      </c>
      <c r="M28" s="83" t="n">
        <v>1000</v>
      </c>
      <c r="N28" s="83" t="n">
        <v>1000</v>
      </c>
      <c r="O28" s="83" t="n">
        <v>1000</v>
      </c>
      <c r="P28" s="83" t="n">
        <v>1000</v>
      </c>
      <c r="Q28" s="83" t="n">
        <v>1000</v>
      </c>
      <c r="R28" s="83" t="n">
        <v>1000</v>
      </c>
      <c r="S28" s="83" t="n">
        <v>1000</v>
      </c>
      <c r="T28" s="83" t="n">
        <v>1000</v>
      </c>
      <c r="U28" s="83" t="n">
        <v>1000</v>
      </c>
      <c r="V28" s="83" t="n">
        <v>1000</v>
      </c>
      <c r="W28" s="83" t="n">
        <v>1000</v>
      </c>
      <c r="X28" s="83" t="n">
        <v>1000</v>
      </c>
      <c r="Y28" s="83" t="n">
        <v>1000</v>
      </c>
      <c r="Z28" s="83" t="n">
        <v>0</v>
      </c>
      <c r="AA28" s="83" t="n">
        <v>0</v>
      </c>
    </row>
    <row r="29" customFormat="false" ht="12.75" hidden="true" customHeight="false" outlineLevel="0" collapsed="false">
      <c r="B29" s="64" t="s">
        <v>54</v>
      </c>
      <c r="C29" s="58" t="n">
        <f aca="false">SUM(D29:AA29)</f>
        <v>11242.4</v>
      </c>
      <c r="D29" s="91" t="n">
        <v>0</v>
      </c>
      <c r="E29" s="92" t="n">
        <v>0</v>
      </c>
      <c r="F29" s="92" t="n">
        <v>0</v>
      </c>
      <c r="G29" s="92" t="n">
        <v>0</v>
      </c>
      <c r="H29" s="92" t="n">
        <v>0</v>
      </c>
      <c r="I29" s="92" t="n">
        <v>0</v>
      </c>
      <c r="J29" s="93" t="n">
        <v>1000</v>
      </c>
      <c r="K29" s="93" t="n">
        <v>1000</v>
      </c>
      <c r="L29" s="92" t="n">
        <v>956.8</v>
      </c>
      <c r="M29" s="92" t="n">
        <v>600</v>
      </c>
      <c r="N29" s="92" t="n">
        <v>600</v>
      </c>
      <c r="O29" s="92" t="n">
        <v>600</v>
      </c>
      <c r="P29" s="92" t="n">
        <v>600</v>
      </c>
      <c r="Q29" s="92" t="n">
        <v>600</v>
      </c>
      <c r="R29" s="92" t="n">
        <v>600</v>
      </c>
      <c r="S29" s="92" t="n">
        <v>600</v>
      </c>
      <c r="T29" s="92" t="n">
        <v>600</v>
      </c>
      <c r="U29" s="92" t="n">
        <v>685.6</v>
      </c>
      <c r="V29" s="92" t="n">
        <v>600</v>
      </c>
      <c r="W29" s="92" t="n">
        <v>600</v>
      </c>
      <c r="X29" s="92" t="n">
        <v>600</v>
      </c>
      <c r="Y29" s="93" t="n">
        <v>1000</v>
      </c>
      <c r="Z29" s="92" t="n">
        <v>0</v>
      </c>
      <c r="AA29" s="94" t="n">
        <v>0</v>
      </c>
    </row>
    <row r="30" customFormat="false" ht="13.5" hidden="true" customHeight="false" outlineLevel="0" collapsed="false">
      <c r="B30" s="65" t="s">
        <v>55</v>
      </c>
      <c r="C30" s="66" t="n">
        <f aca="false">SUM(D30:AA30)</f>
        <v>4757.6</v>
      </c>
      <c r="D30" s="88" t="n">
        <f aca="false">SUM(D28-D29)</f>
        <v>0</v>
      </c>
      <c r="E30" s="89" t="n">
        <f aca="false">SUM(E28-E29)</f>
        <v>0</v>
      </c>
      <c r="F30" s="89" t="n">
        <f aca="false">SUM(F28-F29)</f>
        <v>0</v>
      </c>
      <c r="G30" s="89" t="n">
        <f aca="false">SUM(G28-G29)</f>
        <v>0</v>
      </c>
      <c r="H30" s="89" t="n">
        <f aca="false">SUM(H28-H29)</f>
        <v>0</v>
      </c>
      <c r="I30" s="95" t="n">
        <f aca="false">SUM(I28-I29)</f>
        <v>0</v>
      </c>
      <c r="J30" s="95" t="n">
        <f aca="false">SUM(J28-J29)</f>
        <v>0</v>
      </c>
      <c r="K30" s="95" t="n">
        <f aca="false">SUM(K28-K29)</f>
        <v>0</v>
      </c>
      <c r="L30" s="95" t="n">
        <f aca="false">SUM(L28-L29)</f>
        <v>43.2</v>
      </c>
      <c r="M30" s="95" t="n">
        <f aca="false">SUM(M28-M29)</f>
        <v>400</v>
      </c>
      <c r="N30" s="95" t="n">
        <f aca="false">SUM(N28-N29)</f>
        <v>400</v>
      </c>
      <c r="O30" s="95" t="n">
        <f aca="false">SUM(O28-O29)</f>
        <v>400</v>
      </c>
      <c r="P30" s="95" t="n">
        <f aca="false">SUM(P28-P29)</f>
        <v>400</v>
      </c>
      <c r="Q30" s="95" t="n">
        <f aca="false">SUM(Q28-Q29)</f>
        <v>400</v>
      </c>
      <c r="R30" s="96" t="n">
        <f aca="false">SUM(R28-R29)</f>
        <v>400</v>
      </c>
      <c r="S30" s="96" t="n">
        <f aca="false">SUM(S28-S29)</f>
        <v>400</v>
      </c>
      <c r="T30" s="96" t="n">
        <f aca="false">SUM(T28-T29)</f>
        <v>400</v>
      </c>
      <c r="U30" s="95" t="n">
        <f aca="false">SUM(U28-U29)</f>
        <v>314.4</v>
      </c>
      <c r="V30" s="95" t="n">
        <f aca="false">SUM(V28-V29)</f>
        <v>400</v>
      </c>
      <c r="W30" s="95" t="n">
        <f aca="false">SUM(W28-W29)</f>
        <v>400</v>
      </c>
      <c r="X30" s="95" t="n">
        <f aca="false">SUM(X28-X29)</f>
        <v>400</v>
      </c>
      <c r="Y30" s="95" t="n">
        <f aca="false">SUM(Y28-Y29)</f>
        <v>0</v>
      </c>
      <c r="Z30" s="95" t="n">
        <f aca="false">SUM(Z28-Z29)</f>
        <v>0</v>
      </c>
      <c r="AA30" s="97" t="n">
        <f aca="false">SUM(AA28-AA29)</f>
        <v>0</v>
      </c>
    </row>
    <row r="31" customFormat="false" ht="12.75" hidden="true" customHeight="false" outlineLevel="0" collapsed="false"/>
    <row r="32" customFormat="false" ht="13.5" hidden="true" customHeight="false" outlineLevel="0" collapsed="false">
      <c r="B32" s="98" t="s">
        <v>59</v>
      </c>
    </row>
    <row r="33" customFormat="false" ht="13.5" hidden="true" customHeight="false" outlineLevel="0" collapsed="false">
      <c r="B33" s="99" t="s">
        <v>52</v>
      </c>
      <c r="C33" s="99"/>
      <c r="D33" s="100" t="n">
        <v>1</v>
      </c>
      <c r="E33" s="100" t="n">
        <v>2</v>
      </c>
      <c r="F33" s="100" t="n">
        <v>3</v>
      </c>
      <c r="G33" s="100" t="n">
        <v>4</v>
      </c>
      <c r="H33" s="100" t="n">
        <v>5</v>
      </c>
      <c r="I33" s="100" t="n">
        <v>6</v>
      </c>
      <c r="J33" s="100" t="n">
        <v>7</v>
      </c>
      <c r="K33" s="100" t="n">
        <v>8</v>
      </c>
      <c r="L33" s="100" t="n">
        <v>9</v>
      </c>
      <c r="M33" s="100" t="n">
        <v>10</v>
      </c>
      <c r="N33" s="100" t="n">
        <v>11</v>
      </c>
      <c r="O33" s="100" t="n">
        <v>12</v>
      </c>
      <c r="P33" s="100" t="n">
        <v>13</v>
      </c>
      <c r="Q33" s="100" t="n">
        <v>14</v>
      </c>
      <c r="R33" s="100" t="n">
        <v>15</v>
      </c>
      <c r="S33" s="100" t="n">
        <v>16</v>
      </c>
      <c r="T33" s="100" t="n">
        <v>17</v>
      </c>
      <c r="U33" s="100" t="n">
        <v>18</v>
      </c>
      <c r="V33" s="100" t="n">
        <v>19</v>
      </c>
      <c r="W33" s="100" t="n">
        <v>20</v>
      </c>
      <c r="X33" s="100" t="n">
        <v>21</v>
      </c>
      <c r="Y33" s="100" t="n">
        <v>22</v>
      </c>
      <c r="Z33" s="100" t="n">
        <v>23</v>
      </c>
      <c r="AA33" s="101" t="n">
        <v>24</v>
      </c>
    </row>
    <row r="34" customFormat="false" ht="12.75" hidden="true" customHeight="false" outlineLevel="0" collapsed="false"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</row>
    <row r="35" customFormat="false" ht="12.75" hidden="true" customHeight="false" outlineLevel="0" collapsed="false">
      <c r="B35" s="75" t="s">
        <v>53</v>
      </c>
      <c r="C35" s="58" t="n">
        <f aca="false">SUM(D35:AA35)</f>
        <v>0</v>
      </c>
      <c r="D35" s="102"/>
      <c r="E35" s="103"/>
      <c r="F35" s="103"/>
      <c r="G35" s="103"/>
      <c r="H35" s="103"/>
      <c r="I35" s="103"/>
      <c r="J35" s="103"/>
      <c r="K35" s="103"/>
      <c r="L35" s="103"/>
      <c r="M35" s="103"/>
      <c r="N35" s="103"/>
      <c r="O35" s="103"/>
      <c r="P35" s="103"/>
      <c r="Q35" s="103"/>
      <c r="R35" s="103"/>
      <c r="S35" s="103"/>
      <c r="T35" s="103"/>
      <c r="U35" s="103"/>
      <c r="V35" s="103"/>
      <c r="W35" s="103"/>
      <c r="X35" s="103"/>
      <c r="Y35" s="103"/>
      <c r="Z35" s="103"/>
      <c r="AA35" s="104"/>
    </row>
    <row r="36" customFormat="false" ht="12.75" hidden="true" customHeight="false" outlineLevel="0" collapsed="false">
      <c r="B36" s="64" t="s">
        <v>54</v>
      </c>
      <c r="C36" s="58" t="n">
        <f aca="false">SUM(D36:AA36)</f>
        <v>175</v>
      </c>
      <c r="D36" s="105" t="n">
        <v>25</v>
      </c>
      <c r="E36" s="106" t="n">
        <v>25</v>
      </c>
      <c r="F36" s="107" t="n">
        <v>25</v>
      </c>
      <c r="G36" s="107" t="n">
        <v>0</v>
      </c>
      <c r="H36" s="107" t="n">
        <v>25</v>
      </c>
      <c r="I36" s="107" t="n">
        <v>0</v>
      </c>
      <c r="J36" s="106" t="n">
        <v>25</v>
      </c>
      <c r="K36" s="106" t="n">
        <v>0</v>
      </c>
      <c r="L36" s="106" t="n">
        <v>0</v>
      </c>
      <c r="M36" s="106" t="n">
        <v>0</v>
      </c>
      <c r="N36" s="106" t="n">
        <v>0</v>
      </c>
      <c r="O36" s="106" t="n">
        <v>0</v>
      </c>
      <c r="P36" s="106" t="n">
        <v>0</v>
      </c>
      <c r="Q36" s="106" t="n">
        <v>0</v>
      </c>
      <c r="R36" s="106" t="n">
        <v>0</v>
      </c>
      <c r="S36" s="106" t="n">
        <v>0</v>
      </c>
      <c r="T36" s="106" t="n">
        <v>0</v>
      </c>
      <c r="U36" s="106" t="n">
        <v>0</v>
      </c>
      <c r="V36" s="106" t="n">
        <v>0</v>
      </c>
      <c r="W36" s="106" t="n">
        <v>0</v>
      </c>
      <c r="X36" s="106" t="n">
        <v>0</v>
      </c>
      <c r="Y36" s="106" t="n">
        <v>0</v>
      </c>
      <c r="Z36" s="106" t="n">
        <v>25</v>
      </c>
      <c r="AA36" s="108" t="n">
        <v>25</v>
      </c>
    </row>
    <row r="37" customFormat="false" ht="13.5" hidden="true" customHeight="false" outlineLevel="0" collapsed="false">
      <c r="B37" s="65" t="s">
        <v>55</v>
      </c>
      <c r="C37" s="58" t="n">
        <f aca="false">SUM(D37:AA37)</f>
        <v>-175</v>
      </c>
      <c r="D37" s="88" t="n">
        <f aca="false">SUM(D35-D36)</f>
        <v>-25</v>
      </c>
      <c r="E37" s="89" t="n">
        <f aca="false">SUM(E35-E36)</f>
        <v>-25</v>
      </c>
      <c r="F37" s="89" t="n">
        <f aca="false">SUM(F35-F36)</f>
        <v>-25</v>
      </c>
      <c r="G37" s="89" t="n">
        <f aca="false">SUM(G35-G36)</f>
        <v>0</v>
      </c>
      <c r="H37" s="89" t="n">
        <f aca="false">SUM(H35-H36)</f>
        <v>-25</v>
      </c>
      <c r="I37" s="109" t="n">
        <f aca="false">SUM(I35-I36)</f>
        <v>0</v>
      </c>
      <c r="J37" s="89" t="n">
        <f aca="false">SUM(J35-J36)</f>
        <v>-25</v>
      </c>
      <c r="K37" s="89" t="n">
        <f aca="false">SUM(K35-K36)</f>
        <v>0</v>
      </c>
      <c r="L37" s="89" t="n">
        <f aca="false">SUM(L35-L36)</f>
        <v>0</v>
      </c>
      <c r="M37" s="89" t="n">
        <f aca="false">SUM(M35-M36)</f>
        <v>0</v>
      </c>
      <c r="N37" s="89" t="n">
        <f aca="false">SUM(N35-N36)</f>
        <v>0</v>
      </c>
      <c r="O37" s="89" t="n">
        <f aca="false">SUM(O35-O36)</f>
        <v>0</v>
      </c>
      <c r="P37" s="110" t="n">
        <f aca="false">SUM(P35-P36)</f>
        <v>0</v>
      </c>
      <c r="Q37" s="111" t="n">
        <f aca="false">SUM(Q35-Q36)</f>
        <v>0</v>
      </c>
      <c r="R37" s="111" t="n">
        <f aca="false">SUM(R35-R36)</f>
        <v>0</v>
      </c>
      <c r="S37" s="112" t="n">
        <f aca="false">SUM(S35-S36)</f>
        <v>0</v>
      </c>
      <c r="T37" s="112" t="n">
        <f aca="false">SUM(T35-T36)</f>
        <v>0</v>
      </c>
      <c r="U37" s="89" t="n">
        <f aca="false">SUM(U35-U36)</f>
        <v>0</v>
      </c>
      <c r="V37" s="89" t="n">
        <f aca="false">SUM(V35-V36)</f>
        <v>0</v>
      </c>
      <c r="W37" s="89" t="n">
        <f aca="false">SUM(W35-W36)</f>
        <v>0</v>
      </c>
      <c r="X37" s="89" t="n">
        <f aca="false">SUM(X35-X36)</f>
        <v>0</v>
      </c>
      <c r="Y37" s="89" t="n">
        <f aca="false">SUM(Y35-Y36)</f>
        <v>0</v>
      </c>
      <c r="Z37" s="89" t="n">
        <f aca="false">SUM(Z35-Z36)</f>
        <v>-25</v>
      </c>
      <c r="AA37" s="90" t="n">
        <f aca="false">SUM(AA35-AA36)</f>
        <v>-25</v>
      </c>
    </row>
    <row r="38" customFormat="false" ht="12.75" hidden="true" customHeight="false" outlineLevel="0" collapsed="false">
      <c r="P38" s="113"/>
      <c r="Q38" s="113"/>
      <c r="R38" s="113"/>
    </row>
    <row r="39" customFormat="false" ht="13.5" hidden="true" customHeight="false" outlineLevel="0" collapsed="false">
      <c r="B39" s="81" t="s">
        <v>59</v>
      </c>
    </row>
    <row r="40" customFormat="false" ht="13.5" hidden="true" customHeight="false" outlineLevel="0" collapsed="false">
      <c r="B40" s="74" t="s">
        <v>56</v>
      </c>
      <c r="C40" s="74"/>
      <c r="D40" s="51" t="n">
        <v>1</v>
      </c>
      <c r="E40" s="51" t="n">
        <v>2</v>
      </c>
      <c r="F40" s="51" t="n">
        <v>3</v>
      </c>
      <c r="G40" s="51" t="n">
        <v>4</v>
      </c>
      <c r="H40" s="51" t="n">
        <v>5</v>
      </c>
      <c r="I40" s="51" t="n">
        <v>6</v>
      </c>
      <c r="J40" s="51" t="n">
        <v>7</v>
      </c>
      <c r="K40" s="51" t="n">
        <v>8</v>
      </c>
      <c r="L40" s="51" t="n">
        <v>9</v>
      </c>
      <c r="M40" s="51" t="n">
        <v>10</v>
      </c>
      <c r="N40" s="51" t="n">
        <v>11</v>
      </c>
      <c r="O40" s="51" t="n">
        <v>12</v>
      </c>
      <c r="P40" s="51" t="n">
        <v>13</v>
      </c>
      <c r="Q40" s="51" t="n">
        <v>14</v>
      </c>
      <c r="R40" s="51" t="n">
        <v>15</v>
      </c>
      <c r="S40" s="51" t="n">
        <v>16</v>
      </c>
      <c r="T40" s="51" t="n">
        <v>17</v>
      </c>
      <c r="U40" s="51" t="n">
        <v>18</v>
      </c>
      <c r="V40" s="51" t="n">
        <v>19</v>
      </c>
      <c r="W40" s="51" t="n">
        <v>20</v>
      </c>
      <c r="X40" s="51" t="n">
        <v>21</v>
      </c>
      <c r="Y40" s="51" t="n">
        <v>22</v>
      </c>
      <c r="Z40" s="51" t="n">
        <v>23</v>
      </c>
      <c r="AA40" s="52" t="n">
        <v>24</v>
      </c>
    </row>
    <row r="41" customFormat="false" ht="12.75" hidden="true" customHeight="false" outlineLevel="0" collapsed="false">
      <c r="B41" s="73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</row>
    <row r="42" customFormat="false" ht="12.75" hidden="true" customHeight="false" outlineLevel="0" collapsed="false">
      <c r="B42" s="75" t="s">
        <v>53</v>
      </c>
      <c r="C42" s="58" t="n">
        <f aca="false">SUM(D42:AA42)</f>
        <v>0</v>
      </c>
      <c r="D42" s="82" t="n">
        <v>0</v>
      </c>
      <c r="E42" s="82" t="n">
        <v>0</v>
      </c>
      <c r="F42" s="82" t="n">
        <v>0</v>
      </c>
      <c r="G42" s="82" t="n">
        <v>0</v>
      </c>
      <c r="H42" s="82" t="n">
        <v>0</v>
      </c>
      <c r="I42" s="82" t="n">
        <v>0</v>
      </c>
      <c r="J42" s="82" t="n">
        <v>0</v>
      </c>
      <c r="K42" s="82" t="n">
        <v>0</v>
      </c>
      <c r="L42" s="82" t="n">
        <v>0</v>
      </c>
      <c r="M42" s="82" t="n">
        <v>0</v>
      </c>
      <c r="N42" s="82" t="n">
        <v>0</v>
      </c>
      <c r="O42" s="82" t="n">
        <v>0</v>
      </c>
      <c r="P42" s="82" t="n">
        <v>0</v>
      </c>
      <c r="Q42" s="82" t="n">
        <v>0</v>
      </c>
      <c r="R42" s="82" t="n">
        <v>0</v>
      </c>
      <c r="S42" s="82" t="n">
        <v>0</v>
      </c>
      <c r="T42" s="82" t="n">
        <v>0</v>
      </c>
      <c r="U42" s="82" t="n">
        <v>0</v>
      </c>
      <c r="V42" s="82" t="n">
        <v>0</v>
      </c>
      <c r="W42" s="82" t="n">
        <v>0</v>
      </c>
      <c r="X42" s="82" t="n">
        <v>0</v>
      </c>
      <c r="Y42" s="82" t="n">
        <v>0</v>
      </c>
      <c r="Z42" s="82" t="n">
        <v>0</v>
      </c>
      <c r="AA42" s="82" t="n">
        <v>0</v>
      </c>
    </row>
    <row r="43" customFormat="false" ht="12.75" hidden="true" customHeight="false" outlineLevel="0" collapsed="false">
      <c r="B43" s="64" t="s">
        <v>54</v>
      </c>
      <c r="C43" s="58" t="n">
        <f aca="false">SUM(D43:AA43)</f>
        <v>0</v>
      </c>
      <c r="D43" s="91" t="n">
        <v>0</v>
      </c>
      <c r="E43" s="91" t="n">
        <v>0</v>
      </c>
      <c r="F43" s="91" t="n">
        <v>0</v>
      </c>
      <c r="G43" s="91" t="n">
        <v>0</v>
      </c>
      <c r="H43" s="91" t="n">
        <v>0</v>
      </c>
      <c r="I43" s="91" t="n">
        <v>0</v>
      </c>
      <c r="J43" s="91" t="n">
        <v>0</v>
      </c>
      <c r="K43" s="91" t="n">
        <v>0</v>
      </c>
      <c r="L43" s="91" t="n">
        <v>0</v>
      </c>
      <c r="M43" s="91" t="n">
        <v>0</v>
      </c>
      <c r="N43" s="91" t="n">
        <v>0</v>
      </c>
      <c r="O43" s="91" t="n">
        <v>0</v>
      </c>
      <c r="P43" s="91" t="n">
        <v>0</v>
      </c>
      <c r="Q43" s="91" t="n">
        <v>0</v>
      </c>
      <c r="R43" s="91" t="n">
        <v>0</v>
      </c>
      <c r="S43" s="91" t="n">
        <v>0</v>
      </c>
      <c r="T43" s="91" t="n">
        <v>0</v>
      </c>
      <c r="U43" s="91" t="n">
        <v>0</v>
      </c>
      <c r="V43" s="91" t="n">
        <v>0</v>
      </c>
      <c r="W43" s="91" t="n">
        <v>0</v>
      </c>
      <c r="X43" s="91" t="n">
        <v>0</v>
      </c>
      <c r="Y43" s="91" t="n">
        <v>0</v>
      </c>
      <c r="Z43" s="91" t="n">
        <v>0</v>
      </c>
      <c r="AA43" s="91" t="n">
        <v>0</v>
      </c>
    </row>
    <row r="44" customFormat="false" ht="13.5" hidden="true" customHeight="false" outlineLevel="0" collapsed="false">
      <c r="B44" s="65" t="s">
        <v>55</v>
      </c>
      <c r="C44" s="66" t="n">
        <f aca="false">SUM(D44:AA44)</f>
        <v>0</v>
      </c>
      <c r="D44" s="88" t="n">
        <f aca="false">SUM(D42-D43)</f>
        <v>0</v>
      </c>
      <c r="E44" s="89" t="n">
        <f aca="false">SUM(E42-E43)</f>
        <v>0</v>
      </c>
      <c r="F44" s="89" t="n">
        <f aca="false">SUM(F42-F43)</f>
        <v>0</v>
      </c>
      <c r="G44" s="89" t="n">
        <f aca="false">SUM(G42-G43)</f>
        <v>0</v>
      </c>
      <c r="H44" s="89" t="n">
        <f aca="false">SUM(H42-H43)</f>
        <v>0</v>
      </c>
      <c r="I44" s="95" t="n">
        <f aca="false">SUM(I42-I43)</f>
        <v>0</v>
      </c>
      <c r="J44" s="95" t="n">
        <f aca="false">SUM(J42-J43)</f>
        <v>0</v>
      </c>
      <c r="K44" s="95" t="n">
        <f aca="false">SUM(K42-K43)</f>
        <v>0</v>
      </c>
      <c r="L44" s="95" t="n">
        <f aca="false">SUM(L42-L43)</f>
        <v>0</v>
      </c>
      <c r="M44" s="95" t="n">
        <f aca="false">SUM(M42-M43)</f>
        <v>0</v>
      </c>
      <c r="N44" s="95" t="n">
        <f aca="false">SUM(N42-N43)</f>
        <v>0</v>
      </c>
      <c r="O44" s="95" t="n">
        <f aca="false">SUM(O42-O43)</f>
        <v>0</v>
      </c>
      <c r="P44" s="95" t="n">
        <f aca="false">SUM(P42-P43)</f>
        <v>0</v>
      </c>
      <c r="Q44" s="95" t="n">
        <f aca="false">SUM(Q42-Q43)</f>
        <v>0</v>
      </c>
      <c r="R44" s="96" t="n">
        <f aca="false">SUM(R42-R43)</f>
        <v>0</v>
      </c>
      <c r="S44" s="96" t="n">
        <f aca="false">SUM(S42-S43)</f>
        <v>0</v>
      </c>
      <c r="T44" s="96" t="n">
        <f aca="false">SUM(T42-T43)</f>
        <v>0</v>
      </c>
      <c r="U44" s="95" t="n">
        <f aca="false">SUM(U42-U43)</f>
        <v>0</v>
      </c>
      <c r="V44" s="95" t="n">
        <f aca="false">SUM(V42-V43)</f>
        <v>0</v>
      </c>
      <c r="W44" s="95" t="n">
        <f aca="false">SUM(W42-W43)</f>
        <v>0</v>
      </c>
      <c r="X44" s="95" t="n">
        <f aca="false">SUM(X42-X43)</f>
        <v>0</v>
      </c>
      <c r="Y44" s="95" t="n">
        <f aca="false">SUM(Y42-Y43)</f>
        <v>0</v>
      </c>
      <c r="Z44" s="95" t="n">
        <f aca="false">SUM(Z42-Z43)</f>
        <v>0</v>
      </c>
      <c r="AA44" s="97" t="n">
        <f aca="false">SUM(AA42-AA43)</f>
        <v>0</v>
      </c>
    </row>
    <row r="45" customFormat="false" ht="12.75" hidden="true" customHeight="false" outlineLevel="0" collapsed="false"/>
    <row r="46" customFormat="false" ht="13.5" hidden="true" customHeight="false" outlineLevel="0" collapsed="false">
      <c r="B46" s="98" t="s">
        <v>59</v>
      </c>
    </row>
    <row r="47" customFormat="false" ht="13.5" hidden="true" customHeight="false" outlineLevel="0" collapsed="false">
      <c r="B47" s="99" t="s">
        <v>52</v>
      </c>
      <c r="C47" s="99"/>
      <c r="D47" s="100" t="n">
        <v>1</v>
      </c>
      <c r="E47" s="100" t="n">
        <v>2</v>
      </c>
      <c r="F47" s="100" t="n">
        <v>3</v>
      </c>
      <c r="G47" s="100" t="n">
        <v>4</v>
      </c>
      <c r="H47" s="100" t="n">
        <v>5</v>
      </c>
      <c r="I47" s="100" t="n">
        <v>6</v>
      </c>
      <c r="J47" s="100" t="n">
        <v>7</v>
      </c>
      <c r="K47" s="100" t="n">
        <v>8</v>
      </c>
      <c r="L47" s="100" t="n">
        <v>9</v>
      </c>
      <c r="M47" s="100" t="n">
        <v>10</v>
      </c>
      <c r="N47" s="100" t="n">
        <v>11</v>
      </c>
      <c r="O47" s="100" t="n">
        <v>12</v>
      </c>
      <c r="P47" s="100" t="n">
        <v>13</v>
      </c>
      <c r="Q47" s="100" t="n">
        <v>14</v>
      </c>
      <c r="R47" s="100" t="n">
        <v>15</v>
      </c>
      <c r="S47" s="100" t="n">
        <v>16</v>
      </c>
      <c r="T47" s="100" t="n">
        <v>17</v>
      </c>
      <c r="U47" s="100" t="n">
        <v>18</v>
      </c>
      <c r="V47" s="100" t="n">
        <v>19</v>
      </c>
      <c r="W47" s="100" t="n">
        <v>20</v>
      </c>
      <c r="X47" s="100" t="n">
        <v>21</v>
      </c>
      <c r="Y47" s="100" t="n">
        <v>22</v>
      </c>
      <c r="Z47" s="100" t="n">
        <v>23</v>
      </c>
      <c r="AA47" s="101" t="n">
        <v>24</v>
      </c>
    </row>
    <row r="48" customFormat="false" ht="12.75" hidden="true" customHeight="false" outlineLevel="0" collapsed="false">
      <c r="B48" s="73"/>
      <c r="C48" s="73"/>
      <c r="D48" s="73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</row>
    <row r="49" customFormat="false" ht="12.75" hidden="true" customHeight="false" outlineLevel="0" collapsed="false">
      <c r="B49" s="75" t="s">
        <v>53</v>
      </c>
      <c r="C49" s="58" t="n">
        <f aca="false">SUM(D49:AA49)</f>
        <v>0</v>
      </c>
      <c r="D49" s="102"/>
      <c r="E49" s="103"/>
      <c r="F49" s="103"/>
      <c r="G49" s="103"/>
      <c r="H49" s="103"/>
      <c r="I49" s="103"/>
      <c r="J49" s="103"/>
      <c r="K49" s="103"/>
      <c r="L49" s="103"/>
      <c r="M49" s="103"/>
      <c r="N49" s="103"/>
      <c r="O49" s="103"/>
      <c r="P49" s="103"/>
      <c r="Q49" s="103"/>
      <c r="R49" s="103"/>
      <c r="S49" s="103"/>
      <c r="T49" s="103"/>
      <c r="U49" s="103"/>
      <c r="V49" s="103"/>
      <c r="W49" s="103"/>
      <c r="X49" s="103"/>
      <c r="Y49" s="103"/>
      <c r="Z49" s="103"/>
      <c r="AA49" s="104"/>
    </row>
    <row r="50" customFormat="false" ht="12.75" hidden="true" customHeight="false" outlineLevel="0" collapsed="false">
      <c r="B50" s="64" t="s">
        <v>54</v>
      </c>
      <c r="C50" s="58" t="n">
        <f aca="false">SUM(D50:AA50)</f>
        <v>50</v>
      </c>
      <c r="D50" s="105" t="n">
        <v>0</v>
      </c>
      <c r="E50" s="106" t="n">
        <v>0</v>
      </c>
      <c r="F50" s="107" t="n">
        <v>0</v>
      </c>
      <c r="G50" s="107" t="n">
        <v>0</v>
      </c>
      <c r="H50" s="107" t="n">
        <v>0</v>
      </c>
      <c r="I50" s="107" t="n">
        <v>0</v>
      </c>
      <c r="J50" s="106" t="n">
        <v>0</v>
      </c>
      <c r="K50" s="106" t="n">
        <v>0</v>
      </c>
      <c r="L50" s="106" t="n">
        <v>0</v>
      </c>
      <c r="M50" s="106" t="n">
        <v>0</v>
      </c>
      <c r="N50" s="106" t="n">
        <v>0</v>
      </c>
      <c r="O50" s="106" t="n">
        <v>0</v>
      </c>
      <c r="P50" s="106" t="n">
        <v>0</v>
      </c>
      <c r="Q50" s="106" t="n">
        <v>0</v>
      </c>
      <c r="R50" s="106" t="n">
        <v>0</v>
      </c>
      <c r="S50" s="106" t="n">
        <v>0</v>
      </c>
      <c r="T50" s="106" t="n">
        <v>0</v>
      </c>
      <c r="U50" s="106" t="n">
        <v>0</v>
      </c>
      <c r="V50" s="106" t="n">
        <v>0</v>
      </c>
      <c r="W50" s="106" t="n">
        <v>0</v>
      </c>
      <c r="X50" s="106" t="n">
        <v>0</v>
      </c>
      <c r="Y50" s="106" t="n">
        <v>0</v>
      </c>
      <c r="Z50" s="106" t="n">
        <v>50</v>
      </c>
      <c r="AA50" s="108" t="n">
        <v>0</v>
      </c>
    </row>
    <row r="51" customFormat="false" ht="13.5" hidden="true" customHeight="false" outlineLevel="0" collapsed="false">
      <c r="B51" s="65" t="s">
        <v>55</v>
      </c>
      <c r="C51" s="58" t="n">
        <f aca="false">SUM(D51:AA51)</f>
        <v>-50</v>
      </c>
      <c r="D51" s="88" t="n">
        <f aca="false">SUM(D49-D50)</f>
        <v>0</v>
      </c>
      <c r="E51" s="89" t="n">
        <f aca="false">SUM(E49-E50)</f>
        <v>0</v>
      </c>
      <c r="F51" s="89" t="n">
        <f aca="false">SUM(F49-F50)</f>
        <v>0</v>
      </c>
      <c r="G51" s="89" t="n">
        <f aca="false">SUM(G49-G50)</f>
        <v>0</v>
      </c>
      <c r="H51" s="89" t="n">
        <f aca="false">SUM(H49-H50)</f>
        <v>0</v>
      </c>
      <c r="I51" s="109" t="n">
        <f aca="false">SUM(I49-I50)</f>
        <v>0</v>
      </c>
      <c r="J51" s="89" t="n">
        <f aca="false">SUM(J49-J50)</f>
        <v>0</v>
      </c>
      <c r="K51" s="89" t="n">
        <f aca="false">SUM(K49-K50)</f>
        <v>0</v>
      </c>
      <c r="L51" s="89" t="n">
        <f aca="false">SUM(L49-L50)</f>
        <v>0</v>
      </c>
      <c r="M51" s="89" t="n">
        <f aca="false">SUM(M49-M50)</f>
        <v>0</v>
      </c>
      <c r="N51" s="89" t="n">
        <f aca="false">SUM(N49-N50)</f>
        <v>0</v>
      </c>
      <c r="O51" s="89" t="n">
        <f aca="false">SUM(O49-O50)</f>
        <v>0</v>
      </c>
      <c r="P51" s="110" t="n">
        <f aca="false">SUM(P49-P50)</f>
        <v>0</v>
      </c>
      <c r="Q51" s="111" t="n">
        <f aca="false">SUM(Q49-Q50)</f>
        <v>0</v>
      </c>
      <c r="R51" s="111" t="n">
        <f aca="false">SUM(R49-R50)</f>
        <v>0</v>
      </c>
      <c r="S51" s="112" t="n">
        <f aca="false">SUM(S49-S50)</f>
        <v>0</v>
      </c>
      <c r="T51" s="112" t="n">
        <f aca="false">SUM(T49-T50)</f>
        <v>0</v>
      </c>
      <c r="U51" s="89" t="n">
        <f aca="false">SUM(U49-U50)</f>
        <v>0</v>
      </c>
      <c r="V51" s="89" t="n">
        <f aca="false">SUM(V49-V50)</f>
        <v>0</v>
      </c>
      <c r="W51" s="89" t="n">
        <f aca="false">SUM(W49-W50)</f>
        <v>0</v>
      </c>
      <c r="X51" s="89" t="n">
        <f aca="false">SUM(X49-X50)</f>
        <v>0</v>
      </c>
      <c r="Y51" s="89" t="n">
        <f aca="false">SUM(Y49-Y50)</f>
        <v>0</v>
      </c>
      <c r="Z51" s="89" t="n">
        <f aca="false">SUM(Z49-Z50)</f>
        <v>-50</v>
      </c>
      <c r="AA51" s="90" t="n">
        <f aca="false">SUM(AA49-AA50)</f>
        <v>0</v>
      </c>
    </row>
    <row r="52" customFormat="false" ht="12.75" hidden="true" customHeight="false" outlineLevel="0" collapsed="false">
      <c r="G52" s="114"/>
    </row>
    <row r="53" customFormat="false" ht="15.75" hidden="false" customHeight="true" outlineLevel="0" collapsed="false"/>
    <row r="54" customFormat="false" ht="13.5" hidden="false" customHeight="false" outlineLevel="0" collapsed="false">
      <c r="B54" s="115" t="s">
        <v>60</v>
      </c>
      <c r="C54" s="41"/>
      <c r="D54" s="116"/>
      <c r="G54" s="114"/>
    </row>
    <row r="55" customFormat="false" ht="26.25" hidden="false" customHeight="false" outlineLevel="0" collapsed="false">
      <c r="B55" s="117" t="s">
        <v>61</v>
      </c>
      <c r="C55" s="118"/>
      <c r="D55" s="119"/>
      <c r="G55" s="114"/>
      <c r="N55" s="120"/>
      <c r="AD55" s="121" t="s">
        <v>62</v>
      </c>
      <c r="AE55" s="0" t="s">
        <v>63</v>
      </c>
    </row>
    <row r="56" customFormat="false" ht="13.5" hidden="false" customHeight="false" outlineLevel="0" collapsed="false">
      <c r="B56" s="2"/>
      <c r="G56" s="114"/>
      <c r="AD56" s="122"/>
    </row>
    <row r="57" customFormat="false" ht="13.5" hidden="false" customHeight="false" outlineLevel="0" collapsed="false">
      <c r="A57" s="123" t="s">
        <v>64</v>
      </c>
      <c r="B57" s="124" t="s">
        <v>65</v>
      </c>
      <c r="C57" s="125" t="s">
        <v>66</v>
      </c>
      <c r="D57" s="126" t="s">
        <v>67</v>
      </c>
      <c r="E57" s="127" t="n">
        <v>1</v>
      </c>
      <c r="F57" s="127" t="n">
        <v>2</v>
      </c>
      <c r="G57" s="128" t="n">
        <v>3</v>
      </c>
      <c r="H57" s="127" t="n">
        <v>4</v>
      </c>
      <c r="I57" s="127" t="n">
        <v>5</v>
      </c>
      <c r="J57" s="128" t="n">
        <v>6</v>
      </c>
      <c r="K57" s="127" t="n">
        <v>7</v>
      </c>
      <c r="L57" s="127" t="n">
        <v>8</v>
      </c>
      <c r="M57" s="128" t="n">
        <v>9</v>
      </c>
      <c r="N57" s="127" t="n">
        <v>10</v>
      </c>
      <c r="O57" s="127" t="n">
        <v>11</v>
      </c>
      <c r="P57" s="128" t="n">
        <v>12</v>
      </c>
      <c r="Q57" s="127" t="n">
        <v>13</v>
      </c>
      <c r="R57" s="127" t="n">
        <v>14</v>
      </c>
      <c r="S57" s="128" t="n">
        <v>15</v>
      </c>
      <c r="T57" s="127" t="n">
        <v>16</v>
      </c>
      <c r="U57" s="127" t="n">
        <v>17</v>
      </c>
      <c r="V57" s="128" t="n">
        <v>18</v>
      </c>
      <c r="W57" s="127" t="n">
        <v>19</v>
      </c>
      <c r="X57" s="127" t="n">
        <v>20</v>
      </c>
      <c r="Y57" s="128" t="n">
        <v>21</v>
      </c>
      <c r="Z57" s="127" t="n">
        <v>22</v>
      </c>
      <c r="AA57" s="127" t="n">
        <v>23</v>
      </c>
      <c r="AB57" s="129" t="n">
        <v>24</v>
      </c>
      <c r="AD57" s="130"/>
    </row>
    <row r="58" customFormat="false" ht="15.75" hidden="false" customHeight="false" outlineLevel="0" collapsed="false">
      <c r="A58" s="0" t="s">
        <v>68</v>
      </c>
      <c r="B58" s="131" t="s">
        <v>69</v>
      </c>
      <c r="C58" s="132" t="s">
        <v>70</v>
      </c>
      <c r="D58" s="133" t="n">
        <f aca="false">SUM(E58:AB58)</f>
        <v>0</v>
      </c>
      <c r="AD58" s="134" t="n">
        <v>12</v>
      </c>
    </row>
    <row r="59" customFormat="false" ht="15.75" hidden="false" customHeight="false" outlineLevel="0" collapsed="false">
      <c r="A59" s="0" t="s">
        <v>71</v>
      </c>
      <c r="B59" s="131" t="s">
        <v>69</v>
      </c>
      <c r="C59" s="132" t="s">
        <v>72</v>
      </c>
      <c r="D59" s="133" t="n">
        <f aca="false">SUM(E59:AB59)</f>
        <v>0</v>
      </c>
      <c r="AD59" s="134" t="n">
        <v>11</v>
      </c>
    </row>
    <row r="60" customFormat="false" ht="15.75" hidden="false" customHeight="false" outlineLevel="0" collapsed="false">
      <c r="B60" s="131" t="s">
        <v>73</v>
      </c>
      <c r="C60" s="132" t="s">
        <v>74</v>
      </c>
      <c r="D60" s="133" t="n">
        <f aca="false">SUM(E60:AB60)</f>
        <v>0</v>
      </c>
      <c r="AD60" s="134"/>
    </row>
    <row r="61" customFormat="false" ht="15.75" hidden="false" customHeight="false" outlineLevel="0" collapsed="false">
      <c r="A61" s="135" t="s">
        <v>75</v>
      </c>
      <c r="B61" s="131" t="s">
        <v>76</v>
      </c>
      <c r="C61" s="132" t="s">
        <v>77</v>
      </c>
      <c r="D61" s="133" t="n">
        <f aca="false">SUM(E61:AB61)</f>
        <v>0</v>
      </c>
      <c r="K61" s="79"/>
      <c r="L61" s="79"/>
      <c r="M61" s="79"/>
      <c r="N61" s="79"/>
      <c r="O61" s="79"/>
      <c r="P61" s="79"/>
      <c r="Q61" s="79"/>
      <c r="R61" s="79"/>
      <c r="U61" s="79"/>
      <c r="V61" s="79"/>
      <c r="W61" s="79"/>
      <c r="X61" s="79"/>
      <c r="Y61" s="79"/>
      <c r="Z61" s="79"/>
      <c r="AA61" s="79"/>
      <c r="AB61" s="79"/>
      <c r="AD61" s="134" t="n">
        <v>111</v>
      </c>
    </row>
    <row r="62" customFormat="false" ht="15.75" hidden="false" customHeight="false" outlineLevel="0" collapsed="false">
      <c r="A62" s="135" t="s">
        <v>78</v>
      </c>
      <c r="B62" s="136" t="s">
        <v>79</v>
      </c>
      <c r="C62" s="132" t="s">
        <v>80</v>
      </c>
      <c r="D62" s="133" t="n">
        <f aca="false">SUM(E62:AB62)</f>
        <v>0</v>
      </c>
      <c r="AD62" s="134" t="n">
        <v>68</v>
      </c>
    </row>
    <row r="63" customFormat="false" ht="15.75" hidden="false" customHeight="false" outlineLevel="0" collapsed="false">
      <c r="A63" s="0" t="s">
        <v>81</v>
      </c>
      <c r="B63" s="137" t="s">
        <v>82</v>
      </c>
      <c r="C63" s="132" t="s">
        <v>83</v>
      </c>
      <c r="D63" s="133" t="n">
        <f aca="false">SUM(E63:AB63)</f>
        <v>0</v>
      </c>
      <c r="AD63" s="134"/>
    </row>
    <row r="64" customFormat="false" ht="15.75" hidden="false" customHeight="false" outlineLevel="0" collapsed="false">
      <c r="A64" s="0" t="s">
        <v>84</v>
      </c>
      <c r="B64" s="137" t="s">
        <v>85</v>
      </c>
      <c r="C64" s="132" t="s">
        <v>86</v>
      </c>
      <c r="D64" s="133" t="n">
        <f aca="false">SUM(E64:AB64)</f>
        <v>0</v>
      </c>
      <c r="AB64" s="138"/>
      <c r="AD64" s="134" t="n">
        <v>57</v>
      </c>
    </row>
    <row r="65" customFormat="false" ht="15.75" hidden="false" customHeight="false" outlineLevel="0" collapsed="false">
      <c r="B65" s="131"/>
      <c r="C65" s="139" t="s">
        <v>87</v>
      </c>
      <c r="D65" s="133" t="n">
        <f aca="false">SUM(E65:AB65)</f>
        <v>0</v>
      </c>
      <c r="AB65" s="138"/>
      <c r="AD65" s="134"/>
    </row>
    <row r="66" customFormat="false" ht="15.75" hidden="false" customHeight="false" outlineLevel="0" collapsed="false">
      <c r="A66" s="0" t="s">
        <v>88</v>
      </c>
      <c r="B66" s="131" t="s">
        <v>89</v>
      </c>
      <c r="C66" s="140" t="s">
        <v>90</v>
      </c>
      <c r="D66" s="141" t="n">
        <f aca="false">SUM(E66:AB66)</f>
        <v>0</v>
      </c>
      <c r="E66" s="142" t="n">
        <f aca="false">TotalCalifornia!D166</f>
        <v>0</v>
      </c>
      <c r="F66" s="142" t="n">
        <f aca="false">TotalCalifornia!E166</f>
        <v>0</v>
      </c>
      <c r="G66" s="142" t="n">
        <f aca="false">TotalCalifornia!F166</f>
        <v>0</v>
      </c>
      <c r="H66" s="142" t="n">
        <f aca="false">TotalCalifornia!G166</f>
        <v>0</v>
      </c>
      <c r="I66" s="142" t="n">
        <f aca="false">TotalCalifornia!H166</f>
        <v>0</v>
      </c>
      <c r="J66" s="142" t="n">
        <f aca="false">TotalCalifornia!I166</f>
        <v>0</v>
      </c>
      <c r="K66" s="142" t="n">
        <f aca="false">TotalCalifornia!J166</f>
        <v>0</v>
      </c>
      <c r="L66" s="142" t="n">
        <f aca="false">TotalCalifornia!K166</f>
        <v>0</v>
      </c>
      <c r="M66" s="142" t="n">
        <f aca="false">TotalCalifornia!L166</f>
        <v>0</v>
      </c>
      <c r="N66" s="142" t="n">
        <f aca="false">TotalCalifornia!M166</f>
        <v>0</v>
      </c>
      <c r="O66" s="142" t="n">
        <f aca="false">TotalCalifornia!N166</f>
        <v>0</v>
      </c>
      <c r="P66" s="142" t="n">
        <f aca="false">TotalCalifornia!O166</f>
        <v>0</v>
      </c>
      <c r="Q66" s="142" t="n">
        <f aca="false">TotalCalifornia!P166</f>
        <v>0</v>
      </c>
      <c r="R66" s="142" t="n">
        <f aca="false">TotalCalifornia!Q166</f>
        <v>0</v>
      </c>
      <c r="S66" s="142" t="n">
        <f aca="false">TotalCalifornia!R166</f>
        <v>0</v>
      </c>
      <c r="T66" s="142" t="n">
        <f aca="false">TotalCalifornia!S166</f>
        <v>0</v>
      </c>
      <c r="U66" s="142" t="n">
        <f aca="false">TotalCalifornia!T166</f>
        <v>0</v>
      </c>
      <c r="V66" s="142" t="n">
        <f aca="false">TotalCalifornia!U166</f>
        <v>0</v>
      </c>
      <c r="W66" s="142" t="n">
        <f aca="false">TotalCalifornia!V166</f>
        <v>0</v>
      </c>
      <c r="X66" s="142" t="n">
        <f aca="false">TotalCalifornia!W166</f>
        <v>0</v>
      </c>
      <c r="Y66" s="142" t="n">
        <f aca="false">TotalCalifornia!X166</f>
        <v>0</v>
      </c>
      <c r="Z66" s="142" t="n">
        <f aca="false">TotalCalifornia!Y166</f>
        <v>0</v>
      </c>
      <c r="AA66" s="142" t="n">
        <f aca="false">TotalCalifornia!Z166</f>
        <v>0</v>
      </c>
      <c r="AB66" s="143" t="n">
        <f aca="false">TotalCalifornia!AA166</f>
        <v>0</v>
      </c>
      <c r="AD66" s="134" t="n">
        <v>21</v>
      </c>
    </row>
    <row r="67" customFormat="false" ht="15.75" hidden="false" customHeight="false" outlineLevel="0" collapsed="false">
      <c r="B67" s="131"/>
      <c r="C67" s="132"/>
      <c r="D67" s="133" t="n">
        <f aca="false">SUM(E67:AB67)</f>
        <v>0</v>
      </c>
      <c r="AB67" s="138"/>
      <c r="AD67" s="134"/>
    </row>
    <row r="68" customFormat="false" ht="15.75" hidden="false" customHeight="false" outlineLevel="0" collapsed="false">
      <c r="A68" s="0" t="s">
        <v>91</v>
      </c>
      <c r="B68" s="131" t="s">
        <v>92</v>
      </c>
      <c r="C68" s="140" t="s">
        <v>93</v>
      </c>
      <c r="D68" s="141" t="n">
        <f aca="false">SUM(E68:AB68)</f>
        <v>0</v>
      </c>
      <c r="E68" s="142" t="n">
        <f aca="false">TotalCalifornia!D162</f>
        <v>0</v>
      </c>
      <c r="F68" s="142" t="n">
        <f aca="false">TotalCalifornia!E162</f>
        <v>0</v>
      </c>
      <c r="G68" s="142" t="n">
        <f aca="false">TotalCalifornia!F162</f>
        <v>0</v>
      </c>
      <c r="H68" s="142" t="n">
        <f aca="false">TotalCalifornia!G162</f>
        <v>0</v>
      </c>
      <c r="I68" s="142" t="n">
        <f aca="false">TotalCalifornia!H162</f>
        <v>0</v>
      </c>
      <c r="J68" s="142" t="n">
        <f aca="false">TotalCalifornia!I162</f>
        <v>0</v>
      </c>
      <c r="K68" s="142" t="n">
        <f aca="false">TotalCalifornia!J162</f>
        <v>0</v>
      </c>
      <c r="L68" s="142" t="n">
        <f aca="false">TotalCalifornia!K162</f>
        <v>0</v>
      </c>
      <c r="M68" s="142" t="n">
        <f aca="false">TotalCalifornia!L162</f>
        <v>0</v>
      </c>
      <c r="N68" s="142" t="n">
        <f aca="false">TotalCalifornia!M162</f>
        <v>0</v>
      </c>
      <c r="O68" s="142" t="n">
        <f aca="false">TotalCalifornia!N162</f>
        <v>0</v>
      </c>
      <c r="P68" s="142" t="n">
        <f aca="false">TotalCalifornia!O162</f>
        <v>0</v>
      </c>
      <c r="Q68" s="142" t="n">
        <f aca="false">TotalCalifornia!P162</f>
        <v>0</v>
      </c>
      <c r="R68" s="142" t="n">
        <f aca="false">TotalCalifornia!Q162</f>
        <v>0</v>
      </c>
      <c r="S68" s="142" t="n">
        <f aca="false">TotalCalifornia!R162</f>
        <v>0</v>
      </c>
      <c r="T68" s="142" t="n">
        <f aca="false">TotalCalifornia!S162</f>
        <v>0</v>
      </c>
      <c r="U68" s="142" t="n">
        <f aca="false">TotalCalifornia!T162</f>
        <v>0</v>
      </c>
      <c r="V68" s="142" t="n">
        <f aca="false">TotalCalifornia!U162</f>
        <v>0</v>
      </c>
      <c r="W68" s="142" t="n">
        <f aca="false">TotalCalifornia!V162</f>
        <v>0</v>
      </c>
      <c r="X68" s="142" t="n">
        <f aca="false">TotalCalifornia!W162</f>
        <v>0</v>
      </c>
      <c r="Y68" s="142" t="n">
        <f aca="false">TotalCalifornia!X162</f>
        <v>0</v>
      </c>
      <c r="Z68" s="142" t="n">
        <f aca="false">TotalCalifornia!Y162</f>
        <v>0</v>
      </c>
      <c r="AA68" s="142" t="n">
        <f aca="false">TotalCalifornia!Z162</f>
        <v>0</v>
      </c>
      <c r="AB68" s="143" t="n">
        <f aca="false">TotalCalifornia!AA162</f>
        <v>0</v>
      </c>
      <c r="AD68" s="134"/>
    </row>
    <row r="69" customFormat="false" ht="15.75" hidden="false" customHeight="false" outlineLevel="0" collapsed="false">
      <c r="A69" s="0" t="s">
        <v>94</v>
      </c>
      <c r="B69" s="131" t="s">
        <v>95</v>
      </c>
      <c r="C69" s="140" t="s">
        <v>96</v>
      </c>
      <c r="D69" s="141" t="n">
        <f aca="false">SUM(E69:AB69)</f>
        <v>0</v>
      </c>
      <c r="E69" s="142" t="n">
        <f aca="false">(TotalCalifornia!D161)-E73</f>
        <v>0</v>
      </c>
      <c r="F69" s="142" t="n">
        <f aca="false">(TotalCalifornia!E161)-F73</f>
        <v>0</v>
      </c>
      <c r="G69" s="142" t="n">
        <f aca="false">(TotalCalifornia!F161)-G73</f>
        <v>0</v>
      </c>
      <c r="H69" s="142" t="n">
        <f aca="false">(TotalCalifornia!G161)-H73</f>
        <v>0</v>
      </c>
      <c r="I69" s="142" t="n">
        <f aca="false">(TotalCalifornia!H161)-I73</f>
        <v>0</v>
      </c>
      <c r="J69" s="142" t="n">
        <f aca="false">(TotalCalifornia!I161)-J73</f>
        <v>0</v>
      </c>
      <c r="K69" s="142" t="n">
        <f aca="false">(TotalCalifornia!J161)-K73</f>
        <v>0</v>
      </c>
      <c r="L69" s="142" t="n">
        <f aca="false">(TotalCalifornia!K161)-L73</f>
        <v>0</v>
      </c>
      <c r="M69" s="142" t="n">
        <f aca="false">(TotalCalifornia!L161)-M73</f>
        <v>0</v>
      </c>
      <c r="N69" s="142" t="n">
        <f aca="false">(TotalCalifornia!M161)-N73</f>
        <v>0</v>
      </c>
      <c r="O69" s="142" t="n">
        <f aca="false">(TotalCalifornia!N161)-O73</f>
        <v>0</v>
      </c>
      <c r="P69" s="142" t="n">
        <f aca="false">(TotalCalifornia!O161)-P73</f>
        <v>0</v>
      </c>
      <c r="Q69" s="142" t="n">
        <f aca="false">(TotalCalifornia!P161)-Q73</f>
        <v>0</v>
      </c>
      <c r="R69" s="142" t="n">
        <f aca="false">(TotalCalifornia!Q161)-R73</f>
        <v>0</v>
      </c>
      <c r="S69" s="142" t="n">
        <f aca="false">(TotalCalifornia!R161)-S73</f>
        <v>0</v>
      </c>
      <c r="T69" s="142" t="n">
        <f aca="false">(TotalCalifornia!S161)-T73</f>
        <v>0</v>
      </c>
      <c r="U69" s="142" t="n">
        <f aca="false">(TotalCalifornia!T161)-U73</f>
        <v>0</v>
      </c>
      <c r="V69" s="142" t="n">
        <f aca="false">(TotalCalifornia!U161)-V73</f>
        <v>0</v>
      </c>
      <c r="W69" s="142" t="n">
        <f aca="false">(TotalCalifornia!V161)-W73</f>
        <v>0</v>
      </c>
      <c r="X69" s="142" t="n">
        <f aca="false">(TotalCalifornia!W161)-X73</f>
        <v>0</v>
      </c>
      <c r="Y69" s="142" t="n">
        <f aca="false">(TotalCalifornia!X161)-Y73</f>
        <v>0</v>
      </c>
      <c r="Z69" s="142" t="n">
        <f aca="false">(TotalCalifornia!Y161)-Z73</f>
        <v>0</v>
      </c>
      <c r="AA69" s="142" t="n">
        <f aca="false">(TotalCalifornia!Z161)-AA73</f>
        <v>0</v>
      </c>
      <c r="AB69" s="143" t="n">
        <f aca="false">(TotalCalifornia!AA161)-AB73</f>
        <v>0</v>
      </c>
      <c r="AD69" s="134" t="n">
        <v>8</v>
      </c>
      <c r="AI69" s="0" t="s">
        <v>97</v>
      </c>
    </row>
    <row r="70" customFormat="false" ht="15.75" hidden="false" customHeight="false" outlineLevel="0" collapsed="false">
      <c r="B70" s="136"/>
      <c r="C70" s="132" t="s">
        <v>98</v>
      </c>
      <c r="D70" s="144" t="n">
        <f aca="false">SUM(E70:AB70)</f>
        <v>0</v>
      </c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D70" s="134"/>
    </row>
    <row r="71" customFormat="false" ht="15.75" hidden="false" customHeight="false" outlineLevel="0" collapsed="false">
      <c r="B71" s="136"/>
      <c r="C71" s="132" t="s">
        <v>99</v>
      </c>
      <c r="D71" s="144" t="n">
        <f aca="false">SUM(E71:AB71)</f>
        <v>0</v>
      </c>
      <c r="E71" s="79"/>
      <c r="F71" s="79"/>
      <c r="G71" s="79"/>
      <c r="H71" s="79"/>
      <c r="I71" s="79"/>
      <c r="J71" s="79"/>
      <c r="K71" s="79"/>
      <c r="L71" s="79"/>
      <c r="M71" s="79"/>
      <c r="N71" s="79"/>
      <c r="O71" s="79"/>
      <c r="P71" s="79"/>
      <c r="Q71" s="79"/>
      <c r="R71" s="79"/>
      <c r="S71" s="79"/>
      <c r="T71" s="79"/>
      <c r="U71" s="79"/>
      <c r="V71" s="79"/>
      <c r="W71" s="79"/>
      <c r="X71" s="79"/>
      <c r="Y71" s="79"/>
      <c r="Z71" s="79"/>
      <c r="AA71" s="79"/>
      <c r="AB71" s="145"/>
      <c r="AD71" s="134" t="n">
        <v>33</v>
      </c>
    </row>
    <row r="72" customFormat="false" ht="15.75" hidden="false" customHeight="false" outlineLevel="0" collapsed="false">
      <c r="A72" s="0" t="s">
        <v>100</v>
      </c>
      <c r="B72" s="131" t="s">
        <v>101</v>
      </c>
      <c r="C72" s="132" t="s">
        <v>102</v>
      </c>
      <c r="D72" s="133" t="n">
        <f aca="false">SUM(E72:AB72)</f>
        <v>0</v>
      </c>
      <c r="E72" s="79"/>
      <c r="F72" s="79"/>
      <c r="G72" s="79"/>
      <c r="H72" s="79"/>
      <c r="I72" s="79"/>
      <c r="J72" s="79"/>
      <c r="K72" s="79"/>
      <c r="L72" s="79"/>
      <c r="M72" s="79"/>
      <c r="N72" s="79"/>
      <c r="O72" s="79"/>
      <c r="P72" s="79"/>
      <c r="Q72" s="79"/>
      <c r="R72" s="79"/>
      <c r="S72" s="79"/>
      <c r="T72" s="79"/>
      <c r="U72" s="79"/>
      <c r="V72" s="79"/>
      <c r="W72" s="79"/>
      <c r="X72" s="79"/>
      <c r="Y72" s="79"/>
      <c r="Z72" s="79"/>
      <c r="AA72" s="79"/>
      <c r="AB72" s="145"/>
      <c r="AD72" s="134"/>
      <c r="AI72" s="0" t="s">
        <v>103</v>
      </c>
    </row>
    <row r="73" customFormat="false" ht="15.75" hidden="false" customHeight="false" outlineLevel="0" collapsed="false">
      <c r="A73" s="0" t="s">
        <v>104</v>
      </c>
      <c r="B73" s="131" t="s">
        <v>57</v>
      </c>
      <c r="C73" s="132" t="s">
        <v>105</v>
      </c>
      <c r="D73" s="133" t="n">
        <f aca="false">SUM(E73:AB73)</f>
        <v>0</v>
      </c>
      <c r="AB73" s="138"/>
      <c r="AD73" s="134"/>
    </row>
    <row r="74" customFormat="false" ht="18" hidden="false" customHeight="false" outlineLevel="0" collapsed="false">
      <c r="A74" s="0" t="s">
        <v>106</v>
      </c>
      <c r="B74" s="131" t="s">
        <v>107</v>
      </c>
      <c r="C74" s="140" t="s">
        <v>108</v>
      </c>
      <c r="D74" s="141" t="e">
        <f aca="false">SUM(E74:AB74)</f>
        <v>#N/A</v>
      </c>
      <c r="E74" s="142" t="e">
        <f aca="false">TotalCalifornia!D165-E76</f>
        <v>#N/A</v>
      </c>
      <c r="F74" s="142" t="e">
        <f aca="false">TotalCalifornia!E165-F76</f>
        <v>#N/A</v>
      </c>
      <c r="G74" s="142" t="e">
        <f aca="false">(TotalCalifornia!F165)-G76</f>
        <v>#N/A</v>
      </c>
      <c r="H74" s="142" t="e">
        <f aca="false">TotalCalifornia!G165-H76</f>
        <v>#N/A</v>
      </c>
      <c r="I74" s="142" t="e">
        <f aca="false">TotalCalifornia!H165-I76</f>
        <v>#N/A</v>
      </c>
      <c r="J74" s="142" t="e">
        <f aca="false">TotalCalifornia!I165-J76</f>
        <v>#N/A</v>
      </c>
      <c r="K74" s="142" t="e">
        <f aca="false">TotalCalifornia!J165-K76</f>
        <v>#N/A</v>
      </c>
      <c r="L74" s="142" t="e">
        <f aca="false">TotalCalifornia!K165-L76</f>
        <v>#N/A</v>
      </c>
      <c r="M74" s="142" t="e">
        <f aca="false">TotalCalifornia!L165-M76</f>
        <v>#N/A</v>
      </c>
      <c r="N74" s="142" t="e">
        <f aca="false">TotalCalifornia!M165-N76</f>
        <v>#N/A</v>
      </c>
      <c r="O74" s="142" t="e">
        <f aca="false">TotalCalifornia!N165-O76</f>
        <v>#N/A</v>
      </c>
      <c r="P74" s="142" t="e">
        <f aca="false">TotalCalifornia!O165-P76</f>
        <v>#N/A</v>
      </c>
      <c r="Q74" s="142" t="e">
        <f aca="false">TotalCalifornia!P165-Q76</f>
        <v>#N/A</v>
      </c>
      <c r="R74" s="142" t="e">
        <f aca="false">TotalCalifornia!Q165-R76</f>
        <v>#N/A</v>
      </c>
      <c r="S74" s="142" t="e">
        <f aca="false">TotalCalifornia!R165-S76</f>
        <v>#N/A</v>
      </c>
      <c r="T74" s="142" t="e">
        <f aca="false">TotalCalifornia!S165-T76</f>
        <v>#N/A</v>
      </c>
      <c r="U74" s="142" t="e">
        <f aca="false">TotalCalifornia!T165-U76</f>
        <v>#N/A</v>
      </c>
      <c r="V74" s="142" t="e">
        <f aca="false">TotalCalifornia!U165-V76</f>
        <v>#N/A</v>
      </c>
      <c r="W74" s="142" t="e">
        <f aca="false">TotalCalifornia!V165-W76</f>
        <v>#N/A</v>
      </c>
      <c r="X74" s="142" t="e">
        <f aca="false">TotalCalifornia!W165-X76</f>
        <v>#N/A</v>
      </c>
      <c r="Y74" s="142" t="e">
        <f aca="false">TotalCalifornia!X165-Y76</f>
        <v>#N/A</v>
      </c>
      <c r="Z74" s="142" t="e">
        <f aca="false">TotalCalifornia!Y165-Z76</f>
        <v>#N/A</v>
      </c>
      <c r="AA74" s="142" t="e">
        <f aca="false">TotalCalifornia!Z165-AA76</f>
        <v>#N/A</v>
      </c>
      <c r="AB74" s="143" t="e">
        <f aca="false">TotalCalifornia!AA165-AB76</f>
        <v>#N/A</v>
      </c>
      <c r="AD74" s="134" t="n">
        <v>20</v>
      </c>
      <c r="AJ74" s="45" t="s">
        <v>109</v>
      </c>
      <c r="AK74" s="45"/>
    </row>
    <row r="75" customFormat="false" ht="18" hidden="false" customHeight="false" outlineLevel="0" collapsed="false">
      <c r="B75" s="131"/>
      <c r="C75" s="132"/>
      <c r="D75" s="133"/>
      <c r="AB75" s="138"/>
      <c r="AD75" s="134"/>
      <c r="AJ75" s="45"/>
    </row>
    <row r="76" customFormat="false" ht="15.75" hidden="false" customHeight="false" outlineLevel="0" collapsed="false">
      <c r="A76" s="0" t="s">
        <v>110</v>
      </c>
      <c r="B76" s="131" t="s">
        <v>111</v>
      </c>
      <c r="C76" s="140" t="s">
        <v>112</v>
      </c>
      <c r="D76" s="141" t="e">
        <f aca="false">SUM(E76:AB76)</f>
        <v>#N/A</v>
      </c>
      <c r="E76" s="142" t="e">
        <f aca="false">VLOOKUP($AI$72,MeadImportExport,AJ77,0)</f>
        <v>#N/A</v>
      </c>
      <c r="F76" s="142" t="e">
        <f aca="false">VLOOKUP($AI$72,MeadImportExport,AK77,0)</f>
        <v>#N/A</v>
      </c>
      <c r="G76" s="142" t="e">
        <f aca="false">VLOOKUP($AI$72,MeadImportExport,AL77,0)</f>
        <v>#N/A</v>
      </c>
      <c r="H76" s="142" t="e">
        <f aca="false">VLOOKUP($AI$72,MeadImportExport,AM77,0)</f>
        <v>#N/A</v>
      </c>
      <c r="I76" s="142" t="e">
        <f aca="false">VLOOKUP($AI$72,MeadImportExport,AN77,0)</f>
        <v>#N/A</v>
      </c>
      <c r="J76" s="142" t="e">
        <f aca="false">VLOOKUP($AI$72,MeadImportExport,AO77,0)</f>
        <v>#N/A</v>
      </c>
      <c r="K76" s="142" t="e">
        <f aca="false">VLOOKUP($AI$72,MeadImportExport,AP77,0)</f>
        <v>#N/A</v>
      </c>
      <c r="L76" s="142" t="e">
        <f aca="false">VLOOKUP($AI$72,MeadImportExport,AQ77,0)</f>
        <v>#N/A</v>
      </c>
      <c r="M76" s="142" t="e">
        <f aca="false">VLOOKUP($AI$72,MeadImportExport,AR77,0)</f>
        <v>#N/A</v>
      </c>
      <c r="N76" s="142" t="e">
        <f aca="false">VLOOKUP($AI$72,MeadImportExport,AS77,0)</f>
        <v>#N/A</v>
      </c>
      <c r="O76" s="142" t="e">
        <f aca="false">VLOOKUP($AI$72,MeadImportExport,AT77,0)</f>
        <v>#N/A</v>
      </c>
      <c r="P76" s="142" t="e">
        <f aca="false">VLOOKUP($AI$72,MeadImportExport,AU77,0)</f>
        <v>#N/A</v>
      </c>
      <c r="Q76" s="142" t="e">
        <f aca="false">VLOOKUP($AI$72,MeadImportExport,AV77,0)</f>
        <v>#N/A</v>
      </c>
      <c r="R76" s="142" t="e">
        <f aca="false">VLOOKUP($AI$72,MeadImportExport,AW77,0)</f>
        <v>#N/A</v>
      </c>
      <c r="S76" s="142" t="e">
        <f aca="false">VLOOKUP($AI$72,MeadImportExport,AX77,0)</f>
        <v>#N/A</v>
      </c>
      <c r="T76" s="142" t="e">
        <f aca="false">VLOOKUP($AI$72,MeadImportExport,AY77,0)</f>
        <v>#N/A</v>
      </c>
      <c r="U76" s="142" t="e">
        <f aca="false">VLOOKUP($AI$72,MeadImportExport,AZ77,0)</f>
        <v>#N/A</v>
      </c>
      <c r="V76" s="142" t="e">
        <f aca="false">VLOOKUP($AI$72,MeadImportExport,BA77,0)</f>
        <v>#N/A</v>
      </c>
      <c r="W76" s="142" t="e">
        <f aca="false">VLOOKUP($AI$72,MeadImportExport,BB77,0)</f>
        <v>#N/A</v>
      </c>
      <c r="X76" s="142" t="e">
        <f aca="false">VLOOKUP($AI$72,MeadImportExport,BC77,0)</f>
        <v>#N/A</v>
      </c>
      <c r="Y76" s="142" t="e">
        <f aca="false">VLOOKUP($AI$72,MeadImportExport,BD77,0)</f>
        <v>#N/A</v>
      </c>
      <c r="Z76" s="142" t="e">
        <f aca="false">VLOOKUP($AI$72,MeadImportExport,BE77,0)</f>
        <v>#N/A</v>
      </c>
      <c r="AA76" s="142" t="e">
        <f aca="false">VLOOKUP($AI$72,MeadImportExport,BF77,0)</f>
        <v>#N/A</v>
      </c>
      <c r="AB76" s="143" t="e">
        <f aca="false">VLOOKUP($AI$72,MeadImportExport,BG77,0)</f>
        <v>#N/A</v>
      </c>
      <c r="AD76" s="134" t="n">
        <v>143</v>
      </c>
      <c r="AJ76" s="9" t="s">
        <v>97</v>
      </c>
    </row>
    <row r="77" customFormat="false" ht="15.75" hidden="false" customHeight="false" outlineLevel="0" collapsed="false">
      <c r="A77" s="0" t="s">
        <v>113</v>
      </c>
      <c r="B77" s="131" t="s">
        <v>114</v>
      </c>
      <c r="C77" s="140" t="s">
        <v>115</v>
      </c>
      <c r="D77" s="141" t="n">
        <f aca="false">SUM(E77:AB77)</f>
        <v>0</v>
      </c>
      <c r="E77" s="142" t="n">
        <f aca="false">TotalCalifornia!D164</f>
        <v>0</v>
      </c>
      <c r="F77" s="142" t="n">
        <f aca="false">TotalCalifornia!E164</f>
        <v>0</v>
      </c>
      <c r="G77" s="142" t="n">
        <f aca="false">TotalCalifornia!F164</f>
        <v>0</v>
      </c>
      <c r="H77" s="142" t="n">
        <f aca="false">TotalCalifornia!G164</f>
        <v>0</v>
      </c>
      <c r="I77" s="142" t="n">
        <f aca="false">TotalCalifornia!H164</f>
        <v>0</v>
      </c>
      <c r="J77" s="142" t="n">
        <f aca="false">TotalCalifornia!I164</f>
        <v>0</v>
      </c>
      <c r="K77" s="142" t="n">
        <f aca="false">TotalCalifornia!J164</f>
        <v>0</v>
      </c>
      <c r="L77" s="142" t="n">
        <f aca="false">TotalCalifornia!K164</f>
        <v>0</v>
      </c>
      <c r="M77" s="142" t="n">
        <f aca="false">TotalCalifornia!L164</f>
        <v>0</v>
      </c>
      <c r="N77" s="142" t="n">
        <f aca="false">TotalCalifornia!M164</f>
        <v>0</v>
      </c>
      <c r="O77" s="142" t="n">
        <f aca="false">TotalCalifornia!N164</f>
        <v>0</v>
      </c>
      <c r="P77" s="142" t="n">
        <f aca="false">TotalCalifornia!O164</f>
        <v>0</v>
      </c>
      <c r="Q77" s="142" t="n">
        <f aca="false">TotalCalifornia!P164</f>
        <v>0</v>
      </c>
      <c r="R77" s="142" t="n">
        <f aca="false">TotalCalifornia!Q164</f>
        <v>0</v>
      </c>
      <c r="S77" s="142" t="n">
        <f aca="false">TotalCalifornia!R164</f>
        <v>0</v>
      </c>
      <c r="T77" s="142" t="n">
        <f aca="false">TotalCalifornia!S164</f>
        <v>0</v>
      </c>
      <c r="U77" s="142" t="n">
        <f aca="false">TotalCalifornia!T164</f>
        <v>0</v>
      </c>
      <c r="V77" s="142" t="n">
        <f aca="false">TotalCalifornia!U164</f>
        <v>0</v>
      </c>
      <c r="W77" s="142" t="n">
        <f aca="false">TotalCalifornia!V164</f>
        <v>0</v>
      </c>
      <c r="X77" s="142" t="n">
        <f aca="false">TotalCalifornia!W164</f>
        <v>0</v>
      </c>
      <c r="Y77" s="142" t="n">
        <f aca="false">TotalCalifornia!X164</f>
        <v>0</v>
      </c>
      <c r="Z77" s="142" t="n">
        <f aca="false">TotalCalifornia!Y164</f>
        <v>0</v>
      </c>
      <c r="AA77" s="142" t="n">
        <f aca="false">TotalCalifornia!Z164</f>
        <v>0</v>
      </c>
      <c r="AB77" s="143" t="n">
        <f aca="false">TotalCalifornia!AA164</f>
        <v>0</v>
      </c>
      <c r="AD77" s="134" t="n">
        <v>19</v>
      </c>
      <c r="AJ77" s="0" t="n">
        <v>3</v>
      </c>
      <c r="AK77" s="0" t="n">
        <v>4</v>
      </c>
      <c r="AL77" s="0" t="n">
        <v>5</v>
      </c>
      <c r="AM77" s="0" t="n">
        <v>6</v>
      </c>
      <c r="AN77" s="0" t="n">
        <v>7</v>
      </c>
      <c r="AO77" s="0" t="n">
        <v>8</v>
      </c>
      <c r="AP77" s="0" t="n">
        <v>9</v>
      </c>
      <c r="AQ77" s="0" t="n">
        <v>10</v>
      </c>
      <c r="AR77" s="0" t="n">
        <v>11</v>
      </c>
      <c r="AS77" s="0" t="n">
        <v>12</v>
      </c>
      <c r="AT77" s="0" t="n">
        <v>13</v>
      </c>
      <c r="AU77" s="0" t="n">
        <v>14</v>
      </c>
      <c r="AV77" s="0" t="n">
        <v>15</v>
      </c>
      <c r="AW77" s="0" t="n">
        <v>16</v>
      </c>
      <c r="AX77" s="0" t="n">
        <v>17</v>
      </c>
      <c r="AY77" s="0" t="n">
        <v>18</v>
      </c>
      <c r="AZ77" s="0" t="n">
        <v>19</v>
      </c>
      <c r="BA77" s="0" t="n">
        <v>20</v>
      </c>
      <c r="BB77" s="0" t="n">
        <v>21</v>
      </c>
      <c r="BC77" s="0" t="n">
        <v>22</v>
      </c>
      <c r="BD77" s="0" t="n">
        <v>23</v>
      </c>
      <c r="BE77" s="0" t="n">
        <v>24</v>
      </c>
      <c r="BF77" s="0" t="n">
        <v>25</v>
      </c>
      <c r="BG77" s="0" t="n">
        <v>26</v>
      </c>
      <c r="BH77" s="0" t="n">
        <v>27</v>
      </c>
      <c r="BI77" s="0" t="n">
        <v>28</v>
      </c>
    </row>
    <row r="78" customFormat="false" ht="15.75" hidden="false" customHeight="false" outlineLevel="0" collapsed="false">
      <c r="B78" s="136"/>
      <c r="C78" s="132"/>
      <c r="D78" s="133"/>
      <c r="AB78" s="138"/>
      <c r="AD78" s="134"/>
      <c r="AJ78" s="0" t="n">
        <v>4</v>
      </c>
    </row>
    <row r="79" customFormat="false" ht="15.75" hidden="false" customHeight="false" outlineLevel="0" collapsed="false">
      <c r="B79" s="146" t="s">
        <v>116</v>
      </c>
      <c r="C79" s="140" t="s">
        <v>54</v>
      </c>
      <c r="D79" s="141" t="n">
        <f aca="false">SUM(E79:AB79)</f>
        <v>0</v>
      </c>
      <c r="E79" s="147" t="n">
        <f aca="false">(TotalCalifornia!D168)</f>
        <v>-0</v>
      </c>
      <c r="F79" s="147" t="n">
        <f aca="false">TotalCalifornia!E168</f>
        <v>-0</v>
      </c>
      <c r="G79" s="147" t="n">
        <f aca="false">TotalCalifornia!F168</f>
        <v>-0</v>
      </c>
      <c r="H79" s="147" t="n">
        <f aca="false">TotalCalifornia!G168</f>
        <v>-0</v>
      </c>
      <c r="I79" s="147" t="n">
        <f aca="false">TotalCalifornia!H168</f>
        <v>-0</v>
      </c>
      <c r="J79" s="147" t="n">
        <f aca="false">TotalCalifornia!I168</f>
        <v>-0</v>
      </c>
      <c r="K79" s="147" t="n">
        <f aca="false">TotalCalifornia!J168</f>
        <v>-0</v>
      </c>
      <c r="L79" s="147" t="n">
        <f aca="false">TotalCalifornia!K168</f>
        <v>-0</v>
      </c>
      <c r="M79" s="147" t="n">
        <f aca="false">TotalCalifornia!L168</f>
        <v>-0</v>
      </c>
      <c r="N79" s="147" t="n">
        <f aca="false">TotalCalifornia!M168</f>
        <v>-0</v>
      </c>
      <c r="O79" s="147" t="n">
        <f aca="false">TotalCalifornia!N168</f>
        <v>-0</v>
      </c>
      <c r="P79" s="147" t="n">
        <f aca="false">TotalCalifornia!O168</f>
        <v>-0</v>
      </c>
      <c r="Q79" s="147" t="n">
        <f aca="false">TotalCalifornia!P168</f>
        <v>-0</v>
      </c>
      <c r="R79" s="147" t="n">
        <f aca="false">TotalCalifornia!Q168</f>
        <v>-0</v>
      </c>
      <c r="S79" s="147" t="n">
        <f aca="false">TotalCalifornia!R168</f>
        <v>-0</v>
      </c>
      <c r="T79" s="147" t="n">
        <f aca="false">TotalCalifornia!S168</f>
        <v>-0</v>
      </c>
      <c r="U79" s="147" t="n">
        <f aca="false">TotalCalifornia!T168</f>
        <v>-0</v>
      </c>
      <c r="V79" s="147" t="n">
        <f aca="false">TotalCalifornia!U168</f>
        <v>-0</v>
      </c>
      <c r="W79" s="147" t="n">
        <f aca="false">TotalCalifornia!V168</f>
        <v>-0</v>
      </c>
      <c r="X79" s="147" t="n">
        <f aca="false">TotalCalifornia!W168</f>
        <v>-0</v>
      </c>
      <c r="Y79" s="147" t="n">
        <f aca="false">TotalCalifornia!X168</f>
        <v>-0</v>
      </c>
      <c r="Z79" s="147" t="n">
        <f aca="false">TotalCalifornia!Y168</f>
        <v>-0</v>
      </c>
      <c r="AA79" s="147" t="n">
        <f aca="false">TotalCalifornia!Z168</f>
        <v>-0</v>
      </c>
      <c r="AB79" s="148" t="n">
        <f aca="false">TotalCalifornia!AA168</f>
        <v>-0</v>
      </c>
      <c r="AD79" s="134"/>
      <c r="AJ79" s="0" t="n">
        <v>5</v>
      </c>
    </row>
    <row r="80" customFormat="false" ht="15.75" hidden="false" customHeight="false" outlineLevel="0" collapsed="false">
      <c r="B80" s="136"/>
      <c r="C80" s="140" t="s">
        <v>117</v>
      </c>
      <c r="D80" s="141" t="n">
        <f aca="false">SUM(E80:AB80)</f>
        <v>0</v>
      </c>
      <c r="E80" s="142"/>
      <c r="F80" s="142"/>
      <c r="G80" s="142"/>
      <c r="H80" s="142"/>
      <c r="I80" s="142"/>
      <c r="J80" s="142"/>
      <c r="K80" s="142"/>
      <c r="L80" s="142"/>
      <c r="M80" s="142"/>
      <c r="N80" s="142"/>
      <c r="O80" s="142"/>
      <c r="P80" s="142"/>
      <c r="Q80" s="142"/>
      <c r="R80" s="142"/>
      <c r="S80" s="142"/>
      <c r="T80" s="142"/>
      <c r="U80" s="142"/>
      <c r="V80" s="142"/>
      <c r="W80" s="142"/>
      <c r="X80" s="142"/>
      <c r="Y80" s="142"/>
      <c r="Z80" s="142"/>
      <c r="AA80" s="142"/>
      <c r="AB80" s="143"/>
      <c r="AD80" s="134"/>
      <c r="AJ80" s="0" t="n">
        <v>6</v>
      </c>
    </row>
    <row r="81" customFormat="false" ht="15.75" hidden="false" customHeight="false" outlineLevel="0" collapsed="false">
      <c r="A81" s="79"/>
      <c r="B81" s="136"/>
      <c r="C81" s="132" t="s">
        <v>118</v>
      </c>
      <c r="D81" s="133" t="n">
        <f aca="false">SUM(E81:AB81)</f>
        <v>0</v>
      </c>
      <c r="AB81" s="138"/>
      <c r="AD81" s="134"/>
      <c r="AJ81" s="0" t="n">
        <v>7</v>
      </c>
    </row>
    <row r="82" customFormat="false" ht="15.75" hidden="false" customHeight="false" outlineLevel="0" collapsed="false">
      <c r="A82" s="79"/>
      <c r="B82" s="136"/>
      <c r="C82" s="132" t="s">
        <v>119</v>
      </c>
      <c r="D82" s="133" t="n">
        <f aca="false">SUM(E82:AB82)</f>
        <v>0</v>
      </c>
      <c r="AD82" s="134"/>
      <c r="AJ82" s="0" t="n">
        <v>8</v>
      </c>
    </row>
    <row r="83" customFormat="false" ht="15.75" hidden="false" customHeight="false" outlineLevel="0" collapsed="false">
      <c r="A83" s="79"/>
      <c r="B83" s="136"/>
      <c r="C83" s="140" t="s">
        <v>120</v>
      </c>
      <c r="D83" s="141" t="n">
        <f aca="false">SUM(E83:AB83)</f>
        <v>1600</v>
      </c>
      <c r="E83" s="142"/>
      <c r="F83" s="142"/>
      <c r="G83" s="142"/>
      <c r="H83" s="142"/>
      <c r="I83" s="142"/>
      <c r="J83" s="142"/>
      <c r="K83" s="142" t="n">
        <v>100</v>
      </c>
      <c r="L83" s="142" t="n">
        <v>100</v>
      </c>
      <c r="M83" s="142" t="n">
        <v>100</v>
      </c>
      <c r="N83" s="142" t="n">
        <v>100</v>
      </c>
      <c r="O83" s="142" t="n">
        <v>100</v>
      </c>
      <c r="P83" s="142" t="n">
        <v>100</v>
      </c>
      <c r="Q83" s="142" t="n">
        <v>100</v>
      </c>
      <c r="R83" s="142" t="n">
        <v>100</v>
      </c>
      <c r="S83" s="142" t="n">
        <v>100</v>
      </c>
      <c r="T83" s="142" t="n">
        <v>100</v>
      </c>
      <c r="U83" s="142" t="n">
        <v>100</v>
      </c>
      <c r="V83" s="142" t="n">
        <v>100</v>
      </c>
      <c r="W83" s="142" t="n">
        <v>100</v>
      </c>
      <c r="X83" s="142" t="n">
        <v>100</v>
      </c>
      <c r="Y83" s="142" t="n">
        <v>100</v>
      </c>
      <c r="Z83" s="142" t="n">
        <v>100</v>
      </c>
      <c r="AA83" s="142"/>
      <c r="AB83" s="143"/>
      <c r="AD83" s="134"/>
      <c r="AJ83" s="0" t="n">
        <v>9</v>
      </c>
    </row>
    <row r="84" customFormat="false" ht="15.75" hidden="false" customHeight="false" outlineLevel="0" collapsed="false">
      <c r="A84" s="79"/>
      <c r="B84" s="136"/>
      <c r="C84" s="140" t="s">
        <v>121</v>
      </c>
      <c r="D84" s="141" t="n">
        <f aca="false">SUM(E84:AB84)</f>
        <v>1600</v>
      </c>
      <c r="E84" s="147" t="n">
        <f aca="false">SUM(E79:E83)</f>
        <v>0</v>
      </c>
      <c r="F84" s="142" t="n">
        <f aca="false">SUM(F79:F83)</f>
        <v>0</v>
      </c>
      <c r="G84" s="142" t="n">
        <f aca="false">SUM(G79:G83)</f>
        <v>0</v>
      </c>
      <c r="H84" s="142" t="n">
        <f aca="false">SUM(H79:H83)</f>
        <v>0</v>
      </c>
      <c r="I84" s="142" t="n">
        <f aca="false">SUM(I79:I83)</f>
        <v>0</v>
      </c>
      <c r="J84" s="142" t="n">
        <f aca="false">SUM(J79:J83)</f>
        <v>0</v>
      </c>
      <c r="K84" s="142" t="n">
        <f aca="false">SUM(K79:K83)</f>
        <v>100</v>
      </c>
      <c r="L84" s="142" t="n">
        <f aca="false">SUM(L79:L83)</f>
        <v>100</v>
      </c>
      <c r="M84" s="142" t="n">
        <f aca="false">SUM(M79:M83)</f>
        <v>100</v>
      </c>
      <c r="N84" s="142" t="n">
        <f aca="false">SUM(N79:N83)</f>
        <v>100</v>
      </c>
      <c r="O84" s="142" t="n">
        <f aca="false">SUM(O79:O83)</f>
        <v>100</v>
      </c>
      <c r="P84" s="142" t="n">
        <f aca="false">SUM(P79:P83)</f>
        <v>100</v>
      </c>
      <c r="Q84" s="142" t="n">
        <f aca="false">SUM(Q79:Q83)</f>
        <v>100</v>
      </c>
      <c r="R84" s="142" t="n">
        <f aca="false">SUM(R79:R83)</f>
        <v>100</v>
      </c>
      <c r="S84" s="142" t="n">
        <f aca="false">SUM(S79:S83)</f>
        <v>100</v>
      </c>
      <c r="T84" s="142" t="n">
        <f aca="false">SUM(T79:T83)</f>
        <v>100</v>
      </c>
      <c r="U84" s="142" t="n">
        <f aca="false">SUM(U79:U83)</f>
        <v>100</v>
      </c>
      <c r="V84" s="142" t="n">
        <f aca="false">SUM(V79:V83)</f>
        <v>100</v>
      </c>
      <c r="W84" s="142" t="n">
        <f aca="false">SUM(W79:W83)</f>
        <v>100</v>
      </c>
      <c r="X84" s="142" t="n">
        <f aca="false">SUM(X79:X83)</f>
        <v>100</v>
      </c>
      <c r="Y84" s="142" t="n">
        <f aca="false">SUM(Y79:Y83)</f>
        <v>100</v>
      </c>
      <c r="Z84" s="142" t="n">
        <f aca="false">SUM(Z79:Z83)</f>
        <v>100</v>
      </c>
      <c r="AA84" s="142" t="n">
        <f aca="false">SUM(AA79:AA83)</f>
        <v>0</v>
      </c>
      <c r="AB84" s="143" t="n">
        <f aca="false">SUM(AB79:AB83)</f>
        <v>0</v>
      </c>
      <c r="AD84" s="134" t="n">
        <v>23</v>
      </c>
      <c r="AJ84" s="0" t="n">
        <v>10</v>
      </c>
    </row>
    <row r="85" customFormat="false" ht="15.75" hidden="false" customHeight="false" outlineLevel="0" collapsed="false">
      <c r="B85" s="136"/>
      <c r="C85" s="132"/>
      <c r="D85" s="133"/>
      <c r="AB85" s="138"/>
      <c r="AD85" s="134"/>
      <c r="AJ85" s="0" t="n">
        <v>11</v>
      </c>
    </row>
    <row r="86" customFormat="false" ht="15.75" hidden="false" customHeight="false" outlineLevel="0" collapsed="false">
      <c r="A86" s="79"/>
      <c r="B86" s="146" t="s">
        <v>122</v>
      </c>
      <c r="C86" s="140" t="s">
        <v>54</v>
      </c>
      <c r="D86" s="141" t="n">
        <f aca="false">SUM(E86:AB86)</f>
        <v>3408</v>
      </c>
      <c r="E86" s="142" t="n">
        <f aca="false">(TotalCalifornia!D170)</f>
        <v>-0</v>
      </c>
      <c r="F86" s="142" t="n">
        <f aca="false">(TotalCalifornia!E170)</f>
        <v>-0</v>
      </c>
      <c r="G86" s="142" t="n">
        <f aca="false">(TotalCalifornia!F170)</f>
        <v>-0</v>
      </c>
      <c r="H86" s="142" t="n">
        <f aca="false">(TotalCalifornia!G170)</f>
        <v>-0</v>
      </c>
      <c r="I86" s="142" t="n">
        <f aca="false">(TotalCalifornia!H170)</f>
        <v>-0</v>
      </c>
      <c r="J86" s="142" t="n">
        <f aca="false">(TotalCalifornia!I170)</f>
        <v>-0</v>
      </c>
      <c r="K86" s="142" t="n">
        <f aca="false">(TotalCalifornia!J170)</f>
        <v>213</v>
      </c>
      <c r="L86" s="142" t="n">
        <f aca="false">(TotalCalifornia!K170)</f>
        <v>213</v>
      </c>
      <c r="M86" s="142" t="n">
        <f aca="false">(TotalCalifornia!L170)</f>
        <v>213</v>
      </c>
      <c r="N86" s="142" t="n">
        <f aca="false">(TotalCalifornia!M170)</f>
        <v>213</v>
      </c>
      <c r="O86" s="142" t="n">
        <f aca="false">(TotalCalifornia!N170)</f>
        <v>213</v>
      </c>
      <c r="P86" s="142" t="n">
        <f aca="false">(TotalCalifornia!O170)</f>
        <v>213</v>
      </c>
      <c r="Q86" s="142" t="n">
        <f aca="false">(TotalCalifornia!P170)</f>
        <v>213</v>
      </c>
      <c r="R86" s="142" t="n">
        <f aca="false">(TotalCalifornia!Q170)</f>
        <v>213</v>
      </c>
      <c r="S86" s="142" t="n">
        <f aca="false">(TotalCalifornia!R170)</f>
        <v>213</v>
      </c>
      <c r="T86" s="142" t="n">
        <f aca="false">(TotalCalifornia!S170)</f>
        <v>213</v>
      </c>
      <c r="U86" s="142" t="n">
        <f aca="false">(TotalCalifornia!T170)</f>
        <v>213</v>
      </c>
      <c r="V86" s="142" t="n">
        <f aca="false">(TotalCalifornia!U170)</f>
        <v>213</v>
      </c>
      <c r="W86" s="142" t="n">
        <f aca="false">(TotalCalifornia!V170)</f>
        <v>213</v>
      </c>
      <c r="X86" s="142" t="n">
        <f aca="false">(TotalCalifornia!W170)</f>
        <v>213</v>
      </c>
      <c r="Y86" s="142" t="n">
        <f aca="false">(TotalCalifornia!X170)</f>
        <v>213</v>
      </c>
      <c r="Z86" s="142" t="n">
        <f aca="false">(TotalCalifornia!Y170)</f>
        <v>213</v>
      </c>
      <c r="AA86" s="142" t="n">
        <f aca="false">(TotalCalifornia!Z170)</f>
        <v>-0</v>
      </c>
      <c r="AB86" s="143" t="n">
        <f aca="false">(TotalCalifornia!AA170)</f>
        <v>-0</v>
      </c>
      <c r="AD86" s="134"/>
      <c r="AJ86" s="0" t="n">
        <v>12</v>
      </c>
    </row>
    <row r="87" customFormat="false" ht="15.75" hidden="false" customHeight="false" outlineLevel="0" collapsed="false">
      <c r="A87" s="79"/>
      <c r="B87" s="136"/>
      <c r="C87" s="140" t="s">
        <v>120</v>
      </c>
      <c r="D87" s="141" t="n">
        <f aca="false">SUM(E87:AB87)</f>
        <v>0</v>
      </c>
      <c r="E87" s="142"/>
      <c r="F87" s="142"/>
      <c r="G87" s="142"/>
      <c r="H87" s="142"/>
      <c r="I87" s="142"/>
      <c r="J87" s="142"/>
      <c r="K87" s="142"/>
      <c r="L87" s="142"/>
      <c r="M87" s="142"/>
      <c r="N87" s="142"/>
      <c r="O87" s="142"/>
      <c r="P87" s="142"/>
      <c r="Q87" s="142"/>
      <c r="R87" s="142"/>
      <c r="S87" s="142"/>
      <c r="T87" s="142"/>
      <c r="U87" s="142"/>
      <c r="V87" s="142"/>
      <c r="W87" s="142"/>
      <c r="X87" s="142"/>
      <c r="Y87" s="142"/>
      <c r="Z87" s="142"/>
      <c r="AA87" s="142"/>
      <c r="AB87" s="143"/>
      <c r="AD87" s="134"/>
      <c r="AJ87" s="0" t="n">
        <v>13</v>
      </c>
    </row>
    <row r="88" customFormat="false" ht="15.75" hidden="false" customHeight="false" outlineLevel="0" collapsed="false">
      <c r="A88" s="79"/>
      <c r="B88" s="136"/>
      <c r="C88" s="132" t="s">
        <v>118</v>
      </c>
      <c r="D88" s="133" t="n">
        <f aca="false">SUM(E88:AB88)</f>
        <v>0</v>
      </c>
      <c r="AB88" s="138"/>
      <c r="AD88" s="134"/>
      <c r="AJ88" s="0" t="n">
        <v>14</v>
      </c>
    </row>
    <row r="89" customFormat="false" ht="15.75" hidden="false" customHeight="false" outlineLevel="0" collapsed="false">
      <c r="A89" s="79"/>
      <c r="B89" s="136"/>
      <c r="C89" s="132" t="s">
        <v>123</v>
      </c>
      <c r="D89" s="133" t="n">
        <f aca="false">SUM(E89:AB89)</f>
        <v>0</v>
      </c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D89" s="134"/>
      <c r="AJ89" s="0" t="n">
        <v>15</v>
      </c>
    </row>
    <row r="90" customFormat="false" ht="15.75" hidden="false" customHeight="false" outlineLevel="0" collapsed="false">
      <c r="B90" s="136"/>
      <c r="C90" s="132"/>
      <c r="D90" s="133"/>
      <c r="E90" s="0" t="n">
        <v>0</v>
      </c>
      <c r="F90" s="0" t="n">
        <v>0</v>
      </c>
      <c r="G90" s="0" t="n">
        <v>0</v>
      </c>
      <c r="H90" s="0" t="n">
        <v>0</v>
      </c>
      <c r="I90" s="0" t="n">
        <v>0</v>
      </c>
      <c r="J90" s="0" t="n">
        <v>0</v>
      </c>
      <c r="K90" s="0" t="n">
        <v>50</v>
      </c>
      <c r="L90" s="0" t="n">
        <v>50</v>
      </c>
      <c r="M90" s="0" t="n">
        <v>50</v>
      </c>
      <c r="N90" s="0" t="n">
        <v>50</v>
      </c>
      <c r="O90" s="0" t="n">
        <v>50</v>
      </c>
      <c r="P90" s="0" t="n">
        <v>50</v>
      </c>
      <c r="Q90" s="0" t="n">
        <v>50</v>
      </c>
      <c r="R90" s="0" t="n">
        <v>50</v>
      </c>
      <c r="S90" s="0" t="n">
        <v>50</v>
      </c>
      <c r="T90" s="0" t="n">
        <v>50</v>
      </c>
      <c r="U90" s="0" t="n">
        <v>50</v>
      </c>
      <c r="V90" s="0" t="n">
        <v>50</v>
      </c>
      <c r="W90" s="0" t="n">
        <v>50</v>
      </c>
      <c r="X90" s="0" t="n">
        <v>50</v>
      </c>
      <c r="Y90" s="0" t="n">
        <v>50</v>
      </c>
      <c r="Z90" s="0" t="n">
        <v>50</v>
      </c>
      <c r="AA90" s="0" t="n">
        <v>0</v>
      </c>
      <c r="AB90" s="0" t="n">
        <v>0</v>
      </c>
      <c r="AD90" s="134"/>
      <c r="AJ90" s="0" t="n">
        <v>16</v>
      </c>
    </row>
    <row r="91" customFormat="false" ht="16.5" hidden="false" customHeight="false" outlineLevel="0" collapsed="false">
      <c r="B91" s="136"/>
      <c r="C91" s="140" t="s">
        <v>124</v>
      </c>
      <c r="D91" s="141" t="n">
        <f aca="false">SUM(E91:AB91)</f>
        <v>4208</v>
      </c>
      <c r="E91" s="142" t="n">
        <f aca="false">SUM(E86:E90)</f>
        <v>0</v>
      </c>
      <c r="F91" s="142" t="n">
        <f aca="false">SUM(F86:F90)</f>
        <v>0</v>
      </c>
      <c r="G91" s="142" t="n">
        <f aca="false">SUM(G86:G90)</f>
        <v>0</v>
      </c>
      <c r="H91" s="142" t="n">
        <f aca="false">SUM(H86:H90)</f>
        <v>0</v>
      </c>
      <c r="I91" s="142" t="n">
        <f aca="false">SUM(I86:I90)</f>
        <v>0</v>
      </c>
      <c r="J91" s="142" t="n">
        <f aca="false">SUM(J86:J90)</f>
        <v>0</v>
      </c>
      <c r="K91" s="142" t="n">
        <f aca="false">SUM(K86:K90)</f>
        <v>263</v>
      </c>
      <c r="L91" s="142" t="n">
        <f aca="false">SUM(L86:L90)</f>
        <v>263</v>
      </c>
      <c r="M91" s="142" t="n">
        <f aca="false">SUM(M86:M90)</f>
        <v>263</v>
      </c>
      <c r="N91" s="142" t="n">
        <f aca="false">SUM(N86:N90)</f>
        <v>263</v>
      </c>
      <c r="O91" s="142" t="n">
        <f aca="false">SUM(O86:O90)</f>
        <v>263</v>
      </c>
      <c r="P91" s="142" t="n">
        <f aca="false">SUM(P86:P90)</f>
        <v>263</v>
      </c>
      <c r="Q91" s="142" t="n">
        <f aca="false">SUM(Q86:Q90)</f>
        <v>263</v>
      </c>
      <c r="R91" s="142" t="n">
        <f aca="false">SUM(R86:R90)</f>
        <v>263</v>
      </c>
      <c r="S91" s="142" t="n">
        <f aca="false">SUM(S86:S90)</f>
        <v>263</v>
      </c>
      <c r="T91" s="142" t="n">
        <f aca="false">SUM(T86:T90)</f>
        <v>263</v>
      </c>
      <c r="U91" s="142" t="n">
        <f aca="false">SUM(U86:U90)</f>
        <v>263</v>
      </c>
      <c r="V91" s="142" t="n">
        <f aca="false">SUM(V86:V90)</f>
        <v>263</v>
      </c>
      <c r="W91" s="142" t="n">
        <f aca="false">SUM(W86:W90)</f>
        <v>263</v>
      </c>
      <c r="X91" s="142" t="n">
        <f aca="false">SUM(X86:X90)</f>
        <v>263</v>
      </c>
      <c r="Y91" s="142" t="n">
        <f aca="false">SUM(Y86:Y90)</f>
        <v>263</v>
      </c>
      <c r="Z91" s="142" t="n">
        <f aca="false">SUM(Z86:Z90)</f>
        <v>263</v>
      </c>
      <c r="AA91" s="142" t="n">
        <f aca="false">SUM(AA86:AA90)</f>
        <v>0</v>
      </c>
      <c r="AB91" s="143" t="n">
        <f aca="false">SUM(AB86:AB90)</f>
        <v>0</v>
      </c>
      <c r="AD91" s="149" t="n">
        <v>28</v>
      </c>
      <c r="AJ91" s="0" t="n">
        <v>17</v>
      </c>
    </row>
    <row r="92" customFormat="false" ht="13.5" hidden="false" customHeight="false" outlineLevel="0" collapsed="false">
      <c r="B92" s="150"/>
      <c r="C92" s="151"/>
      <c r="D92" s="152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153"/>
      <c r="AD92" s="154"/>
      <c r="AJ92" s="0" t="n">
        <v>18</v>
      </c>
    </row>
    <row r="93" customFormat="false" ht="5.25" hidden="false" customHeight="true" outlineLevel="0" collapsed="false">
      <c r="D93" s="58" t="n">
        <f aca="false">SUM(E93:AB93)</f>
        <v>0</v>
      </c>
      <c r="AD93" s="154"/>
      <c r="AJ93" s="0" t="n">
        <v>19</v>
      </c>
    </row>
    <row r="94" customFormat="false" ht="13.5" hidden="false" customHeight="false" outlineLevel="0" collapsed="false">
      <c r="A94" s="79"/>
      <c r="B94" s="155" t="s">
        <v>125</v>
      </c>
      <c r="D94" s="156" t="e">
        <f aca="false">SUM(E94:AB94)</f>
        <v>#N/A</v>
      </c>
      <c r="E94" s="157" t="e">
        <f aca="false">SUM(E58:E77,E84,E91)</f>
        <v>#N/A</v>
      </c>
      <c r="F94" s="157" t="e">
        <f aca="false">SUM(F58:F77,F84,F91)</f>
        <v>#N/A</v>
      </c>
      <c r="G94" s="157" t="e">
        <f aca="false">SUM(G58:G77,G84,G91)</f>
        <v>#N/A</v>
      </c>
      <c r="H94" s="157" t="e">
        <f aca="false">SUM(H58:H77,H84,H91)</f>
        <v>#N/A</v>
      </c>
      <c r="I94" s="157" t="e">
        <f aca="false">SUM(I58:I77,I84,I91)</f>
        <v>#N/A</v>
      </c>
      <c r="J94" s="157" t="e">
        <f aca="false">SUM(J58:J77,J84,J91)</f>
        <v>#N/A</v>
      </c>
      <c r="K94" s="157" t="e">
        <f aca="false">SUM(K58:K77,K84,K91)</f>
        <v>#N/A</v>
      </c>
      <c r="L94" s="157" t="e">
        <f aca="false">SUM(L58:L77,L84,L91)</f>
        <v>#N/A</v>
      </c>
      <c r="M94" s="157" t="e">
        <f aca="false">SUM(M58:M77,M84,M91)</f>
        <v>#N/A</v>
      </c>
      <c r="N94" s="157" t="e">
        <f aca="false">SUM(N58:N77,N84,N91)</f>
        <v>#N/A</v>
      </c>
      <c r="O94" s="157" t="e">
        <f aca="false">SUM(O58:O77,O84,O91)</f>
        <v>#N/A</v>
      </c>
      <c r="P94" s="157" t="e">
        <f aca="false">SUM(P58:P77,P84,P91)</f>
        <v>#N/A</v>
      </c>
      <c r="Q94" s="157" t="e">
        <f aca="false">SUM(Q58:Q77,Q84,Q91)</f>
        <v>#N/A</v>
      </c>
      <c r="R94" s="157" t="e">
        <f aca="false">SUM(R58:R77,R84,R91)</f>
        <v>#N/A</v>
      </c>
      <c r="S94" s="157" t="e">
        <f aca="false">SUM(S58:S77,S84,S91)</f>
        <v>#N/A</v>
      </c>
      <c r="T94" s="157" t="e">
        <f aca="false">SUM(T58:T77,T84,T91)</f>
        <v>#N/A</v>
      </c>
      <c r="U94" s="157" t="e">
        <f aca="false">SUM(U58:U77,U84,U91)</f>
        <v>#N/A</v>
      </c>
      <c r="V94" s="157" t="e">
        <f aca="false">SUM(V58:V77,V84,V91)</f>
        <v>#N/A</v>
      </c>
      <c r="W94" s="157" t="e">
        <f aca="false">SUM(W58:W77,W84,W91)</f>
        <v>#N/A</v>
      </c>
      <c r="X94" s="157" t="e">
        <f aca="false">SUM(X58:X77,X84,X91)</f>
        <v>#N/A</v>
      </c>
      <c r="Y94" s="157" t="e">
        <f aca="false">SUM(Y58:Y77,Y84,Y91)</f>
        <v>#N/A</v>
      </c>
      <c r="Z94" s="157" t="e">
        <f aca="false">SUM(Z58:Z77,Z84,Z91)</f>
        <v>#N/A</v>
      </c>
      <c r="AA94" s="157" t="e">
        <f aca="false">SUM(AA58:AA77,AA84,AA91)</f>
        <v>#N/A</v>
      </c>
      <c r="AB94" s="158" t="e">
        <f aca="false">SUM(AB58:AB77,AB84,AB91)</f>
        <v>#N/A</v>
      </c>
      <c r="AD94" s="154"/>
      <c r="AJ94" s="0" t="n">
        <v>20</v>
      </c>
    </row>
    <row r="95" customFormat="false" ht="13.5" hidden="false" customHeight="false" outlineLevel="0" collapsed="false">
      <c r="D95" s="159"/>
      <c r="E95" s="159"/>
      <c r="F95" s="159"/>
      <c r="G95" s="159"/>
      <c r="H95" s="159"/>
      <c r="I95" s="159"/>
      <c r="J95" s="159"/>
      <c r="K95" s="159"/>
      <c r="L95" s="159"/>
      <c r="M95" s="159"/>
      <c r="N95" s="159"/>
      <c r="O95" s="159"/>
      <c r="P95" s="159"/>
      <c r="Q95" s="159"/>
      <c r="R95" s="159"/>
      <c r="S95" s="159"/>
      <c r="T95" s="159"/>
      <c r="U95" s="159"/>
      <c r="V95" s="159"/>
      <c r="W95" s="159"/>
      <c r="X95" s="159"/>
      <c r="Y95" s="159"/>
      <c r="Z95" s="159"/>
      <c r="AA95" s="159"/>
      <c r="AB95" s="159"/>
      <c r="AD95" s="154"/>
      <c r="AJ95" s="0" t="n">
        <v>21</v>
      </c>
    </row>
    <row r="96" customFormat="false" ht="12.75" hidden="false" customHeight="false" outlineLevel="0" collapsed="false">
      <c r="B96" s="115" t="s">
        <v>60</v>
      </c>
      <c r="C96" s="41"/>
      <c r="D96" s="116"/>
      <c r="E96" s="79"/>
      <c r="F96" s="79"/>
      <c r="G96" s="79"/>
      <c r="H96" s="79"/>
      <c r="I96" s="79"/>
      <c r="J96" s="79"/>
      <c r="K96" s="79"/>
      <c r="L96" s="79"/>
      <c r="M96" s="79"/>
      <c r="N96" s="79"/>
      <c r="O96" s="79"/>
      <c r="P96" s="79"/>
      <c r="Q96" s="79"/>
      <c r="R96" s="79"/>
      <c r="S96" s="79"/>
      <c r="T96" s="79"/>
      <c r="U96" s="79"/>
      <c r="V96" s="79"/>
      <c r="W96" s="79"/>
      <c r="X96" s="79"/>
      <c r="Y96" s="79"/>
      <c r="Z96" s="79"/>
      <c r="AA96" s="79"/>
      <c r="AB96" s="79"/>
      <c r="AC96" s="79"/>
      <c r="AD96" s="154"/>
      <c r="AJ96" s="0" t="n">
        <v>22</v>
      </c>
    </row>
    <row r="97" customFormat="false" ht="13.5" hidden="false" customHeight="false" outlineLevel="0" collapsed="false">
      <c r="B97" s="117" t="s">
        <v>126</v>
      </c>
      <c r="C97" s="118"/>
      <c r="D97" s="160"/>
      <c r="E97" s="79"/>
      <c r="F97" s="79"/>
      <c r="G97" s="79"/>
      <c r="H97" s="79"/>
      <c r="I97" s="79"/>
      <c r="J97" s="79"/>
      <c r="K97" s="79"/>
      <c r="L97" s="79"/>
      <c r="M97" s="79"/>
      <c r="N97" s="79"/>
      <c r="O97" s="79"/>
      <c r="P97" s="79"/>
      <c r="Q97" s="79"/>
      <c r="R97" s="79"/>
      <c r="S97" s="79"/>
      <c r="T97" s="79"/>
      <c r="U97" s="79"/>
      <c r="V97" s="79"/>
      <c r="W97" s="79"/>
      <c r="X97" s="79"/>
      <c r="Y97" s="79"/>
      <c r="Z97" s="79"/>
      <c r="AA97" s="79"/>
      <c r="AB97" s="79"/>
      <c r="AC97" s="79"/>
      <c r="AD97" s="154"/>
      <c r="AJ97" s="0" t="n">
        <v>23</v>
      </c>
    </row>
    <row r="98" customFormat="false" ht="13.5" hidden="false" customHeight="false" outlineLevel="0" collapsed="false">
      <c r="B98" s="2"/>
      <c r="G98" s="114"/>
      <c r="AD98" s="154"/>
      <c r="AJ98" s="0" t="n">
        <v>24</v>
      </c>
    </row>
    <row r="99" customFormat="false" ht="13.5" hidden="false" customHeight="false" outlineLevel="0" collapsed="false">
      <c r="B99" s="124" t="s">
        <v>65</v>
      </c>
      <c r="C99" s="125" t="s">
        <v>66</v>
      </c>
      <c r="D99" s="126" t="s">
        <v>67</v>
      </c>
      <c r="E99" s="127" t="n">
        <v>1</v>
      </c>
      <c r="F99" s="127" t="n">
        <v>2</v>
      </c>
      <c r="G99" s="128" t="n">
        <v>3</v>
      </c>
      <c r="H99" s="127" t="n">
        <v>4</v>
      </c>
      <c r="I99" s="127" t="n">
        <v>5</v>
      </c>
      <c r="J99" s="128" t="n">
        <v>6</v>
      </c>
      <c r="K99" s="127" t="n">
        <v>7</v>
      </c>
      <c r="L99" s="127" t="n">
        <v>8</v>
      </c>
      <c r="M99" s="128" t="n">
        <v>9</v>
      </c>
      <c r="N99" s="127" t="n">
        <v>10</v>
      </c>
      <c r="O99" s="127" t="n">
        <v>11</v>
      </c>
      <c r="P99" s="128" t="n">
        <v>12</v>
      </c>
      <c r="Q99" s="127" t="n">
        <v>13</v>
      </c>
      <c r="R99" s="127" t="n">
        <v>14</v>
      </c>
      <c r="S99" s="128" t="n">
        <v>15</v>
      </c>
      <c r="T99" s="127" t="n">
        <v>16</v>
      </c>
      <c r="U99" s="127" t="n">
        <v>17</v>
      </c>
      <c r="V99" s="128" t="n">
        <v>18</v>
      </c>
      <c r="W99" s="127" t="n">
        <v>19</v>
      </c>
      <c r="X99" s="127" t="n">
        <v>20</v>
      </c>
      <c r="Y99" s="128" t="n">
        <v>21</v>
      </c>
      <c r="Z99" s="127" t="n">
        <v>22</v>
      </c>
      <c r="AA99" s="127" t="n">
        <v>23</v>
      </c>
      <c r="AB99" s="161" t="n">
        <v>24</v>
      </c>
      <c r="AC99" s="162"/>
      <c r="AD99" s="154"/>
      <c r="AJ99" s="0" t="n">
        <v>25</v>
      </c>
    </row>
    <row r="100" customFormat="false" ht="12.75" hidden="false" customHeight="false" outlineLevel="0" collapsed="false">
      <c r="B100" s="136"/>
      <c r="C100" s="132"/>
      <c r="D100" s="163" t="n">
        <f aca="false">SUM(E100:AB100)</f>
        <v>0</v>
      </c>
      <c r="AB100" s="139"/>
      <c r="AC100" s="104"/>
      <c r="AD100" s="164"/>
      <c r="AJ100" s="0" t="n">
        <v>26</v>
      </c>
    </row>
    <row r="101" customFormat="false" ht="12.75" hidden="false" customHeight="false" outlineLevel="0" collapsed="false">
      <c r="B101" s="136" t="s">
        <v>127</v>
      </c>
      <c r="C101" s="132" t="s">
        <v>128</v>
      </c>
      <c r="D101" s="165" t="n">
        <f aca="false">SUM(E101:AB101)</f>
        <v>0</v>
      </c>
      <c r="AB101" s="139"/>
      <c r="AC101" s="139"/>
      <c r="AD101" s="166"/>
      <c r="AJ101" s="0" t="n">
        <v>27</v>
      </c>
    </row>
    <row r="102" customFormat="false" ht="12.75" hidden="false" customHeight="false" outlineLevel="0" collapsed="false">
      <c r="B102" s="136" t="s">
        <v>127</v>
      </c>
      <c r="C102" s="132" t="s">
        <v>129</v>
      </c>
      <c r="D102" s="165" t="n">
        <f aca="false">SUM(E102:AB102)</f>
        <v>0</v>
      </c>
      <c r="AB102" s="139"/>
      <c r="AC102" s="139"/>
      <c r="AD102" s="166"/>
      <c r="AJ102" s="0" t="n">
        <v>28</v>
      </c>
    </row>
    <row r="103" customFormat="false" ht="12.75" hidden="false" customHeight="false" outlineLevel="0" collapsed="false">
      <c r="B103" s="146" t="s">
        <v>116</v>
      </c>
      <c r="C103" s="140" t="s">
        <v>54</v>
      </c>
      <c r="D103" s="167" t="n">
        <f aca="false">SUM(E103:AB103)</f>
        <v>5840</v>
      </c>
      <c r="E103" s="142" t="n">
        <f aca="false">TotalCalifornia!D196</f>
        <v>290</v>
      </c>
      <c r="F103" s="142" t="n">
        <f aca="false">TotalCalifornia!E196</f>
        <v>290</v>
      </c>
      <c r="G103" s="142" t="n">
        <f aca="false">TotalCalifornia!F196</f>
        <v>290</v>
      </c>
      <c r="H103" s="142" t="n">
        <f aca="false">TotalCalifornia!G196</f>
        <v>290</v>
      </c>
      <c r="I103" s="142" t="n">
        <f aca="false">TotalCalifornia!H196</f>
        <v>290</v>
      </c>
      <c r="J103" s="142" t="n">
        <f aca="false">TotalCalifornia!I196</f>
        <v>290</v>
      </c>
      <c r="K103" s="142" t="n">
        <f aca="false">TotalCalifornia!J196</f>
        <v>220</v>
      </c>
      <c r="L103" s="142" t="n">
        <f aca="false">TotalCalifornia!K196</f>
        <v>220</v>
      </c>
      <c r="M103" s="142" t="n">
        <f aca="false">TotalCalifornia!L196</f>
        <v>220</v>
      </c>
      <c r="N103" s="142" t="n">
        <f aca="false">TotalCalifornia!M196</f>
        <v>220</v>
      </c>
      <c r="O103" s="142" t="n">
        <f aca="false">TotalCalifornia!N196</f>
        <v>220</v>
      </c>
      <c r="P103" s="142" t="n">
        <f aca="false">TotalCalifornia!O196</f>
        <v>220</v>
      </c>
      <c r="Q103" s="142" t="n">
        <f aca="false">TotalCalifornia!P196</f>
        <v>220</v>
      </c>
      <c r="R103" s="142" t="n">
        <f aca="false">TotalCalifornia!Q196</f>
        <v>220</v>
      </c>
      <c r="S103" s="142" t="n">
        <f aca="false">TotalCalifornia!R196</f>
        <v>220</v>
      </c>
      <c r="T103" s="142" t="n">
        <f aca="false">TotalCalifornia!S196</f>
        <v>220</v>
      </c>
      <c r="U103" s="142" t="n">
        <f aca="false">TotalCalifornia!T196</f>
        <v>220</v>
      </c>
      <c r="V103" s="142" t="n">
        <f aca="false">TotalCalifornia!U196</f>
        <v>220</v>
      </c>
      <c r="W103" s="142" t="n">
        <f aca="false">TotalCalifornia!V196</f>
        <v>220</v>
      </c>
      <c r="X103" s="142" t="n">
        <f aca="false">TotalCalifornia!W196</f>
        <v>220</v>
      </c>
      <c r="Y103" s="142" t="n">
        <f aca="false">TotalCalifornia!X196</f>
        <v>220</v>
      </c>
      <c r="Z103" s="142" t="n">
        <f aca="false">TotalCalifornia!Y196</f>
        <v>220</v>
      </c>
      <c r="AA103" s="142" t="n">
        <f aca="false">TotalCalifornia!Z196</f>
        <v>290</v>
      </c>
      <c r="AB103" s="140" t="n">
        <f aca="false">TotalCalifornia!AA196</f>
        <v>290</v>
      </c>
      <c r="AC103" s="140"/>
      <c r="AD103" s="166"/>
      <c r="AJ103" s="0" t="n">
        <v>29</v>
      </c>
    </row>
    <row r="104" customFormat="false" ht="12.75" hidden="false" customHeight="false" outlineLevel="0" collapsed="false">
      <c r="B104" s="136"/>
      <c r="C104" s="132" t="s">
        <v>130</v>
      </c>
      <c r="D104" s="168" t="n">
        <f aca="false">SUM(E104:AB104)</f>
        <v>0</v>
      </c>
      <c r="AD104" s="169"/>
      <c r="AJ104" s="0" t="n">
        <v>30</v>
      </c>
    </row>
    <row r="105" customFormat="false" ht="12.75" hidden="false" customHeight="false" outlineLevel="0" collapsed="false">
      <c r="B105" s="136"/>
      <c r="C105" s="132"/>
      <c r="D105" s="163"/>
      <c r="AB105" s="139"/>
      <c r="AC105" s="139"/>
      <c r="AD105" s="166"/>
      <c r="AJ105" s="0" t="n">
        <v>31</v>
      </c>
    </row>
    <row r="106" customFormat="false" ht="12.75" hidden="false" customHeight="false" outlineLevel="0" collapsed="false">
      <c r="B106" s="136"/>
      <c r="C106" s="170" t="s">
        <v>131</v>
      </c>
      <c r="D106" s="167" t="n">
        <f aca="false">SUM(E106:AB106)</f>
        <v>5840</v>
      </c>
      <c r="E106" s="142" t="n">
        <f aca="false">SUM(E103:E105)</f>
        <v>290</v>
      </c>
      <c r="F106" s="142" t="n">
        <f aca="false">SUM(F103:F105)</f>
        <v>290</v>
      </c>
      <c r="G106" s="142" t="n">
        <f aca="false">SUM(G103:G105)</f>
        <v>290</v>
      </c>
      <c r="H106" s="142" t="n">
        <f aca="false">SUM(H103:H105)</f>
        <v>290</v>
      </c>
      <c r="I106" s="142" t="n">
        <f aca="false">SUM(I103:I105)</f>
        <v>290</v>
      </c>
      <c r="J106" s="142" t="n">
        <f aca="false">SUM(J103:J105)</f>
        <v>290</v>
      </c>
      <c r="K106" s="142" t="n">
        <f aca="false">SUM(K103:K105)</f>
        <v>220</v>
      </c>
      <c r="L106" s="142" t="n">
        <f aca="false">SUM(L103:L105)</f>
        <v>220</v>
      </c>
      <c r="M106" s="142" t="n">
        <f aca="false">SUM(M103:M105)</f>
        <v>220</v>
      </c>
      <c r="N106" s="142" t="n">
        <f aca="false">SUM(N103:N105)</f>
        <v>220</v>
      </c>
      <c r="O106" s="142" t="n">
        <f aca="false">SUM(O103:O105)</f>
        <v>220</v>
      </c>
      <c r="P106" s="142" t="n">
        <f aca="false">SUM(P103:P105)</f>
        <v>220</v>
      </c>
      <c r="Q106" s="142" t="n">
        <f aca="false">SUM(Q103:Q105)</f>
        <v>220</v>
      </c>
      <c r="R106" s="142" t="n">
        <f aca="false">SUM(R103:R105)</f>
        <v>220</v>
      </c>
      <c r="S106" s="142" t="n">
        <f aca="false">SUM(S103:S105)</f>
        <v>220</v>
      </c>
      <c r="T106" s="142" t="n">
        <f aca="false">SUM(T103:T105)</f>
        <v>220</v>
      </c>
      <c r="U106" s="142" t="n">
        <f aca="false">SUM(U103:U105)</f>
        <v>220</v>
      </c>
      <c r="V106" s="142" t="n">
        <f aca="false">SUM(V103:V105)</f>
        <v>220</v>
      </c>
      <c r="W106" s="142" t="n">
        <f aca="false">SUM(W103:W105)</f>
        <v>220</v>
      </c>
      <c r="X106" s="142" t="n">
        <f aca="false">SUM(X103:X105)</f>
        <v>220</v>
      </c>
      <c r="Y106" s="142" t="n">
        <f aca="false">SUM(Y103:Y105)</f>
        <v>220</v>
      </c>
      <c r="Z106" s="142" t="n">
        <f aca="false">SUM(Z103:Z105)</f>
        <v>220</v>
      </c>
      <c r="AA106" s="142" t="n">
        <f aca="false">SUM(AA103:AA105)</f>
        <v>290</v>
      </c>
      <c r="AB106" s="140" t="n">
        <f aca="false">SUM(AB103:AB105)</f>
        <v>290</v>
      </c>
      <c r="AC106" s="140"/>
      <c r="AD106" s="166" t="n">
        <v>74</v>
      </c>
      <c r="AJ106" s="0" t="n">
        <v>32</v>
      </c>
    </row>
    <row r="107" customFormat="false" ht="12.75" hidden="false" customHeight="false" outlineLevel="0" collapsed="false">
      <c r="B107" s="146" t="s">
        <v>132</v>
      </c>
      <c r="C107" s="132"/>
      <c r="D107" s="168" t="n">
        <f aca="false">SUM(E107:AB107)</f>
        <v>0</v>
      </c>
      <c r="E107" s="171" t="n">
        <f aca="false">TotalCalifornia!D133</f>
        <v>0</v>
      </c>
      <c r="F107" s="171" t="n">
        <f aca="false">TotalCalifornia!E133</f>
        <v>0</v>
      </c>
      <c r="G107" s="171" t="n">
        <f aca="false">TotalCalifornia!F133</f>
        <v>0</v>
      </c>
      <c r="H107" s="171" t="n">
        <f aca="false">TotalCalifornia!G133</f>
        <v>0</v>
      </c>
      <c r="I107" s="171" t="n">
        <f aca="false">TotalCalifornia!H133</f>
        <v>0</v>
      </c>
      <c r="J107" s="171" t="n">
        <f aca="false">TotalCalifornia!I133</f>
        <v>0</v>
      </c>
      <c r="K107" s="171" t="n">
        <f aca="false">TotalCalifornia!J133</f>
        <v>0</v>
      </c>
      <c r="L107" s="171" t="n">
        <f aca="false">TotalCalifornia!K133</f>
        <v>0</v>
      </c>
      <c r="M107" s="171" t="n">
        <f aca="false">TotalCalifornia!L133</f>
        <v>0</v>
      </c>
      <c r="N107" s="171" t="n">
        <f aca="false">TotalCalifornia!M133</f>
        <v>0</v>
      </c>
      <c r="O107" s="171" t="n">
        <f aca="false">TotalCalifornia!N133</f>
        <v>0</v>
      </c>
      <c r="P107" s="171" t="n">
        <f aca="false">TotalCalifornia!O133</f>
        <v>0</v>
      </c>
      <c r="Q107" s="171" t="n">
        <f aca="false">TotalCalifornia!P133</f>
        <v>0</v>
      </c>
      <c r="R107" s="171" t="n">
        <f aca="false">TotalCalifornia!Q133</f>
        <v>0</v>
      </c>
      <c r="S107" s="171" t="n">
        <f aca="false">TotalCalifornia!R133</f>
        <v>0</v>
      </c>
      <c r="T107" s="171" t="n">
        <f aca="false">TotalCalifornia!S133</f>
        <v>0</v>
      </c>
      <c r="U107" s="171" t="n">
        <f aca="false">TotalCalifornia!T133</f>
        <v>0</v>
      </c>
      <c r="V107" s="171" t="n">
        <f aca="false">TotalCalifornia!U133</f>
        <v>0</v>
      </c>
      <c r="W107" s="171" t="n">
        <f aca="false">TotalCalifornia!V133</f>
        <v>0</v>
      </c>
      <c r="X107" s="171" t="n">
        <f aca="false">TotalCalifornia!W133</f>
        <v>0</v>
      </c>
      <c r="Y107" s="171" t="n">
        <f aca="false">TotalCalifornia!X133</f>
        <v>0</v>
      </c>
      <c r="Z107" s="171" t="n">
        <f aca="false">TotalCalifornia!Y133</f>
        <v>0</v>
      </c>
      <c r="AA107" s="171" t="n">
        <f aca="false">TotalCalifornia!Z133</f>
        <v>0</v>
      </c>
      <c r="AB107" s="172" t="n">
        <f aca="false">TotalCalifornia!AA133</f>
        <v>0</v>
      </c>
      <c r="AC107" s="172"/>
      <c r="AD107" s="166"/>
      <c r="AJ107" s="0" t="n">
        <v>33</v>
      </c>
    </row>
    <row r="108" customFormat="false" ht="12.75" hidden="false" customHeight="false" outlineLevel="0" collapsed="false">
      <c r="B108" s="146" t="s">
        <v>122</v>
      </c>
      <c r="C108" s="140" t="s">
        <v>54</v>
      </c>
      <c r="D108" s="167" t="n">
        <f aca="false">SUM(E108:AB108)</f>
        <v>1392</v>
      </c>
      <c r="E108" s="142" t="n">
        <f aca="false">TotalCalifornia!D198</f>
        <v>174</v>
      </c>
      <c r="F108" s="142" t="n">
        <f aca="false">TotalCalifornia!E198</f>
        <v>174</v>
      </c>
      <c r="G108" s="142" t="n">
        <f aca="false">TotalCalifornia!F198</f>
        <v>174</v>
      </c>
      <c r="H108" s="142" t="n">
        <f aca="false">TotalCalifornia!G198</f>
        <v>174</v>
      </c>
      <c r="I108" s="142" t="n">
        <f aca="false">TotalCalifornia!H198</f>
        <v>174</v>
      </c>
      <c r="J108" s="142" t="n">
        <f aca="false">TotalCalifornia!I198</f>
        <v>174</v>
      </c>
      <c r="K108" s="142" t="n">
        <f aca="false">TotalCalifornia!J198</f>
        <v>0</v>
      </c>
      <c r="L108" s="142" t="n">
        <f aca="false">TotalCalifornia!K198</f>
        <v>0</v>
      </c>
      <c r="M108" s="142" t="n">
        <f aca="false">TotalCalifornia!L198</f>
        <v>0</v>
      </c>
      <c r="N108" s="142" t="n">
        <f aca="false">TotalCalifornia!M198</f>
        <v>0</v>
      </c>
      <c r="O108" s="142" t="n">
        <f aca="false">TotalCalifornia!N198</f>
        <v>0</v>
      </c>
      <c r="P108" s="142" t="n">
        <f aca="false">TotalCalifornia!O198</f>
        <v>0</v>
      </c>
      <c r="Q108" s="142" t="n">
        <f aca="false">TotalCalifornia!P198</f>
        <v>0</v>
      </c>
      <c r="R108" s="142" t="n">
        <f aca="false">TotalCalifornia!Q198</f>
        <v>0</v>
      </c>
      <c r="S108" s="142" t="n">
        <f aca="false">TotalCalifornia!R198</f>
        <v>0</v>
      </c>
      <c r="T108" s="142" t="n">
        <f aca="false">TotalCalifornia!S198</f>
        <v>0</v>
      </c>
      <c r="U108" s="142" t="n">
        <f aca="false">TotalCalifornia!T198</f>
        <v>0</v>
      </c>
      <c r="V108" s="142" t="n">
        <f aca="false">TotalCalifornia!U198</f>
        <v>0</v>
      </c>
      <c r="W108" s="142" t="n">
        <f aca="false">TotalCalifornia!V198</f>
        <v>0</v>
      </c>
      <c r="X108" s="142" t="n">
        <f aca="false">TotalCalifornia!W198</f>
        <v>0</v>
      </c>
      <c r="Y108" s="142" t="n">
        <f aca="false">TotalCalifornia!X198</f>
        <v>0</v>
      </c>
      <c r="Z108" s="142" t="n">
        <f aca="false">TotalCalifornia!Y198</f>
        <v>0</v>
      </c>
      <c r="AA108" s="142" t="n">
        <f aca="false">TotalCalifornia!Z198</f>
        <v>174</v>
      </c>
      <c r="AB108" s="140" t="n">
        <f aca="false">TotalCalifornia!AA198</f>
        <v>174</v>
      </c>
      <c r="AC108" s="140"/>
      <c r="AD108" s="166"/>
      <c r="AJ108" s="0" t="n">
        <v>34</v>
      </c>
    </row>
    <row r="109" customFormat="false" ht="12.75" hidden="false" customHeight="false" outlineLevel="0" collapsed="false">
      <c r="B109" s="136"/>
      <c r="C109" s="132" t="s">
        <v>133</v>
      </c>
      <c r="D109" s="163" t="n">
        <f aca="false">SUM(E109:AB109)</f>
        <v>0</v>
      </c>
      <c r="E109" s="0" t="n">
        <v>0</v>
      </c>
      <c r="F109" s="0" t="n">
        <v>0</v>
      </c>
      <c r="G109" s="0" t="n">
        <v>0</v>
      </c>
      <c r="H109" s="0" t="n">
        <v>0</v>
      </c>
      <c r="I109" s="0" t="n">
        <v>0</v>
      </c>
      <c r="J109" s="0" t="n">
        <v>0</v>
      </c>
      <c r="K109" s="0" t="n">
        <v>0</v>
      </c>
      <c r="L109" s="0" t="n">
        <v>0</v>
      </c>
      <c r="M109" s="0" t="n">
        <v>0</v>
      </c>
      <c r="N109" s="0" t="n">
        <v>0</v>
      </c>
      <c r="O109" s="0" t="n">
        <v>0</v>
      </c>
      <c r="P109" s="0" t="n">
        <v>0</v>
      </c>
      <c r="Q109" s="0" t="n">
        <v>0</v>
      </c>
      <c r="R109" s="0" t="n">
        <v>0</v>
      </c>
      <c r="S109" s="0" t="n">
        <v>0</v>
      </c>
      <c r="T109" s="0" t="n">
        <v>0</v>
      </c>
      <c r="U109" s="0" t="n">
        <v>0</v>
      </c>
      <c r="V109" s="0" t="n">
        <v>0</v>
      </c>
      <c r="W109" s="0" t="n">
        <v>0</v>
      </c>
      <c r="X109" s="0" t="n">
        <v>0</v>
      </c>
      <c r="Y109" s="0" t="n">
        <v>0</v>
      </c>
      <c r="Z109" s="0" t="n">
        <v>0</v>
      </c>
      <c r="AA109" s="0" t="n">
        <v>0</v>
      </c>
      <c r="AB109" s="0" t="n">
        <v>0</v>
      </c>
      <c r="AD109" s="169"/>
      <c r="AJ109" s="0" t="n">
        <v>35</v>
      </c>
    </row>
    <row r="110" customFormat="false" ht="12.75" hidden="false" customHeight="false" outlineLevel="0" collapsed="false">
      <c r="B110" s="136"/>
      <c r="C110" s="132"/>
      <c r="D110" s="163" t="n">
        <f aca="false">SUM(E110:AB110)</f>
        <v>0</v>
      </c>
      <c r="AB110" s="139"/>
      <c r="AC110" s="139"/>
      <c r="AD110" s="166"/>
    </row>
    <row r="111" customFormat="false" ht="12.75" hidden="false" customHeight="false" outlineLevel="0" collapsed="false">
      <c r="B111" s="136"/>
      <c r="C111" s="170" t="s">
        <v>134</v>
      </c>
      <c r="D111" s="167" t="n">
        <f aca="false">SUM(E111:AB111)</f>
        <v>1392</v>
      </c>
      <c r="E111" s="142" t="n">
        <f aca="false">SUM(E108:E110)</f>
        <v>174</v>
      </c>
      <c r="F111" s="142" t="n">
        <f aca="false">SUM(F108:F110)</f>
        <v>174</v>
      </c>
      <c r="G111" s="142" t="n">
        <f aca="false">SUM(G108:G110)</f>
        <v>174</v>
      </c>
      <c r="H111" s="142" t="n">
        <f aca="false">SUM(H108:H110)</f>
        <v>174</v>
      </c>
      <c r="I111" s="142" t="n">
        <f aca="false">SUM(I108:I110)</f>
        <v>174</v>
      </c>
      <c r="J111" s="142" t="n">
        <f aca="false">SUM(J108:J110)</f>
        <v>174</v>
      </c>
      <c r="K111" s="142" t="n">
        <f aca="false">SUM(K108:K110)</f>
        <v>0</v>
      </c>
      <c r="L111" s="142" t="n">
        <f aca="false">SUM(L108:L110)</f>
        <v>0</v>
      </c>
      <c r="M111" s="142" t="n">
        <f aca="false">SUM(M108:M110)</f>
        <v>0</v>
      </c>
      <c r="N111" s="142" t="n">
        <f aca="false">SUM(N108:N110)</f>
        <v>0</v>
      </c>
      <c r="O111" s="142" t="n">
        <f aca="false">SUM(O108:O110)</f>
        <v>0</v>
      </c>
      <c r="P111" s="142" t="n">
        <f aca="false">SUM(P108:P110)</f>
        <v>0</v>
      </c>
      <c r="Q111" s="142" t="n">
        <f aca="false">SUM(Q108:Q110)</f>
        <v>0</v>
      </c>
      <c r="R111" s="142" t="n">
        <f aca="false">SUM(R108:R110)</f>
        <v>0</v>
      </c>
      <c r="S111" s="142" t="n">
        <f aca="false">SUM(S108:S110)</f>
        <v>0</v>
      </c>
      <c r="T111" s="142" t="n">
        <f aca="false">SUM(T108:T110)</f>
        <v>0</v>
      </c>
      <c r="U111" s="142" t="n">
        <f aca="false">SUM(U108:U110)</f>
        <v>0</v>
      </c>
      <c r="V111" s="142" t="n">
        <f aca="false">SUM(V108:V110)</f>
        <v>0</v>
      </c>
      <c r="W111" s="142" t="n">
        <f aca="false">SUM(W108:W110)</f>
        <v>0</v>
      </c>
      <c r="X111" s="142" t="n">
        <f aca="false">SUM(X108:X110)</f>
        <v>0</v>
      </c>
      <c r="Y111" s="142" t="n">
        <f aca="false">SUM(Y108:Y110)</f>
        <v>0</v>
      </c>
      <c r="Z111" s="142" t="n">
        <f aca="false">SUM(Z108:Z110)</f>
        <v>0</v>
      </c>
      <c r="AA111" s="142" t="n">
        <f aca="false">SUM(AA108:AA110)</f>
        <v>174</v>
      </c>
      <c r="AB111" s="140" t="n">
        <f aca="false">SUM(AB108:AB110)</f>
        <v>174</v>
      </c>
      <c r="AC111" s="140"/>
      <c r="AD111" s="166" t="n">
        <v>79</v>
      </c>
    </row>
    <row r="112" customFormat="false" ht="12.75" hidden="false" customHeight="false" outlineLevel="0" collapsed="false">
      <c r="B112" s="136" t="s">
        <v>135</v>
      </c>
      <c r="C112" s="132" t="s">
        <v>93</v>
      </c>
      <c r="D112" s="163" t="n">
        <f aca="false">SUM(E112:AB112)</f>
        <v>0</v>
      </c>
      <c r="E112" s="0" t="n">
        <v>0</v>
      </c>
      <c r="F112" s="0" t="n">
        <v>0</v>
      </c>
      <c r="G112" s="0" t="n">
        <v>0</v>
      </c>
      <c r="H112" s="0" t="n">
        <v>0</v>
      </c>
      <c r="I112" s="0" t="n">
        <v>0</v>
      </c>
      <c r="J112" s="0" t="n">
        <v>0</v>
      </c>
      <c r="K112" s="0" t="n">
        <v>0</v>
      </c>
      <c r="L112" s="0" t="n">
        <v>0</v>
      </c>
      <c r="M112" s="0" t="n">
        <v>0</v>
      </c>
      <c r="N112" s="0" t="n">
        <v>0</v>
      </c>
      <c r="O112" s="0" t="n">
        <v>0</v>
      </c>
      <c r="P112" s="0" t="n">
        <v>0</v>
      </c>
      <c r="Q112" s="0" t="n">
        <v>0</v>
      </c>
      <c r="R112" s="0" t="n">
        <v>0</v>
      </c>
      <c r="S112" s="0" t="n">
        <v>0</v>
      </c>
      <c r="T112" s="0" t="n">
        <v>0</v>
      </c>
      <c r="U112" s="0" t="n">
        <v>0</v>
      </c>
      <c r="V112" s="0" t="n">
        <v>0</v>
      </c>
      <c r="W112" s="0" t="n">
        <v>0</v>
      </c>
      <c r="X112" s="0" t="n">
        <v>0</v>
      </c>
      <c r="Y112" s="0" t="n">
        <v>0</v>
      </c>
      <c r="Z112" s="0" t="n">
        <v>0</v>
      </c>
      <c r="AA112" s="0" t="n">
        <v>0</v>
      </c>
      <c r="AB112" s="0" t="n">
        <v>0</v>
      </c>
      <c r="AD112" s="169"/>
    </row>
    <row r="113" customFormat="false" ht="12.75" hidden="false" customHeight="false" outlineLevel="0" collapsed="false">
      <c r="A113" s="0" t="s">
        <v>136</v>
      </c>
      <c r="B113" s="136"/>
      <c r="C113" s="132" t="s">
        <v>137</v>
      </c>
      <c r="D113" s="165" t="n">
        <f aca="false">SUM(E113:AB113)</f>
        <v>0</v>
      </c>
      <c r="AD113" s="169"/>
    </row>
    <row r="114" customFormat="false" ht="12.75" hidden="false" customHeight="false" outlineLevel="0" collapsed="false">
      <c r="A114" s="0" t="s">
        <v>138</v>
      </c>
      <c r="B114" s="136" t="s">
        <v>139</v>
      </c>
      <c r="C114" s="132" t="s">
        <v>140</v>
      </c>
      <c r="D114" s="163" t="n">
        <f aca="false">SUM(E114:AB114)</f>
        <v>0</v>
      </c>
      <c r="E114" s="0" t="n">
        <v>0</v>
      </c>
      <c r="F114" s="0" t="n">
        <v>0</v>
      </c>
      <c r="G114" s="0" t="n">
        <v>0</v>
      </c>
      <c r="H114" s="0" t="n">
        <v>0</v>
      </c>
      <c r="I114" s="0" t="n">
        <v>0</v>
      </c>
      <c r="J114" s="0" t="n">
        <v>0</v>
      </c>
      <c r="K114" s="0" t="n">
        <v>0</v>
      </c>
      <c r="L114" s="0" t="n">
        <v>0</v>
      </c>
      <c r="M114" s="0" t="n">
        <v>0</v>
      </c>
      <c r="N114" s="0" t="n">
        <v>0</v>
      </c>
      <c r="O114" s="0" t="n">
        <v>0</v>
      </c>
      <c r="P114" s="0" t="n">
        <v>0</v>
      </c>
      <c r="Q114" s="79" t="n">
        <v>0</v>
      </c>
      <c r="R114" s="79" t="n">
        <v>0</v>
      </c>
      <c r="S114" s="79" t="n">
        <v>0</v>
      </c>
      <c r="T114" s="79" t="n">
        <v>0</v>
      </c>
      <c r="U114" s="79" t="n">
        <v>0</v>
      </c>
      <c r="V114" s="79" t="n">
        <v>0</v>
      </c>
      <c r="W114" s="0" t="n">
        <v>0</v>
      </c>
      <c r="X114" s="0" t="n">
        <v>0</v>
      </c>
      <c r="Y114" s="0" t="n">
        <v>0</v>
      </c>
      <c r="Z114" s="0" t="n">
        <v>0</v>
      </c>
      <c r="AA114" s="0" t="n">
        <v>0</v>
      </c>
      <c r="AB114" s="0" t="n">
        <v>0</v>
      </c>
      <c r="AD114" s="169"/>
    </row>
    <row r="115" customFormat="false" ht="12.75" hidden="false" customHeight="false" outlineLevel="0" collapsed="false">
      <c r="B115" s="136"/>
      <c r="C115" s="132" t="s">
        <v>141</v>
      </c>
      <c r="D115" s="165" t="n">
        <f aca="false">SUM(E115:AB115)</f>
        <v>0</v>
      </c>
      <c r="Q115" s="79"/>
      <c r="R115" s="79"/>
      <c r="S115" s="79"/>
      <c r="T115" s="79"/>
      <c r="U115" s="79"/>
      <c r="V115" s="79"/>
      <c r="AD115" s="169"/>
    </row>
    <row r="116" customFormat="false" ht="13.5" hidden="false" customHeight="false" outlineLevel="0" collapsed="false">
      <c r="B116" s="150"/>
      <c r="C116" s="119" t="s">
        <v>142</v>
      </c>
      <c r="D116" s="173" t="n">
        <f aca="false">SUM(E116:AB116)</f>
        <v>0</v>
      </c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151"/>
      <c r="AC116" s="151"/>
      <c r="AD116" s="174"/>
    </row>
    <row r="117" customFormat="false" ht="5.25" hidden="false" customHeight="true" outlineLevel="0" collapsed="false">
      <c r="D117" s="58" t="n">
        <f aca="false">SUM(E117:AB117)</f>
        <v>0</v>
      </c>
      <c r="AD117" s="154"/>
    </row>
    <row r="118" customFormat="false" ht="13.5" hidden="false" customHeight="false" outlineLevel="0" collapsed="false">
      <c r="B118" s="155" t="s">
        <v>143</v>
      </c>
      <c r="D118" s="175" t="n">
        <f aca="false">SUM(E118:AB118)</f>
        <v>7232</v>
      </c>
      <c r="E118" s="157" t="n">
        <f aca="false">E106+E107+E111+E112+E113+E114+E115+E116+E101+E102</f>
        <v>464</v>
      </c>
      <c r="F118" s="157" t="n">
        <f aca="false">F106+F107+F111+F112+F113+F114+F115+F116+F101+F102</f>
        <v>464</v>
      </c>
      <c r="G118" s="157" t="n">
        <f aca="false">G106+G107+G111+G112+G113+G114+G115+G116+G101+G102</f>
        <v>464</v>
      </c>
      <c r="H118" s="157" t="n">
        <f aca="false">H106+H107+H111+H112+H113+H114+H115+H116+H101+H102</f>
        <v>464</v>
      </c>
      <c r="I118" s="157" t="n">
        <f aca="false">I106+I107+I111+I112+I113+I114+I115+I116+I101+I102</f>
        <v>464</v>
      </c>
      <c r="J118" s="157" t="n">
        <f aca="false">J106+J107+J111+J112+J113+J114+J115+J116+J101+J102</f>
        <v>464</v>
      </c>
      <c r="K118" s="157" t="n">
        <f aca="false">K106+K107+K111+K112+K113+K114+K115+K116+K101+K102</f>
        <v>220</v>
      </c>
      <c r="L118" s="157" t="n">
        <f aca="false">L106+L107+L111+L112+L113+L114+L115+L116+L101+L102</f>
        <v>220</v>
      </c>
      <c r="M118" s="157" t="n">
        <f aca="false">M106+M107+M111+M112+M113+M114+M115+M116+M101+M102</f>
        <v>220</v>
      </c>
      <c r="N118" s="157" t="n">
        <f aca="false">N106+N107+N111+N112+N113+N114+N115+N116+N101+N102</f>
        <v>220</v>
      </c>
      <c r="O118" s="157" t="n">
        <f aca="false">O106+O107+O111+O112+O113+O114+O115+O116+O101+O102</f>
        <v>220</v>
      </c>
      <c r="P118" s="157" t="n">
        <f aca="false">P106+P107+P111+P112+P113+P114+P115+P116+P101+P102</f>
        <v>220</v>
      </c>
      <c r="Q118" s="157" t="n">
        <f aca="false">Q106+Q107+Q111+Q112+Q113+Q114+Q115+Q116+Q101+Q102</f>
        <v>220</v>
      </c>
      <c r="R118" s="157" t="n">
        <f aca="false">R106+R107+R111+R112+R113+R114+R115+R116+R101+R102</f>
        <v>220</v>
      </c>
      <c r="S118" s="157" t="n">
        <f aca="false">S106+S107+S111+S112+S113+S114+S115+S116+S101+S102</f>
        <v>220</v>
      </c>
      <c r="T118" s="157" t="n">
        <f aca="false">T106+T107+T111+T112+T113+T114+T115+T116+T101+T102</f>
        <v>220</v>
      </c>
      <c r="U118" s="157" t="n">
        <f aca="false">U106+U107+U111+U112+U113+U114+U115+U116+U101+U102</f>
        <v>220</v>
      </c>
      <c r="V118" s="157" t="n">
        <f aca="false">V106+V107+V111+V112+V113+V114+V115+V116+V101+V102</f>
        <v>220</v>
      </c>
      <c r="W118" s="157" t="n">
        <f aca="false">W106+W107+W111+W112+W113+W114+W115+W116+W101+W102</f>
        <v>220</v>
      </c>
      <c r="X118" s="157" t="n">
        <f aca="false">X106+X107+X111+X112+X113+X114+X115+X116+X101+X102</f>
        <v>220</v>
      </c>
      <c r="Y118" s="157" t="n">
        <f aca="false">Y106+Y107+Y111+Y112+Y113+Y114+Y115+Y116+Y101+Y102</f>
        <v>220</v>
      </c>
      <c r="Z118" s="157" t="n">
        <f aca="false">Z106+Z107+Z111+Z112+Z113+Z114+Z115+Z116+Z101+Z102</f>
        <v>220</v>
      </c>
      <c r="AA118" s="157" t="n">
        <f aca="false">AA106+AA107+AA111+AA112+AA113+AA114+AA115+AA116+AA101+AA102</f>
        <v>464</v>
      </c>
      <c r="AB118" s="158" t="n">
        <f aca="false">AB106+AB107+AB111+AB112+AB113+AB114+AB115+AB116+AB101+AB102</f>
        <v>464</v>
      </c>
      <c r="AD118" s="154"/>
      <c r="AF118" s="0" t="n">
        <v>467</v>
      </c>
      <c r="AG118" s="0" t="n">
        <v>469</v>
      </c>
      <c r="AH118" s="0" t="n">
        <v>471</v>
      </c>
      <c r="AI118" s="0" t="n">
        <v>471</v>
      </c>
      <c r="AJ118" s="0" t="n">
        <v>470</v>
      </c>
      <c r="AK118" s="0" t="n">
        <v>471</v>
      </c>
      <c r="AL118" s="0" t="n">
        <v>472</v>
      </c>
      <c r="AM118" s="0" t="n">
        <v>472</v>
      </c>
      <c r="AN118" s="0" t="n">
        <v>472</v>
      </c>
      <c r="AO118" s="0" t="n">
        <v>471</v>
      </c>
      <c r="AP118" s="0" t="n">
        <v>471</v>
      </c>
      <c r="AQ118" s="0" t="n">
        <v>471</v>
      </c>
      <c r="AR118" s="0" t="n">
        <v>471</v>
      </c>
      <c r="AS118" s="0" t="n">
        <v>469</v>
      </c>
      <c r="AT118" s="0" t="n">
        <v>468</v>
      </c>
      <c r="AU118" s="0" t="n">
        <v>466</v>
      </c>
    </row>
    <row r="119" customFormat="false" ht="12.75" hidden="false" customHeight="false" outlineLevel="0" collapsed="false">
      <c r="B119" s="2"/>
      <c r="D119" s="58"/>
      <c r="AD119" s="154"/>
    </row>
    <row r="120" customFormat="false" ht="12" hidden="false" customHeight="true" outlineLevel="0" collapsed="false">
      <c r="E120" s="79"/>
      <c r="F120" s="79"/>
      <c r="G120" s="79"/>
      <c r="H120" s="79"/>
      <c r="I120" s="79"/>
      <c r="J120" s="79"/>
      <c r="K120" s="79"/>
      <c r="L120" s="79"/>
      <c r="M120" s="79"/>
      <c r="N120" s="79"/>
      <c r="O120" s="79"/>
      <c r="P120" s="79"/>
      <c r="Q120" s="79"/>
      <c r="R120" s="79"/>
      <c r="S120" s="79"/>
      <c r="T120" s="79"/>
      <c r="U120" s="79"/>
      <c r="V120" s="79"/>
      <c r="W120" s="79"/>
      <c r="X120" s="79"/>
      <c r="Y120" s="79"/>
      <c r="Z120" s="79"/>
      <c r="AA120" s="79"/>
      <c r="AB120" s="79"/>
      <c r="AC120" s="79"/>
      <c r="AD120" s="154"/>
    </row>
    <row r="121" customFormat="false" ht="90" hidden="false" customHeight="true" outlineLevel="0" collapsed="false">
      <c r="A121" s="176" t="s">
        <v>144</v>
      </c>
      <c r="B121" s="176"/>
      <c r="C121" s="176"/>
      <c r="D121" s="176"/>
      <c r="E121" s="176"/>
      <c r="F121" s="176"/>
      <c r="G121" s="176"/>
      <c r="H121" s="176"/>
      <c r="I121" s="176"/>
      <c r="J121" s="176"/>
      <c r="K121" s="177"/>
      <c r="L121" s="178"/>
      <c r="M121" s="179"/>
      <c r="AD121" s="154"/>
    </row>
    <row r="122" customFormat="false" ht="13.5" hidden="false" customHeight="false" outlineLevel="0" collapsed="false">
      <c r="AD122" s="154"/>
    </row>
    <row r="123" customFormat="false" ht="16.5" hidden="false" customHeight="false" outlineLevel="0" collapsed="false">
      <c r="A123" s="53"/>
      <c r="B123" s="180" t="s">
        <v>145</v>
      </c>
      <c r="C123" s="181" t="s">
        <v>146</v>
      </c>
      <c r="D123" s="79" t="s">
        <v>147</v>
      </c>
      <c r="E123" s="0" t="s">
        <v>148</v>
      </c>
      <c r="F123" s="0" t="s">
        <v>149</v>
      </c>
      <c r="G123" s="0" t="s">
        <v>150</v>
      </c>
      <c r="H123" s="0" t="s">
        <v>151</v>
      </c>
      <c r="I123" s="0" t="s">
        <v>152</v>
      </c>
      <c r="J123" s="0" t="s">
        <v>153</v>
      </c>
      <c r="K123" s="79" t="s">
        <v>154</v>
      </c>
      <c r="L123" s="79" t="s">
        <v>155</v>
      </c>
      <c r="M123" s="79" t="s">
        <v>156</v>
      </c>
      <c r="N123" s="79" t="s">
        <v>157</v>
      </c>
      <c r="O123" s="79" t="s">
        <v>158</v>
      </c>
      <c r="P123" s="79" t="s">
        <v>159</v>
      </c>
      <c r="Q123" s="79" t="s">
        <v>160</v>
      </c>
      <c r="R123" s="79" t="s">
        <v>161</v>
      </c>
      <c r="S123" s="79" t="s">
        <v>162</v>
      </c>
      <c r="T123" s="79" t="s">
        <v>163</v>
      </c>
      <c r="U123" s="79" t="s">
        <v>164</v>
      </c>
      <c r="V123" s="79" t="s">
        <v>165</v>
      </c>
      <c r="W123" s="79" t="s">
        <v>166</v>
      </c>
      <c r="X123" s="79" t="s">
        <v>167</v>
      </c>
      <c r="Y123" s="79" t="s">
        <v>168</v>
      </c>
      <c r="Z123" s="79" t="s">
        <v>169</v>
      </c>
      <c r="AA123" s="0" t="s">
        <v>170</v>
      </c>
      <c r="AB123" s="0" t="s">
        <v>171</v>
      </c>
    </row>
    <row r="124" customFormat="false" ht="12.75" hidden="false" customHeight="false" outlineLevel="0" collapsed="false">
      <c r="A124" s="53"/>
      <c r="C124" s="0" t="s">
        <v>172</v>
      </c>
      <c r="D124" s="79" t="n">
        <v>1600</v>
      </c>
      <c r="E124" s="79" t="n">
        <v>0</v>
      </c>
      <c r="F124" s="0" t="n">
        <v>0</v>
      </c>
      <c r="G124" s="0" t="n">
        <v>0</v>
      </c>
      <c r="H124" s="0" t="n">
        <v>0</v>
      </c>
      <c r="I124" s="0" t="n">
        <v>0</v>
      </c>
      <c r="J124" s="0" t="n">
        <v>0</v>
      </c>
      <c r="K124" s="0" t="n">
        <v>100</v>
      </c>
      <c r="L124" s="0" t="n">
        <v>100</v>
      </c>
      <c r="M124" s="0" t="n">
        <v>100</v>
      </c>
      <c r="N124" s="0" t="n">
        <v>100</v>
      </c>
      <c r="O124" s="0" t="n">
        <v>100</v>
      </c>
      <c r="P124" s="0" t="n">
        <v>100</v>
      </c>
      <c r="Q124" s="0" t="n">
        <v>100</v>
      </c>
      <c r="R124" s="0" t="n">
        <v>100</v>
      </c>
      <c r="S124" s="0" t="n">
        <v>100</v>
      </c>
      <c r="T124" s="0" t="n">
        <v>100</v>
      </c>
      <c r="U124" s="0" t="n">
        <v>100</v>
      </c>
      <c r="V124" s="0" t="n">
        <v>100</v>
      </c>
      <c r="W124" s="0" t="n">
        <v>100</v>
      </c>
      <c r="X124" s="0" t="n">
        <v>100</v>
      </c>
      <c r="Y124" s="0" t="n">
        <v>100</v>
      </c>
      <c r="Z124" s="0" t="n">
        <v>100</v>
      </c>
      <c r="AA124" s="0" t="n">
        <v>0</v>
      </c>
      <c r="AB124" s="0" t="n">
        <v>0</v>
      </c>
    </row>
    <row r="125" customFormat="false" ht="12.75" hidden="false" customHeight="false" outlineLevel="0" collapsed="false">
      <c r="A125" s="53"/>
      <c r="C125" s="0" t="s">
        <v>173</v>
      </c>
      <c r="D125" s="79" t="n">
        <v>800</v>
      </c>
      <c r="E125" s="79" t="n">
        <v>0</v>
      </c>
      <c r="F125" s="0" t="n">
        <v>0</v>
      </c>
      <c r="G125" s="0" t="n">
        <v>0</v>
      </c>
      <c r="H125" s="0" t="n">
        <v>0</v>
      </c>
      <c r="I125" s="0" t="n">
        <v>0</v>
      </c>
      <c r="J125" s="0" t="n">
        <v>0</v>
      </c>
      <c r="K125" s="0" t="n">
        <v>50</v>
      </c>
      <c r="L125" s="0" t="n">
        <v>50</v>
      </c>
      <c r="M125" s="0" t="n">
        <v>50</v>
      </c>
      <c r="N125" s="0" t="n">
        <v>50</v>
      </c>
      <c r="O125" s="0" t="n">
        <v>50</v>
      </c>
      <c r="P125" s="0" t="n">
        <v>50</v>
      </c>
      <c r="Q125" s="0" t="n">
        <v>50</v>
      </c>
      <c r="R125" s="0" t="n">
        <v>50</v>
      </c>
      <c r="S125" s="0" t="n">
        <v>50</v>
      </c>
      <c r="T125" s="0" t="n">
        <v>50</v>
      </c>
      <c r="U125" s="0" t="n">
        <v>50</v>
      </c>
      <c r="V125" s="0" t="n">
        <v>50</v>
      </c>
      <c r="W125" s="0" t="n">
        <v>50</v>
      </c>
      <c r="X125" s="0" t="n">
        <v>50</v>
      </c>
      <c r="Y125" s="0" t="n">
        <v>50</v>
      </c>
      <c r="Z125" s="0" t="n">
        <v>50</v>
      </c>
      <c r="AA125" s="0" t="n">
        <v>0</v>
      </c>
      <c r="AB125" s="0" t="n">
        <v>0</v>
      </c>
    </row>
    <row r="126" customFormat="false" ht="12.75" hidden="false" customHeight="false" outlineLevel="0" collapsed="false">
      <c r="A126" s="53"/>
      <c r="D126" s="79"/>
    </row>
    <row r="127" customFormat="false" ht="12.75" hidden="false" customHeight="false" outlineLevel="0" collapsed="false">
      <c r="A127" s="53"/>
      <c r="D127" s="79"/>
    </row>
    <row r="128" customFormat="false" ht="12.75" hidden="false" customHeight="false" outlineLevel="0" collapsed="false">
      <c r="A128" s="53"/>
      <c r="F128" s="79"/>
      <c r="G128" s="79"/>
      <c r="H128" s="79"/>
      <c r="I128" s="79"/>
      <c r="J128" s="79"/>
      <c r="K128" s="79"/>
      <c r="L128" s="79"/>
      <c r="M128" s="79"/>
      <c r="N128" s="79"/>
      <c r="O128" s="79"/>
      <c r="P128" s="79"/>
      <c r="Q128" s="79"/>
      <c r="R128" s="79"/>
      <c r="S128" s="79"/>
      <c r="T128" s="79"/>
      <c r="U128" s="79"/>
      <c r="V128" s="79"/>
      <c r="W128" s="79"/>
      <c r="X128" s="79"/>
      <c r="Y128" s="79"/>
      <c r="Z128" s="79"/>
      <c r="AA128" s="79"/>
      <c r="AB128" s="79"/>
      <c r="AC128" s="79"/>
    </row>
    <row r="129" customFormat="false" ht="12.75" hidden="false" customHeight="false" outlineLevel="0" collapsed="false">
      <c r="A129" s="53"/>
      <c r="D129" s="79"/>
      <c r="F129" s="79"/>
      <c r="G129" s="79"/>
      <c r="H129" s="79"/>
      <c r="I129" s="79"/>
      <c r="J129" s="79"/>
      <c r="K129" s="79"/>
      <c r="L129" s="79"/>
      <c r="M129" s="79"/>
      <c r="N129" s="79"/>
      <c r="O129" s="79"/>
      <c r="P129" s="79"/>
      <c r="Q129" s="79"/>
      <c r="R129" s="79"/>
      <c r="S129" s="79"/>
      <c r="T129" s="79"/>
      <c r="U129" s="79"/>
      <c r="V129" s="79"/>
      <c r="W129" s="79"/>
      <c r="X129" s="79"/>
      <c r="Y129" s="79"/>
      <c r="Z129" s="79"/>
      <c r="AA129" s="79"/>
      <c r="AB129" s="79"/>
      <c r="AC129" s="79"/>
    </row>
    <row r="130" customFormat="false" ht="12.75" hidden="false" customHeight="false" outlineLevel="0" collapsed="false">
      <c r="A130" s="53"/>
      <c r="D130" s="79"/>
      <c r="E130" s="79"/>
      <c r="F130" s="79"/>
      <c r="G130" s="79"/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  <c r="U130" s="79"/>
      <c r="V130" s="79"/>
      <c r="W130" s="79"/>
      <c r="X130" s="79"/>
      <c r="Y130" s="79"/>
      <c r="Z130" s="79"/>
      <c r="AA130" s="79"/>
      <c r="AB130" s="79"/>
      <c r="AC130" s="79"/>
    </row>
    <row r="131" customFormat="false" ht="12.75" hidden="false" customHeight="false" outlineLevel="0" collapsed="false">
      <c r="A131" s="53"/>
      <c r="D131" s="79"/>
      <c r="E131" s="79"/>
      <c r="F131" s="79"/>
      <c r="G131" s="79"/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79"/>
      <c r="S131" s="79"/>
      <c r="T131" s="79"/>
      <c r="U131" s="79"/>
      <c r="V131" s="79"/>
      <c r="W131" s="79"/>
      <c r="X131" s="79"/>
      <c r="Y131" s="79"/>
      <c r="Z131" s="79"/>
      <c r="AA131" s="79"/>
      <c r="AB131" s="79"/>
      <c r="AC131" s="79"/>
    </row>
    <row r="132" customFormat="false" ht="12.75" hidden="false" customHeight="false" outlineLevel="0" collapsed="false">
      <c r="A132" s="53"/>
      <c r="D132" s="159" t="n">
        <f aca="false">SUM(D124:D131)</f>
        <v>2400</v>
      </c>
      <c r="E132" s="159" t="n">
        <f aca="false">SUM(E124:E131)</f>
        <v>0</v>
      </c>
      <c r="F132" s="159" t="n">
        <f aca="false">SUM(F124:F131)</f>
        <v>0</v>
      </c>
      <c r="G132" s="159" t="n">
        <f aca="false">SUM(G124:G131)</f>
        <v>0</v>
      </c>
      <c r="H132" s="159" t="n">
        <f aca="false">SUM(H124:H131)</f>
        <v>0</v>
      </c>
      <c r="I132" s="159" t="n">
        <f aca="false">SUM(I124:I131)</f>
        <v>0</v>
      </c>
      <c r="J132" s="159" t="n">
        <f aca="false">SUM(J124:J131)</f>
        <v>0</v>
      </c>
      <c r="K132" s="159" t="n">
        <f aca="false">SUM(K124:K131)</f>
        <v>150</v>
      </c>
      <c r="L132" s="159" t="n">
        <f aca="false">SUM(L124:L131)</f>
        <v>150</v>
      </c>
      <c r="M132" s="159" t="n">
        <f aca="false">SUM(M124:M131)</f>
        <v>150</v>
      </c>
      <c r="N132" s="159" t="n">
        <f aca="false">SUM(N124:N131)</f>
        <v>150</v>
      </c>
      <c r="O132" s="159" t="n">
        <f aca="false">SUM(O124:O131)</f>
        <v>150</v>
      </c>
      <c r="P132" s="159" t="n">
        <f aca="false">SUM(P124:P131)</f>
        <v>150</v>
      </c>
      <c r="Q132" s="159" t="n">
        <f aca="false">SUM(Q124:Q131)</f>
        <v>150</v>
      </c>
      <c r="R132" s="159" t="n">
        <f aca="false">SUM(R124:R131)</f>
        <v>150</v>
      </c>
      <c r="S132" s="159" t="n">
        <f aca="false">SUM(S124:S131)</f>
        <v>150</v>
      </c>
      <c r="T132" s="159" t="n">
        <f aca="false">SUM(T124:T131)</f>
        <v>150</v>
      </c>
      <c r="U132" s="159" t="n">
        <f aca="false">SUM(U124:U131)</f>
        <v>150</v>
      </c>
      <c r="V132" s="159" t="n">
        <f aca="false">SUM(V124:V131)</f>
        <v>150</v>
      </c>
      <c r="W132" s="159" t="n">
        <f aca="false">SUM(W124:W131)</f>
        <v>150</v>
      </c>
      <c r="X132" s="159" t="n">
        <f aca="false">SUM(X124:X131)</f>
        <v>150</v>
      </c>
      <c r="Y132" s="159" t="n">
        <f aca="false">SUM(Y124:Y131)</f>
        <v>150</v>
      </c>
      <c r="Z132" s="159" t="n">
        <f aca="false">SUM(Z124:Z131)</f>
        <v>150</v>
      </c>
      <c r="AA132" s="159" t="n">
        <f aca="false">SUM(AA124:AA131)</f>
        <v>0</v>
      </c>
      <c r="AB132" s="159" t="n">
        <f aca="false">SUM(AB124:AB131)</f>
        <v>0</v>
      </c>
      <c r="AC132" s="159"/>
    </row>
    <row r="133" customFormat="false" ht="13.5" hidden="false" customHeight="false" outlineLevel="0" collapsed="false">
      <c r="A133" s="53"/>
      <c r="D133" s="79"/>
    </row>
    <row r="134" customFormat="false" ht="16.5" hidden="false" customHeight="false" outlineLevel="0" collapsed="false">
      <c r="A134" s="53"/>
      <c r="B134" s="180" t="s">
        <v>174</v>
      </c>
      <c r="C134" s="181" t="s">
        <v>146</v>
      </c>
      <c r="D134" s="79" t="s">
        <v>147</v>
      </c>
      <c r="E134" s="0" t="s">
        <v>148</v>
      </c>
      <c r="F134" s="0" t="s">
        <v>149</v>
      </c>
      <c r="G134" s="0" t="s">
        <v>150</v>
      </c>
      <c r="H134" s="0" t="s">
        <v>151</v>
      </c>
      <c r="I134" s="0" t="s">
        <v>152</v>
      </c>
      <c r="J134" s="0" t="s">
        <v>153</v>
      </c>
      <c r="K134" s="79" t="s">
        <v>154</v>
      </c>
      <c r="L134" s="79" t="s">
        <v>155</v>
      </c>
      <c r="M134" s="79" t="s">
        <v>156</v>
      </c>
      <c r="N134" s="79" t="s">
        <v>157</v>
      </c>
      <c r="O134" s="79" t="s">
        <v>158</v>
      </c>
      <c r="P134" s="79" t="s">
        <v>159</v>
      </c>
      <c r="Q134" s="79" t="s">
        <v>160</v>
      </c>
      <c r="R134" s="79" t="s">
        <v>161</v>
      </c>
      <c r="S134" s="79" t="s">
        <v>162</v>
      </c>
      <c r="T134" s="79" t="s">
        <v>163</v>
      </c>
      <c r="U134" s="79" t="s">
        <v>164</v>
      </c>
      <c r="V134" s="79" t="s">
        <v>165</v>
      </c>
      <c r="W134" s="79" t="s">
        <v>166</v>
      </c>
      <c r="X134" s="79" t="s">
        <v>167</v>
      </c>
      <c r="Y134" s="79" t="s">
        <v>168</v>
      </c>
      <c r="Z134" s="79" t="s">
        <v>169</v>
      </c>
      <c r="AA134" s="0" t="s">
        <v>170</v>
      </c>
      <c r="AB134" s="0" t="s">
        <v>171</v>
      </c>
      <c r="AC134" s="0" t="s">
        <v>171</v>
      </c>
    </row>
    <row r="135" customFormat="false" ht="12.75" hidden="false" customHeight="false" outlineLevel="0" collapsed="false">
      <c r="A135" s="53"/>
      <c r="C135" s="79" t="s">
        <v>175</v>
      </c>
      <c r="D135" s="79" t="n">
        <v>2553</v>
      </c>
      <c r="E135" s="79" t="n">
        <v>54</v>
      </c>
      <c r="F135" s="0" t="n">
        <v>27</v>
      </c>
      <c r="G135" s="0" t="n">
        <v>15</v>
      </c>
      <c r="H135" s="0" t="n">
        <v>19</v>
      </c>
      <c r="I135" s="0" t="n">
        <v>50</v>
      </c>
      <c r="J135" s="0" t="n">
        <v>130</v>
      </c>
      <c r="K135" s="0" t="n">
        <v>15</v>
      </c>
      <c r="L135" s="0" t="n">
        <v>75</v>
      </c>
      <c r="M135" s="0" t="n">
        <v>125</v>
      </c>
      <c r="N135" s="0" t="n">
        <v>162</v>
      </c>
      <c r="O135" s="0" t="n">
        <v>182</v>
      </c>
      <c r="P135" s="79" t="n">
        <v>190</v>
      </c>
      <c r="Q135" s="79" t="n">
        <v>195</v>
      </c>
      <c r="R135" s="79" t="n">
        <v>193</v>
      </c>
      <c r="S135" s="79" t="n">
        <v>178</v>
      </c>
      <c r="T135" s="79" t="n">
        <v>161</v>
      </c>
      <c r="U135" s="79" t="n">
        <v>144</v>
      </c>
      <c r="V135" s="0" t="n">
        <v>138</v>
      </c>
      <c r="W135" s="0" t="n">
        <v>111</v>
      </c>
      <c r="X135" s="0" t="n">
        <v>84</v>
      </c>
      <c r="Y135" s="0" t="n">
        <v>49</v>
      </c>
      <c r="Z135" s="0" t="n">
        <v>0</v>
      </c>
      <c r="AA135" s="0" t="n">
        <v>154</v>
      </c>
      <c r="AB135" s="0" t="n">
        <v>102</v>
      </c>
      <c r="AC135" s="0" t="n">
        <v>230</v>
      </c>
    </row>
    <row r="136" customFormat="false" ht="12.75" hidden="false" customHeight="false" outlineLevel="0" collapsed="false">
      <c r="C136" s="79"/>
      <c r="D136" s="79"/>
      <c r="E136" s="79"/>
      <c r="J136" s="79"/>
      <c r="K136" s="79"/>
      <c r="L136" s="79"/>
      <c r="M136" s="79"/>
      <c r="N136" s="79"/>
      <c r="O136" s="79"/>
      <c r="P136" s="79"/>
      <c r="Q136" s="79"/>
      <c r="R136" s="79"/>
      <c r="S136" s="79"/>
      <c r="T136" s="79"/>
      <c r="U136" s="79"/>
      <c r="V136" s="79"/>
      <c r="W136" s="79"/>
      <c r="X136" s="79"/>
      <c r="Y136" s="79"/>
    </row>
    <row r="137" customFormat="false" ht="12.75" hidden="false" customHeight="false" outlineLevel="0" collapsed="false">
      <c r="D137" s="79"/>
    </row>
    <row r="138" customFormat="false" ht="12.75" hidden="false" customHeight="false" outlineLevel="0" collapsed="false">
      <c r="D138" s="79"/>
    </row>
    <row r="139" customFormat="false" ht="12.75" hidden="false" customHeight="false" outlineLevel="0" collapsed="false">
      <c r="D139" s="79"/>
    </row>
    <row r="140" customFormat="false" ht="12.75" hidden="false" customHeight="false" outlineLevel="0" collapsed="false">
      <c r="D140" s="182" t="n">
        <f aca="false">SUM(D135:D139)</f>
        <v>2553</v>
      </c>
      <c r="E140" s="183"/>
    </row>
    <row r="141" customFormat="false" ht="13.5" hidden="false" customHeight="false" outlineLevel="0" collapsed="false">
      <c r="D141" s="184"/>
      <c r="E141" s="183"/>
    </row>
    <row r="142" customFormat="false" ht="12.75" hidden="true" customHeight="true" outlineLevel="0" collapsed="false">
      <c r="D142" s="184"/>
      <c r="E142" s="183" t="n">
        <f aca="false">CFEQ-$D$135</f>
        <v>-2553</v>
      </c>
    </row>
    <row r="143" customFormat="false" ht="13.5" hidden="false" customHeight="false" outlineLevel="0" collapsed="false">
      <c r="D143" s="79"/>
      <c r="E143" s="185"/>
      <c r="F143" s="157"/>
      <c r="G143" s="157"/>
      <c r="H143" s="157"/>
      <c r="I143" s="157"/>
      <c r="J143" s="157"/>
      <c r="K143" s="157"/>
      <c r="L143" s="157"/>
      <c r="M143" s="157"/>
      <c r="N143" s="157"/>
      <c r="O143" s="157"/>
      <c r="P143" s="157"/>
      <c r="Q143" s="157"/>
      <c r="R143" s="157"/>
      <c r="S143" s="157"/>
      <c r="T143" s="157"/>
      <c r="U143" s="157"/>
      <c r="V143" s="157"/>
      <c r="W143" s="157"/>
      <c r="X143" s="157"/>
      <c r="Y143" s="157"/>
      <c r="Z143" s="157"/>
      <c r="AA143" s="157"/>
      <c r="AB143" s="158"/>
    </row>
    <row r="144" customFormat="false" ht="12.75" hidden="false" customHeight="false" outlineLevel="0" collapsed="false">
      <c r="D144" s="79"/>
    </row>
    <row r="145" customFormat="false" ht="12.75" hidden="false" customHeight="false" outlineLevel="0" collapsed="false">
      <c r="D145" s="79"/>
    </row>
    <row r="150" customFormat="false" ht="15.75" hidden="false" customHeight="false" outlineLevel="0" collapsed="false">
      <c r="A150" s="0" t="s">
        <v>176</v>
      </c>
      <c r="B150" s="136" t="str">
        <f aca="false">VLOOKUP(F185,dropdown,2,0)</f>
        <v>EPMDANOB_S</v>
      </c>
      <c r="E150" s="186"/>
      <c r="F150" s="187"/>
    </row>
    <row r="151" customFormat="false" ht="15.75" hidden="false" customHeight="false" outlineLevel="0" collapsed="false">
      <c r="A151" s="0" t="s">
        <v>177</v>
      </c>
      <c r="B151" s="0" t="n">
        <v>0</v>
      </c>
      <c r="E151" s="186"/>
      <c r="F151" s="187"/>
      <c r="H151" s="0" t="s">
        <v>178</v>
      </c>
    </row>
    <row r="152" customFormat="false" ht="15.75" hidden="false" customHeight="false" outlineLevel="0" collapsed="false">
      <c r="A152" s="0" t="s">
        <v>179</v>
      </c>
      <c r="B152" s="0" t="n">
        <v>0</v>
      </c>
      <c r="E152" s="186"/>
      <c r="F152" s="187"/>
      <c r="H152" s="0" t="s">
        <v>180</v>
      </c>
    </row>
    <row r="153" customFormat="false" ht="13.5" hidden="false" customHeight="false" outlineLevel="0" collapsed="false"/>
    <row r="154" customFormat="false" ht="13.5" hidden="false" customHeight="false" outlineLevel="0" collapsed="false">
      <c r="B154" s="188" t="s">
        <v>181</v>
      </c>
      <c r="C154" s="189" t="s">
        <v>177</v>
      </c>
      <c r="D154" s="189" t="s">
        <v>182</v>
      </c>
      <c r="E154" s="189" t="s">
        <v>179</v>
      </c>
      <c r="F154" s="190" t="s">
        <v>183</v>
      </c>
      <c r="H154" s="188"/>
      <c r="I154" s="191" t="s">
        <v>177</v>
      </c>
      <c r="J154" s="191" t="s">
        <v>182</v>
      </c>
      <c r="K154" s="191" t="s">
        <v>184</v>
      </c>
      <c r="L154" s="35" t="s">
        <v>185</v>
      </c>
      <c r="N154" s="188"/>
      <c r="O154" s="189"/>
      <c r="P154" s="189"/>
      <c r="Q154" s="189"/>
      <c r="R154" s="190"/>
      <c r="T154" s="188"/>
      <c r="U154" s="191"/>
      <c r="V154" s="191"/>
      <c r="W154" s="191"/>
      <c r="X154" s="35"/>
    </row>
    <row r="155" customFormat="false" ht="12.75" hidden="false" customHeight="false" outlineLevel="0" collapsed="false">
      <c r="B155" s="131" t="n">
        <v>1</v>
      </c>
      <c r="C155" s="186" t="n">
        <f aca="false">$B$151</f>
        <v>0</v>
      </c>
      <c r="D155" s="186" t="n">
        <v>0</v>
      </c>
      <c r="E155" s="186" t="n">
        <f aca="false">$B$152</f>
        <v>0</v>
      </c>
      <c r="F155" s="186" t="n">
        <f aca="false">VLOOKUP($B$150,resourcename,AJ77,0)</f>
        <v>0</v>
      </c>
      <c r="H155" s="131" t="n">
        <v>1</v>
      </c>
      <c r="I155" s="186" t="n">
        <v>50</v>
      </c>
      <c r="J155" s="186" t="n">
        <v>0</v>
      </c>
      <c r="K155" s="186" t="n">
        <v>50</v>
      </c>
      <c r="L155" s="186" t="n">
        <v>0</v>
      </c>
      <c r="N155" s="192"/>
      <c r="O155" s="186"/>
      <c r="P155" s="193"/>
      <c r="Q155" s="186"/>
      <c r="R155" s="104"/>
      <c r="T155" s="131"/>
      <c r="U155" s="186"/>
      <c r="V155" s="186"/>
      <c r="W155" s="186"/>
      <c r="X155" s="139"/>
    </row>
    <row r="156" customFormat="false" ht="12.75" hidden="false" customHeight="false" outlineLevel="0" collapsed="false">
      <c r="B156" s="131" t="n">
        <v>2</v>
      </c>
      <c r="C156" s="186" t="n">
        <f aca="false">$B$151</f>
        <v>0</v>
      </c>
      <c r="D156" s="186" t="n">
        <v>0</v>
      </c>
      <c r="E156" s="186" t="n">
        <f aca="false">$B$152</f>
        <v>0</v>
      </c>
      <c r="F156" s="186" t="n">
        <f aca="false">VLOOKUP($B$150,resourcename,AJ78,0)</f>
        <v>0</v>
      </c>
      <c r="H156" s="131" t="n">
        <v>2</v>
      </c>
      <c r="I156" s="186" t="n">
        <v>50</v>
      </c>
      <c r="J156" s="186" t="n">
        <v>0</v>
      </c>
      <c r="K156" s="186" t="n">
        <v>50</v>
      </c>
      <c r="L156" s="186" t="n">
        <v>0</v>
      </c>
      <c r="N156" s="192"/>
      <c r="O156" s="186"/>
      <c r="P156" s="186"/>
      <c r="Q156" s="186"/>
      <c r="R156" s="139"/>
      <c r="T156" s="131"/>
      <c r="U156" s="186"/>
      <c r="V156" s="186"/>
      <c r="W156" s="186"/>
      <c r="X156" s="139"/>
    </row>
    <row r="157" customFormat="false" ht="12.75" hidden="false" customHeight="false" outlineLevel="0" collapsed="false">
      <c r="B157" s="131" t="n">
        <v>3</v>
      </c>
      <c r="C157" s="186" t="n">
        <f aca="false">$B$151</f>
        <v>0</v>
      </c>
      <c r="D157" s="186" t="n">
        <v>0</v>
      </c>
      <c r="E157" s="186" t="n">
        <f aca="false">$B$152</f>
        <v>0</v>
      </c>
      <c r="F157" s="186" t="n">
        <f aca="false">VLOOKUP($B$150,resourcename,AJ79,0)</f>
        <v>0</v>
      </c>
      <c r="H157" s="131" t="n">
        <v>3</v>
      </c>
      <c r="I157" s="186" t="n">
        <v>50</v>
      </c>
      <c r="J157" s="186" t="n">
        <v>0</v>
      </c>
      <c r="K157" s="186" t="n">
        <v>50</v>
      </c>
      <c r="L157" s="186" t="n">
        <v>0</v>
      </c>
      <c r="N157" s="192"/>
      <c r="O157" s="186"/>
      <c r="P157" s="186"/>
      <c r="Q157" s="186"/>
      <c r="R157" s="139"/>
      <c r="T157" s="131"/>
      <c r="U157" s="186"/>
      <c r="V157" s="186"/>
      <c r="W157" s="186"/>
      <c r="X157" s="139"/>
    </row>
    <row r="158" customFormat="false" ht="12.75" hidden="false" customHeight="false" outlineLevel="0" collapsed="false">
      <c r="B158" s="131" t="n">
        <v>4</v>
      </c>
      <c r="C158" s="186" t="n">
        <f aca="false">$B$151</f>
        <v>0</v>
      </c>
      <c r="D158" s="186" t="n">
        <v>0</v>
      </c>
      <c r="E158" s="186" t="n">
        <f aca="false">$B$152</f>
        <v>0</v>
      </c>
      <c r="F158" s="186" t="n">
        <f aca="false">VLOOKUP($B$150,resourcename,AJ80,0)</f>
        <v>0</v>
      </c>
      <c r="H158" s="131" t="n">
        <v>4</v>
      </c>
      <c r="I158" s="186" t="n">
        <v>50</v>
      </c>
      <c r="J158" s="186" t="n">
        <v>0</v>
      </c>
      <c r="K158" s="186" t="n">
        <v>50</v>
      </c>
      <c r="L158" s="186" t="n">
        <v>0</v>
      </c>
      <c r="N158" s="192"/>
      <c r="O158" s="186"/>
      <c r="P158" s="186"/>
      <c r="Q158" s="186"/>
      <c r="R158" s="139"/>
      <c r="T158" s="131"/>
      <c r="U158" s="186"/>
      <c r="V158" s="186"/>
      <c r="W158" s="186"/>
      <c r="X158" s="139"/>
    </row>
    <row r="159" customFormat="false" ht="12.75" hidden="false" customHeight="false" outlineLevel="0" collapsed="false">
      <c r="B159" s="131" t="n">
        <v>5</v>
      </c>
      <c r="C159" s="186" t="n">
        <f aca="false">$B$151</f>
        <v>0</v>
      </c>
      <c r="D159" s="186" t="n">
        <v>0</v>
      </c>
      <c r="E159" s="186" t="n">
        <f aca="false">$B$152</f>
        <v>0</v>
      </c>
      <c r="F159" s="186" t="n">
        <f aca="false">VLOOKUP($B$150,resourcename,AJ81,0)</f>
        <v>0</v>
      </c>
      <c r="H159" s="131" t="n">
        <v>5</v>
      </c>
      <c r="I159" s="186" t="n">
        <v>50</v>
      </c>
      <c r="J159" s="186" t="n">
        <v>0</v>
      </c>
      <c r="K159" s="186" t="n">
        <v>50</v>
      </c>
      <c r="L159" s="186" t="n">
        <v>0</v>
      </c>
      <c r="N159" s="192"/>
      <c r="O159" s="186"/>
      <c r="P159" s="186"/>
      <c r="Q159" s="186"/>
      <c r="R159" s="139"/>
      <c r="T159" s="131"/>
      <c r="U159" s="186"/>
      <c r="V159" s="186"/>
      <c r="W159" s="186"/>
      <c r="X159" s="139"/>
    </row>
    <row r="160" customFormat="false" ht="12.75" hidden="false" customHeight="false" outlineLevel="0" collapsed="false">
      <c r="B160" s="131" t="n">
        <v>6</v>
      </c>
      <c r="C160" s="186" t="n">
        <f aca="false">$B$151</f>
        <v>0</v>
      </c>
      <c r="D160" s="186" t="n">
        <v>0</v>
      </c>
      <c r="E160" s="186" t="n">
        <f aca="false">$B$152</f>
        <v>0</v>
      </c>
      <c r="F160" s="186" t="n">
        <f aca="false">VLOOKUP($B$150,resourcename,AJ82,0)</f>
        <v>0</v>
      </c>
      <c r="H160" s="131" t="n">
        <v>6</v>
      </c>
      <c r="I160" s="186" t="n">
        <v>50</v>
      </c>
      <c r="J160" s="186" t="n">
        <v>0</v>
      </c>
      <c r="K160" s="186" t="n">
        <v>50</v>
      </c>
      <c r="L160" s="186" t="n">
        <v>0</v>
      </c>
      <c r="N160" s="192"/>
      <c r="O160" s="186"/>
      <c r="P160" s="186"/>
      <c r="Q160" s="186"/>
      <c r="R160" s="139"/>
      <c r="T160" s="131"/>
      <c r="U160" s="186"/>
      <c r="V160" s="186"/>
      <c r="W160" s="186"/>
      <c r="X160" s="139"/>
    </row>
    <row r="161" customFormat="false" ht="12.75" hidden="false" customHeight="false" outlineLevel="0" collapsed="false">
      <c r="B161" s="131" t="n">
        <v>7</v>
      </c>
      <c r="C161" s="186" t="n">
        <f aca="false">$B$151</f>
        <v>0</v>
      </c>
      <c r="D161" s="186" t="n">
        <v>0</v>
      </c>
      <c r="E161" s="186" t="n">
        <f aca="false">$B$152</f>
        <v>0</v>
      </c>
      <c r="F161" s="186" t="n">
        <f aca="false">VLOOKUP($B$150,resourcename,AJ83,0)</f>
        <v>0</v>
      </c>
      <c r="H161" s="131" t="n">
        <v>7</v>
      </c>
      <c r="I161" s="186" t="n">
        <v>50</v>
      </c>
      <c r="J161" s="186" t="n">
        <v>0</v>
      </c>
      <c r="K161" s="186" t="n">
        <v>50</v>
      </c>
      <c r="L161" s="186" t="n">
        <v>0</v>
      </c>
      <c r="N161" s="192"/>
      <c r="O161" s="186"/>
      <c r="P161" s="186"/>
      <c r="Q161" s="186"/>
      <c r="R161" s="139"/>
      <c r="T161" s="131"/>
      <c r="U161" s="186"/>
      <c r="V161" s="186"/>
      <c r="W161" s="186"/>
      <c r="X161" s="139"/>
    </row>
    <row r="162" customFormat="false" ht="12.75" hidden="false" customHeight="false" outlineLevel="0" collapsed="false">
      <c r="B162" s="131" t="n">
        <v>8</v>
      </c>
      <c r="C162" s="186" t="n">
        <f aca="false">$B$151</f>
        <v>0</v>
      </c>
      <c r="D162" s="186" t="n">
        <v>0</v>
      </c>
      <c r="E162" s="186" t="n">
        <f aca="false">$B$152</f>
        <v>0</v>
      </c>
      <c r="F162" s="186" t="n">
        <f aca="false">VLOOKUP($B$150,resourcename,AJ84,0)</f>
        <v>0</v>
      </c>
      <c r="H162" s="131" t="n">
        <v>8</v>
      </c>
      <c r="I162" s="186" t="n">
        <v>50</v>
      </c>
      <c r="J162" s="186" t="n">
        <v>0</v>
      </c>
      <c r="K162" s="186" t="n">
        <v>50</v>
      </c>
      <c r="L162" s="186" t="n">
        <v>0</v>
      </c>
      <c r="N162" s="192"/>
      <c r="O162" s="186"/>
      <c r="P162" s="186"/>
      <c r="Q162" s="186"/>
      <c r="R162" s="139"/>
      <c r="T162" s="131"/>
      <c r="U162" s="186"/>
      <c r="V162" s="186"/>
      <c r="W162" s="186"/>
      <c r="X162" s="139"/>
    </row>
    <row r="163" customFormat="false" ht="12.75" hidden="false" customHeight="false" outlineLevel="0" collapsed="false">
      <c r="A163" s="136"/>
      <c r="B163" s="194" t="n">
        <v>9</v>
      </c>
      <c r="C163" s="186" t="n">
        <f aca="false">$B$151</f>
        <v>0</v>
      </c>
      <c r="D163" s="186" t="n">
        <v>0</v>
      </c>
      <c r="E163" s="186" t="n">
        <f aca="false">$B$152</f>
        <v>0</v>
      </c>
      <c r="F163" s="186" t="n">
        <f aca="false">VLOOKUP($B$150,resourcename,AJ85,0)</f>
        <v>0</v>
      </c>
      <c r="H163" s="131" t="n">
        <v>9</v>
      </c>
      <c r="I163" s="186" t="n">
        <v>50</v>
      </c>
      <c r="J163" s="186" t="n">
        <v>0</v>
      </c>
      <c r="K163" s="186" t="n">
        <v>50</v>
      </c>
      <c r="L163" s="186" t="n">
        <v>0</v>
      </c>
      <c r="N163" s="192"/>
      <c r="O163" s="186"/>
      <c r="P163" s="186"/>
      <c r="Q163" s="186"/>
      <c r="R163" s="139"/>
      <c r="T163" s="131"/>
      <c r="U163" s="186"/>
      <c r="V163" s="186"/>
      <c r="W163" s="186"/>
      <c r="X163" s="139"/>
    </row>
    <row r="164" customFormat="false" ht="12.75" hidden="false" customHeight="false" outlineLevel="0" collapsed="false">
      <c r="A164" s="136"/>
      <c r="B164" s="194" t="n">
        <v>10</v>
      </c>
      <c r="C164" s="186" t="n">
        <f aca="false">$B$151</f>
        <v>0</v>
      </c>
      <c r="D164" s="186" t="n">
        <v>0</v>
      </c>
      <c r="E164" s="186" t="n">
        <f aca="false">$B$152</f>
        <v>0</v>
      </c>
      <c r="F164" s="186" t="n">
        <f aca="false">VLOOKUP($B$150,resourcename,AJ86,0)</f>
        <v>0</v>
      </c>
      <c r="H164" s="131" t="n">
        <v>10</v>
      </c>
      <c r="I164" s="186" t="n">
        <v>50</v>
      </c>
      <c r="J164" s="186" t="n">
        <v>0</v>
      </c>
      <c r="K164" s="186" t="n">
        <v>50</v>
      </c>
      <c r="L164" s="186" t="n">
        <v>0</v>
      </c>
      <c r="N164" s="192"/>
      <c r="O164" s="186"/>
      <c r="P164" s="186"/>
      <c r="Q164" s="186"/>
      <c r="R164" s="139"/>
      <c r="T164" s="131"/>
      <c r="U164" s="186"/>
      <c r="V164" s="186"/>
      <c r="W164" s="186"/>
      <c r="X164" s="139"/>
    </row>
    <row r="165" customFormat="false" ht="12.75" hidden="false" customHeight="false" outlineLevel="0" collapsed="false">
      <c r="A165" s="136"/>
      <c r="B165" s="194" t="n">
        <v>11</v>
      </c>
      <c r="C165" s="186" t="n">
        <f aca="false">$B$151</f>
        <v>0</v>
      </c>
      <c r="D165" s="186" t="n">
        <v>0</v>
      </c>
      <c r="E165" s="186" t="n">
        <f aca="false">$B$152</f>
        <v>0</v>
      </c>
      <c r="F165" s="186" t="n">
        <f aca="false">VLOOKUP($B$150,resourcename,AJ87,0)</f>
        <v>0</v>
      </c>
      <c r="H165" s="131" t="n">
        <v>11</v>
      </c>
      <c r="I165" s="186" t="n">
        <v>50</v>
      </c>
      <c r="J165" s="186" t="n">
        <v>0</v>
      </c>
      <c r="K165" s="186" t="n">
        <v>50</v>
      </c>
      <c r="L165" s="186" t="n">
        <v>0</v>
      </c>
      <c r="N165" s="192"/>
      <c r="O165" s="186"/>
      <c r="P165" s="186"/>
      <c r="Q165" s="186"/>
      <c r="R165" s="139"/>
      <c r="T165" s="131"/>
      <c r="U165" s="186"/>
      <c r="V165" s="186"/>
      <c r="W165" s="186"/>
      <c r="X165" s="139"/>
    </row>
    <row r="166" customFormat="false" ht="12.75" hidden="false" customHeight="false" outlineLevel="0" collapsed="false">
      <c r="A166" s="136"/>
      <c r="B166" s="194" t="n">
        <v>12</v>
      </c>
      <c r="C166" s="186" t="n">
        <f aca="false">$B$151</f>
        <v>0</v>
      </c>
      <c r="D166" s="186" t="n">
        <v>0</v>
      </c>
      <c r="E166" s="186" t="n">
        <f aca="false">$B$152</f>
        <v>0</v>
      </c>
      <c r="F166" s="186" t="n">
        <f aca="false">VLOOKUP($B$150,resourcename,AJ88,0)</f>
        <v>0</v>
      </c>
      <c r="H166" s="131" t="n">
        <v>12</v>
      </c>
      <c r="I166" s="186" t="n">
        <v>50</v>
      </c>
      <c r="J166" s="186" t="n">
        <v>0</v>
      </c>
      <c r="K166" s="186" t="n">
        <v>50</v>
      </c>
      <c r="L166" s="186" t="n">
        <v>0</v>
      </c>
      <c r="N166" s="192"/>
      <c r="O166" s="186"/>
      <c r="P166" s="186"/>
      <c r="Q166" s="186"/>
      <c r="R166" s="139"/>
      <c r="T166" s="131"/>
      <c r="U166" s="186"/>
      <c r="V166" s="186"/>
      <c r="W166" s="186"/>
      <c r="X166" s="139"/>
    </row>
    <row r="167" customFormat="false" ht="12.75" hidden="false" customHeight="false" outlineLevel="0" collapsed="false">
      <c r="A167" s="136"/>
      <c r="B167" s="194" t="n">
        <v>13</v>
      </c>
      <c r="C167" s="186" t="n">
        <f aca="false">$B$151</f>
        <v>0</v>
      </c>
      <c r="D167" s="186" t="n">
        <v>0</v>
      </c>
      <c r="E167" s="186" t="n">
        <f aca="false">$B$152</f>
        <v>0</v>
      </c>
      <c r="F167" s="186" t="n">
        <f aca="false">VLOOKUP($B$150,resourcename,AJ89,0)</f>
        <v>0</v>
      </c>
      <c r="H167" s="131" t="n">
        <v>13</v>
      </c>
      <c r="I167" s="186" t="n">
        <v>50</v>
      </c>
      <c r="J167" s="186" t="n">
        <v>0</v>
      </c>
      <c r="K167" s="186" t="n">
        <v>50</v>
      </c>
      <c r="L167" s="186" t="n">
        <v>25</v>
      </c>
      <c r="N167" s="192"/>
      <c r="O167" s="186"/>
      <c r="P167" s="186"/>
      <c r="Q167" s="186"/>
      <c r="R167" s="139"/>
      <c r="T167" s="131"/>
      <c r="U167" s="186"/>
      <c r="V167" s="186"/>
      <c r="W167" s="186"/>
      <c r="X167" s="139"/>
    </row>
    <row r="168" customFormat="false" ht="12.75" hidden="false" customHeight="false" outlineLevel="0" collapsed="false">
      <c r="A168" s="136"/>
      <c r="B168" s="194" t="n">
        <v>14</v>
      </c>
      <c r="C168" s="186" t="n">
        <f aca="false">$B$151</f>
        <v>0</v>
      </c>
      <c r="D168" s="186" t="n">
        <v>0</v>
      </c>
      <c r="E168" s="186" t="n">
        <f aca="false">$B$152</f>
        <v>0</v>
      </c>
      <c r="F168" s="186" t="n">
        <f aca="false">VLOOKUP($B$150,resourcename,AJ90,0)</f>
        <v>0</v>
      </c>
      <c r="H168" s="131" t="n">
        <v>14</v>
      </c>
      <c r="I168" s="186" t="n">
        <v>50</v>
      </c>
      <c r="J168" s="186" t="n">
        <v>0</v>
      </c>
      <c r="K168" s="186" t="n">
        <v>50</v>
      </c>
      <c r="L168" s="186" t="n">
        <v>25</v>
      </c>
      <c r="N168" s="192"/>
      <c r="O168" s="186"/>
      <c r="P168" s="186"/>
      <c r="Q168" s="186"/>
      <c r="R168" s="139"/>
      <c r="T168" s="131"/>
      <c r="U168" s="186"/>
      <c r="V168" s="186"/>
      <c r="W168" s="186"/>
      <c r="X168" s="139"/>
    </row>
    <row r="169" customFormat="false" ht="12.75" hidden="false" customHeight="false" outlineLevel="0" collapsed="false">
      <c r="A169" s="136"/>
      <c r="B169" s="194" t="n">
        <v>15</v>
      </c>
      <c r="C169" s="186" t="n">
        <f aca="false">$B$151</f>
        <v>0</v>
      </c>
      <c r="D169" s="186" t="n">
        <v>0</v>
      </c>
      <c r="E169" s="186" t="n">
        <f aca="false">$B$152</f>
        <v>0</v>
      </c>
      <c r="F169" s="186" t="n">
        <f aca="false">VLOOKUP($B$150,resourcename,AJ91,0)</f>
        <v>0</v>
      </c>
      <c r="H169" s="131" t="n">
        <v>15</v>
      </c>
      <c r="I169" s="186" t="n">
        <v>50</v>
      </c>
      <c r="J169" s="186" t="n">
        <v>0</v>
      </c>
      <c r="K169" s="186" t="n">
        <v>50</v>
      </c>
      <c r="L169" s="186" t="n">
        <v>25</v>
      </c>
      <c r="N169" s="192"/>
      <c r="O169" s="186"/>
      <c r="P169" s="186"/>
      <c r="Q169" s="186"/>
      <c r="R169" s="139"/>
      <c r="T169" s="131"/>
      <c r="U169" s="186"/>
      <c r="V169" s="186"/>
      <c r="W169" s="186"/>
      <c r="X169" s="139"/>
    </row>
    <row r="170" customFormat="false" ht="12.75" hidden="false" customHeight="false" outlineLevel="0" collapsed="false">
      <c r="A170" s="136"/>
      <c r="B170" s="194" t="n">
        <v>16</v>
      </c>
      <c r="C170" s="186" t="n">
        <f aca="false">$B$151</f>
        <v>0</v>
      </c>
      <c r="D170" s="186" t="n">
        <v>0</v>
      </c>
      <c r="E170" s="186" t="n">
        <f aca="false">$B$152</f>
        <v>0</v>
      </c>
      <c r="F170" s="186" t="n">
        <f aca="false">VLOOKUP($B$150,resourcename,AJ92,0)</f>
        <v>0</v>
      </c>
      <c r="H170" s="131" t="n">
        <v>16</v>
      </c>
      <c r="I170" s="186" t="n">
        <v>50</v>
      </c>
      <c r="J170" s="186" t="n">
        <v>0</v>
      </c>
      <c r="K170" s="186" t="n">
        <v>50</v>
      </c>
      <c r="L170" s="186" t="n">
        <v>25</v>
      </c>
      <c r="N170" s="192"/>
      <c r="O170" s="186"/>
      <c r="P170" s="186"/>
      <c r="Q170" s="186"/>
      <c r="R170" s="139"/>
      <c r="T170" s="131"/>
      <c r="U170" s="186"/>
      <c r="V170" s="186"/>
      <c r="W170" s="186"/>
      <c r="X170" s="139"/>
    </row>
    <row r="171" customFormat="false" ht="12.75" hidden="false" customHeight="false" outlineLevel="0" collapsed="false">
      <c r="A171" s="136"/>
      <c r="B171" s="194" t="n">
        <v>17</v>
      </c>
      <c r="C171" s="186" t="n">
        <f aca="false">$B$151</f>
        <v>0</v>
      </c>
      <c r="D171" s="186" t="n">
        <v>0</v>
      </c>
      <c r="E171" s="186" t="n">
        <f aca="false">$B$152</f>
        <v>0</v>
      </c>
      <c r="F171" s="186" t="n">
        <f aca="false">VLOOKUP($B$150,resourcename,AJ93,0)</f>
        <v>0</v>
      </c>
      <c r="H171" s="131" t="n">
        <v>17</v>
      </c>
      <c r="I171" s="186" t="n">
        <v>50</v>
      </c>
      <c r="J171" s="186" t="n">
        <v>0</v>
      </c>
      <c r="K171" s="186" t="n">
        <v>50</v>
      </c>
      <c r="L171" s="186" t="n">
        <v>25</v>
      </c>
      <c r="N171" s="192"/>
      <c r="O171" s="186"/>
      <c r="P171" s="186"/>
      <c r="Q171" s="186"/>
      <c r="R171" s="139"/>
      <c r="T171" s="131"/>
      <c r="U171" s="186"/>
      <c r="V171" s="186"/>
      <c r="W171" s="186"/>
      <c r="X171" s="139"/>
    </row>
    <row r="172" customFormat="false" ht="12.75" hidden="false" customHeight="false" outlineLevel="0" collapsed="false">
      <c r="A172" s="136"/>
      <c r="B172" s="194" t="n">
        <v>18</v>
      </c>
      <c r="C172" s="186" t="n">
        <f aca="false">$B$151</f>
        <v>0</v>
      </c>
      <c r="D172" s="186" t="n">
        <v>0</v>
      </c>
      <c r="E172" s="186" t="n">
        <f aca="false">$B$152</f>
        <v>0</v>
      </c>
      <c r="F172" s="186" t="n">
        <f aca="false">VLOOKUP($B$150,resourcename,AJ94,0)</f>
        <v>0</v>
      </c>
      <c r="H172" s="131" t="n">
        <v>18</v>
      </c>
      <c r="I172" s="186" t="n">
        <v>50</v>
      </c>
      <c r="J172" s="186" t="n">
        <v>0</v>
      </c>
      <c r="K172" s="186" t="n">
        <v>50</v>
      </c>
      <c r="L172" s="186" t="n">
        <v>0</v>
      </c>
      <c r="N172" s="192"/>
      <c r="O172" s="186"/>
      <c r="P172" s="186"/>
      <c r="Q172" s="186"/>
      <c r="R172" s="139"/>
      <c r="T172" s="131"/>
      <c r="U172" s="186"/>
      <c r="V172" s="186"/>
      <c r="W172" s="186"/>
      <c r="X172" s="139"/>
    </row>
    <row r="173" customFormat="false" ht="13.5" hidden="false" customHeight="false" outlineLevel="0" collapsed="false">
      <c r="A173" s="150"/>
      <c r="B173" s="194" t="n">
        <v>19</v>
      </c>
      <c r="C173" s="186" t="n">
        <f aca="false">$B$151</f>
        <v>0</v>
      </c>
      <c r="D173" s="186" t="n">
        <v>0</v>
      </c>
      <c r="E173" s="186" t="n">
        <f aca="false">$B$152</f>
        <v>0</v>
      </c>
      <c r="F173" s="186" t="n">
        <f aca="false">VLOOKUP($B$150,resourcename,AJ95,0)</f>
        <v>0</v>
      </c>
      <c r="H173" s="131" t="n">
        <v>19</v>
      </c>
      <c r="I173" s="186" t="n">
        <v>50</v>
      </c>
      <c r="J173" s="186" t="n">
        <v>0</v>
      </c>
      <c r="K173" s="186" t="n">
        <v>50</v>
      </c>
      <c r="L173" s="186" t="n">
        <v>0</v>
      </c>
      <c r="N173" s="192"/>
      <c r="O173" s="186"/>
      <c r="P173" s="186"/>
      <c r="Q173" s="186"/>
      <c r="R173" s="139"/>
      <c r="T173" s="131"/>
      <c r="U173" s="186"/>
      <c r="V173" s="186"/>
      <c r="W173" s="186"/>
      <c r="X173" s="139"/>
    </row>
    <row r="174" customFormat="false" ht="12.75" hidden="false" customHeight="false" outlineLevel="0" collapsed="false">
      <c r="B174" s="131" t="n">
        <v>20</v>
      </c>
      <c r="C174" s="186" t="n">
        <f aca="false">$B$151</f>
        <v>0</v>
      </c>
      <c r="D174" s="186" t="n">
        <v>0</v>
      </c>
      <c r="E174" s="186" t="n">
        <f aca="false">$B$152</f>
        <v>0</v>
      </c>
      <c r="F174" s="186" t="n">
        <f aca="false">VLOOKUP($B$150,resourcename,AJ96,0)</f>
        <v>0</v>
      </c>
      <c r="H174" s="131" t="n">
        <v>20</v>
      </c>
      <c r="I174" s="186" t="n">
        <v>50</v>
      </c>
      <c r="J174" s="186" t="n">
        <v>0</v>
      </c>
      <c r="K174" s="186" t="n">
        <v>50</v>
      </c>
      <c r="L174" s="186" t="n">
        <v>0</v>
      </c>
      <c r="N174" s="192"/>
      <c r="O174" s="186"/>
      <c r="P174" s="186"/>
      <c r="Q174" s="186"/>
      <c r="R174" s="139"/>
      <c r="T174" s="131"/>
      <c r="U174" s="186"/>
      <c r="V174" s="186"/>
      <c r="W174" s="186"/>
      <c r="X174" s="139"/>
    </row>
    <row r="175" customFormat="false" ht="12.75" hidden="false" customHeight="false" outlineLevel="0" collapsed="false">
      <c r="B175" s="131" t="n">
        <v>21</v>
      </c>
      <c r="C175" s="186" t="n">
        <f aca="false">$B$151</f>
        <v>0</v>
      </c>
      <c r="D175" s="186" t="n">
        <v>0</v>
      </c>
      <c r="E175" s="186" t="n">
        <f aca="false">$B$152</f>
        <v>0</v>
      </c>
      <c r="F175" s="186" t="n">
        <f aca="false">VLOOKUP($B$150,resourcename,AJ97,0)</f>
        <v>0</v>
      </c>
      <c r="H175" s="131" t="n">
        <v>21</v>
      </c>
      <c r="I175" s="186" t="n">
        <v>50</v>
      </c>
      <c r="J175" s="186" t="n">
        <v>0</v>
      </c>
      <c r="K175" s="186" t="n">
        <v>50</v>
      </c>
      <c r="L175" s="186" t="n">
        <v>0</v>
      </c>
      <c r="N175" s="192"/>
      <c r="O175" s="186"/>
      <c r="P175" s="186"/>
      <c r="Q175" s="186"/>
      <c r="R175" s="139"/>
      <c r="T175" s="131"/>
      <c r="U175" s="186"/>
      <c r="V175" s="186"/>
      <c r="W175" s="186"/>
      <c r="X175" s="139"/>
    </row>
    <row r="176" customFormat="false" ht="12.75" hidden="false" customHeight="false" outlineLevel="0" collapsed="false">
      <c r="B176" s="131" t="n">
        <v>22</v>
      </c>
      <c r="C176" s="186" t="n">
        <f aca="false">$B$151</f>
        <v>0</v>
      </c>
      <c r="D176" s="186" t="n">
        <v>0</v>
      </c>
      <c r="E176" s="186" t="n">
        <f aca="false">$B$152</f>
        <v>0</v>
      </c>
      <c r="F176" s="186" t="n">
        <f aca="false">VLOOKUP($B$150,resourcename,AJ98,0)</f>
        <v>0</v>
      </c>
      <c r="H176" s="131" t="n">
        <v>22</v>
      </c>
      <c r="I176" s="186" t="n">
        <v>50</v>
      </c>
      <c r="J176" s="186" t="n">
        <v>0</v>
      </c>
      <c r="K176" s="186" t="n">
        <v>50</v>
      </c>
      <c r="L176" s="186" t="n">
        <v>0</v>
      </c>
      <c r="N176" s="192"/>
      <c r="O176" s="186"/>
      <c r="P176" s="186"/>
      <c r="Q176" s="186"/>
      <c r="R176" s="139"/>
      <c r="T176" s="131"/>
      <c r="U176" s="186"/>
      <c r="V176" s="186"/>
      <c r="W176" s="186"/>
      <c r="X176" s="139"/>
    </row>
    <row r="177" customFormat="false" ht="12.75" hidden="false" customHeight="false" outlineLevel="0" collapsed="false">
      <c r="B177" s="131" t="n">
        <v>23</v>
      </c>
      <c r="C177" s="186" t="n">
        <f aca="false">$B$151</f>
        <v>0</v>
      </c>
      <c r="D177" s="186" t="n">
        <v>0</v>
      </c>
      <c r="E177" s="186" t="n">
        <f aca="false">$B$152</f>
        <v>0</v>
      </c>
      <c r="F177" s="186" t="n">
        <f aca="false">VLOOKUP($B$150,resourcename,AJ99,0)</f>
        <v>0</v>
      </c>
      <c r="H177" s="131" t="n">
        <v>23</v>
      </c>
      <c r="I177" s="186" t="n">
        <v>50</v>
      </c>
      <c r="J177" s="186" t="n">
        <v>0</v>
      </c>
      <c r="K177" s="186" t="n">
        <v>50</v>
      </c>
      <c r="L177" s="186" t="n">
        <v>0</v>
      </c>
      <c r="N177" s="192"/>
      <c r="O177" s="186"/>
      <c r="P177" s="186"/>
      <c r="Q177" s="186"/>
      <c r="R177" s="139"/>
      <c r="T177" s="131"/>
      <c r="U177" s="186"/>
      <c r="V177" s="186"/>
      <c r="W177" s="186"/>
      <c r="X177" s="139"/>
    </row>
    <row r="178" customFormat="false" ht="13.5" hidden="false" customHeight="false" outlineLevel="0" collapsed="false">
      <c r="B178" s="195" t="n">
        <v>24</v>
      </c>
      <c r="C178" s="196" t="n">
        <f aca="false">$B$151</f>
        <v>0</v>
      </c>
      <c r="D178" s="196" t="n">
        <v>0</v>
      </c>
      <c r="E178" s="196" t="n">
        <f aca="false">$B$152</f>
        <v>0</v>
      </c>
      <c r="F178" s="186" t="n">
        <f aca="false">VLOOKUP($B$150,resourcename,AJ100,0)</f>
        <v>0</v>
      </c>
      <c r="H178" s="195" t="n">
        <v>24</v>
      </c>
      <c r="I178" s="186" t="n">
        <v>50</v>
      </c>
      <c r="J178" s="196" t="n">
        <v>0</v>
      </c>
      <c r="K178" s="186" t="n">
        <v>50</v>
      </c>
      <c r="L178" s="196" t="n">
        <v>0</v>
      </c>
      <c r="N178" s="195"/>
      <c r="O178" s="186"/>
      <c r="P178" s="196"/>
      <c r="Q178" s="186"/>
      <c r="R178" s="151"/>
      <c r="T178" s="197"/>
      <c r="U178" s="186"/>
      <c r="V178" s="196"/>
      <c r="W178" s="186"/>
      <c r="X178" s="151"/>
    </row>
    <row r="179" customFormat="false" ht="12.75" hidden="false" customHeight="false" outlineLevel="0" collapsed="false">
      <c r="F179" s="0" t="n">
        <f aca="false">SUM(F155:F178)</f>
        <v>0</v>
      </c>
      <c r="L179" s="186" t="n">
        <f aca="false">SUM(L155:L178)</f>
        <v>125</v>
      </c>
    </row>
    <row r="184" customFormat="false" ht="13.5" hidden="false" customHeight="false" outlineLevel="0" collapsed="false"/>
    <row r="185" customFormat="false" ht="12.75" hidden="false" customHeight="false" outlineLevel="0" collapsed="false">
      <c r="A185" s="0" t="n">
        <v>1</v>
      </c>
      <c r="B185" s="198" t="s">
        <v>70</v>
      </c>
      <c r="D185" s="198"/>
      <c r="F185" s="0" t="n">
        <v>10</v>
      </c>
      <c r="Y185" s="139"/>
    </row>
    <row r="186" customFormat="false" ht="12.75" hidden="false" customHeight="false" outlineLevel="0" collapsed="false">
      <c r="A186" s="0" t="n">
        <v>2</v>
      </c>
      <c r="B186" s="136" t="s">
        <v>72</v>
      </c>
      <c r="D186" s="136"/>
    </row>
    <row r="187" customFormat="false" ht="12.75" hidden="false" customHeight="false" outlineLevel="0" collapsed="false">
      <c r="A187" s="0" t="n">
        <v>3</v>
      </c>
      <c r="B187" s="136" t="s">
        <v>90</v>
      </c>
      <c r="D187" s="136"/>
      <c r="AB187" s="139" t="n">
        <v>50</v>
      </c>
    </row>
    <row r="188" customFormat="false" ht="12.75" hidden="false" customHeight="false" outlineLevel="0" collapsed="false">
      <c r="A188" s="0" t="n">
        <v>4</v>
      </c>
      <c r="B188" s="136" t="s">
        <v>96</v>
      </c>
      <c r="D188" s="136"/>
    </row>
    <row r="189" customFormat="false" ht="12.75" hidden="false" customHeight="false" outlineLevel="0" collapsed="false">
      <c r="A189" s="0" t="n">
        <v>5</v>
      </c>
      <c r="B189" s="136" t="s">
        <v>102</v>
      </c>
      <c r="D189" s="136"/>
    </row>
    <row r="190" customFormat="false" ht="12.75" hidden="false" customHeight="false" outlineLevel="0" collapsed="false">
      <c r="A190" s="0" t="n">
        <v>6</v>
      </c>
      <c r="B190" s="136" t="s">
        <v>105</v>
      </c>
      <c r="D190" s="136"/>
    </row>
    <row r="191" customFormat="false" ht="12.75" hidden="false" customHeight="false" outlineLevel="0" collapsed="false">
      <c r="A191" s="0" t="n">
        <v>7</v>
      </c>
      <c r="B191" s="136" t="s">
        <v>108</v>
      </c>
      <c r="D191" s="136"/>
    </row>
    <row r="192" customFormat="false" ht="12.75" hidden="false" customHeight="false" outlineLevel="0" collapsed="false">
      <c r="A192" s="0" t="n">
        <v>8</v>
      </c>
      <c r="B192" s="136" t="s">
        <v>112</v>
      </c>
      <c r="D192" s="136"/>
    </row>
    <row r="193" customFormat="false" ht="12.75" hidden="false" customHeight="false" outlineLevel="0" collapsed="false">
      <c r="A193" s="0" t="n">
        <v>9</v>
      </c>
      <c r="B193" s="136" t="s">
        <v>115</v>
      </c>
      <c r="D193" s="136"/>
    </row>
    <row r="194" customFormat="false" ht="15.75" hidden="false" customHeight="true" outlineLevel="0" collapsed="false">
      <c r="A194" s="0" t="n">
        <v>10</v>
      </c>
      <c r="B194" s="0" t="s">
        <v>93</v>
      </c>
      <c r="D194" s="136"/>
    </row>
    <row r="198" customFormat="false" ht="10.5" hidden="false" customHeight="true" outlineLevel="0" collapsed="false"/>
    <row r="200" customFormat="false" ht="12.75" hidden="false" customHeight="false" outlineLevel="0" collapsed="false">
      <c r="B200" s="0" t="s">
        <v>66</v>
      </c>
      <c r="C200" s="0" t="s">
        <v>186</v>
      </c>
      <c r="D200" s="0" t="s">
        <v>147</v>
      </c>
      <c r="E200" s="0" t="s">
        <v>148</v>
      </c>
      <c r="F200" s="0" t="s">
        <v>149</v>
      </c>
      <c r="G200" s="0" t="s">
        <v>150</v>
      </c>
      <c r="H200" s="0" t="s">
        <v>151</v>
      </c>
      <c r="I200" s="0" t="s">
        <v>152</v>
      </c>
      <c r="J200" s="0" t="s">
        <v>153</v>
      </c>
      <c r="K200" s="0" t="s">
        <v>154</v>
      </c>
      <c r="L200" s="0" t="s">
        <v>155</v>
      </c>
      <c r="M200" s="0" t="s">
        <v>156</v>
      </c>
      <c r="N200" s="0" t="s">
        <v>157</v>
      </c>
      <c r="O200" s="0" t="s">
        <v>158</v>
      </c>
      <c r="P200" s="0" t="s">
        <v>159</v>
      </c>
      <c r="Q200" s="0" t="s">
        <v>160</v>
      </c>
      <c r="R200" s="0" t="s">
        <v>161</v>
      </c>
      <c r="S200" s="0" t="s">
        <v>162</v>
      </c>
      <c r="T200" s="0" t="s">
        <v>163</v>
      </c>
      <c r="U200" s="0" t="s">
        <v>164</v>
      </c>
      <c r="V200" s="0" t="s">
        <v>165</v>
      </c>
      <c r="W200" s="0" t="s">
        <v>166</v>
      </c>
      <c r="X200" s="0" t="s">
        <v>167</v>
      </c>
      <c r="Y200" s="0" t="s">
        <v>168</v>
      </c>
      <c r="Z200" s="0" t="s">
        <v>169</v>
      </c>
      <c r="AA200" s="0" t="s">
        <v>170</v>
      </c>
      <c r="AB200" s="0" t="s">
        <v>171</v>
      </c>
    </row>
    <row r="201" customFormat="false" ht="12.75" hidden="false" customHeight="false" outlineLevel="0" collapsed="false">
      <c r="B201" s="0" t="s">
        <v>121</v>
      </c>
      <c r="C201" s="79" t="s">
        <v>187</v>
      </c>
      <c r="D201" s="199" t="n">
        <v>1600</v>
      </c>
      <c r="E201" s="0" t="n">
        <v>0</v>
      </c>
      <c r="F201" s="0" t="n">
        <v>0</v>
      </c>
      <c r="G201" s="0" t="n">
        <v>0</v>
      </c>
      <c r="H201" s="0" t="n">
        <v>0</v>
      </c>
      <c r="I201" s="0" t="n">
        <v>0</v>
      </c>
      <c r="J201" s="0" t="n">
        <v>0</v>
      </c>
      <c r="K201" s="0" t="n">
        <v>100</v>
      </c>
      <c r="L201" s="0" t="n">
        <v>100</v>
      </c>
      <c r="M201" s="0" t="n">
        <v>100</v>
      </c>
      <c r="N201" s="0" t="n">
        <v>100</v>
      </c>
      <c r="O201" s="0" t="n">
        <v>100</v>
      </c>
      <c r="P201" s="0" t="n">
        <v>100</v>
      </c>
      <c r="Q201" s="0" t="n">
        <v>100</v>
      </c>
      <c r="R201" s="0" t="n">
        <v>100</v>
      </c>
      <c r="S201" s="0" t="n">
        <v>100</v>
      </c>
      <c r="T201" s="0" t="n">
        <v>100</v>
      </c>
      <c r="U201" s="0" t="n">
        <v>100</v>
      </c>
      <c r="V201" s="0" t="n">
        <v>100</v>
      </c>
      <c r="W201" s="0" t="n">
        <v>100</v>
      </c>
      <c r="X201" s="0" t="n">
        <v>100</v>
      </c>
      <c r="Y201" s="0" t="n">
        <v>100</v>
      </c>
      <c r="Z201" s="0" t="n">
        <v>100</v>
      </c>
      <c r="AA201" s="0" t="n">
        <v>0</v>
      </c>
      <c r="AB201" s="0" t="n">
        <v>0</v>
      </c>
    </row>
    <row r="202" customFormat="false" ht="12.75" hidden="false" customHeight="false" outlineLevel="0" collapsed="false">
      <c r="A202" s="200"/>
      <c r="B202" s="201" t="s">
        <v>124</v>
      </c>
      <c r="C202" s="202" t="s">
        <v>187</v>
      </c>
      <c r="D202" s="203" t="n">
        <v>800</v>
      </c>
      <c r="E202" s="200" t="n">
        <v>0</v>
      </c>
      <c r="F202" s="200" t="n">
        <v>0</v>
      </c>
      <c r="G202" s="200" t="n">
        <v>0</v>
      </c>
      <c r="H202" s="200" t="n">
        <v>0</v>
      </c>
      <c r="I202" s="200" t="n">
        <v>0</v>
      </c>
      <c r="J202" s="200" t="n">
        <v>0</v>
      </c>
      <c r="K202" s="200" t="n">
        <v>50</v>
      </c>
      <c r="L202" s="200" t="n">
        <v>50</v>
      </c>
      <c r="M202" s="200" t="n">
        <v>50</v>
      </c>
      <c r="N202" s="200" t="n">
        <v>50</v>
      </c>
      <c r="O202" s="200" t="n">
        <v>50</v>
      </c>
      <c r="P202" s="200" t="n">
        <v>50</v>
      </c>
      <c r="Q202" s="200" t="n">
        <v>50</v>
      </c>
      <c r="R202" s="200" t="n">
        <v>50</v>
      </c>
      <c r="S202" s="200" t="n">
        <v>50</v>
      </c>
      <c r="T202" s="200" t="n">
        <v>50</v>
      </c>
      <c r="U202" s="200" t="n">
        <v>50</v>
      </c>
      <c r="V202" s="200" t="n">
        <v>50</v>
      </c>
      <c r="W202" s="200" t="n">
        <v>50</v>
      </c>
      <c r="X202" s="200" t="n">
        <v>50</v>
      </c>
      <c r="Y202" s="200" t="n">
        <v>50</v>
      </c>
      <c r="Z202" s="200" t="n">
        <v>50</v>
      </c>
      <c r="AA202" s="200" t="n">
        <v>0</v>
      </c>
      <c r="AB202" s="200" t="n">
        <v>0</v>
      </c>
      <c r="AC202" s="200"/>
      <c r="AD202" s="200"/>
      <c r="AE202" s="200"/>
      <c r="AF202" s="200"/>
      <c r="AG202" s="200"/>
      <c r="AH202" s="200"/>
      <c r="AI202" s="200"/>
      <c r="AJ202" s="200"/>
    </row>
    <row r="203" customFormat="false" ht="12.75" hidden="false" customHeight="false" outlineLevel="0" collapsed="false">
      <c r="B203" s="79"/>
      <c r="C203" s="202"/>
      <c r="D203" s="199"/>
      <c r="AD203" s="0" t="n">
        <v>14.96</v>
      </c>
    </row>
    <row r="204" customFormat="false" ht="12.75" hidden="false" customHeight="false" outlineLevel="0" collapsed="false">
      <c r="C204" s="202"/>
      <c r="D204" s="199"/>
      <c r="E204" s="79"/>
      <c r="AC204" s="200"/>
    </row>
    <row r="205" customFormat="false" ht="12.75" hidden="false" customHeight="false" outlineLevel="0" collapsed="false">
      <c r="C205" s="204"/>
      <c r="D205" s="79"/>
      <c r="E205" s="79"/>
    </row>
    <row r="206" customFormat="false" ht="12.75" hidden="false" customHeight="false" outlineLevel="0" collapsed="false">
      <c r="A206" s="9"/>
      <c r="B206" s="199"/>
      <c r="C206" s="199"/>
      <c r="D206" s="203"/>
      <c r="E206" s="19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199"/>
      <c r="R206" s="199"/>
      <c r="S206" s="199"/>
      <c r="T206" s="199"/>
      <c r="U206" s="199"/>
      <c r="V206" s="199"/>
      <c r="W206" s="199"/>
      <c r="X206" s="199"/>
      <c r="Y206" s="199"/>
      <c r="Z206" s="9"/>
      <c r="AA206" s="9"/>
      <c r="AB206" s="9"/>
      <c r="AC206" s="200"/>
      <c r="AD206" s="9"/>
      <c r="AE206" s="9"/>
      <c r="AF206" s="9"/>
      <c r="AG206" s="9"/>
      <c r="AH206" s="9"/>
      <c r="AI206" s="9"/>
      <c r="AJ206" s="9"/>
    </row>
    <row r="207" customFormat="false" ht="12.75" hidden="false" customHeight="false" outlineLevel="0" collapsed="false">
      <c r="B207" s="79"/>
      <c r="C207" s="202"/>
      <c r="D207" s="79"/>
    </row>
    <row r="208" customFormat="false" ht="12.75" hidden="false" customHeight="false" outlineLevel="0" collapsed="false">
      <c r="C208" s="202"/>
      <c r="D208" s="79"/>
      <c r="AC208" s="200"/>
    </row>
    <row r="209" customFormat="false" ht="12.75" hidden="false" customHeight="false" outlineLevel="0" collapsed="false">
      <c r="C209" s="202"/>
      <c r="D209" s="199"/>
    </row>
    <row r="210" customFormat="false" ht="14.25" hidden="false" customHeight="true" outlineLevel="0" collapsed="false">
      <c r="D210" s="199"/>
      <c r="AC210" s="200"/>
    </row>
    <row r="211" customFormat="false" ht="12.75" hidden="false" customHeight="false" outlineLevel="0" collapsed="false">
      <c r="D211" s="79"/>
    </row>
    <row r="212" customFormat="false" ht="12.75" hidden="false" customHeight="false" outlineLevel="0" collapsed="false">
      <c r="AD212" s="200" t="n">
        <v>11</v>
      </c>
    </row>
    <row r="213" customFormat="false" ht="12.75" hidden="false" customHeight="false" outlineLevel="0" collapsed="false">
      <c r="AD213" s="0" t="n">
        <v>12</v>
      </c>
    </row>
    <row r="214" customFormat="false" ht="12.75" hidden="false" customHeight="false" outlineLevel="0" collapsed="false">
      <c r="C214" s="79"/>
      <c r="D214" s="79"/>
      <c r="AD214" s="200" t="n">
        <v>13</v>
      </c>
    </row>
    <row r="215" customFormat="false" ht="12.75" hidden="false" customHeight="false" outlineLevel="0" collapsed="false">
      <c r="AD215" s="0" t="n">
        <v>14</v>
      </c>
    </row>
    <row r="216" customFormat="false" ht="12.75" hidden="false" customHeight="false" outlineLevel="0" collapsed="false">
      <c r="AD216" s="200" t="n">
        <v>15</v>
      </c>
    </row>
    <row r="217" customFormat="false" ht="12.75" hidden="false" customHeight="false" outlineLevel="0" collapsed="false">
      <c r="D217" s="79"/>
      <c r="Q217" s="79"/>
      <c r="R217" s="79"/>
      <c r="S217" s="79"/>
      <c r="T217" s="79"/>
      <c r="U217" s="79"/>
      <c r="V217" s="79"/>
      <c r="AD217" s="0" t="n">
        <v>16</v>
      </c>
    </row>
    <row r="218" customFormat="false" ht="12.75" hidden="false" customHeight="false" outlineLevel="0" collapsed="false">
      <c r="D218" s="79"/>
      <c r="AD218" s="200" t="n">
        <v>17</v>
      </c>
      <c r="AE218" s="0" t="n">
        <v>48.84</v>
      </c>
    </row>
    <row r="219" customFormat="false" ht="12.75" hidden="false" customHeight="false" outlineLevel="0" collapsed="false">
      <c r="D219" s="159" t="n">
        <f aca="false">SUM(D200:D218)</f>
        <v>2400</v>
      </c>
      <c r="P219" s="79"/>
      <c r="Q219" s="79"/>
      <c r="R219" s="79"/>
      <c r="S219" s="79"/>
      <c r="T219" s="79"/>
      <c r="U219" s="79"/>
      <c r="V219" s="79"/>
      <c r="AD219" s="0" t="n">
        <v>18</v>
      </c>
      <c r="AE219" s="0" t="n">
        <v>25.85</v>
      </c>
    </row>
    <row r="220" customFormat="false" ht="12.75" hidden="false" customHeight="false" outlineLevel="0" collapsed="false">
      <c r="D220" s="159"/>
      <c r="AD220" s="200" t="n">
        <v>19</v>
      </c>
      <c r="AE220" s="0" t="n">
        <v>25.94</v>
      </c>
    </row>
    <row r="221" customFormat="false" ht="12.75" hidden="false" customHeight="false" outlineLevel="0" collapsed="false">
      <c r="D221" s="79" t="n">
        <f aca="false">SUM(D201:D220)</f>
        <v>4800</v>
      </c>
      <c r="AD221" s="0" t="n">
        <v>20</v>
      </c>
      <c r="AE221" s="0" t="n">
        <v>98.88</v>
      </c>
    </row>
    <row r="222" customFormat="false" ht="12.75" hidden="false" customHeight="false" outlineLevel="0" collapsed="false">
      <c r="D222" s="79"/>
      <c r="AD222" s="200" t="n">
        <v>21</v>
      </c>
    </row>
    <row r="223" customFormat="false" ht="12.75" hidden="false" customHeight="false" outlineLevel="0" collapsed="false">
      <c r="D223" s="79" t="n">
        <f aca="false">SUM(D217:D222)</f>
        <v>7200</v>
      </c>
      <c r="AD223" s="0" t="n">
        <v>22</v>
      </c>
    </row>
    <row r="224" customFormat="false" ht="12.75" hidden="false" customHeight="false" outlineLevel="0" collapsed="false">
      <c r="AD224" s="200" t="n">
        <v>23</v>
      </c>
    </row>
    <row r="225" customFormat="false" ht="12.75" hidden="false" customHeight="false" outlineLevel="0" collapsed="false">
      <c r="AD225" s="0" t="n">
        <v>24</v>
      </c>
    </row>
    <row r="226" customFormat="false" ht="12.75" hidden="false" customHeight="false" outlineLevel="0" collapsed="false">
      <c r="B226" s="0" t="s">
        <v>66</v>
      </c>
      <c r="C226" s="0" t="s">
        <v>186</v>
      </c>
      <c r="D226" s="0" t="s">
        <v>147</v>
      </c>
      <c r="E226" s="0" t="s">
        <v>148</v>
      </c>
      <c r="F226" s="0" t="s">
        <v>149</v>
      </c>
      <c r="G226" s="0" t="s">
        <v>150</v>
      </c>
      <c r="H226" s="0" t="s">
        <v>151</v>
      </c>
      <c r="I226" s="0" t="s">
        <v>152</v>
      </c>
      <c r="J226" s="0" t="s">
        <v>153</v>
      </c>
      <c r="K226" s="0" t="s">
        <v>154</v>
      </c>
      <c r="L226" s="0" t="s">
        <v>155</v>
      </c>
      <c r="M226" s="0" t="s">
        <v>156</v>
      </c>
      <c r="N226" s="0" t="s">
        <v>157</v>
      </c>
      <c r="O226" s="0" t="s">
        <v>158</v>
      </c>
      <c r="P226" s="0" t="s">
        <v>159</v>
      </c>
      <c r="Q226" s="0" t="s">
        <v>160</v>
      </c>
      <c r="R226" s="0" t="s">
        <v>161</v>
      </c>
      <c r="S226" s="0" t="s">
        <v>162</v>
      </c>
      <c r="T226" s="0" t="s">
        <v>163</v>
      </c>
      <c r="U226" s="0" t="s">
        <v>164</v>
      </c>
      <c r="V226" s="0" t="s">
        <v>165</v>
      </c>
      <c r="W226" s="0" t="s">
        <v>166</v>
      </c>
      <c r="X226" s="0" t="s">
        <v>167</v>
      </c>
      <c r="Y226" s="0" t="s">
        <v>168</v>
      </c>
      <c r="Z226" s="0" t="s">
        <v>169</v>
      </c>
      <c r="AA226" s="0" t="s">
        <v>170</v>
      </c>
      <c r="AB226" s="0" t="s">
        <v>171</v>
      </c>
    </row>
    <row r="227" customFormat="false" ht="12.75" hidden="false" customHeight="false" outlineLevel="0" collapsed="false">
      <c r="B227" s="0" t="s">
        <v>131</v>
      </c>
      <c r="C227" s="0" t="s">
        <v>187</v>
      </c>
      <c r="D227" s="79" t="n">
        <v>2159</v>
      </c>
      <c r="E227" s="0" t="n">
        <v>52</v>
      </c>
      <c r="F227" s="0" t="n">
        <v>62</v>
      </c>
      <c r="G227" s="0" t="n">
        <v>54</v>
      </c>
      <c r="H227" s="0" t="n">
        <v>62</v>
      </c>
      <c r="I227" s="0" t="n">
        <v>62</v>
      </c>
      <c r="J227" s="0" t="n">
        <v>108</v>
      </c>
      <c r="K227" s="79" t="n">
        <v>30</v>
      </c>
      <c r="L227" s="79" t="n">
        <v>96</v>
      </c>
      <c r="M227" s="79" t="n">
        <v>101</v>
      </c>
      <c r="N227" s="79" t="n">
        <v>121</v>
      </c>
      <c r="O227" s="79" t="n">
        <v>125</v>
      </c>
      <c r="P227" s="79" t="n">
        <v>131</v>
      </c>
      <c r="Q227" s="79" t="n">
        <v>135</v>
      </c>
      <c r="R227" s="79" t="n">
        <v>132</v>
      </c>
      <c r="S227" s="79" t="n">
        <v>128</v>
      </c>
      <c r="T227" s="79" t="n">
        <v>119</v>
      </c>
      <c r="U227" s="79" t="n">
        <v>109</v>
      </c>
      <c r="V227" s="79" t="n">
        <v>102</v>
      </c>
      <c r="W227" s="79" t="n">
        <v>83</v>
      </c>
      <c r="X227" s="79" t="n">
        <v>67</v>
      </c>
      <c r="Y227" s="79" t="n">
        <v>66</v>
      </c>
      <c r="Z227" s="79" t="n">
        <v>15</v>
      </c>
      <c r="AA227" s="0" t="n">
        <v>123</v>
      </c>
      <c r="AB227" s="0" t="n">
        <v>76</v>
      </c>
    </row>
    <row r="228" customFormat="false" ht="12.75" hidden="false" customHeight="false" outlineLevel="0" collapsed="false">
      <c r="B228" s="0" t="s">
        <v>134</v>
      </c>
      <c r="C228" s="0" t="s">
        <v>187</v>
      </c>
      <c r="D228" s="79" t="n">
        <v>547</v>
      </c>
      <c r="E228" s="0" t="n">
        <v>8</v>
      </c>
      <c r="F228" s="0" t="n">
        <v>0</v>
      </c>
      <c r="G228" s="0" t="n">
        <v>0</v>
      </c>
      <c r="H228" s="0" t="n">
        <v>0</v>
      </c>
      <c r="I228" s="0" t="n">
        <v>12</v>
      </c>
      <c r="J228" s="0" t="n">
        <v>43</v>
      </c>
      <c r="K228" s="0" t="n">
        <v>0</v>
      </c>
      <c r="L228" s="0" t="n">
        <v>0</v>
      </c>
      <c r="M228" s="0" t="n">
        <v>16</v>
      </c>
      <c r="N228" s="0" t="n">
        <v>33</v>
      </c>
      <c r="O228" s="0" t="n">
        <v>42</v>
      </c>
      <c r="P228" s="0" t="n">
        <v>45</v>
      </c>
      <c r="Q228" s="0" t="n">
        <v>49</v>
      </c>
      <c r="R228" s="0" t="n">
        <v>49</v>
      </c>
      <c r="S228" s="0" t="n">
        <v>45</v>
      </c>
      <c r="T228" s="0" t="n">
        <v>37</v>
      </c>
      <c r="U228" s="0" t="n">
        <v>28</v>
      </c>
      <c r="V228" s="0" t="n">
        <v>28</v>
      </c>
      <c r="W228" s="0" t="n">
        <v>18</v>
      </c>
      <c r="X228" s="0" t="n">
        <v>6</v>
      </c>
      <c r="Y228" s="0" t="n">
        <v>0</v>
      </c>
      <c r="Z228" s="0" t="n">
        <v>0</v>
      </c>
      <c r="AA228" s="0" t="n">
        <v>60</v>
      </c>
      <c r="AB228" s="0" t="n">
        <v>28</v>
      </c>
    </row>
    <row r="229" customFormat="false" ht="12.75" hidden="false" customHeight="false" outlineLevel="0" collapsed="false">
      <c r="B229" s="0" t="s">
        <v>188</v>
      </c>
      <c r="C229" s="0" t="s">
        <v>187</v>
      </c>
      <c r="D229" s="79" t="n">
        <v>490</v>
      </c>
      <c r="E229" s="0" t="n">
        <v>22</v>
      </c>
      <c r="F229" s="0" t="n">
        <v>0</v>
      </c>
      <c r="G229" s="0" t="n">
        <v>0</v>
      </c>
      <c r="H229" s="0" t="n">
        <v>0</v>
      </c>
      <c r="I229" s="0" t="n">
        <v>23</v>
      </c>
      <c r="J229" s="0" t="n">
        <v>25</v>
      </c>
      <c r="K229" s="0" t="n">
        <v>0</v>
      </c>
      <c r="L229" s="0" t="n">
        <v>0</v>
      </c>
      <c r="M229" s="79" t="n">
        <v>30</v>
      </c>
      <c r="N229" s="79" t="n">
        <v>31</v>
      </c>
      <c r="O229" s="79" t="n">
        <v>31</v>
      </c>
      <c r="P229" s="79" t="n">
        <v>32</v>
      </c>
      <c r="Q229" s="79" t="n">
        <v>32</v>
      </c>
      <c r="R229" s="79" t="n">
        <v>32</v>
      </c>
      <c r="S229" s="79" t="n">
        <v>31</v>
      </c>
      <c r="T229" s="79" t="n">
        <v>31</v>
      </c>
      <c r="U229" s="79" t="n">
        <v>31</v>
      </c>
      <c r="V229" s="79" t="n">
        <v>30</v>
      </c>
      <c r="W229" s="79" t="n">
        <v>30</v>
      </c>
      <c r="X229" s="79" t="n">
        <v>29</v>
      </c>
      <c r="Y229" s="0" t="n">
        <v>0</v>
      </c>
      <c r="Z229" s="0" t="n">
        <v>0</v>
      </c>
      <c r="AA229" s="0" t="n">
        <v>26</v>
      </c>
      <c r="AB229" s="0" t="n">
        <v>24</v>
      </c>
    </row>
    <row r="232" customFormat="false" ht="12.75" hidden="false" customHeight="false" outlineLevel="0" collapsed="false">
      <c r="D232" s="159" t="n">
        <f aca="false">SUM(D227:D231)</f>
        <v>3196</v>
      </c>
    </row>
    <row r="235" customFormat="false" ht="12.75" hidden="false" customHeight="false" outlineLevel="0" collapsed="false">
      <c r="J235" s="0" t="n">
        <v>72</v>
      </c>
    </row>
    <row r="236" customFormat="false" ht="12.75" hidden="false" customHeight="false" outlineLevel="0" collapsed="false">
      <c r="J236" s="79" t="n">
        <v>1202</v>
      </c>
    </row>
    <row r="237" customFormat="false" ht="12.75" hidden="false" customHeight="false" outlineLevel="0" collapsed="false">
      <c r="J237" s="79" t="n">
        <v>1600</v>
      </c>
    </row>
    <row r="238" customFormat="false" ht="12.75" hidden="false" customHeight="false" outlineLevel="0" collapsed="false">
      <c r="J238" s="79" t="n">
        <v>4000</v>
      </c>
    </row>
  </sheetData>
  <mergeCells count="8">
    <mergeCell ref="B2:AA2"/>
    <mergeCell ref="B5:C5"/>
    <mergeCell ref="B12:C12"/>
    <mergeCell ref="B19:C19"/>
    <mergeCell ref="B26:C26"/>
    <mergeCell ref="B33:C33"/>
    <mergeCell ref="B40:C40"/>
    <mergeCell ref="B47:C47"/>
  </mergeCells>
  <conditionalFormatting sqref="D100:D102 D67 D70:D73 D75 D78 D81:D82 D85 D88:D90 D109:D110 D112:D116 D104:D105 D58:D65">
    <cfRule type="cellIs" priority="2" operator="greaterThan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5" right="0.5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C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7"/>
    <col collapsed="false" customWidth="true" hidden="false" outlineLevel="0" max="2" min="2" style="0" width="20.7"/>
    <col collapsed="false" customWidth="true" hidden="false" outlineLevel="0" max="3" min="3" style="0" width="15.7"/>
    <col collapsed="false" customWidth="true" hidden="false" outlineLevel="0" max="4" min="4" style="0" width="22.7"/>
    <col collapsed="false" customWidth="true" hidden="false" outlineLevel="0" max="29" min="5" style="0" width="8.7"/>
  </cols>
  <sheetData>
    <row r="1" customFormat="false" ht="30" hidden="false" customHeight="false" outlineLevel="0" collapsed="false">
      <c r="A1" s="475" t="s">
        <v>33</v>
      </c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0"/>
      <c r="M1" s="380"/>
      <c r="N1" s="380"/>
      <c r="O1" s="380"/>
      <c r="P1" s="380"/>
      <c r="Q1" s="380"/>
      <c r="R1" s="380"/>
      <c r="S1" s="380"/>
      <c r="T1" s="380"/>
      <c r="U1" s="380"/>
      <c r="V1" s="380"/>
      <c r="W1" s="380"/>
      <c r="X1" s="380"/>
      <c r="Y1" s="380"/>
      <c r="Z1" s="380"/>
      <c r="AA1" s="380"/>
      <c r="AB1" s="380"/>
      <c r="AC1" s="380"/>
    </row>
    <row r="3" customFormat="false" ht="12.75" hidden="false" customHeight="false" outlineLevel="0" collapsed="false">
      <c r="A3" s="483" t="s">
        <v>484</v>
      </c>
      <c r="F3" s="406" t="s">
        <v>432</v>
      </c>
    </row>
    <row r="4" customFormat="false" ht="12.75" hidden="false" customHeight="false" outlineLevel="0" collapsed="false">
      <c r="A4" s="484" t="s">
        <v>485</v>
      </c>
      <c r="B4" s="485" t="s">
        <v>486</v>
      </c>
      <c r="C4" s="484" t="s">
        <v>350</v>
      </c>
      <c r="D4" s="484" t="s">
        <v>487</v>
      </c>
      <c r="E4" s="486" t="s">
        <v>488</v>
      </c>
      <c r="F4" s="382" t="n">
        <v>100</v>
      </c>
      <c r="G4" s="382" t="n">
        <v>200</v>
      </c>
      <c r="H4" s="382" t="n">
        <v>300</v>
      </c>
      <c r="I4" s="382" t="n">
        <v>400</v>
      </c>
      <c r="J4" s="382" t="n">
        <v>500</v>
      </c>
      <c r="K4" s="382" t="n">
        <v>600</v>
      </c>
      <c r="L4" s="382" t="n">
        <v>700</v>
      </c>
      <c r="M4" s="382" t="n">
        <v>800</v>
      </c>
      <c r="N4" s="382" t="n">
        <v>900</v>
      </c>
      <c r="O4" s="382" t="n">
        <v>1000</v>
      </c>
      <c r="P4" s="382" t="n">
        <v>1100</v>
      </c>
      <c r="Q4" s="382" t="n">
        <v>1200</v>
      </c>
      <c r="R4" s="382" t="n">
        <v>1300</v>
      </c>
      <c r="S4" s="382" t="n">
        <v>1400</v>
      </c>
      <c r="T4" s="382" t="n">
        <v>1500</v>
      </c>
      <c r="U4" s="382" t="n">
        <v>1600</v>
      </c>
      <c r="V4" s="382" t="n">
        <v>1700</v>
      </c>
      <c r="W4" s="382" t="n">
        <v>1800</v>
      </c>
      <c r="X4" s="382" t="n">
        <v>1900</v>
      </c>
      <c r="Y4" s="382" t="n">
        <v>2000</v>
      </c>
      <c r="Z4" s="382" t="n">
        <v>2100</v>
      </c>
      <c r="AA4" s="382" t="n">
        <v>2200</v>
      </c>
      <c r="AB4" s="382" t="n">
        <v>2300</v>
      </c>
      <c r="AC4" s="382" t="n">
        <v>2400</v>
      </c>
    </row>
    <row r="5" customFormat="false" ht="12.75" hidden="false" customHeight="false" outlineLevel="0" collapsed="false">
      <c r="E5" s="380" t="n">
        <f aca="false">SUM(F5:AC5)</f>
        <v>0</v>
      </c>
    </row>
    <row r="6" customFormat="false" ht="12.75" hidden="false" customHeight="false" outlineLevel="0" collapsed="false">
      <c r="E6" s="380" t="n">
        <f aca="false">SUM(F6:AC6)</f>
        <v>0</v>
      </c>
    </row>
    <row r="7" customFormat="false" ht="12.75" hidden="false" customHeight="false" outlineLevel="0" collapsed="false">
      <c r="E7" s="380" t="n">
        <f aca="false">SUM(F7:AC7)</f>
        <v>0</v>
      </c>
    </row>
    <row r="8" customFormat="false" ht="12.75" hidden="false" customHeight="false" outlineLevel="0" collapsed="false">
      <c r="E8" s="380" t="n">
        <f aca="false">SUM(F8:AC8)</f>
        <v>0</v>
      </c>
    </row>
    <row r="9" customFormat="false" ht="12.75" hidden="false" customHeight="false" outlineLevel="0" collapsed="false">
      <c r="E9" s="380" t="n">
        <f aca="false">SUM(F9:AC9)</f>
        <v>0</v>
      </c>
    </row>
    <row r="10" customFormat="false" ht="12.75" hidden="false" customHeight="false" outlineLevel="0" collapsed="false">
      <c r="E10" s="380" t="n">
        <f aca="false">SUM(F10:AC10)</f>
        <v>0</v>
      </c>
    </row>
    <row r="11" customFormat="false" ht="12.75" hidden="false" customHeight="false" outlineLevel="0" collapsed="false">
      <c r="E11" s="380" t="n">
        <f aca="false">SUM(F11:AC11)</f>
        <v>0</v>
      </c>
    </row>
    <row r="12" customFormat="false" ht="12.75" hidden="false" customHeight="false" outlineLevel="0" collapsed="false">
      <c r="E12" s="380" t="n">
        <f aca="false">SUM(F12:AC12)</f>
        <v>0</v>
      </c>
    </row>
    <row r="13" customFormat="false" ht="12.75" hidden="false" customHeight="false" outlineLevel="0" collapsed="false">
      <c r="E13" s="380" t="n">
        <f aca="false">SUM(F13:AC13)</f>
        <v>0</v>
      </c>
    </row>
    <row r="14" customFormat="false" ht="12.75" hidden="false" customHeight="false" outlineLevel="0" collapsed="false">
      <c r="E14" s="380" t="n">
        <f aca="false">SUM(F14:AC14)</f>
        <v>0</v>
      </c>
    </row>
    <row r="15" customFormat="false" ht="12.75" hidden="false" customHeight="false" outlineLevel="0" collapsed="false">
      <c r="A15" s="487"/>
      <c r="B15" s="488"/>
      <c r="C15" s="489"/>
      <c r="D15" s="489"/>
      <c r="E15" s="489" t="n">
        <f aca="false">SUM(E5:E14)</f>
        <v>0</v>
      </c>
      <c r="F15" s="489" t="n">
        <f aca="false">SUM(F5:F13)</f>
        <v>0</v>
      </c>
      <c r="G15" s="489" t="n">
        <f aca="false">SUM(G5:G13)</f>
        <v>0</v>
      </c>
      <c r="H15" s="489" t="n">
        <f aca="false">SUM(H5:H13)</f>
        <v>0</v>
      </c>
      <c r="I15" s="489" t="n">
        <f aca="false">SUM(I5:I13)</f>
        <v>0</v>
      </c>
      <c r="J15" s="489" t="n">
        <f aca="false">SUM(J5:J13)</f>
        <v>0</v>
      </c>
      <c r="K15" s="489" t="n">
        <f aca="false">SUM(K5:K13)</f>
        <v>0</v>
      </c>
      <c r="L15" s="489" t="n">
        <f aca="false">SUM(L5:L13)</f>
        <v>0</v>
      </c>
      <c r="M15" s="489" t="n">
        <f aca="false">SUM(M5:M13)</f>
        <v>0</v>
      </c>
      <c r="N15" s="489" t="n">
        <f aca="false">SUM(N5:N13)</f>
        <v>0</v>
      </c>
      <c r="O15" s="489" t="n">
        <f aca="false">SUM(O5:O13)</f>
        <v>0</v>
      </c>
      <c r="P15" s="489" t="n">
        <f aca="false">SUM(P5:P13)</f>
        <v>0</v>
      </c>
      <c r="Q15" s="489" t="n">
        <f aca="false">SUM(Q5:Q13)</f>
        <v>0</v>
      </c>
      <c r="R15" s="489" t="n">
        <f aca="false">SUM(R5:R13)</f>
        <v>0</v>
      </c>
      <c r="S15" s="489" t="n">
        <f aca="false">SUM(S5:S13)</f>
        <v>0</v>
      </c>
      <c r="T15" s="489" t="n">
        <f aca="false">SUM(T5:T13)</f>
        <v>0</v>
      </c>
      <c r="U15" s="489" t="n">
        <f aca="false">SUM(U5:U13)</f>
        <v>0</v>
      </c>
      <c r="V15" s="489" t="n">
        <f aca="false">SUM(V5:V13)</f>
        <v>0</v>
      </c>
      <c r="W15" s="489" t="n">
        <f aca="false">SUM(W5:W13)</f>
        <v>0</v>
      </c>
      <c r="X15" s="489" t="n">
        <f aca="false">SUM(X5:X13)</f>
        <v>0</v>
      </c>
      <c r="Y15" s="489" t="n">
        <f aca="false">SUM(Y5:Y13)</f>
        <v>0</v>
      </c>
      <c r="Z15" s="489" t="n">
        <f aca="false">SUM(Z5:Z13)</f>
        <v>0</v>
      </c>
      <c r="AA15" s="489" t="n">
        <f aca="false">SUM(AA5:AA13)</f>
        <v>0</v>
      </c>
      <c r="AB15" s="489" t="n">
        <f aca="false">SUM(AB5:AB13)</f>
        <v>0</v>
      </c>
      <c r="AC15" s="489" t="n">
        <f aca="false">SUM(AC5:AC13)</f>
        <v>0</v>
      </c>
    </row>
    <row r="17" customFormat="false" ht="12.75" hidden="false" customHeight="false" outlineLevel="0" collapsed="false">
      <c r="A17" s="483" t="s">
        <v>489</v>
      </c>
      <c r="B17" s="483"/>
      <c r="F17" s="406" t="s">
        <v>432</v>
      </c>
    </row>
    <row r="18" customFormat="false" ht="12.75" hidden="false" customHeight="false" outlineLevel="0" collapsed="false">
      <c r="A18" s="484" t="s">
        <v>485</v>
      </c>
      <c r="B18" s="485" t="s">
        <v>486</v>
      </c>
      <c r="C18" s="484" t="s">
        <v>350</v>
      </c>
      <c r="D18" s="484" t="s">
        <v>487</v>
      </c>
      <c r="E18" s="486" t="s">
        <v>488</v>
      </c>
      <c r="F18" s="382" t="n">
        <v>100</v>
      </c>
      <c r="G18" s="382" t="n">
        <v>200</v>
      </c>
      <c r="H18" s="382" t="n">
        <v>300</v>
      </c>
      <c r="I18" s="382" t="n">
        <v>400</v>
      </c>
      <c r="J18" s="382" t="n">
        <v>500</v>
      </c>
      <c r="K18" s="382" t="n">
        <v>600</v>
      </c>
      <c r="L18" s="382" t="n">
        <v>700</v>
      </c>
      <c r="M18" s="382" t="n">
        <v>800</v>
      </c>
      <c r="N18" s="382" t="n">
        <v>900</v>
      </c>
      <c r="O18" s="382" t="n">
        <v>1000</v>
      </c>
      <c r="P18" s="382" t="n">
        <v>1100</v>
      </c>
      <c r="Q18" s="382" t="n">
        <v>1200</v>
      </c>
      <c r="R18" s="382" t="n">
        <v>1300</v>
      </c>
      <c r="S18" s="382" t="n">
        <v>1400</v>
      </c>
      <c r="T18" s="382" t="n">
        <v>1500</v>
      </c>
      <c r="U18" s="382" t="n">
        <v>1600</v>
      </c>
      <c r="V18" s="382" t="n">
        <v>1700</v>
      </c>
      <c r="W18" s="382" t="n">
        <v>1800</v>
      </c>
      <c r="X18" s="382" t="n">
        <v>1900</v>
      </c>
      <c r="Y18" s="382" t="n">
        <v>2000</v>
      </c>
      <c r="Z18" s="382" t="n">
        <v>2100</v>
      </c>
      <c r="AA18" s="382" t="n">
        <v>2200</v>
      </c>
      <c r="AB18" s="382" t="n">
        <v>2300</v>
      </c>
      <c r="AC18" s="382" t="n">
        <v>2400</v>
      </c>
    </row>
    <row r="19" customFormat="false" ht="12.75" hidden="false" customHeight="false" outlineLevel="0" collapsed="false">
      <c r="E19" s="380" t="n">
        <f aca="false">SUM(F19:AC19)</f>
        <v>0</v>
      </c>
    </row>
    <row r="20" customFormat="false" ht="12.75" hidden="false" customHeight="false" outlineLevel="0" collapsed="false">
      <c r="E20" s="380" t="n">
        <f aca="false">SUM(F20:AC20)</f>
        <v>0</v>
      </c>
    </row>
    <row r="21" customFormat="false" ht="12.75" hidden="false" customHeight="false" outlineLevel="0" collapsed="false">
      <c r="E21" s="380" t="n">
        <f aca="false">SUM(F21:AC21)</f>
        <v>0</v>
      </c>
    </row>
    <row r="22" customFormat="false" ht="12.75" hidden="false" customHeight="false" outlineLevel="0" collapsed="false">
      <c r="E22" s="380" t="n">
        <f aca="false">SUM(F22:AC22)</f>
        <v>0</v>
      </c>
    </row>
    <row r="23" customFormat="false" ht="12.75" hidden="false" customHeight="false" outlineLevel="0" collapsed="false">
      <c r="E23" s="380" t="n">
        <f aca="false">SUM(F23:AC23)</f>
        <v>0</v>
      </c>
    </row>
    <row r="24" customFormat="false" ht="12.75" hidden="false" customHeight="false" outlineLevel="0" collapsed="false">
      <c r="E24" s="380" t="n">
        <f aca="false">SUM(F24:AC24)</f>
        <v>0</v>
      </c>
    </row>
    <row r="25" customFormat="false" ht="12.75" hidden="false" customHeight="false" outlineLevel="0" collapsed="false">
      <c r="E25" s="380" t="n">
        <f aca="false">SUM(F25:AC25)</f>
        <v>0</v>
      </c>
    </row>
    <row r="26" customFormat="false" ht="12.75" hidden="false" customHeight="false" outlineLevel="0" collapsed="false">
      <c r="E26" s="380" t="n">
        <f aca="false">SUM(F26:AC26)</f>
        <v>0</v>
      </c>
    </row>
    <row r="27" customFormat="false" ht="12.75" hidden="false" customHeight="false" outlineLevel="0" collapsed="false">
      <c r="E27" s="380" t="n">
        <f aca="false">SUM(F27:AC27)</f>
        <v>0</v>
      </c>
    </row>
    <row r="28" customFormat="false" ht="12.75" hidden="false" customHeight="false" outlineLevel="0" collapsed="false">
      <c r="E28" s="380" t="n">
        <f aca="false">SUM(F28:AC28)</f>
        <v>0</v>
      </c>
    </row>
    <row r="29" customFormat="false" ht="12.75" hidden="false" customHeight="false" outlineLevel="0" collapsed="false">
      <c r="A29" s="487"/>
      <c r="B29" s="488"/>
      <c r="C29" s="489"/>
      <c r="D29" s="489"/>
      <c r="E29" s="489" t="n">
        <f aca="false">SUM(E19:E28)</f>
        <v>0</v>
      </c>
      <c r="F29" s="489" t="n">
        <f aca="false">SUM(F19:F27)</f>
        <v>0</v>
      </c>
      <c r="G29" s="489" t="n">
        <f aca="false">SUM(G19:G27)</f>
        <v>0</v>
      </c>
      <c r="H29" s="489" t="n">
        <f aca="false">SUM(H19:H27)</f>
        <v>0</v>
      </c>
      <c r="I29" s="489" t="n">
        <f aca="false">SUM(I19:I27)</f>
        <v>0</v>
      </c>
      <c r="J29" s="489" t="n">
        <f aca="false">SUM(J19:J27)</f>
        <v>0</v>
      </c>
      <c r="K29" s="489" t="n">
        <f aca="false">SUM(K19:K27)</f>
        <v>0</v>
      </c>
      <c r="L29" s="489" t="n">
        <f aca="false">SUM(L19:L27)</f>
        <v>0</v>
      </c>
      <c r="M29" s="489" t="n">
        <f aca="false">SUM(M19:M27)</f>
        <v>0</v>
      </c>
      <c r="N29" s="489" t="n">
        <f aca="false">SUM(N19:N27)</f>
        <v>0</v>
      </c>
      <c r="O29" s="489" t="n">
        <f aca="false">SUM(O19:O27)</f>
        <v>0</v>
      </c>
      <c r="P29" s="489" t="n">
        <f aca="false">SUM(P19:P27)</f>
        <v>0</v>
      </c>
      <c r="Q29" s="489" t="n">
        <f aca="false">SUM(Q19:Q27)</f>
        <v>0</v>
      </c>
      <c r="R29" s="489" t="n">
        <f aca="false">SUM(R19:R27)</f>
        <v>0</v>
      </c>
      <c r="S29" s="489" t="n">
        <f aca="false">SUM(S19:S27)</f>
        <v>0</v>
      </c>
      <c r="T29" s="489" t="n">
        <f aca="false">SUM(T19:T27)</f>
        <v>0</v>
      </c>
      <c r="U29" s="489" t="n">
        <f aca="false">SUM(U19:U27)</f>
        <v>0</v>
      </c>
      <c r="V29" s="489" t="n">
        <f aca="false">SUM(V19:V27)</f>
        <v>0</v>
      </c>
      <c r="W29" s="489" t="n">
        <f aca="false">SUM(W19:W27)</f>
        <v>0</v>
      </c>
      <c r="X29" s="489" t="n">
        <f aca="false">SUM(X19:X27)</f>
        <v>0</v>
      </c>
      <c r="Y29" s="489" t="n">
        <f aca="false">SUM(Y19:Y27)</f>
        <v>0</v>
      </c>
      <c r="Z29" s="489" t="n">
        <f aca="false">SUM(Z19:Z27)</f>
        <v>0</v>
      </c>
      <c r="AA29" s="489" t="n">
        <f aca="false">SUM(AA19:AA27)</f>
        <v>0</v>
      </c>
      <c r="AB29" s="489" t="n">
        <f aca="false">SUM(AB19:AB27)</f>
        <v>0</v>
      </c>
      <c r="AC29" s="489" t="n">
        <f aca="false">SUM(AC19:AC27)</f>
        <v>0</v>
      </c>
    </row>
    <row r="55" customFormat="false" ht="12.75" hidden="false" customHeight="false" outlineLevel="0" collapsed="false">
      <c r="E55" s="49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2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7"/>
    <col collapsed="false" customWidth="true" hidden="false" outlineLevel="0" max="2" min="2" style="0" width="20.7"/>
    <col collapsed="false" customWidth="true" hidden="false" outlineLevel="0" max="3" min="3" style="0" width="15.7"/>
    <col collapsed="false" customWidth="true" hidden="false" outlineLevel="0" max="4" min="4" style="0" width="22.7"/>
    <col collapsed="false" customWidth="true" hidden="false" outlineLevel="0" max="29" min="5" style="0" width="8.7"/>
  </cols>
  <sheetData>
    <row r="1" customFormat="false" ht="30" hidden="false" customHeight="false" outlineLevel="0" collapsed="false">
      <c r="A1" s="475" t="s">
        <v>492</v>
      </c>
      <c r="B1" s="475"/>
      <c r="C1" s="475"/>
      <c r="D1" s="380"/>
      <c r="E1" s="380"/>
      <c r="F1" s="380"/>
      <c r="G1" s="380"/>
      <c r="H1" s="380"/>
      <c r="I1" s="380"/>
      <c r="J1" s="380"/>
      <c r="K1" s="380"/>
      <c r="L1" s="380"/>
      <c r="M1" s="380"/>
      <c r="N1" s="380"/>
      <c r="O1" s="380"/>
      <c r="P1" s="380"/>
      <c r="Q1" s="380"/>
      <c r="R1" s="380"/>
      <c r="S1" s="380"/>
      <c r="T1" s="380"/>
      <c r="U1" s="380"/>
      <c r="V1" s="380"/>
      <c r="W1" s="380"/>
      <c r="X1" s="380"/>
      <c r="Y1" s="380"/>
      <c r="Z1" s="380"/>
      <c r="AA1" s="380"/>
      <c r="AB1" s="380"/>
      <c r="AC1" s="380"/>
    </row>
    <row r="3" customFormat="false" ht="12.75" hidden="false" customHeight="false" outlineLevel="0" collapsed="false">
      <c r="A3" s="483" t="s">
        <v>484</v>
      </c>
      <c r="F3" s="406" t="s">
        <v>432</v>
      </c>
    </row>
    <row r="4" customFormat="false" ht="12.75" hidden="false" customHeight="false" outlineLevel="0" collapsed="false">
      <c r="A4" s="484" t="s">
        <v>485</v>
      </c>
      <c r="B4" s="485" t="s">
        <v>486</v>
      </c>
      <c r="C4" s="484" t="s">
        <v>350</v>
      </c>
      <c r="D4" s="484" t="s">
        <v>487</v>
      </c>
      <c r="E4" s="486" t="s">
        <v>488</v>
      </c>
      <c r="F4" s="382" t="n">
        <v>100</v>
      </c>
      <c r="G4" s="382" t="n">
        <v>200</v>
      </c>
      <c r="H4" s="382" t="n">
        <v>300</v>
      </c>
      <c r="I4" s="382" t="n">
        <v>400</v>
      </c>
      <c r="J4" s="382" t="n">
        <v>500</v>
      </c>
      <c r="K4" s="382" t="n">
        <v>600</v>
      </c>
      <c r="L4" s="382" t="n">
        <v>700</v>
      </c>
      <c r="M4" s="382" t="n">
        <v>800</v>
      </c>
      <c r="N4" s="382" t="n">
        <v>900</v>
      </c>
      <c r="O4" s="382" t="n">
        <v>1000</v>
      </c>
      <c r="P4" s="382" t="n">
        <v>1100</v>
      </c>
      <c r="Q4" s="382" t="n">
        <v>1200</v>
      </c>
      <c r="R4" s="382" t="n">
        <v>1300</v>
      </c>
      <c r="S4" s="382" t="n">
        <v>1400</v>
      </c>
      <c r="T4" s="382" t="n">
        <v>1500</v>
      </c>
      <c r="U4" s="382" t="n">
        <v>1600</v>
      </c>
      <c r="V4" s="382" t="n">
        <v>1700</v>
      </c>
      <c r="W4" s="382" t="n">
        <v>1800</v>
      </c>
      <c r="X4" s="382" t="n">
        <v>1900</v>
      </c>
      <c r="Y4" s="382" t="n">
        <v>2000</v>
      </c>
      <c r="Z4" s="382" t="n">
        <v>2100</v>
      </c>
      <c r="AA4" s="382" t="n">
        <v>2200</v>
      </c>
      <c r="AB4" s="382" t="n">
        <v>2300</v>
      </c>
      <c r="AC4" s="382" t="n">
        <v>2400</v>
      </c>
    </row>
    <row r="5" customFormat="false" ht="12.75" hidden="false" customHeight="false" outlineLevel="0" collapsed="false">
      <c r="E5" s="380" t="n">
        <f aca="false">SUM(F5:AC5)</f>
        <v>0</v>
      </c>
    </row>
    <row r="6" customFormat="false" ht="12.75" hidden="false" customHeight="false" outlineLevel="0" collapsed="false">
      <c r="E6" s="380" t="n">
        <f aca="false">SUM(F6:AC6)</f>
        <v>0</v>
      </c>
    </row>
    <row r="7" customFormat="false" ht="12.75" hidden="false" customHeight="false" outlineLevel="0" collapsed="false">
      <c r="E7" s="380" t="n">
        <f aca="false">SUM(F7:AC7)</f>
        <v>0</v>
      </c>
    </row>
    <row r="8" customFormat="false" ht="12.75" hidden="false" customHeight="false" outlineLevel="0" collapsed="false">
      <c r="E8" s="380" t="n">
        <f aca="false">SUM(F8:AC8)</f>
        <v>0</v>
      </c>
    </row>
    <row r="9" customFormat="false" ht="12.75" hidden="false" customHeight="false" outlineLevel="0" collapsed="false">
      <c r="E9" s="380" t="n">
        <f aca="false">SUM(F9:AC9)</f>
        <v>0</v>
      </c>
    </row>
    <row r="10" customFormat="false" ht="12.75" hidden="false" customHeight="false" outlineLevel="0" collapsed="false">
      <c r="E10" s="380" t="n">
        <f aca="false">SUM(F10:AC10)</f>
        <v>0</v>
      </c>
    </row>
    <row r="11" customFormat="false" ht="12.75" hidden="false" customHeight="false" outlineLevel="0" collapsed="false">
      <c r="E11" s="380" t="n">
        <f aca="false">SUM(F11:AC11)</f>
        <v>0</v>
      </c>
    </row>
    <row r="12" customFormat="false" ht="12.75" hidden="false" customHeight="false" outlineLevel="0" collapsed="false">
      <c r="E12" s="380" t="n">
        <f aca="false">SUM(F12:AC12)</f>
        <v>0</v>
      </c>
    </row>
    <row r="13" customFormat="false" ht="12.75" hidden="false" customHeight="false" outlineLevel="0" collapsed="false">
      <c r="E13" s="380" t="n">
        <f aca="false">SUM(F13:AC13)</f>
        <v>0</v>
      </c>
    </row>
    <row r="14" customFormat="false" ht="12.75" hidden="false" customHeight="false" outlineLevel="0" collapsed="false">
      <c r="E14" s="380" t="n">
        <f aca="false">SUM(F14:AC14)</f>
        <v>0</v>
      </c>
    </row>
    <row r="15" customFormat="false" ht="12.75" hidden="false" customHeight="false" outlineLevel="0" collapsed="false">
      <c r="A15" s="487"/>
      <c r="B15" s="488"/>
      <c r="C15" s="489"/>
      <c r="D15" s="489"/>
      <c r="E15" s="489" t="n">
        <f aca="false">SUM(E5:E14)</f>
        <v>0</v>
      </c>
      <c r="F15" s="489" t="n">
        <f aca="false">SUM(F5:F13)</f>
        <v>0</v>
      </c>
      <c r="G15" s="489" t="n">
        <f aca="false">SUM(G5:G13)</f>
        <v>0</v>
      </c>
      <c r="H15" s="489" t="n">
        <f aca="false">SUM(H5:H13)</f>
        <v>0</v>
      </c>
      <c r="I15" s="489" t="n">
        <f aca="false">SUM(I5:I13)</f>
        <v>0</v>
      </c>
      <c r="J15" s="489" t="n">
        <f aca="false">SUM(J5:J13)</f>
        <v>0</v>
      </c>
      <c r="K15" s="489" t="n">
        <f aca="false">SUM(K5:K13)</f>
        <v>0</v>
      </c>
      <c r="L15" s="489" t="n">
        <f aca="false">SUM(L5:L13)</f>
        <v>0</v>
      </c>
      <c r="M15" s="489" t="n">
        <f aca="false">SUM(M5:M13)</f>
        <v>0</v>
      </c>
      <c r="N15" s="489" t="n">
        <f aca="false">SUM(N5:N13)</f>
        <v>0</v>
      </c>
      <c r="O15" s="489" t="n">
        <f aca="false">SUM(O5:O13)</f>
        <v>0</v>
      </c>
      <c r="P15" s="489" t="n">
        <f aca="false">SUM(P5:P13)</f>
        <v>0</v>
      </c>
      <c r="Q15" s="489" t="n">
        <f aca="false">SUM(Q5:Q13)</f>
        <v>0</v>
      </c>
      <c r="R15" s="489" t="n">
        <f aca="false">SUM(R5:R13)</f>
        <v>0</v>
      </c>
      <c r="S15" s="489" t="n">
        <f aca="false">SUM(S5:S13)</f>
        <v>0</v>
      </c>
      <c r="T15" s="489" t="n">
        <f aca="false">SUM(T5:T13)</f>
        <v>0</v>
      </c>
      <c r="U15" s="489" t="n">
        <f aca="false">SUM(U5:U13)</f>
        <v>0</v>
      </c>
      <c r="V15" s="489" t="n">
        <f aca="false">SUM(V5:V13)</f>
        <v>0</v>
      </c>
      <c r="W15" s="489" t="n">
        <f aca="false">SUM(W5:W13)</f>
        <v>0</v>
      </c>
      <c r="X15" s="489" t="n">
        <f aca="false">SUM(X5:X13)</f>
        <v>0</v>
      </c>
      <c r="Y15" s="489" t="n">
        <f aca="false">SUM(Y5:Y13)</f>
        <v>0</v>
      </c>
      <c r="Z15" s="489" t="n">
        <f aca="false">SUM(Z5:Z13)</f>
        <v>0</v>
      </c>
      <c r="AA15" s="489" t="n">
        <f aca="false">SUM(AA5:AA13)</f>
        <v>0</v>
      </c>
      <c r="AB15" s="489" t="n">
        <f aca="false">SUM(AB5:AB13)</f>
        <v>0</v>
      </c>
      <c r="AC15" s="489" t="n">
        <f aca="false">SUM(AC5:AC13)</f>
        <v>0</v>
      </c>
    </row>
    <row r="17" customFormat="false" ht="12.75" hidden="false" customHeight="false" outlineLevel="0" collapsed="false">
      <c r="A17" s="483" t="s">
        <v>489</v>
      </c>
      <c r="B17" s="483"/>
      <c r="F17" s="406" t="s">
        <v>432</v>
      </c>
    </row>
    <row r="18" customFormat="false" ht="12.75" hidden="false" customHeight="false" outlineLevel="0" collapsed="false">
      <c r="A18" s="484" t="s">
        <v>485</v>
      </c>
      <c r="B18" s="485" t="s">
        <v>486</v>
      </c>
      <c r="C18" s="484" t="s">
        <v>350</v>
      </c>
      <c r="D18" s="484" t="s">
        <v>487</v>
      </c>
      <c r="E18" s="486" t="s">
        <v>488</v>
      </c>
      <c r="F18" s="382" t="n">
        <v>100</v>
      </c>
      <c r="G18" s="382" t="n">
        <v>200</v>
      </c>
      <c r="H18" s="382" t="n">
        <v>300</v>
      </c>
      <c r="I18" s="382" t="n">
        <v>400</v>
      </c>
      <c r="J18" s="382" t="n">
        <v>500</v>
      </c>
      <c r="K18" s="382" t="n">
        <v>600</v>
      </c>
      <c r="L18" s="382" t="n">
        <v>700</v>
      </c>
      <c r="M18" s="382" t="n">
        <v>800</v>
      </c>
      <c r="N18" s="382" t="n">
        <v>900</v>
      </c>
      <c r="O18" s="382" t="n">
        <v>1000</v>
      </c>
      <c r="P18" s="382" t="n">
        <v>1100</v>
      </c>
      <c r="Q18" s="382" t="n">
        <v>1200</v>
      </c>
      <c r="R18" s="382" t="n">
        <v>1300</v>
      </c>
      <c r="S18" s="382" t="n">
        <v>1400</v>
      </c>
      <c r="T18" s="382" t="n">
        <v>1500</v>
      </c>
      <c r="U18" s="382" t="n">
        <v>1600</v>
      </c>
      <c r="V18" s="382" t="n">
        <v>1700</v>
      </c>
      <c r="W18" s="382" t="n">
        <v>1800</v>
      </c>
      <c r="X18" s="382" t="n">
        <v>1900</v>
      </c>
      <c r="Y18" s="382" t="n">
        <v>2000</v>
      </c>
      <c r="Z18" s="382" t="n">
        <v>2100</v>
      </c>
      <c r="AA18" s="382" t="n">
        <v>2200</v>
      </c>
      <c r="AB18" s="382" t="n">
        <v>2300</v>
      </c>
      <c r="AC18" s="382" t="n">
        <v>2400</v>
      </c>
    </row>
    <row r="19" customFormat="false" ht="12.75" hidden="false" customHeight="false" outlineLevel="0" collapsed="false">
      <c r="E19" s="380" t="n">
        <f aca="false">SUM(F19:AC19)</f>
        <v>0</v>
      </c>
    </row>
    <row r="20" customFormat="false" ht="12.75" hidden="false" customHeight="false" outlineLevel="0" collapsed="false">
      <c r="E20" s="380" t="n">
        <f aca="false">SUM(F20:AC20)</f>
        <v>0</v>
      </c>
    </row>
    <row r="21" customFormat="false" ht="12.75" hidden="false" customHeight="false" outlineLevel="0" collapsed="false">
      <c r="E21" s="380" t="n">
        <f aca="false">SUM(F21:AC21)</f>
        <v>0</v>
      </c>
    </row>
    <row r="22" customFormat="false" ht="12.75" hidden="false" customHeight="false" outlineLevel="0" collapsed="false">
      <c r="E22" s="380" t="n">
        <f aca="false">SUM(F22:AC22)</f>
        <v>0</v>
      </c>
    </row>
    <row r="23" customFormat="false" ht="12.75" hidden="false" customHeight="false" outlineLevel="0" collapsed="false">
      <c r="E23" s="380" t="n">
        <f aca="false">SUM(F23:AC23)</f>
        <v>0</v>
      </c>
    </row>
    <row r="24" customFormat="false" ht="12.75" hidden="false" customHeight="false" outlineLevel="0" collapsed="false">
      <c r="E24" s="380" t="n">
        <f aca="false">SUM(F24:AC24)</f>
        <v>0</v>
      </c>
    </row>
    <row r="25" customFormat="false" ht="12.75" hidden="false" customHeight="false" outlineLevel="0" collapsed="false">
      <c r="E25" s="380" t="n">
        <f aca="false">SUM(F25:AC25)</f>
        <v>0</v>
      </c>
    </row>
    <row r="26" customFormat="false" ht="12.75" hidden="false" customHeight="false" outlineLevel="0" collapsed="false">
      <c r="E26" s="380" t="n">
        <f aca="false">SUM(F26:AC26)</f>
        <v>0</v>
      </c>
    </row>
    <row r="27" customFormat="false" ht="12.75" hidden="false" customHeight="false" outlineLevel="0" collapsed="false">
      <c r="E27" s="380" t="n">
        <f aca="false">SUM(F27:AC27)</f>
        <v>0</v>
      </c>
    </row>
    <row r="28" customFormat="false" ht="12.75" hidden="false" customHeight="false" outlineLevel="0" collapsed="false">
      <c r="E28" s="380" t="n">
        <f aca="false">SUM(F28:AC28)</f>
        <v>0</v>
      </c>
    </row>
    <row r="29" customFormat="false" ht="12.75" hidden="false" customHeight="false" outlineLevel="0" collapsed="false">
      <c r="A29" s="487"/>
      <c r="B29" s="488"/>
      <c r="C29" s="489"/>
      <c r="D29" s="489"/>
      <c r="E29" s="489" t="n">
        <f aca="false">SUM(E19:E28)</f>
        <v>0</v>
      </c>
      <c r="F29" s="489" t="n">
        <f aca="false">SUM(F19:F27)</f>
        <v>0</v>
      </c>
      <c r="G29" s="489" t="n">
        <f aca="false">SUM(G19:G27)</f>
        <v>0</v>
      </c>
      <c r="H29" s="489" t="n">
        <f aca="false">SUM(H19:H27)</f>
        <v>0</v>
      </c>
      <c r="I29" s="489" t="n">
        <f aca="false">SUM(I19:I27)</f>
        <v>0</v>
      </c>
      <c r="J29" s="489" t="n">
        <f aca="false">SUM(J19:J27)</f>
        <v>0</v>
      </c>
      <c r="K29" s="489" t="n">
        <f aca="false">SUM(K19:K27)</f>
        <v>0</v>
      </c>
      <c r="L29" s="489" t="n">
        <f aca="false">SUM(L19:L27)</f>
        <v>0</v>
      </c>
      <c r="M29" s="489" t="n">
        <f aca="false">SUM(M19:M27)</f>
        <v>0</v>
      </c>
      <c r="N29" s="489" t="n">
        <f aca="false">SUM(N19:N27)</f>
        <v>0</v>
      </c>
      <c r="O29" s="489" t="n">
        <f aca="false">SUM(O19:O27)</f>
        <v>0</v>
      </c>
      <c r="P29" s="489" t="n">
        <f aca="false">SUM(P19:P27)</f>
        <v>0</v>
      </c>
      <c r="Q29" s="489" t="n">
        <f aca="false">SUM(Q19:Q27)</f>
        <v>0</v>
      </c>
      <c r="R29" s="489" t="n">
        <f aca="false">SUM(R19:R27)</f>
        <v>0</v>
      </c>
      <c r="S29" s="489" t="n">
        <f aca="false">SUM(S19:S27)</f>
        <v>0</v>
      </c>
      <c r="T29" s="489" t="n">
        <f aca="false">SUM(T19:T27)</f>
        <v>0</v>
      </c>
      <c r="U29" s="489" t="n">
        <f aca="false">SUM(U19:U27)</f>
        <v>0</v>
      </c>
      <c r="V29" s="489" t="n">
        <f aca="false">SUM(V19:V27)</f>
        <v>0</v>
      </c>
      <c r="W29" s="489" t="n">
        <f aca="false">SUM(W19:W27)</f>
        <v>0</v>
      </c>
      <c r="X29" s="489" t="n">
        <f aca="false">SUM(X19:X27)</f>
        <v>0</v>
      </c>
      <c r="Y29" s="489" t="n">
        <f aca="false">SUM(Y19:Y27)</f>
        <v>0</v>
      </c>
      <c r="Z29" s="489" t="n">
        <f aca="false">SUM(Z19:Z27)</f>
        <v>0</v>
      </c>
      <c r="AA29" s="489" t="n">
        <f aca="false">SUM(AA19:AA27)</f>
        <v>0</v>
      </c>
      <c r="AB29" s="489" t="n">
        <f aca="false">SUM(AB19:AB27)</f>
        <v>0</v>
      </c>
      <c r="AC29" s="489" t="n">
        <f aca="false">SUM(AC19:AC27)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2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7"/>
    <col collapsed="false" customWidth="true" hidden="false" outlineLevel="0" max="2" min="2" style="0" width="20.7"/>
    <col collapsed="false" customWidth="true" hidden="false" outlineLevel="0" max="3" min="3" style="0" width="15.7"/>
    <col collapsed="false" customWidth="true" hidden="false" outlineLevel="0" max="4" min="4" style="0" width="22.7"/>
    <col collapsed="false" customWidth="true" hidden="false" outlineLevel="0" max="29" min="5" style="0" width="8.7"/>
  </cols>
  <sheetData>
    <row r="1" customFormat="false" ht="30" hidden="false" customHeight="false" outlineLevel="0" collapsed="false">
      <c r="A1" s="475" t="s">
        <v>493</v>
      </c>
      <c r="B1" s="475"/>
      <c r="C1" s="475"/>
      <c r="D1" s="380"/>
      <c r="E1" s="380"/>
      <c r="F1" s="380"/>
      <c r="G1" s="380"/>
      <c r="H1" s="380"/>
      <c r="I1" s="380"/>
      <c r="J1" s="380"/>
      <c r="K1" s="380"/>
      <c r="L1" s="380"/>
      <c r="M1" s="380"/>
      <c r="N1" s="380"/>
      <c r="O1" s="380"/>
      <c r="P1" s="380"/>
      <c r="Q1" s="380"/>
      <c r="R1" s="380"/>
      <c r="S1" s="380"/>
      <c r="T1" s="380"/>
      <c r="U1" s="380"/>
      <c r="V1" s="380"/>
      <c r="W1" s="380"/>
      <c r="X1" s="380"/>
      <c r="Y1" s="380"/>
      <c r="Z1" s="380"/>
      <c r="AA1" s="380"/>
      <c r="AB1" s="380"/>
      <c r="AC1" s="380"/>
    </row>
    <row r="3" customFormat="false" ht="12.75" hidden="false" customHeight="false" outlineLevel="0" collapsed="false">
      <c r="A3" s="483" t="s">
        <v>484</v>
      </c>
      <c r="F3" s="406" t="s">
        <v>432</v>
      </c>
    </row>
    <row r="4" customFormat="false" ht="12.75" hidden="false" customHeight="false" outlineLevel="0" collapsed="false">
      <c r="A4" s="484" t="s">
        <v>485</v>
      </c>
      <c r="B4" s="485" t="s">
        <v>486</v>
      </c>
      <c r="C4" s="484" t="s">
        <v>350</v>
      </c>
      <c r="D4" s="484" t="s">
        <v>487</v>
      </c>
      <c r="E4" s="486" t="s">
        <v>488</v>
      </c>
      <c r="F4" s="382" t="n">
        <v>100</v>
      </c>
      <c r="G4" s="382" t="n">
        <v>200</v>
      </c>
      <c r="H4" s="382" t="n">
        <v>300</v>
      </c>
      <c r="I4" s="382" t="n">
        <v>400</v>
      </c>
      <c r="J4" s="382" t="n">
        <v>500</v>
      </c>
      <c r="K4" s="382" t="n">
        <v>600</v>
      </c>
      <c r="L4" s="382" t="n">
        <v>700</v>
      </c>
      <c r="M4" s="382" t="n">
        <v>800</v>
      </c>
      <c r="N4" s="382" t="n">
        <v>900</v>
      </c>
      <c r="O4" s="382" t="n">
        <v>1000</v>
      </c>
      <c r="P4" s="382" t="n">
        <v>1100</v>
      </c>
      <c r="Q4" s="382" t="n">
        <v>1200</v>
      </c>
      <c r="R4" s="382" t="n">
        <v>1300</v>
      </c>
      <c r="S4" s="382" t="n">
        <v>1400</v>
      </c>
      <c r="T4" s="382" t="n">
        <v>1500</v>
      </c>
      <c r="U4" s="382" t="n">
        <v>1600</v>
      </c>
      <c r="V4" s="382" t="n">
        <v>1700</v>
      </c>
      <c r="W4" s="382" t="n">
        <v>1800</v>
      </c>
      <c r="X4" s="382" t="n">
        <v>1900</v>
      </c>
      <c r="Y4" s="382" t="n">
        <v>2000</v>
      </c>
      <c r="Z4" s="382" t="n">
        <v>2100</v>
      </c>
      <c r="AA4" s="382" t="n">
        <v>2200</v>
      </c>
      <c r="AB4" s="382" t="n">
        <v>2300</v>
      </c>
      <c r="AC4" s="382" t="n">
        <v>2400</v>
      </c>
    </row>
    <row r="5" customFormat="false" ht="12.75" hidden="false" customHeight="false" outlineLevel="0" collapsed="false">
      <c r="E5" s="380" t="n">
        <f aca="false">SUM(F5:AC5)</f>
        <v>0</v>
      </c>
    </row>
    <row r="6" customFormat="false" ht="12.75" hidden="false" customHeight="false" outlineLevel="0" collapsed="false">
      <c r="E6" s="380" t="n">
        <f aca="false">SUM(F6:AC6)</f>
        <v>0</v>
      </c>
    </row>
    <row r="7" customFormat="false" ht="12.75" hidden="false" customHeight="false" outlineLevel="0" collapsed="false">
      <c r="E7" s="380" t="n">
        <f aca="false">SUM(F7:AC7)</f>
        <v>0</v>
      </c>
    </row>
    <row r="8" customFormat="false" ht="12.75" hidden="false" customHeight="false" outlineLevel="0" collapsed="false">
      <c r="E8" s="380" t="n">
        <f aca="false">SUM(F8:AC8)</f>
        <v>0</v>
      </c>
    </row>
    <row r="9" customFormat="false" ht="12.75" hidden="false" customHeight="false" outlineLevel="0" collapsed="false">
      <c r="E9" s="380" t="n">
        <f aca="false">SUM(F9:AC9)</f>
        <v>0</v>
      </c>
    </row>
    <row r="10" customFormat="false" ht="12.75" hidden="false" customHeight="false" outlineLevel="0" collapsed="false">
      <c r="E10" s="380" t="n">
        <f aca="false">SUM(F10:AC10)</f>
        <v>0</v>
      </c>
    </row>
    <row r="11" customFormat="false" ht="12.75" hidden="false" customHeight="false" outlineLevel="0" collapsed="false">
      <c r="E11" s="380" t="n">
        <f aca="false">SUM(F11:AC11)</f>
        <v>0</v>
      </c>
    </row>
    <row r="12" customFormat="false" ht="12.75" hidden="false" customHeight="false" outlineLevel="0" collapsed="false">
      <c r="E12" s="380" t="n">
        <f aca="false">SUM(F12:AC12)</f>
        <v>0</v>
      </c>
    </row>
    <row r="13" customFormat="false" ht="12.75" hidden="false" customHeight="false" outlineLevel="0" collapsed="false">
      <c r="E13" s="380" t="n">
        <f aca="false">SUM(F13:AC13)</f>
        <v>0</v>
      </c>
    </row>
    <row r="14" customFormat="false" ht="12.75" hidden="false" customHeight="false" outlineLevel="0" collapsed="false">
      <c r="E14" s="380" t="n">
        <f aca="false">SUM(F14:AC14)</f>
        <v>0</v>
      </c>
    </row>
    <row r="15" customFormat="false" ht="12.75" hidden="false" customHeight="false" outlineLevel="0" collapsed="false">
      <c r="A15" s="487"/>
      <c r="B15" s="488"/>
      <c r="C15" s="489"/>
      <c r="D15" s="489"/>
      <c r="E15" s="489" t="n">
        <f aca="false">SUM(E5:E14)</f>
        <v>0</v>
      </c>
      <c r="F15" s="489" t="n">
        <f aca="false">SUM(F5:F13)</f>
        <v>0</v>
      </c>
      <c r="G15" s="489" t="n">
        <f aca="false">SUM(G5:G13)</f>
        <v>0</v>
      </c>
      <c r="H15" s="489" t="n">
        <f aca="false">SUM(H5:H13)</f>
        <v>0</v>
      </c>
      <c r="I15" s="489" t="n">
        <f aca="false">SUM(I5:I13)</f>
        <v>0</v>
      </c>
      <c r="J15" s="489" t="n">
        <f aca="false">SUM(J5:J13)</f>
        <v>0</v>
      </c>
      <c r="K15" s="489" t="n">
        <f aca="false">SUM(K5:K13)</f>
        <v>0</v>
      </c>
      <c r="L15" s="489" t="n">
        <f aca="false">SUM(L5:L13)</f>
        <v>0</v>
      </c>
      <c r="M15" s="489" t="n">
        <f aca="false">SUM(M5:M13)</f>
        <v>0</v>
      </c>
      <c r="N15" s="489" t="n">
        <f aca="false">SUM(N5:N13)</f>
        <v>0</v>
      </c>
      <c r="O15" s="489" t="n">
        <f aca="false">SUM(O5:O13)</f>
        <v>0</v>
      </c>
      <c r="P15" s="489" t="n">
        <f aca="false">SUM(P5:P13)</f>
        <v>0</v>
      </c>
      <c r="Q15" s="489" t="n">
        <f aca="false">SUM(Q5:Q13)</f>
        <v>0</v>
      </c>
      <c r="R15" s="489" t="n">
        <f aca="false">SUM(R5:R13)</f>
        <v>0</v>
      </c>
      <c r="S15" s="489" t="n">
        <f aca="false">SUM(S5:S13)</f>
        <v>0</v>
      </c>
      <c r="T15" s="489" t="n">
        <f aca="false">SUM(T5:T13)</f>
        <v>0</v>
      </c>
      <c r="U15" s="489" t="n">
        <f aca="false">SUM(U5:U13)</f>
        <v>0</v>
      </c>
      <c r="V15" s="489" t="n">
        <f aca="false">SUM(V5:V13)</f>
        <v>0</v>
      </c>
      <c r="W15" s="489" t="n">
        <f aca="false">SUM(W5:W13)</f>
        <v>0</v>
      </c>
      <c r="X15" s="489" t="n">
        <f aca="false">SUM(X5:X13)</f>
        <v>0</v>
      </c>
      <c r="Y15" s="489" t="n">
        <f aca="false">SUM(Y5:Y13)</f>
        <v>0</v>
      </c>
      <c r="Z15" s="489" t="n">
        <f aca="false">SUM(Z5:Z13)</f>
        <v>0</v>
      </c>
      <c r="AA15" s="489" t="n">
        <f aca="false">SUM(AA5:AA13)</f>
        <v>0</v>
      </c>
      <c r="AB15" s="489" t="n">
        <f aca="false">SUM(AB5:AB13)</f>
        <v>0</v>
      </c>
      <c r="AC15" s="489" t="n">
        <f aca="false">SUM(AC5:AC13)</f>
        <v>0</v>
      </c>
    </row>
    <row r="17" customFormat="false" ht="12.75" hidden="false" customHeight="false" outlineLevel="0" collapsed="false">
      <c r="A17" s="483" t="s">
        <v>489</v>
      </c>
      <c r="B17" s="483"/>
      <c r="F17" s="406" t="s">
        <v>432</v>
      </c>
    </row>
    <row r="18" customFormat="false" ht="12.75" hidden="false" customHeight="false" outlineLevel="0" collapsed="false">
      <c r="A18" s="484" t="s">
        <v>485</v>
      </c>
      <c r="B18" s="485" t="s">
        <v>486</v>
      </c>
      <c r="C18" s="484" t="s">
        <v>350</v>
      </c>
      <c r="D18" s="484" t="s">
        <v>487</v>
      </c>
      <c r="E18" s="486" t="s">
        <v>488</v>
      </c>
      <c r="F18" s="382" t="n">
        <v>100</v>
      </c>
      <c r="G18" s="382" t="n">
        <v>200</v>
      </c>
      <c r="H18" s="382" t="n">
        <v>300</v>
      </c>
      <c r="I18" s="382" t="n">
        <v>400</v>
      </c>
      <c r="J18" s="382" t="n">
        <v>500</v>
      </c>
      <c r="K18" s="382" t="n">
        <v>600</v>
      </c>
      <c r="L18" s="382" t="n">
        <v>700</v>
      </c>
      <c r="M18" s="382" t="n">
        <v>800</v>
      </c>
      <c r="N18" s="382" t="n">
        <v>900</v>
      </c>
      <c r="O18" s="382" t="n">
        <v>1000</v>
      </c>
      <c r="P18" s="382" t="n">
        <v>1100</v>
      </c>
      <c r="Q18" s="382" t="n">
        <v>1200</v>
      </c>
      <c r="R18" s="382" t="n">
        <v>1300</v>
      </c>
      <c r="S18" s="382" t="n">
        <v>1400</v>
      </c>
      <c r="T18" s="382" t="n">
        <v>1500</v>
      </c>
      <c r="U18" s="382" t="n">
        <v>1600</v>
      </c>
      <c r="V18" s="382" t="n">
        <v>1700</v>
      </c>
      <c r="W18" s="382" t="n">
        <v>1800</v>
      </c>
      <c r="X18" s="382" t="n">
        <v>1900</v>
      </c>
      <c r="Y18" s="382" t="n">
        <v>2000</v>
      </c>
      <c r="Z18" s="382" t="n">
        <v>2100</v>
      </c>
      <c r="AA18" s="382" t="n">
        <v>2200</v>
      </c>
      <c r="AB18" s="382" t="n">
        <v>2300</v>
      </c>
      <c r="AC18" s="382" t="n">
        <v>2400</v>
      </c>
    </row>
    <row r="19" customFormat="false" ht="12.75" hidden="false" customHeight="false" outlineLevel="0" collapsed="false">
      <c r="E19" s="380" t="n">
        <f aca="false">SUM(F19:AC19)</f>
        <v>0</v>
      </c>
    </row>
    <row r="20" customFormat="false" ht="12.75" hidden="false" customHeight="false" outlineLevel="0" collapsed="false">
      <c r="E20" s="380" t="n">
        <f aca="false">SUM(F20:AC20)</f>
        <v>0</v>
      </c>
    </row>
    <row r="21" customFormat="false" ht="12.75" hidden="false" customHeight="false" outlineLevel="0" collapsed="false">
      <c r="E21" s="380" t="n">
        <f aca="false">SUM(F21:AC21)</f>
        <v>0</v>
      </c>
    </row>
    <row r="22" customFormat="false" ht="12.75" hidden="false" customHeight="false" outlineLevel="0" collapsed="false">
      <c r="E22" s="380" t="n">
        <f aca="false">SUM(F22:AC22)</f>
        <v>0</v>
      </c>
    </row>
    <row r="23" customFormat="false" ht="12.75" hidden="false" customHeight="false" outlineLevel="0" collapsed="false">
      <c r="E23" s="380" t="n">
        <f aca="false">SUM(F23:AC23)</f>
        <v>0</v>
      </c>
    </row>
    <row r="24" customFormat="false" ht="12.75" hidden="false" customHeight="false" outlineLevel="0" collapsed="false">
      <c r="E24" s="380" t="n">
        <f aca="false">SUM(F24:AC24)</f>
        <v>0</v>
      </c>
    </row>
    <row r="25" customFormat="false" ht="12.75" hidden="false" customHeight="false" outlineLevel="0" collapsed="false">
      <c r="E25" s="380" t="n">
        <f aca="false">SUM(F25:AC25)</f>
        <v>0</v>
      </c>
    </row>
    <row r="26" customFormat="false" ht="12.75" hidden="false" customHeight="false" outlineLevel="0" collapsed="false">
      <c r="E26" s="380" t="n">
        <f aca="false">SUM(F26:AC26)</f>
        <v>0</v>
      </c>
    </row>
    <row r="27" customFormat="false" ht="12.75" hidden="false" customHeight="false" outlineLevel="0" collapsed="false">
      <c r="E27" s="380" t="n">
        <f aca="false">SUM(F27:AC27)</f>
        <v>0</v>
      </c>
    </row>
    <row r="28" customFormat="false" ht="12.75" hidden="false" customHeight="false" outlineLevel="0" collapsed="false">
      <c r="E28" s="380" t="n">
        <f aca="false">SUM(F28:AC28)</f>
        <v>0</v>
      </c>
    </row>
    <row r="29" customFormat="false" ht="12.75" hidden="false" customHeight="false" outlineLevel="0" collapsed="false">
      <c r="A29" s="487"/>
      <c r="B29" s="488"/>
      <c r="C29" s="489"/>
      <c r="D29" s="489"/>
      <c r="E29" s="489" t="n">
        <f aca="false">SUM(E19:E28)</f>
        <v>0</v>
      </c>
      <c r="F29" s="489" t="n">
        <f aca="false">SUM(F19:F27)</f>
        <v>0</v>
      </c>
      <c r="G29" s="489" t="n">
        <f aca="false">SUM(G19:G27)</f>
        <v>0</v>
      </c>
      <c r="H29" s="489" t="n">
        <f aca="false">SUM(H19:H27)</f>
        <v>0</v>
      </c>
      <c r="I29" s="489" t="n">
        <f aca="false">SUM(I19:I27)</f>
        <v>0</v>
      </c>
      <c r="J29" s="489" t="n">
        <f aca="false">SUM(J19:J27)</f>
        <v>0</v>
      </c>
      <c r="K29" s="489" t="n">
        <f aca="false">SUM(K19:K27)</f>
        <v>0</v>
      </c>
      <c r="L29" s="489" t="n">
        <f aca="false">SUM(L19:L27)</f>
        <v>0</v>
      </c>
      <c r="M29" s="489" t="n">
        <f aca="false">SUM(M19:M27)</f>
        <v>0</v>
      </c>
      <c r="N29" s="489" t="n">
        <f aca="false">SUM(N19:N27)</f>
        <v>0</v>
      </c>
      <c r="O29" s="489" t="n">
        <f aca="false">SUM(O19:O27)</f>
        <v>0</v>
      </c>
      <c r="P29" s="489" t="n">
        <f aca="false">SUM(P19:P27)</f>
        <v>0</v>
      </c>
      <c r="Q29" s="489" t="n">
        <f aca="false">SUM(Q19:Q27)</f>
        <v>0</v>
      </c>
      <c r="R29" s="489" t="n">
        <f aca="false">SUM(R19:R27)</f>
        <v>0</v>
      </c>
      <c r="S29" s="489" t="n">
        <f aca="false">SUM(S19:S27)</f>
        <v>0</v>
      </c>
      <c r="T29" s="489" t="n">
        <f aca="false">SUM(T19:T27)</f>
        <v>0</v>
      </c>
      <c r="U29" s="489" t="n">
        <f aca="false">SUM(U19:U27)</f>
        <v>0</v>
      </c>
      <c r="V29" s="489" t="n">
        <f aca="false">SUM(V19:V27)</f>
        <v>0</v>
      </c>
      <c r="W29" s="489" t="n">
        <f aca="false">SUM(W19:W27)</f>
        <v>0</v>
      </c>
      <c r="X29" s="489" t="n">
        <f aca="false">SUM(X19:X27)</f>
        <v>0</v>
      </c>
      <c r="Y29" s="489" t="n">
        <f aca="false">SUM(Y19:Y27)</f>
        <v>0</v>
      </c>
      <c r="Z29" s="489" t="n">
        <f aca="false">SUM(Z19:Z27)</f>
        <v>0</v>
      </c>
      <c r="AA29" s="489" t="n">
        <f aca="false">SUM(AA19:AA27)</f>
        <v>0</v>
      </c>
      <c r="AB29" s="489" t="n">
        <f aca="false">SUM(AB19:AB27)</f>
        <v>0</v>
      </c>
      <c r="AC29" s="489" t="n">
        <f aca="false">SUM(AC19:AC27)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Y40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J30" activeCellId="0" sqref="J3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2.42"/>
    <col collapsed="false" customWidth="true" hidden="false" outlineLevel="0" max="25" min="2" style="0" width="8.7"/>
  </cols>
  <sheetData>
    <row r="1" customFormat="false" ht="30" hidden="false" customHeight="false" outlineLevel="0" collapsed="false">
      <c r="A1" s="475" t="s">
        <v>16</v>
      </c>
      <c r="C1" s="380"/>
      <c r="D1" s="380"/>
      <c r="F1" s="380"/>
      <c r="G1" s="380"/>
      <c r="H1" s="380"/>
      <c r="I1" s="380"/>
      <c r="J1" s="380"/>
      <c r="K1" s="380"/>
      <c r="L1" s="380"/>
      <c r="M1" s="380"/>
      <c r="N1" s="380"/>
      <c r="O1" s="380"/>
      <c r="P1" s="380"/>
      <c r="Q1" s="380"/>
      <c r="R1" s="380"/>
      <c r="S1" s="380"/>
      <c r="T1" s="380"/>
      <c r="U1" s="380"/>
      <c r="V1" s="380"/>
      <c r="W1" s="380"/>
      <c r="X1" s="380"/>
      <c r="Y1" s="380"/>
    </row>
    <row r="3" customFormat="false" ht="26.25" hidden="false" customHeight="false" outlineLevel="0" collapsed="false">
      <c r="A3" s="491" t="s">
        <v>197</v>
      </c>
    </row>
    <row r="5" customFormat="false" ht="12.75" hidden="false" customHeight="false" outlineLevel="0" collapsed="false">
      <c r="A5" s="382" t="s">
        <v>494</v>
      </c>
      <c r="B5" s="382" t="n">
        <v>100</v>
      </c>
      <c r="C5" s="382" t="n">
        <v>200</v>
      </c>
      <c r="D5" s="382" t="n">
        <v>300</v>
      </c>
      <c r="E5" s="382" t="n">
        <v>400</v>
      </c>
      <c r="F5" s="382" t="n">
        <v>500</v>
      </c>
      <c r="G5" s="382" t="n">
        <v>600</v>
      </c>
      <c r="H5" s="382" t="n">
        <v>700</v>
      </c>
      <c r="I5" s="382" t="n">
        <v>800</v>
      </c>
      <c r="J5" s="382" t="n">
        <v>900</v>
      </c>
      <c r="K5" s="382" t="n">
        <v>1000</v>
      </c>
      <c r="L5" s="382" t="n">
        <v>1100</v>
      </c>
      <c r="M5" s="382" t="n">
        <v>1200</v>
      </c>
      <c r="N5" s="382" t="n">
        <v>1300</v>
      </c>
      <c r="O5" s="382" t="n">
        <v>1400</v>
      </c>
      <c r="P5" s="382" t="n">
        <v>1500</v>
      </c>
      <c r="Q5" s="382" t="n">
        <v>1600</v>
      </c>
      <c r="R5" s="382" t="n">
        <v>1700</v>
      </c>
      <c r="S5" s="382" t="n">
        <v>1800</v>
      </c>
      <c r="T5" s="382" t="n">
        <v>1900</v>
      </c>
      <c r="U5" s="382" t="n">
        <v>2000</v>
      </c>
      <c r="V5" s="382" t="n">
        <v>2100</v>
      </c>
      <c r="W5" s="382" t="n">
        <v>2200</v>
      </c>
      <c r="X5" s="382" t="n">
        <v>2300</v>
      </c>
      <c r="Y5" s="382" t="n">
        <v>2400</v>
      </c>
    </row>
    <row r="6" customFormat="false" ht="12.75" hidden="false" customHeight="false" outlineLevel="0" collapsed="false">
      <c r="A6" s="0" t="s">
        <v>495</v>
      </c>
      <c r="B6" s="380"/>
      <c r="C6" s="380"/>
      <c r="D6" s="380"/>
      <c r="E6" s="380"/>
      <c r="F6" s="380"/>
      <c r="G6" s="380"/>
      <c r="H6" s="380"/>
      <c r="I6" s="380"/>
      <c r="J6" s="380"/>
      <c r="K6" s="380"/>
      <c r="L6" s="380"/>
      <c r="M6" s="380"/>
      <c r="N6" s="380"/>
      <c r="O6" s="380"/>
      <c r="P6" s="380"/>
      <c r="Q6" s="380"/>
      <c r="R6" s="380"/>
      <c r="S6" s="380"/>
      <c r="T6" s="380"/>
      <c r="U6" s="380"/>
      <c r="V6" s="380"/>
      <c r="W6" s="380"/>
      <c r="X6" s="380"/>
      <c r="Y6" s="380"/>
    </row>
    <row r="7" customFormat="false" ht="12.75" hidden="false" customHeight="false" outlineLevel="0" collapsed="false">
      <c r="A7" s="0" t="s">
        <v>495</v>
      </c>
      <c r="B7" s="380"/>
      <c r="C7" s="380"/>
      <c r="D7" s="380"/>
      <c r="E7" s="380"/>
      <c r="F7" s="380"/>
      <c r="G7" s="380"/>
      <c r="H7" s="380"/>
      <c r="I7" s="380"/>
      <c r="J7" s="380"/>
      <c r="K7" s="380"/>
      <c r="L7" s="380"/>
      <c r="M7" s="380"/>
      <c r="N7" s="380"/>
      <c r="O7" s="380"/>
      <c r="P7" s="380"/>
      <c r="Q7" s="380"/>
      <c r="R7" s="380"/>
      <c r="S7" s="380"/>
      <c r="T7" s="380"/>
      <c r="U7" s="380"/>
      <c r="V7" s="380"/>
      <c r="W7" s="380"/>
      <c r="X7" s="380"/>
      <c r="Y7" s="380"/>
    </row>
    <row r="8" customFormat="false" ht="12.75" hidden="false" customHeight="false" outlineLevel="0" collapsed="false">
      <c r="A8" s="0" t="s">
        <v>495</v>
      </c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  <c r="Q8" s="380"/>
      <c r="R8" s="380"/>
      <c r="S8" s="380"/>
      <c r="T8" s="380"/>
      <c r="U8" s="380"/>
      <c r="V8" s="380"/>
      <c r="W8" s="380"/>
      <c r="X8" s="380"/>
      <c r="Y8" s="380"/>
    </row>
    <row r="9" customFormat="false" ht="12.75" hidden="false" customHeight="false" outlineLevel="0" collapsed="false">
      <c r="A9" s="0" t="s">
        <v>495</v>
      </c>
      <c r="B9" s="380"/>
      <c r="C9" s="380"/>
      <c r="D9" s="380"/>
      <c r="E9" s="380"/>
      <c r="F9" s="380"/>
      <c r="G9" s="380"/>
      <c r="H9" s="380"/>
      <c r="I9" s="380"/>
      <c r="J9" s="380"/>
      <c r="K9" s="380"/>
      <c r="L9" s="380"/>
      <c r="M9" s="380"/>
      <c r="N9" s="380"/>
      <c r="O9" s="380"/>
      <c r="P9" s="380"/>
      <c r="Q9" s="380"/>
      <c r="R9" s="380"/>
      <c r="S9" s="380"/>
      <c r="T9" s="380"/>
      <c r="U9" s="380"/>
      <c r="V9" s="380"/>
      <c r="W9" s="380"/>
      <c r="X9" s="380"/>
      <c r="Y9" s="380"/>
    </row>
    <row r="10" customFormat="false" ht="12.75" hidden="false" customHeight="false" outlineLevel="0" collapsed="false">
      <c r="A10" s="0" t="s">
        <v>495</v>
      </c>
      <c r="B10" s="380"/>
      <c r="C10" s="380"/>
      <c r="D10" s="380"/>
      <c r="E10" s="380"/>
      <c r="F10" s="380"/>
      <c r="G10" s="380"/>
      <c r="H10" s="380"/>
      <c r="I10" s="380"/>
      <c r="J10" s="380"/>
      <c r="K10" s="380"/>
      <c r="L10" s="380"/>
      <c r="M10" s="380"/>
      <c r="N10" s="380"/>
      <c r="O10" s="380"/>
      <c r="P10" s="380"/>
      <c r="Q10" s="380"/>
      <c r="R10" s="380"/>
      <c r="S10" s="380"/>
      <c r="T10" s="380"/>
      <c r="U10" s="380"/>
      <c r="V10" s="380"/>
      <c r="W10" s="380"/>
      <c r="X10" s="380"/>
      <c r="Y10" s="380"/>
    </row>
    <row r="11" customFormat="false" ht="12.75" hidden="false" customHeight="false" outlineLevel="0" collapsed="false">
      <c r="A11" s="0" t="s">
        <v>495</v>
      </c>
      <c r="B11" s="380"/>
      <c r="C11" s="380"/>
      <c r="D11" s="380"/>
      <c r="E11" s="380"/>
      <c r="F11" s="380"/>
      <c r="G11" s="380"/>
      <c r="H11" s="380"/>
      <c r="I11" s="380"/>
      <c r="J11" s="380"/>
      <c r="K11" s="380"/>
      <c r="L11" s="380"/>
      <c r="M11" s="380"/>
      <c r="N11" s="380"/>
      <c r="O11" s="380"/>
      <c r="P11" s="380"/>
      <c r="Q11" s="380"/>
      <c r="R11" s="380"/>
      <c r="S11" s="380"/>
      <c r="T11" s="380"/>
      <c r="U11" s="380"/>
      <c r="V11" s="380"/>
      <c r="W11" s="380"/>
      <c r="X11" s="380"/>
      <c r="Y11" s="380"/>
    </row>
    <row r="12" customFormat="false" ht="12.75" hidden="false" customHeight="false" outlineLevel="0" collapsed="false">
      <c r="A12" s="0" t="s">
        <v>495</v>
      </c>
      <c r="B12" s="380"/>
      <c r="C12" s="380"/>
      <c r="D12" s="380"/>
      <c r="E12" s="380"/>
      <c r="F12" s="380"/>
      <c r="G12" s="380"/>
      <c r="H12" s="380"/>
      <c r="I12" s="380"/>
      <c r="J12" s="380"/>
      <c r="K12" s="380"/>
      <c r="L12" s="380"/>
      <c r="M12" s="380"/>
      <c r="N12" s="380"/>
      <c r="O12" s="380"/>
      <c r="P12" s="380"/>
      <c r="Q12" s="380"/>
      <c r="R12" s="380"/>
      <c r="S12" s="380"/>
      <c r="T12" s="380"/>
      <c r="U12" s="380"/>
      <c r="V12" s="380"/>
      <c r="W12" s="380"/>
      <c r="X12" s="380"/>
      <c r="Y12" s="380"/>
    </row>
    <row r="13" customFormat="false" ht="12.75" hidden="false" customHeight="false" outlineLevel="0" collapsed="false">
      <c r="A13" s="0" t="s">
        <v>495</v>
      </c>
      <c r="B13" s="380"/>
      <c r="C13" s="380"/>
      <c r="D13" s="380"/>
      <c r="E13" s="380"/>
      <c r="F13" s="380"/>
      <c r="G13" s="380"/>
      <c r="H13" s="380"/>
      <c r="I13" s="380"/>
      <c r="J13" s="380"/>
      <c r="K13" s="380"/>
      <c r="L13" s="380"/>
      <c r="M13" s="380"/>
      <c r="N13" s="380"/>
      <c r="O13" s="380"/>
      <c r="P13" s="380"/>
      <c r="Q13" s="380"/>
      <c r="R13" s="380"/>
      <c r="S13" s="380"/>
      <c r="T13" s="380"/>
      <c r="U13" s="380"/>
      <c r="V13" s="380"/>
      <c r="W13" s="380"/>
      <c r="X13" s="380"/>
      <c r="Y13" s="380"/>
    </row>
    <row r="14" customFormat="false" ht="12.75" hidden="false" customHeight="false" outlineLevel="0" collapsed="false">
      <c r="A14" s="0" t="s">
        <v>495</v>
      </c>
      <c r="B14" s="380"/>
      <c r="C14" s="380"/>
      <c r="D14" s="380"/>
      <c r="E14" s="380"/>
      <c r="F14" s="380"/>
      <c r="G14" s="380"/>
      <c r="H14" s="380"/>
      <c r="I14" s="380"/>
      <c r="J14" s="380"/>
      <c r="K14" s="380"/>
      <c r="L14" s="380"/>
      <c r="M14" s="380"/>
      <c r="N14" s="380"/>
      <c r="O14" s="380"/>
      <c r="P14" s="380"/>
      <c r="Q14" s="380"/>
      <c r="R14" s="380"/>
      <c r="S14" s="380"/>
      <c r="T14" s="380"/>
      <c r="U14" s="380"/>
      <c r="V14" s="380"/>
      <c r="W14" s="380"/>
      <c r="X14" s="380"/>
      <c r="Y14" s="380"/>
    </row>
    <row r="15" customFormat="false" ht="12.75" hidden="false" customHeight="false" outlineLevel="0" collapsed="false">
      <c r="A15" s="0" t="s">
        <v>495</v>
      </c>
      <c r="B15" s="380"/>
      <c r="C15" s="380"/>
      <c r="D15" s="380"/>
      <c r="E15" s="380"/>
      <c r="F15" s="380"/>
      <c r="G15" s="380"/>
      <c r="H15" s="380"/>
      <c r="I15" s="380"/>
      <c r="J15" s="380"/>
      <c r="K15" s="380"/>
      <c r="L15" s="380"/>
      <c r="M15" s="380"/>
      <c r="N15" s="380"/>
      <c r="O15" s="380"/>
      <c r="P15" s="380"/>
      <c r="Q15" s="380"/>
      <c r="R15" s="380"/>
      <c r="S15" s="380"/>
      <c r="T15" s="380"/>
      <c r="U15" s="380"/>
      <c r="V15" s="380"/>
      <c r="W15" s="380"/>
      <c r="X15" s="380"/>
      <c r="Y15" s="380"/>
    </row>
    <row r="16" customFormat="false" ht="12.75" hidden="false" customHeight="false" outlineLevel="0" collapsed="false">
      <c r="A16" s="489" t="n">
        <f aca="false">SUM(B16:Y16)</f>
        <v>0</v>
      </c>
      <c r="B16" s="489" t="n">
        <f aca="false">SUM(B6:B14)</f>
        <v>0</v>
      </c>
      <c r="C16" s="489" t="n">
        <f aca="false">SUM(C6:C14)</f>
        <v>0</v>
      </c>
      <c r="D16" s="489" t="n">
        <f aca="false">SUM(D6:D14)</f>
        <v>0</v>
      </c>
      <c r="E16" s="489" t="n">
        <f aca="false">SUM(E6:E14)</f>
        <v>0</v>
      </c>
      <c r="F16" s="489" t="n">
        <f aca="false">SUM(F6:F14)</f>
        <v>0</v>
      </c>
      <c r="G16" s="489" t="n">
        <f aca="false">SUM(G6:G14)</f>
        <v>0</v>
      </c>
      <c r="H16" s="489" t="n">
        <f aca="false">SUM(H6:H14)</f>
        <v>0</v>
      </c>
      <c r="I16" s="489" t="n">
        <f aca="false">SUM(I6:I14)</f>
        <v>0</v>
      </c>
      <c r="J16" s="489" t="n">
        <f aca="false">SUM(J6:J14)</f>
        <v>0</v>
      </c>
      <c r="K16" s="489" t="n">
        <f aca="false">SUM(K6:K14)</f>
        <v>0</v>
      </c>
      <c r="L16" s="489" t="n">
        <f aca="false">SUM(L6:L14)</f>
        <v>0</v>
      </c>
      <c r="M16" s="489" t="n">
        <f aca="false">SUM(M6:M14)</f>
        <v>0</v>
      </c>
      <c r="N16" s="489" t="n">
        <f aca="false">SUM(N6:N14)</f>
        <v>0</v>
      </c>
      <c r="O16" s="489" t="n">
        <f aca="false">SUM(O6:O14)</f>
        <v>0</v>
      </c>
      <c r="P16" s="489" t="n">
        <f aca="false">SUM(P6:P14)</f>
        <v>0</v>
      </c>
      <c r="Q16" s="489" t="n">
        <f aca="false">SUM(Q6:Q14)</f>
        <v>0</v>
      </c>
      <c r="R16" s="489" t="n">
        <f aca="false">SUM(R6:R14)</f>
        <v>0</v>
      </c>
      <c r="S16" s="489" t="n">
        <f aca="false">SUM(S6:S14)</f>
        <v>0</v>
      </c>
      <c r="T16" s="489" t="n">
        <f aca="false">SUM(T6:T14)</f>
        <v>0</v>
      </c>
      <c r="U16" s="489" t="n">
        <f aca="false">SUM(U6:U14)</f>
        <v>0</v>
      </c>
      <c r="V16" s="489" t="n">
        <f aca="false">SUM(V6:V14)</f>
        <v>0</v>
      </c>
      <c r="W16" s="489" t="n">
        <f aca="false">SUM(W6:W14)</f>
        <v>0</v>
      </c>
      <c r="X16" s="489" t="n">
        <f aca="false">SUM(X6:X14)</f>
        <v>0</v>
      </c>
      <c r="Y16" s="489" t="n">
        <f aca="false">SUM(Y6:Y14)</f>
        <v>0</v>
      </c>
    </row>
    <row r="18" customFormat="false" ht="12.75" hidden="false" customHeight="false" outlineLevel="0" collapsed="false">
      <c r="A18" s="382" t="s">
        <v>496</v>
      </c>
      <c r="B18" s="382" t="n">
        <v>100</v>
      </c>
      <c r="C18" s="382" t="n">
        <v>200</v>
      </c>
      <c r="D18" s="382" t="n">
        <v>300</v>
      </c>
      <c r="E18" s="382" t="n">
        <v>400</v>
      </c>
      <c r="F18" s="382" t="n">
        <v>500</v>
      </c>
      <c r="G18" s="382" t="n">
        <v>600</v>
      </c>
      <c r="H18" s="382" t="n">
        <v>700</v>
      </c>
      <c r="I18" s="382" t="n">
        <v>800</v>
      </c>
      <c r="J18" s="382" t="n">
        <v>900</v>
      </c>
      <c r="K18" s="382" t="n">
        <v>1000</v>
      </c>
      <c r="L18" s="382" t="n">
        <v>1100</v>
      </c>
      <c r="M18" s="382" t="n">
        <v>1200</v>
      </c>
      <c r="N18" s="382" t="n">
        <v>1300</v>
      </c>
      <c r="O18" s="382" t="n">
        <v>1400</v>
      </c>
      <c r="P18" s="382" t="n">
        <v>1500</v>
      </c>
      <c r="Q18" s="382" t="n">
        <v>1600</v>
      </c>
      <c r="R18" s="382" t="n">
        <v>1700</v>
      </c>
      <c r="S18" s="382" t="n">
        <v>1800</v>
      </c>
      <c r="T18" s="382" t="n">
        <v>1900</v>
      </c>
      <c r="U18" s="382" t="n">
        <v>2000</v>
      </c>
      <c r="V18" s="382" t="n">
        <v>2100</v>
      </c>
      <c r="W18" s="382" t="n">
        <v>2200</v>
      </c>
      <c r="X18" s="382" t="n">
        <v>2300</v>
      </c>
      <c r="Y18" s="382" t="n">
        <v>2400</v>
      </c>
    </row>
    <row r="19" customFormat="false" ht="12.75" hidden="false" customHeight="false" outlineLevel="0" collapsed="false">
      <c r="A19" s="0" t="s">
        <v>495</v>
      </c>
      <c r="B19" s="380"/>
      <c r="C19" s="380"/>
      <c r="D19" s="380"/>
      <c r="E19" s="380"/>
      <c r="F19" s="380"/>
      <c r="G19" s="380"/>
      <c r="H19" s="380"/>
      <c r="I19" s="380"/>
      <c r="J19" s="380"/>
      <c r="K19" s="380"/>
      <c r="L19" s="380"/>
      <c r="M19" s="380"/>
      <c r="N19" s="380"/>
      <c r="O19" s="380"/>
      <c r="P19" s="380"/>
      <c r="Q19" s="380"/>
      <c r="R19" s="380"/>
      <c r="S19" s="380"/>
      <c r="T19" s="380"/>
      <c r="U19" s="380"/>
      <c r="V19" s="380"/>
      <c r="W19" s="380"/>
      <c r="X19" s="380"/>
      <c r="Y19" s="380"/>
    </row>
    <row r="20" customFormat="false" ht="12.75" hidden="false" customHeight="false" outlineLevel="0" collapsed="false">
      <c r="A20" s="0" t="s">
        <v>495</v>
      </c>
      <c r="B20" s="380"/>
      <c r="C20" s="380"/>
      <c r="D20" s="380"/>
      <c r="E20" s="380"/>
      <c r="F20" s="380"/>
      <c r="G20" s="380"/>
      <c r="H20" s="380"/>
      <c r="I20" s="380"/>
      <c r="J20" s="380"/>
      <c r="K20" s="380"/>
      <c r="L20" s="380"/>
      <c r="M20" s="380"/>
      <c r="N20" s="380"/>
      <c r="O20" s="380"/>
      <c r="P20" s="380"/>
      <c r="Q20" s="380"/>
      <c r="R20" s="380"/>
      <c r="S20" s="380"/>
      <c r="T20" s="380"/>
      <c r="U20" s="380"/>
      <c r="V20" s="380"/>
      <c r="W20" s="380"/>
      <c r="X20" s="380"/>
      <c r="Y20" s="380"/>
    </row>
    <row r="21" customFormat="false" ht="12.75" hidden="false" customHeight="false" outlineLevel="0" collapsed="false">
      <c r="A21" s="0" t="s">
        <v>495</v>
      </c>
      <c r="B21" s="380"/>
      <c r="C21" s="380"/>
      <c r="D21" s="380"/>
      <c r="E21" s="380"/>
      <c r="F21" s="380"/>
      <c r="G21" s="380"/>
      <c r="H21" s="380"/>
      <c r="I21" s="380"/>
      <c r="J21" s="380"/>
      <c r="K21" s="380"/>
      <c r="L21" s="380"/>
      <c r="M21" s="380"/>
      <c r="N21" s="380"/>
      <c r="O21" s="380"/>
      <c r="P21" s="380"/>
      <c r="Q21" s="380"/>
      <c r="R21" s="380"/>
      <c r="S21" s="380"/>
      <c r="T21" s="380"/>
      <c r="U21" s="380"/>
      <c r="V21" s="380"/>
      <c r="W21" s="380"/>
      <c r="X21" s="380"/>
      <c r="Y21" s="380"/>
    </row>
    <row r="22" customFormat="false" ht="12.75" hidden="false" customHeight="false" outlineLevel="0" collapsed="false">
      <c r="A22" s="0" t="s">
        <v>495</v>
      </c>
      <c r="B22" s="380"/>
      <c r="C22" s="380"/>
      <c r="D22" s="380"/>
      <c r="E22" s="380"/>
      <c r="F22" s="380"/>
      <c r="G22" s="380"/>
      <c r="H22" s="380"/>
      <c r="I22" s="380"/>
      <c r="J22" s="380"/>
      <c r="K22" s="380"/>
      <c r="L22" s="380"/>
      <c r="M22" s="380"/>
      <c r="N22" s="380"/>
      <c r="O22" s="380"/>
      <c r="P22" s="380"/>
      <c r="Q22" s="380"/>
      <c r="R22" s="380"/>
      <c r="S22" s="380"/>
      <c r="T22" s="380"/>
      <c r="U22" s="380"/>
      <c r="V22" s="380"/>
      <c r="W22" s="380"/>
      <c r="X22" s="380"/>
      <c r="Y22" s="380"/>
    </row>
    <row r="23" customFormat="false" ht="12.75" hidden="false" customHeight="false" outlineLevel="0" collapsed="false">
      <c r="A23" s="0" t="s">
        <v>495</v>
      </c>
      <c r="B23" s="380"/>
      <c r="C23" s="380"/>
      <c r="D23" s="380"/>
      <c r="E23" s="380"/>
      <c r="F23" s="380"/>
      <c r="G23" s="380"/>
      <c r="H23" s="380"/>
      <c r="I23" s="380"/>
      <c r="J23" s="380"/>
      <c r="K23" s="380"/>
      <c r="L23" s="380"/>
      <c r="M23" s="380"/>
      <c r="N23" s="380"/>
      <c r="O23" s="380"/>
      <c r="P23" s="380"/>
      <c r="Q23" s="380"/>
      <c r="R23" s="380"/>
      <c r="S23" s="380"/>
      <c r="T23" s="380"/>
      <c r="U23" s="380"/>
      <c r="V23" s="380"/>
      <c r="W23" s="380"/>
      <c r="X23" s="380"/>
      <c r="Y23" s="380"/>
    </row>
    <row r="24" customFormat="false" ht="12.75" hidden="false" customHeight="false" outlineLevel="0" collapsed="false">
      <c r="A24" s="0" t="s">
        <v>495</v>
      </c>
      <c r="B24" s="380"/>
      <c r="C24" s="380"/>
      <c r="D24" s="380"/>
      <c r="E24" s="380"/>
      <c r="F24" s="380"/>
      <c r="G24" s="380"/>
      <c r="H24" s="380"/>
      <c r="I24" s="380"/>
      <c r="J24" s="380"/>
      <c r="K24" s="380"/>
      <c r="L24" s="380"/>
      <c r="M24" s="380"/>
      <c r="N24" s="380"/>
      <c r="O24" s="380"/>
      <c r="P24" s="380"/>
      <c r="Q24" s="380"/>
      <c r="R24" s="380"/>
      <c r="S24" s="380"/>
      <c r="T24" s="380"/>
      <c r="U24" s="380"/>
      <c r="V24" s="380"/>
      <c r="W24" s="380"/>
      <c r="X24" s="380"/>
      <c r="Y24" s="380"/>
    </row>
    <row r="25" customFormat="false" ht="12.75" hidden="false" customHeight="false" outlineLevel="0" collapsed="false">
      <c r="A25" s="0" t="s">
        <v>495</v>
      </c>
      <c r="B25" s="380"/>
      <c r="C25" s="380"/>
      <c r="D25" s="380"/>
      <c r="E25" s="380"/>
      <c r="F25" s="380"/>
      <c r="G25" s="380"/>
      <c r="H25" s="380"/>
      <c r="I25" s="380"/>
      <c r="J25" s="380"/>
      <c r="K25" s="380"/>
      <c r="L25" s="380"/>
      <c r="M25" s="380"/>
      <c r="N25" s="380"/>
      <c r="O25" s="380"/>
      <c r="P25" s="380"/>
      <c r="Q25" s="380"/>
      <c r="R25" s="380"/>
      <c r="S25" s="380"/>
      <c r="T25" s="380"/>
      <c r="U25" s="380"/>
      <c r="V25" s="380"/>
      <c r="W25" s="380"/>
      <c r="X25" s="380"/>
      <c r="Y25" s="380"/>
    </row>
    <row r="26" customFormat="false" ht="12.75" hidden="false" customHeight="false" outlineLevel="0" collapsed="false">
      <c r="A26" s="0" t="s">
        <v>495</v>
      </c>
      <c r="B26" s="380"/>
      <c r="C26" s="380"/>
      <c r="D26" s="380"/>
      <c r="E26" s="380"/>
      <c r="F26" s="380"/>
      <c r="G26" s="380"/>
      <c r="H26" s="380"/>
      <c r="I26" s="380"/>
      <c r="J26" s="380"/>
      <c r="K26" s="380"/>
      <c r="L26" s="380"/>
      <c r="M26" s="380"/>
      <c r="N26" s="380"/>
      <c r="O26" s="380"/>
      <c r="P26" s="380"/>
      <c r="Q26" s="380"/>
      <c r="R26" s="380"/>
      <c r="S26" s="380"/>
      <c r="T26" s="380"/>
      <c r="U26" s="380"/>
      <c r="V26" s="380"/>
      <c r="W26" s="380"/>
      <c r="X26" s="380"/>
      <c r="Y26" s="380"/>
    </row>
    <row r="27" customFormat="false" ht="12.75" hidden="false" customHeight="false" outlineLevel="0" collapsed="false">
      <c r="A27" s="0" t="s">
        <v>495</v>
      </c>
      <c r="B27" s="380"/>
      <c r="C27" s="380"/>
      <c r="D27" s="380"/>
      <c r="E27" s="380"/>
      <c r="F27" s="380"/>
      <c r="G27" s="380"/>
      <c r="H27" s="380"/>
      <c r="I27" s="380"/>
      <c r="J27" s="380"/>
      <c r="K27" s="380"/>
      <c r="L27" s="380"/>
      <c r="M27" s="380"/>
      <c r="N27" s="380"/>
      <c r="O27" s="380"/>
      <c r="P27" s="380"/>
      <c r="Q27" s="380"/>
      <c r="R27" s="380"/>
      <c r="S27" s="380"/>
      <c r="T27" s="380"/>
      <c r="U27" s="380"/>
      <c r="V27" s="380"/>
      <c r="W27" s="380"/>
      <c r="X27" s="380"/>
      <c r="Y27" s="380"/>
    </row>
    <row r="28" customFormat="false" ht="12.75" hidden="false" customHeight="false" outlineLevel="0" collapsed="false">
      <c r="A28" s="0" t="s">
        <v>495</v>
      </c>
      <c r="B28" s="380"/>
      <c r="C28" s="380"/>
      <c r="D28" s="380"/>
      <c r="E28" s="380"/>
      <c r="F28" s="380"/>
      <c r="G28" s="380"/>
      <c r="H28" s="380"/>
      <c r="I28" s="380"/>
      <c r="J28" s="380"/>
      <c r="K28" s="380"/>
      <c r="L28" s="380"/>
      <c r="M28" s="380"/>
      <c r="N28" s="380"/>
      <c r="O28" s="380"/>
      <c r="P28" s="380"/>
      <c r="Q28" s="380"/>
      <c r="R28" s="380"/>
      <c r="S28" s="380"/>
      <c r="T28" s="380"/>
      <c r="U28" s="380"/>
      <c r="V28" s="380"/>
      <c r="W28" s="380"/>
      <c r="X28" s="380"/>
      <c r="Y28" s="380"/>
    </row>
    <row r="29" customFormat="false" ht="12.75" hidden="false" customHeight="false" outlineLevel="0" collapsed="false">
      <c r="A29" s="489" t="n">
        <f aca="false">SUM(B29:Y29)</f>
        <v>0</v>
      </c>
      <c r="B29" s="489" t="n">
        <f aca="false">SUM(B19:B27)</f>
        <v>0</v>
      </c>
      <c r="C29" s="489" t="n">
        <f aca="false">SUM(C19:C27)</f>
        <v>0</v>
      </c>
      <c r="D29" s="489" t="n">
        <f aca="false">SUM(D19:D27)</f>
        <v>0</v>
      </c>
      <c r="E29" s="489" t="n">
        <f aca="false">SUM(E19:E27)</f>
        <v>0</v>
      </c>
      <c r="F29" s="489" t="n">
        <f aca="false">SUM(F19:F27)</f>
        <v>0</v>
      </c>
      <c r="G29" s="489" t="n">
        <f aca="false">SUM(G19:G27)</f>
        <v>0</v>
      </c>
      <c r="H29" s="489" t="n">
        <f aca="false">SUM(H19:H27)</f>
        <v>0</v>
      </c>
      <c r="I29" s="489" t="n">
        <f aca="false">SUM(I19:I27)</f>
        <v>0</v>
      </c>
      <c r="J29" s="489" t="n">
        <f aca="false">SUM(J19:J27)</f>
        <v>0</v>
      </c>
      <c r="K29" s="489" t="n">
        <f aca="false">SUM(K19:K27)</f>
        <v>0</v>
      </c>
      <c r="L29" s="489" t="n">
        <f aca="false">SUM(L19:L27)</f>
        <v>0</v>
      </c>
      <c r="M29" s="489" t="n">
        <f aca="false">SUM(M19:M27)</f>
        <v>0</v>
      </c>
      <c r="N29" s="489" t="n">
        <f aca="false">SUM(N19:N27)</f>
        <v>0</v>
      </c>
      <c r="O29" s="489" t="n">
        <f aca="false">SUM(O19:O27)</f>
        <v>0</v>
      </c>
      <c r="P29" s="489" t="n">
        <f aca="false">SUM(P19:P27)</f>
        <v>0</v>
      </c>
      <c r="Q29" s="489" t="n">
        <f aca="false">SUM(Q19:Q27)</f>
        <v>0</v>
      </c>
      <c r="R29" s="489" t="n">
        <f aca="false">SUM(R19:R27)</f>
        <v>0</v>
      </c>
      <c r="S29" s="489" t="n">
        <f aca="false">SUM(S19:S27)</f>
        <v>0</v>
      </c>
      <c r="T29" s="489" t="n">
        <f aca="false">SUM(T19:T27)</f>
        <v>0</v>
      </c>
      <c r="U29" s="489" t="n">
        <f aca="false">SUM(U19:U27)</f>
        <v>0</v>
      </c>
      <c r="V29" s="489" t="n">
        <f aca="false">SUM(V19:V27)</f>
        <v>0</v>
      </c>
      <c r="W29" s="489" t="n">
        <f aca="false">SUM(W19:W27)</f>
        <v>0</v>
      </c>
      <c r="X29" s="489" t="n">
        <f aca="false">SUM(X19:X27)</f>
        <v>0</v>
      </c>
      <c r="Y29" s="489" t="n">
        <f aca="false">SUM(Y19:Y27)</f>
        <v>0</v>
      </c>
    </row>
    <row r="31" customFormat="false" ht="12.75" hidden="false" customHeight="false" outlineLevel="0" collapsed="false">
      <c r="A31" s="382" t="s">
        <v>497</v>
      </c>
      <c r="B31" s="382" t="n">
        <v>100</v>
      </c>
      <c r="C31" s="382" t="n">
        <v>200</v>
      </c>
      <c r="D31" s="382" t="n">
        <v>300</v>
      </c>
      <c r="E31" s="382" t="n">
        <v>400</v>
      </c>
      <c r="F31" s="382" t="n">
        <v>500</v>
      </c>
      <c r="G31" s="382" t="n">
        <v>600</v>
      </c>
      <c r="H31" s="382" t="n">
        <v>700</v>
      </c>
      <c r="I31" s="382" t="n">
        <v>800</v>
      </c>
      <c r="J31" s="382" t="n">
        <v>900</v>
      </c>
      <c r="K31" s="382" t="n">
        <v>1000</v>
      </c>
      <c r="L31" s="382" t="n">
        <v>1100</v>
      </c>
      <c r="M31" s="382" t="n">
        <v>1200</v>
      </c>
      <c r="N31" s="382" t="n">
        <v>1300</v>
      </c>
      <c r="O31" s="382" t="n">
        <v>1400</v>
      </c>
      <c r="P31" s="382" t="n">
        <v>1500</v>
      </c>
      <c r="Q31" s="382" t="n">
        <v>1600</v>
      </c>
      <c r="R31" s="382" t="n">
        <v>1700</v>
      </c>
      <c r="S31" s="382" t="n">
        <v>1800</v>
      </c>
      <c r="T31" s="382" t="n">
        <v>1900</v>
      </c>
      <c r="U31" s="382" t="n">
        <v>2000</v>
      </c>
      <c r="V31" s="382" t="n">
        <v>2100</v>
      </c>
      <c r="W31" s="382" t="n">
        <v>2200</v>
      </c>
      <c r="X31" s="382" t="n">
        <v>2300</v>
      </c>
      <c r="Y31" s="382" t="n">
        <v>2400</v>
      </c>
    </row>
    <row r="32" customFormat="false" ht="12.75" hidden="false" customHeight="false" outlineLevel="0" collapsed="false">
      <c r="A32" s="0" t="s">
        <v>495</v>
      </c>
      <c r="B32" s="380"/>
      <c r="C32" s="380"/>
      <c r="D32" s="380"/>
      <c r="E32" s="380"/>
      <c r="F32" s="380"/>
      <c r="G32" s="380"/>
      <c r="H32" s="380"/>
      <c r="I32" s="380"/>
      <c r="J32" s="380"/>
      <c r="K32" s="380"/>
      <c r="L32" s="380"/>
      <c r="M32" s="380"/>
      <c r="N32" s="380"/>
      <c r="O32" s="380"/>
      <c r="P32" s="380"/>
      <c r="Q32" s="380"/>
      <c r="R32" s="380"/>
      <c r="S32" s="380"/>
      <c r="T32" s="380"/>
      <c r="U32" s="380"/>
      <c r="V32" s="380"/>
      <c r="W32" s="380"/>
      <c r="X32" s="380"/>
      <c r="Y32" s="380"/>
    </row>
    <row r="33" customFormat="false" ht="12.75" hidden="false" customHeight="false" outlineLevel="0" collapsed="false">
      <c r="A33" s="0" t="s">
        <v>495</v>
      </c>
      <c r="B33" s="380"/>
      <c r="C33" s="380"/>
      <c r="D33" s="380"/>
      <c r="E33" s="380"/>
      <c r="F33" s="380"/>
      <c r="G33" s="380"/>
      <c r="H33" s="380"/>
      <c r="I33" s="380"/>
      <c r="J33" s="380"/>
      <c r="K33" s="380"/>
      <c r="L33" s="380"/>
      <c r="M33" s="380"/>
      <c r="N33" s="380"/>
      <c r="O33" s="380"/>
      <c r="P33" s="380"/>
      <c r="Q33" s="380"/>
      <c r="R33" s="380"/>
      <c r="S33" s="380"/>
      <c r="T33" s="380"/>
      <c r="U33" s="380"/>
      <c r="V33" s="380"/>
      <c r="W33" s="380"/>
      <c r="X33" s="380"/>
      <c r="Y33" s="380"/>
    </row>
    <row r="34" customFormat="false" ht="12.75" hidden="false" customHeight="false" outlineLevel="0" collapsed="false">
      <c r="A34" s="0" t="s">
        <v>495</v>
      </c>
      <c r="B34" s="380"/>
      <c r="C34" s="380"/>
      <c r="D34" s="380"/>
      <c r="E34" s="380"/>
      <c r="F34" s="380"/>
      <c r="G34" s="380"/>
      <c r="H34" s="380"/>
      <c r="I34" s="380"/>
      <c r="J34" s="380"/>
      <c r="K34" s="380"/>
      <c r="L34" s="380"/>
      <c r="M34" s="380"/>
      <c r="N34" s="380"/>
      <c r="O34" s="380"/>
      <c r="P34" s="380"/>
      <c r="Q34" s="380"/>
      <c r="R34" s="380"/>
      <c r="S34" s="380"/>
      <c r="T34" s="380"/>
      <c r="U34" s="380"/>
      <c r="V34" s="380"/>
      <c r="W34" s="380"/>
      <c r="X34" s="380"/>
      <c r="Y34" s="380"/>
    </row>
    <row r="35" customFormat="false" ht="12.75" hidden="false" customHeight="false" outlineLevel="0" collapsed="false">
      <c r="A35" s="0" t="s">
        <v>495</v>
      </c>
      <c r="B35" s="380"/>
      <c r="C35" s="380"/>
      <c r="D35" s="380"/>
      <c r="E35" s="380"/>
      <c r="F35" s="380"/>
      <c r="G35" s="380"/>
      <c r="H35" s="380"/>
      <c r="I35" s="380"/>
      <c r="J35" s="380"/>
      <c r="K35" s="380"/>
      <c r="L35" s="380"/>
      <c r="M35" s="380"/>
      <c r="N35" s="380"/>
      <c r="O35" s="380"/>
      <c r="P35" s="380"/>
      <c r="Q35" s="380"/>
      <c r="R35" s="380"/>
      <c r="S35" s="380"/>
      <c r="T35" s="380"/>
      <c r="U35" s="380"/>
      <c r="V35" s="380"/>
      <c r="W35" s="380"/>
      <c r="X35" s="380"/>
      <c r="Y35" s="380"/>
    </row>
    <row r="36" customFormat="false" ht="12.75" hidden="false" customHeight="false" outlineLevel="0" collapsed="false">
      <c r="A36" s="0" t="s">
        <v>495</v>
      </c>
      <c r="B36" s="380"/>
      <c r="C36" s="380"/>
      <c r="D36" s="380"/>
      <c r="E36" s="380"/>
      <c r="F36" s="380"/>
      <c r="G36" s="380"/>
      <c r="H36" s="380"/>
      <c r="I36" s="380"/>
      <c r="J36" s="380"/>
      <c r="K36" s="380"/>
      <c r="L36" s="380"/>
      <c r="M36" s="380"/>
      <c r="N36" s="380"/>
      <c r="O36" s="380"/>
      <c r="P36" s="380"/>
      <c r="Q36" s="380"/>
      <c r="R36" s="380"/>
      <c r="S36" s="380"/>
      <c r="T36" s="380"/>
      <c r="U36" s="380"/>
      <c r="V36" s="380"/>
      <c r="W36" s="380"/>
      <c r="X36" s="380"/>
      <c r="Y36" s="380"/>
    </row>
    <row r="37" customFormat="false" ht="12.75" hidden="false" customHeight="false" outlineLevel="0" collapsed="false">
      <c r="A37" s="0" t="s">
        <v>495</v>
      </c>
      <c r="B37" s="380"/>
      <c r="C37" s="380"/>
      <c r="D37" s="380"/>
      <c r="E37" s="380"/>
      <c r="F37" s="380"/>
      <c r="G37" s="380"/>
      <c r="H37" s="380"/>
      <c r="I37" s="380"/>
      <c r="J37" s="380"/>
      <c r="K37" s="380"/>
      <c r="L37" s="380"/>
      <c r="M37" s="380"/>
      <c r="N37" s="380"/>
      <c r="O37" s="380"/>
      <c r="P37" s="380"/>
      <c r="Q37" s="380"/>
      <c r="R37" s="380"/>
      <c r="S37" s="380"/>
      <c r="T37" s="380"/>
      <c r="U37" s="380"/>
      <c r="V37" s="380"/>
      <c r="W37" s="380"/>
      <c r="X37" s="380"/>
      <c r="Y37" s="380"/>
    </row>
    <row r="38" customFormat="false" ht="12.75" hidden="false" customHeight="false" outlineLevel="0" collapsed="false">
      <c r="A38" s="0" t="s">
        <v>495</v>
      </c>
      <c r="B38" s="380"/>
      <c r="C38" s="380"/>
      <c r="D38" s="380"/>
      <c r="E38" s="380"/>
      <c r="F38" s="380"/>
      <c r="G38" s="380"/>
      <c r="H38" s="380"/>
      <c r="I38" s="380"/>
      <c r="J38" s="380"/>
      <c r="K38" s="380"/>
      <c r="L38" s="380"/>
      <c r="M38" s="380"/>
      <c r="N38" s="380"/>
      <c r="O38" s="380"/>
      <c r="P38" s="380"/>
      <c r="Q38" s="380"/>
      <c r="R38" s="380"/>
      <c r="S38" s="380"/>
      <c r="T38" s="380"/>
      <c r="U38" s="380"/>
      <c r="V38" s="380"/>
      <c r="W38" s="380"/>
      <c r="X38" s="380"/>
      <c r="Y38" s="380"/>
    </row>
    <row r="39" customFormat="false" ht="12.75" hidden="false" customHeight="false" outlineLevel="0" collapsed="false">
      <c r="A39" s="0" t="s">
        <v>495</v>
      </c>
      <c r="B39" s="380"/>
      <c r="C39" s="380"/>
      <c r="D39" s="380"/>
      <c r="E39" s="380"/>
      <c r="F39" s="380"/>
      <c r="G39" s="380"/>
      <c r="H39" s="380"/>
      <c r="I39" s="380"/>
      <c r="J39" s="380"/>
      <c r="K39" s="380"/>
      <c r="L39" s="380"/>
      <c r="M39" s="380"/>
      <c r="N39" s="380"/>
      <c r="O39" s="380"/>
      <c r="P39" s="380"/>
      <c r="Q39" s="380"/>
      <c r="R39" s="380"/>
      <c r="S39" s="380"/>
      <c r="T39" s="380"/>
      <c r="U39" s="380"/>
      <c r="V39" s="380"/>
      <c r="W39" s="380"/>
      <c r="X39" s="380"/>
      <c r="Y39" s="380"/>
    </row>
    <row r="40" customFormat="false" ht="12.75" hidden="false" customHeight="false" outlineLevel="0" collapsed="false">
      <c r="A40" s="0" t="s">
        <v>495</v>
      </c>
      <c r="B40" s="380"/>
      <c r="C40" s="380"/>
      <c r="D40" s="380"/>
      <c r="E40" s="380"/>
      <c r="F40" s="380"/>
      <c r="G40" s="380"/>
      <c r="H40" s="380"/>
      <c r="I40" s="380"/>
      <c r="J40" s="380"/>
      <c r="K40" s="380"/>
      <c r="L40" s="380"/>
      <c r="M40" s="380"/>
      <c r="N40" s="380"/>
      <c r="O40" s="380"/>
      <c r="P40" s="380"/>
      <c r="Q40" s="380"/>
      <c r="R40" s="380"/>
      <c r="S40" s="380"/>
      <c r="T40" s="380"/>
      <c r="U40" s="380"/>
      <c r="V40" s="380"/>
      <c r="W40" s="380"/>
      <c r="X40" s="380"/>
      <c r="Y40" s="380"/>
    </row>
    <row r="41" customFormat="false" ht="12.75" hidden="false" customHeight="false" outlineLevel="0" collapsed="false">
      <c r="A41" s="0" t="s">
        <v>495</v>
      </c>
      <c r="B41" s="380"/>
      <c r="C41" s="380"/>
      <c r="D41" s="380"/>
      <c r="E41" s="380"/>
      <c r="F41" s="380"/>
      <c r="G41" s="380"/>
      <c r="H41" s="380"/>
      <c r="I41" s="380"/>
      <c r="J41" s="380"/>
      <c r="K41" s="380"/>
      <c r="L41" s="380"/>
      <c r="M41" s="380"/>
      <c r="N41" s="380"/>
      <c r="O41" s="380"/>
      <c r="P41" s="380"/>
      <c r="Q41" s="380"/>
      <c r="R41" s="380"/>
      <c r="S41" s="380"/>
      <c r="T41" s="380"/>
      <c r="U41" s="380"/>
      <c r="V41" s="380"/>
      <c r="W41" s="380"/>
      <c r="X41" s="380"/>
      <c r="Y41" s="380"/>
    </row>
    <row r="42" customFormat="false" ht="12.75" hidden="false" customHeight="false" outlineLevel="0" collapsed="false">
      <c r="A42" s="489" t="n">
        <f aca="false">SUM(B42:Y42)</f>
        <v>0</v>
      </c>
      <c r="B42" s="489" t="n">
        <f aca="false">SUM(B32:B40)</f>
        <v>0</v>
      </c>
      <c r="C42" s="489" t="n">
        <f aca="false">SUM(C32:C40)</f>
        <v>0</v>
      </c>
      <c r="D42" s="489" t="n">
        <f aca="false">SUM(D32:D40)</f>
        <v>0</v>
      </c>
      <c r="E42" s="489" t="n">
        <f aca="false">SUM(E32:E40)</f>
        <v>0</v>
      </c>
      <c r="F42" s="489" t="n">
        <f aca="false">SUM(F32:F40)</f>
        <v>0</v>
      </c>
      <c r="G42" s="489" t="n">
        <f aca="false">SUM(G32:G40)</f>
        <v>0</v>
      </c>
      <c r="H42" s="489" t="n">
        <f aca="false">SUM(H32:H40)</f>
        <v>0</v>
      </c>
      <c r="I42" s="489" t="n">
        <f aca="false">SUM(I32:I40)</f>
        <v>0</v>
      </c>
      <c r="J42" s="489" t="n">
        <f aca="false">SUM(J32:J40)</f>
        <v>0</v>
      </c>
      <c r="K42" s="489" t="n">
        <f aca="false">SUM(K32:K40)</f>
        <v>0</v>
      </c>
      <c r="L42" s="489" t="n">
        <f aca="false">SUM(L32:L40)</f>
        <v>0</v>
      </c>
      <c r="M42" s="489" t="n">
        <f aca="false">SUM(M32:M40)</f>
        <v>0</v>
      </c>
      <c r="N42" s="489" t="n">
        <f aca="false">SUM(N32:N40)</f>
        <v>0</v>
      </c>
      <c r="O42" s="489" t="n">
        <f aca="false">SUM(O32:O40)</f>
        <v>0</v>
      </c>
      <c r="P42" s="489" t="n">
        <f aca="false">SUM(P32:P40)</f>
        <v>0</v>
      </c>
      <c r="Q42" s="489" t="n">
        <f aca="false">SUM(Q32:Q40)</f>
        <v>0</v>
      </c>
      <c r="R42" s="489" t="n">
        <f aca="false">SUM(R32:R40)</f>
        <v>0</v>
      </c>
      <c r="S42" s="489" t="n">
        <f aca="false">SUM(S32:S40)</f>
        <v>0</v>
      </c>
      <c r="T42" s="489" t="n">
        <f aca="false">SUM(T32:T40)</f>
        <v>0</v>
      </c>
      <c r="U42" s="489" t="n">
        <f aca="false">SUM(U32:U40)</f>
        <v>0</v>
      </c>
      <c r="V42" s="489" t="n">
        <f aca="false">SUM(V32:V40)</f>
        <v>0</v>
      </c>
      <c r="W42" s="489" t="n">
        <f aca="false">SUM(W32:W40)</f>
        <v>0</v>
      </c>
      <c r="X42" s="489" t="n">
        <f aca="false">SUM(X32:X40)</f>
        <v>0</v>
      </c>
      <c r="Y42" s="489" t="n">
        <f aca="false">SUM(Y32:Y40)</f>
        <v>0</v>
      </c>
    </row>
    <row r="44" customFormat="false" ht="12.75" hidden="false" customHeight="false" outlineLevel="0" collapsed="false">
      <c r="A44" s="382" t="s">
        <v>498</v>
      </c>
      <c r="B44" s="382" t="n">
        <v>100</v>
      </c>
      <c r="C44" s="382" t="n">
        <v>200</v>
      </c>
      <c r="D44" s="382" t="n">
        <v>300</v>
      </c>
      <c r="E44" s="382" t="n">
        <v>400</v>
      </c>
      <c r="F44" s="382" t="n">
        <v>500</v>
      </c>
      <c r="G44" s="382" t="n">
        <v>600</v>
      </c>
      <c r="H44" s="382" t="n">
        <v>700</v>
      </c>
      <c r="I44" s="382" t="n">
        <v>800</v>
      </c>
      <c r="J44" s="382" t="n">
        <v>900</v>
      </c>
      <c r="K44" s="382" t="n">
        <v>1000</v>
      </c>
      <c r="L44" s="382" t="n">
        <v>1100</v>
      </c>
      <c r="M44" s="382" t="n">
        <v>1200</v>
      </c>
      <c r="N44" s="382" t="n">
        <v>1300</v>
      </c>
      <c r="O44" s="382" t="n">
        <v>1400</v>
      </c>
      <c r="P44" s="382" t="n">
        <v>1500</v>
      </c>
      <c r="Q44" s="382" t="n">
        <v>1600</v>
      </c>
      <c r="R44" s="382" t="n">
        <v>1700</v>
      </c>
      <c r="S44" s="382" t="n">
        <v>1800</v>
      </c>
      <c r="T44" s="382" t="n">
        <v>1900</v>
      </c>
      <c r="U44" s="382" t="n">
        <v>2000</v>
      </c>
      <c r="V44" s="382" t="n">
        <v>2100</v>
      </c>
      <c r="W44" s="382" t="n">
        <v>2200</v>
      </c>
      <c r="X44" s="382" t="n">
        <v>2300</v>
      </c>
      <c r="Y44" s="382" t="n">
        <v>2400</v>
      </c>
    </row>
    <row r="45" customFormat="false" ht="12.75" hidden="false" customHeight="false" outlineLevel="0" collapsed="false">
      <c r="A45" s="0" t="s">
        <v>495</v>
      </c>
      <c r="B45" s="380"/>
      <c r="C45" s="380"/>
      <c r="D45" s="380"/>
      <c r="E45" s="380"/>
      <c r="F45" s="380"/>
      <c r="G45" s="380"/>
      <c r="H45" s="380"/>
      <c r="I45" s="380"/>
      <c r="J45" s="380"/>
      <c r="K45" s="380"/>
      <c r="L45" s="380"/>
      <c r="M45" s="380"/>
      <c r="N45" s="380"/>
      <c r="O45" s="380"/>
      <c r="P45" s="380"/>
      <c r="Q45" s="380"/>
      <c r="R45" s="380"/>
      <c r="S45" s="380"/>
      <c r="T45" s="380"/>
      <c r="U45" s="380"/>
      <c r="V45" s="380"/>
      <c r="W45" s="380"/>
      <c r="X45" s="380"/>
      <c r="Y45" s="380"/>
    </row>
    <row r="46" customFormat="false" ht="12.75" hidden="false" customHeight="false" outlineLevel="0" collapsed="false">
      <c r="A46" s="0" t="s">
        <v>495</v>
      </c>
      <c r="B46" s="380"/>
      <c r="C46" s="380"/>
      <c r="D46" s="380"/>
      <c r="E46" s="380"/>
      <c r="F46" s="380"/>
      <c r="G46" s="380"/>
      <c r="H46" s="380"/>
      <c r="I46" s="380"/>
      <c r="J46" s="380"/>
      <c r="K46" s="380"/>
      <c r="L46" s="380"/>
      <c r="M46" s="380"/>
      <c r="N46" s="380"/>
      <c r="O46" s="380"/>
      <c r="P46" s="380"/>
      <c r="Q46" s="380"/>
      <c r="R46" s="380"/>
      <c r="S46" s="380"/>
      <c r="T46" s="380"/>
      <c r="U46" s="380"/>
      <c r="V46" s="380"/>
      <c r="W46" s="380"/>
      <c r="X46" s="380"/>
      <c r="Y46" s="380"/>
    </row>
    <row r="47" customFormat="false" ht="12.75" hidden="false" customHeight="false" outlineLevel="0" collapsed="false">
      <c r="A47" s="0" t="s">
        <v>495</v>
      </c>
      <c r="B47" s="380"/>
      <c r="C47" s="380"/>
      <c r="D47" s="380"/>
      <c r="E47" s="380"/>
      <c r="F47" s="380"/>
      <c r="G47" s="380"/>
      <c r="H47" s="380"/>
      <c r="I47" s="380"/>
      <c r="J47" s="380"/>
      <c r="K47" s="380"/>
      <c r="L47" s="380"/>
      <c r="M47" s="380"/>
      <c r="N47" s="380"/>
      <c r="O47" s="380"/>
      <c r="P47" s="380"/>
      <c r="Q47" s="380"/>
      <c r="R47" s="380"/>
      <c r="S47" s="380"/>
      <c r="T47" s="380"/>
      <c r="U47" s="380"/>
      <c r="V47" s="380"/>
      <c r="W47" s="380"/>
      <c r="X47" s="380"/>
      <c r="Y47" s="380"/>
    </row>
    <row r="48" customFormat="false" ht="12.75" hidden="false" customHeight="false" outlineLevel="0" collapsed="false">
      <c r="A48" s="0" t="s">
        <v>495</v>
      </c>
      <c r="B48" s="380"/>
      <c r="C48" s="380"/>
      <c r="D48" s="380"/>
      <c r="E48" s="380"/>
      <c r="F48" s="380"/>
      <c r="G48" s="380"/>
      <c r="H48" s="380"/>
      <c r="I48" s="380"/>
      <c r="J48" s="380"/>
      <c r="K48" s="380"/>
      <c r="L48" s="380"/>
      <c r="M48" s="380"/>
      <c r="N48" s="380"/>
      <c r="O48" s="380"/>
      <c r="P48" s="380"/>
      <c r="Q48" s="380"/>
      <c r="R48" s="380"/>
      <c r="S48" s="380"/>
      <c r="T48" s="380"/>
      <c r="U48" s="380"/>
      <c r="V48" s="380"/>
      <c r="W48" s="380"/>
      <c r="X48" s="380"/>
      <c r="Y48" s="380"/>
    </row>
    <row r="49" customFormat="false" ht="12.75" hidden="false" customHeight="false" outlineLevel="0" collapsed="false">
      <c r="A49" s="0" t="s">
        <v>495</v>
      </c>
      <c r="B49" s="380"/>
      <c r="C49" s="380"/>
      <c r="D49" s="380"/>
      <c r="E49" s="380"/>
      <c r="F49" s="380"/>
      <c r="G49" s="380"/>
      <c r="H49" s="380"/>
      <c r="I49" s="380"/>
      <c r="J49" s="380"/>
      <c r="K49" s="380"/>
      <c r="L49" s="380"/>
      <c r="M49" s="380"/>
      <c r="N49" s="380"/>
      <c r="O49" s="380"/>
      <c r="P49" s="380"/>
      <c r="Q49" s="380"/>
      <c r="R49" s="380"/>
      <c r="S49" s="380"/>
      <c r="T49" s="380"/>
      <c r="U49" s="380"/>
      <c r="V49" s="380"/>
      <c r="W49" s="380"/>
      <c r="X49" s="380"/>
      <c r="Y49" s="380"/>
    </row>
    <row r="50" customFormat="false" ht="12.75" hidden="false" customHeight="false" outlineLevel="0" collapsed="false">
      <c r="A50" s="0" t="s">
        <v>495</v>
      </c>
      <c r="B50" s="380"/>
      <c r="C50" s="380"/>
      <c r="D50" s="380"/>
      <c r="E50" s="380"/>
      <c r="F50" s="380"/>
      <c r="G50" s="380"/>
      <c r="H50" s="380"/>
      <c r="I50" s="380"/>
      <c r="J50" s="380"/>
      <c r="K50" s="380"/>
      <c r="L50" s="380"/>
      <c r="M50" s="380"/>
      <c r="N50" s="380"/>
      <c r="O50" s="380"/>
      <c r="P50" s="380"/>
      <c r="Q50" s="380"/>
      <c r="R50" s="380"/>
      <c r="S50" s="380"/>
      <c r="T50" s="380"/>
      <c r="U50" s="380"/>
      <c r="V50" s="380"/>
      <c r="W50" s="380"/>
      <c r="X50" s="380"/>
      <c r="Y50" s="380"/>
    </row>
    <row r="51" customFormat="false" ht="12.75" hidden="false" customHeight="false" outlineLevel="0" collapsed="false">
      <c r="A51" s="0" t="s">
        <v>495</v>
      </c>
      <c r="B51" s="380"/>
      <c r="C51" s="380"/>
      <c r="D51" s="380"/>
      <c r="E51" s="380"/>
      <c r="F51" s="380"/>
      <c r="G51" s="380"/>
      <c r="H51" s="380"/>
      <c r="I51" s="380"/>
      <c r="J51" s="380"/>
      <c r="K51" s="380"/>
      <c r="L51" s="380"/>
      <c r="M51" s="380"/>
      <c r="N51" s="380"/>
      <c r="O51" s="380"/>
      <c r="P51" s="380"/>
      <c r="Q51" s="380"/>
      <c r="R51" s="380"/>
      <c r="S51" s="380"/>
      <c r="T51" s="380"/>
      <c r="U51" s="380"/>
      <c r="V51" s="380"/>
      <c r="W51" s="380"/>
      <c r="X51" s="380"/>
      <c r="Y51" s="380"/>
    </row>
    <row r="52" customFormat="false" ht="12.75" hidden="false" customHeight="false" outlineLevel="0" collapsed="false">
      <c r="A52" s="0" t="s">
        <v>495</v>
      </c>
      <c r="B52" s="380"/>
      <c r="C52" s="380"/>
      <c r="D52" s="380"/>
      <c r="E52" s="380"/>
      <c r="F52" s="380"/>
      <c r="G52" s="380"/>
      <c r="H52" s="380"/>
      <c r="I52" s="380"/>
      <c r="J52" s="380"/>
      <c r="K52" s="380"/>
      <c r="L52" s="380"/>
      <c r="M52" s="380"/>
      <c r="N52" s="380"/>
      <c r="O52" s="380"/>
      <c r="P52" s="380"/>
      <c r="Q52" s="380"/>
      <c r="R52" s="380"/>
      <c r="S52" s="380"/>
      <c r="T52" s="380"/>
      <c r="U52" s="380"/>
      <c r="V52" s="380"/>
      <c r="W52" s="380"/>
      <c r="X52" s="380"/>
      <c r="Y52" s="380"/>
    </row>
    <row r="53" customFormat="false" ht="12.75" hidden="false" customHeight="false" outlineLevel="0" collapsed="false">
      <c r="A53" s="0" t="s">
        <v>495</v>
      </c>
      <c r="B53" s="380"/>
      <c r="C53" s="380"/>
      <c r="D53" s="380"/>
      <c r="E53" s="380"/>
      <c r="F53" s="380"/>
      <c r="G53" s="380"/>
      <c r="H53" s="380"/>
      <c r="I53" s="380"/>
      <c r="J53" s="380"/>
      <c r="K53" s="380"/>
      <c r="L53" s="380"/>
      <c r="M53" s="380"/>
      <c r="N53" s="380"/>
      <c r="O53" s="380"/>
      <c r="P53" s="380"/>
      <c r="Q53" s="380"/>
      <c r="R53" s="380"/>
      <c r="S53" s="380"/>
      <c r="T53" s="380"/>
      <c r="U53" s="380"/>
      <c r="V53" s="380"/>
      <c r="W53" s="380"/>
      <c r="X53" s="380"/>
      <c r="Y53" s="380"/>
    </row>
    <row r="54" customFormat="false" ht="12.75" hidden="false" customHeight="false" outlineLevel="0" collapsed="false">
      <c r="A54" s="0" t="s">
        <v>495</v>
      </c>
      <c r="B54" s="380"/>
      <c r="C54" s="380"/>
      <c r="D54" s="380"/>
      <c r="E54" s="380"/>
      <c r="F54" s="380"/>
      <c r="G54" s="380"/>
      <c r="H54" s="380"/>
      <c r="I54" s="380"/>
      <c r="J54" s="380"/>
      <c r="K54" s="380"/>
      <c r="L54" s="380"/>
      <c r="M54" s="380"/>
      <c r="N54" s="380"/>
      <c r="O54" s="380"/>
      <c r="P54" s="380"/>
      <c r="Q54" s="380"/>
      <c r="R54" s="380"/>
      <c r="S54" s="380"/>
      <c r="T54" s="380"/>
      <c r="U54" s="380"/>
      <c r="V54" s="380"/>
      <c r="W54" s="380"/>
      <c r="X54" s="380"/>
      <c r="Y54" s="380"/>
    </row>
    <row r="55" customFormat="false" ht="12.75" hidden="false" customHeight="false" outlineLevel="0" collapsed="false">
      <c r="A55" s="489" t="n">
        <f aca="false">SUM(B55:Y55)</f>
        <v>0</v>
      </c>
      <c r="B55" s="489" t="n">
        <f aca="false">SUM(B45:B53)</f>
        <v>0</v>
      </c>
      <c r="C55" s="489" t="n">
        <f aca="false">SUM(C45:C53)</f>
        <v>0</v>
      </c>
      <c r="D55" s="489" t="n">
        <f aca="false">SUM(D45:D53)</f>
        <v>0</v>
      </c>
      <c r="E55" s="489" t="n">
        <f aca="false">SUM(E45:E53)</f>
        <v>0</v>
      </c>
      <c r="F55" s="489" t="n">
        <f aca="false">SUM(F45:F53)</f>
        <v>0</v>
      </c>
      <c r="G55" s="489" t="n">
        <f aca="false">SUM(G45:G53)</f>
        <v>0</v>
      </c>
      <c r="H55" s="489" t="n">
        <f aca="false">SUM(H45:H53)</f>
        <v>0</v>
      </c>
      <c r="I55" s="489" t="n">
        <f aca="false">SUM(I45:I53)</f>
        <v>0</v>
      </c>
      <c r="J55" s="489" t="n">
        <f aca="false">SUM(J45:J53)</f>
        <v>0</v>
      </c>
      <c r="K55" s="489" t="n">
        <f aca="false">SUM(K45:K53)</f>
        <v>0</v>
      </c>
      <c r="L55" s="489" t="n">
        <f aca="false">SUM(L45:L53)</f>
        <v>0</v>
      </c>
      <c r="M55" s="489" t="n">
        <f aca="false">SUM(M45:M53)</f>
        <v>0</v>
      </c>
      <c r="N55" s="489" t="n">
        <f aca="false">SUM(N45:N53)</f>
        <v>0</v>
      </c>
      <c r="O55" s="489" t="n">
        <f aca="false">SUM(O45:O53)</f>
        <v>0</v>
      </c>
      <c r="P55" s="489" t="n">
        <f aca="false">SUM(P45:P53)</f>
        <v>0</v>
      </c>
      <c r="Q55" s="489" t="n">
        <f aca="false">SUM(Q45:Q53)</f>
        <v>0</v>
      </c>
      <c r="R55" s="489" t="n">
        <f aca="false">SUM(R45:R53)</f>
        <v>0</v>
      </c>
      <c r="S55" s="489" t="n">
        <f aca="false">SUM(S45:S53)</f>
        <v>0</v>
      </c>
      <c r="T55" s="489" t="n">
        <f aca="false">SUM(T45:T53)</f>
        <v>0</v>
      </c>
      <c r="U55" s="489" t="n">
        <f aca="false">SUM(U45:U53)</f>
        <v>0</v>
      </c>
      <c r="V55" s="489" t="n">
        <f aca="false">SUM(V45:V53)</f>
        <v>0</v>
      </c>
      <c r="W55" s="489" t="n">
        <f aca="false">SUM(W45:W53)</f>
        <v>0</v>
      </c>
      <c r="X55" s="489" t="n">
        <f aca="false">SUM(X45:X53)</f>
        <v>0</v>
      </c>
      <c r="Y55" s="489" t="n">
        <f aca="false">SUM(Y45:Y53)</f>
        <v>0</v>
      </c>
    </row>
    <row r="57" customFormat="false" ht="12.75" hidden="false" customHeight="false" outlineLevel="0" collapsed="false">
      <c r="A57" s="382" t="s">
        <v>499</v>
      </c>
      <c r="B57" s="382" t="n">
        <v>100</v>
      </c>
      <c r="C57" s="382" t="n">
        <v>200</v>
      </c>
      <c r="D57" s="382" t="n">
        <v>300</v>
      </c>
      <c r="E57" s="382" t="n">
        <v>400</v>
      </c>
      <c r="F57" s="382" t="n">
        <v>500</v>
      </c>
      <c r="G57" s="382" t="n">
        <v>600</v>
      </c>
      <c r="H57" s="382" t="n">
        <v>700</v>
      </c>
      <c r="I57" s="382" t="n">
        <v>800</v>
      </c>
      <c r="J57" s="382" t="n">
        <v>900</v>
      </c>
      <c r="K57" s="382" t="n">
        <v>1000</v>
      </c>
      <c r="L57" s="382" t="n">
        <v>1100</v>
      </c>
      <c r="M57" s="382" t="n">
        <v>1200</v>
      </c>
      <c r="N57" s="382" t="n">
        <v>1300</v>
      </c>
      <c r="O57" s="382" t="n">
        <v>1400</v>
      </c>
      <c r="P57" s="382" t="n">
        <v>1500</v>
      </c>
      <c r="Q57" s="382" t="n">
        <v>1600</v>
      </c>
      <c r="R57" s="382" t="n">
        <v>1700</v>
      </c>
      <c r="S57" s="382" t="n">
        <v>1800</v>
      </c>
      <c r="T57" s="382" t="n">
        <v>1900</v>
      </c>
      <c r="U57" s="382" t="n">
        <v>2000</v>
      </c>
      <c r="V57" s="382" t="n">
        <v>2100</v>
      </c>
      <c r="W57" s="382" t="n">
        <v>2200</v>
      </c>
      <c r="X57" s="382" t="n">
        <v>2300</v>
      </c>
      <c r="Y57" s="382" t="n">
        <v>2400</v>
      </c>
    </row>
    <row r="58" customFormat="false" ht="12.75" hidden="false" customHeight="false" outlineLevel="0" collapsed="false">
      <c r="A58" s="0" t="s">
        <v>495</v>
      </c>
      <c r="B58" s="380"/>
      <c r="C58" s="380"/>
      <c r="D58" s="380"/>
      <c r="E58" s="380"/>
      <c r="F58" s="380"/>
      <c r="G58" s="380"/>
      <c r="H58" s="380"/>
      <c r="I58" s="380"/>
      <c r="J58" s="380"/>
      <c r="K58" s="380"/>
      <c r="L58" s="380"/>
      <c r="M58" s="380"/>
      <c r="N58" s="380"/>
      <c r="O58" s="380"/>
      <c r="P58" s="380"/>
      <c r="Q58" s="380"/>
      <c r="R58" s="380"/>
      <c r="S58" s="380"/>
      <c r="T58" s="380"/>
      <c r="U58" s="380"/>
      <c r="V58" s="380"/>
      <c r="W58" s="380"/>
      <c r="X58" s="380"/>
      <c r="Y58" s="380"/>
    </row>
    <row r="59" customFormat="false" ht="12.75" hidden="false" customHeight="false" outlineLevel="0" collapsed="false">
      <c r="A59" s="0" t="s">
        <v>495</v>
      </c>
      <c r="B59" s="380"/>
      <c r="C59" s="380"/>
      <c r="D59" s="380"/>
      <c r="E59" s="380"/>
      <c r="F59" s="380"/>
      <c r="G59" s="380"/>
      <c r="H59" s="380"/>
      <c r="I59" s="380"/>
      <c r="J59" s="380"/>
      <c r="K59" s="380"/>
      <c r="L59" s="380"/>
      <c r="M59" s="380"/>
      <c r="N59" s="380"/>
      <c r="O59" s="380"/>
      <c r="P59" s="380"/>
      <c r="Q59" s="380"/>
      <c r="R59" s="380"/>
      <c r="S59" s="380"/>
      <c r="T59" s="380"/>
      <c r="U59" s="380"/>
      <c r="V59" s="380"/>
      <c r="W59" s="380"/>
      <c r="X59" s="380"/>
      <c r="Y59" s="380"/>
    </row>
    <row r="60" customFormat="false" ht="12.75" hidden="false" customHeight="false" outlineLevel="0" collapsed="false">
      <c r="A60" s="0" t="s">
        <v>495</v>
      </c>
      <c r="B60" s="380"/>
      <c r="C60" s="380"/>
      <c r="D60" s="380"/>
      <c r="E60" s="380"/>
      <c r="F60" s="380"/>
      <c r="G60" s="380"/>
      <c r="H60" s="380"/>
      <c r="I60" s="380"/>
      <c r="J60" s="380"/>
      <c r="K60" s="380"/>
      <c r="L60" s="380"/>
      <c r="M60" s="380"/>
      <c r="N60" s="380"/>
      <c r="O60" s="380"/>
      <c r="P60" s="380"/>
      <c r="Q60" s="380"/>
      <c r="R60" s="380"/>
      <c r="S60" s="380"/>
      <c r="T60" s="380"/>
      <c r="U60" s="380"/>
      <c r="V60" s="380"/>
      <c r="W60" s="380"/>
      <c r="X60" s="380"/>
      <c r="Y60" s="380"/>
    </row>
    <row r="61" customFormat="false" ht="12.75" hidden="false" customHeight="false" outlineLevel="0" collapsed="false">
      <c r="A61" s="0" t="s">
        <v>495</v>
      </c>
      <c r="B61" s="380"/>
      <c r="C61" s="380"/>
      <c r="D61" s="380"/>
      <c r="E61" s="380"/>
      <c r="F61" s="380"/>
      <c r="G61" s="380"/>
      <c r="H61" s="380"/>
      <c r="I61" s="380"/>
      <c r="J61" s="380"/>
      <c r="K61" s="380"/>
      <c r="L61" s="380"/>
      <c r="M61" s="380"/>
      <c r="N61" s="380"/>
      <c r="O61" s="380"/>
      <c r="P61" s="380"/>
      <c r="Q61" s="380"/>
      <c r="R61" s="380"/>
      <c r="S61" s="380"/>
      <c r="T61" s="380"/>
      <c r="U61" s="380"/>
      <c r="V61" s="380"/>
      <c r="W61" s="380"/>
      <c r="X61" s="380"/>
      <c r="Y61" s="380"/>
    </row>
    <row r="62" customFormat="false" ht="12.75" hidden="false" customHeight="false" outlineLevel="0" collapsed="false">
      <c r="A62" s="0" t="s">
        <v>495</v>
      </c>
      <c r="B62" s="380"/>
      <c r="C62" s="380"/>
      <c r="D62" s="380"/>
      <c r="E62" s="380"/>
      <c r="F62" s="380"/>
      <c r="G62" s="380"/>
      <c r="H62" s="380"/>
      <c r="I62" s="380"/>
      <c r="J62" s="380"/>
      <c r="K62" s="380"/>
      <c r="L62" s="380"/>
      <c r="M62" s="380"/>
      <c r="N62" s="380"/>
      <c r="O62" s="380"/>
      <c r="P62" s="380"/>
      <c r="Q62" s="380"/>
      <c r="R62" s="380"/>
      <c r="S62" s="380"/>
      <c r="T62" s="380"/>
      <c r="U62" s="380"/>
      <c r="V62" s="380"/>
      <c r="W62" s="380"/>
      <c r="X62" s="380"/>
      <c r="Y62" s="380"/>
    </row>
    <row r="63" customFormat="false" ht="12.75" hidden="false" customHeight="false" outlineLevel="0" collapsed="false">
      <c r="A63" s="0" t="s">
        <v>495</v>
      </c>
      <c r="B63" s="380"/>
      <c r="C63" s="380"/>
      <c r="D63" s="380"/>
      <c r="E63" s="380"/>
      <c r="F63" s="380"/>
      <c r="G63" s="380"/>
      <c r="H63" s="380"/>
      <c r="I63" s="380"/>
      <c r="J63" s="380"/>
      <c r="K63" s="380"/>
      <c r="L63" s="380"/>
      <c r="M63" s="380"/>
      <c r="N63" s="380"/>
      <c r="O63" s="380"/>
      <c r="P63" s="380"/>
      <c r="Q63" s="380"/>
      <c r="R63" s="380"/>
      <c r="S63" s="380"/>
      <c r="T63" s="380"/>
      <c r="U63" s="380"/>
      <c r="V63" s="380"/>
      <c r="W63" s="380"/>
      <c r="X63" s="380"/>
      <c r="Y63" s="380"/>
    </row>
    <row r="64" customFormat="false" ht="12.75" hidden="false" customHeight="false" outlineLevel="0" collapsed="false">
      <c r="A64" s="0" t="s">
        <v>495</v>
      </c>
      <c r="B64" s="380"/>
      <c r="C64" s="380"/>
      <c r="D64" s="380"/>
      <c r="E64" s="380"/>
      <c r="F64" s="380"/>
      <c r="G64" s="380"/>
      <c r="H64" s="380"/>
      <c r="I64" s="380"/>
      <c r="J64" s="380"/>
      <c r="K64" s="380"/>
      <c r="L64" s="380"/>
      <c r="M64" s="380"/>
      <c r="N64" s="380"/>
      <c r="O64" s="380"/>
      <c r="P64" s="380"/>
      <c r="Q64" s="380"/>
      <c r="R64" s="380"/>
      <c r="S64" s="380"/>
      <c r="T64" s="380"/>
      <c r="U64" s="380"/>
      <c r="V64" s="380"/>
      <c r="W64" s="380"/>
      <c r="X64" s="380"/>
      <c r="Y64" s="380"/>
    </row>
    <row r="65" customFormat="false" ht="12.75" hidden="false" customHeight="false" outlineLevel="0" collapsed="false">
      <c r="A65" s="0" t="s">
        <v>495</v>
      </c>
      <c r="B65" s="380"/>
      <c r="C65" s="380"/>
      <c r="D65" s="380"/>
      <c r="E65" s="380"/>
      <c r="F65" s="380"/>
      <c r="G65" s="380"/>
      <c r="H65" s="380"/>
      <c r="I65" s="380"/>
      <c r="J65" s="380"/>
      <c r="K65" s="380"/>
      <c r="L65" s="380"/>
      <c r="M65" s="380"/>
      <c r="N65" s="380"/>
      <c r="O65" s="380"/>
      <c r="P65" s="380"/>
      <c r="Q65" s="380"/>
      <c r="R65" s="380"/>
      <c r="S65" s="380"/>
      <c r="T65" s="380"/>
      <c r="U65" s="380"/>
      <c r="V65" s="380"/>
      <c r="W65" s="380"/>
      <c r="X65" s="380"/>
      <c r="Y65" s="380"/>
    </row>
    <row r="66" customFormat="false" ht="12.75" hidden="false" customHeight="false" outlineLevel="0" collapsed="false">
      <c r="A66" s="0" t="s">
        <v>495</v>
      </c>
      <c r="B66" s="380"/>
      <c r="C66" s="380"/>
      <c r="D66" s="380"/>
      <c r="E66" s="380"/>
      <c r="F66" s="380"/>
      <c r="G66" s="380"/>
      <c r="H66" s="380"/>
      <c r="I66" s="380"/>
      <c r="J66" s="380"/>
      <c r="K66" s="380"/>
      <c r="L66" s="380"/>
      <c r="M66" s="380"/>
      <c r="N66" s="380"/>
      <c r="O66" s="380"/>
      <c r="P66" s="380"/>
      <c r="Q66" s="380"/>
      <c r="R66" s="380"/>
      <c r="S66" s="380"/>
      <c r="T66" s="380"/>
      <c r="U66" s="380"/>
      <c r="V66" s="380"/>
      <c r="W66" s="380"/>
      <c r="X66" s="380"/>
      <c r="Y66" s="380"/>
    </row>
    <row r="67" customFormat="false" ht="12.75" hidden="false" customHeight="false" outlineLevel="0" collapsed="false">
      <c r="A67" s="0" t="s">
        <v>495</v>
      </c>
      <c r="B67" s="380"/>
      <c r="C67" s="380"/>
      <c r="D67" s="380"/>
      <c r="E67" s="380"/>
      <c r="F67" s="380"/>
      <c r="G67" s="380"/>
      <c r="H67" s="380"/>
      <c r="I67" s="380"/>
      <c r="J67" s="380"/>
      <c r="K67" s="380"/>
      <c r="L67" s="380"/>
      <c r="M67" s="380"/>
      <c r="N67" s="380"/>
      <c r="O67" s="380"/>
      <c r="P67" s="380"/>
      <c r="Q67" s="380"/>
      <c r="R67" s="380"/>
      <c r="S67" s="380"/>
      <c r="T67" s="380"/>
      <c r="U67" s="380"/>
      <c r="V67" s="380"/>
      <c r="W67" s="380"/>
      <c r="X67" s="380"/>
      <c r="Y67" s="380"/>
    </row>
    <row r="68" customFormat="false" ht="12.75" hidden="false" customHeight="false" outlineLevel="0" collapsed="false">
      <c r="A68" s="489" t="n">
        <f aca="false">SUM(B68:Y68)</f>
        <v>0</v>
      </c>
      <c r="B68" s="489" t="n">
        <f aca="false">SUM(B58:B66)</f>
        <v>0</v>
      </c>
      <c r="C68" s="489" t="n">
        <f aca="false">SUM(C58:C66)</f>
        <v>0</v>
      </c>
      <c r="D68" s="489" t="n">
        <f aca="false">SUM(D58:D66)</f>
        <v>0</v>
      </c>
      <c r="E68" s="489" t="n">
        <f aca="false">SUM(E58:E66)</f>
        <v>0</v>
      </c>
      <c r="F68" s="489" t="n">
        <f aca="false">SUM(F58:F66)</f>
        <v>0</v>
      </c>
      <c r="G68" s="489" t="n">
        <f aca="false">SUM(G58:G66)</f>
        <v>0</v>
      </c>
      <c r="H68" s="489" t="n">
        <f aca="false">SUM(H58:H66)</f>
        <v>0</v>
      </c>
      <c r="I68" s="489" t="n">
        <f aca="false">SUM(I58:I66)</f>
        <v>0</v>
      </c>
      <c r="J68" s="489" t="n">
        <f aca="false">SUM(J58:J66)</f>
        <v>0</v>
      </c>
      <c r="K68" s="489" t="n">
        <f aca="false">SUM(K58:K66)</f>
        <v>0</v>
      </c>
      <c r="L68" s="489" t="n">
        <f aca="false">SUM(L58:L66)</f>
        <v>0</v>
      </c>
      <c r="M68" s="489" t="n">
        <f aca="false">SUM(M58:M66)</f>
        <v>0</v>
      </c>
      <c r="N68" s="489" t="n">
        <f aca="false">SUM(N58:N66)</f>
        <v>0</v>
      </c>
      <c r="O68" s="489" t="n">
        <f aca="false">SUM(O58:O66)</f>
        <v>0</v>
      </c>
      <c r="P68" s="489" t="n">
        <f aca="false">SUM(P58:P66)</f>
        <v>0</v>
      </c>
      <c r="Q68" s="489" t="n">
        <f aca="false">SUM(Q58:Q66)</f>
        <v>0</v>
      </c>
      <c r="R68" s="489" t="n">
        <f aca="false">SUM(R58:R66)</f>
        <v>0</v>
      </c>
      <c r="S68" s="489" t="n">
        <f aca="false">SUM(S58:S66)</f>
        <v>0</v>
      </c>
      <c r="T68" s="489" t="n">
        <f aca="false">SUM(T58:T66)</f>
        <v>0</v>
      </c>
      <c r="U68" s="489" t="n">
        <f aca="false">SUM(U58:U66)</f>
        <v>0</v>
      </c>
      <c r="V68" s="489" t="n">
        <f aca="false">SUM(V58:V66)</f>
        <v>0</v>
      </c>
      <c r="W68" s="489" t="n">
        <f aca="false">SUM(W58:W66)</f>
        <v>0</v>
      </c>
      <c r="X68" s="489" t="n">
        <f aca="false">SUM(X58:X66)</f>
        <v>0</v>
      </c>
      <c r="Y68" s="489" t="n">
        <f aca="false">SUM(Y58:Y66)</f>
        <v>0</v>
      </c>
    </row>
    <row r="70" customFormat="false" ht="12.75" hidden="false" customHeight="false" outlineLevel="0" collapsed="false">
      <c r="A70" s="382" t="s">
        <v>500</v>
      </c>
      <c r="B70" s="382" t="n">
        <v>100</v>
      </c>
      <c r="C70" s="382" t="n">
        <v>200</v>
      </c>
      <c r="D70" s="382" t="n">
        <v>300</v>
      </c>
      <c r="E70" s="382" t="n">
        <v>400</v>
      </c>
      <c r="F70" s="382" t="n">
        <v>500</v>
      </c>
      <c r="G70" s="382" t="n">
        <v>600</v>
      </c>
      <c r="H70" s="382" t="n">
        <v>700</v>
      </c>
      <c r="I70" s="382" t="n">
        <v>800</v>
      </c>
      <c r="J70" s="382" t="n">
        <v>900</v>
      </c>
      <c r="K70" s="382" t="n">
        <v>1000</v>
      </c>
      <c r="L70" s="382" t="n">
        <v>1100</v>
      </c>
      <c r="M70" s="382" t="n">
        <v>1200</v>
      </c>
      <c r="N70" s="382" t="n">
        <v>1300</v>
      </c>
      <c r="O70" s="382" t="n">
        <v>1400</v>
      </c>
      <c r="P70" s="382" t="n">
        <v>1500</v>
      </c>
      <c r="Q70" s="382" t="n">
        <v>1600</v>
      </c>
      <c r="R70" s="382" t="n">
        <v>1700</v>
      </c>
      <c r="S70" s="382" t="n">
        <v>1800</v>
      </c>
      <c r="T70" s="382" t="n">
        <v>1900</v>
      </c>
      <c r="U70" s="382" t="n">
        <v>2000</v>
      </c>
      <c r="V70" s="382" t="n">
        <v>2100</v>
      </c>
      <c r="W70" s="382" t="n">
        <v>2200</v>
      </c>
      <c r="X70" s="382" t="n">
        <v>2300</v>
      </c>
      <c r="Y70" s="382" t="n">
        <v>2400</v>
      </c>
    </row>
    <row r="71" customFormat="false" ht="12.75" hidden="false" customHeight="false" outlineLevel="0" collapsed="false">
      <c r="A71" s="0" t="s">
        <v>495</v>
      </c>
      <c r="B71" s="380"/>
      <c r="C71" s="380"/>
      <c r="D71" s="380"/>
      <c r="E71" s="380"/>
      <c r="F71" s="380"/>
      <c r="G71" s="380"/>
      <c r="H71" s="380"/>
      <c r="I71" s="380"/>
      <c r="J71" s="380"/>
      <c r="K71" s="380"/>
      <c r="L71" s="380"/>
      <c r="M71" s="380"/>
      <c r="N71" s="380"/>
      <c r="O71" s="380"/>
      <c r="P71" s="380"/>
      <c r="Q71" s="380"/>
      <c r="R71" s="380"/>
      <c r="S71" s="380"/>
      <c r="T71" s="380"/>
      <c r="U71" s="380"/>
      <c r="V71" s="380"/>
      <c r="W71" s="380"/>
      <c r="X71" s="380"/>
      <c r="Y71" s="380"/>
    </row>
    <row r="72" customFormat="false" ht="12.75" hidden="false" customHeight="false" outlineLevel="0" collapsed="false">
      <c r="A72" s="0" t="s">
        <v>495</v>
      </c>
      <c r="B72" s="380"/>
      <c r="C72" s="380"/>
      <c r="D72" s="380"/>
      <c r="E72" s="380"/>
      <c r="F72" s="380"/>
      <c r="G72" s="380"/>
      <c r="H72" s="380"/>
      <c r="I72" s="380"/>
      <c r="J72" s="380"/>
      <c r="K72" s="380"/>
      <c r="L72" s="380"/>
      <c r="M72" s="380"/>
      <c r="N72" s="380"/>
      <c r="O72" s="380"/>
      <c r="P72" s="380"/>
      <c r="Q72" s="380"/>
      <c r="R72" s="380"/>
      <c r="S72" s="380"/>
      <c r="T72" s="380"/>
      <c r="U72" s="380"/>
      <c r="V72" s="380"/>
      <c r="W72" s="380"/>
      <c r="X72" s="380"/>
      <c r="Y72" s="380"/>
    </row>
    <row r="73" customFormat="false" ht="12.75" hidden="false" customHeight="false" outlineLevel="0" collapsed="false">
      <c r="A73" s="0" t="s">
        <v>495</v>
      </c>
      <c r="B73" s="380"/>
      <c r="C73" s="380"/>
      <c r="D73" s="380"/>
      <c r="E73" s="380"/>
      <c r="F73" s="380"/>
      <c r="G73" s="380"/>
      <c r="H73" s="380"/>
      <c r="I73" s="380"/>
      <c r="J73" s="380"/>
      <c r="K73" s="380"/>
      <c r="L73" s="380"/>
      <c r="M73" s="380"/>
      <c r="N73" s="380"/>
      <c r="O73" s="380"/>
      <c r="P73" s="380"/>
      <c r="Q73" s="380"/>
      <c r="R73" s="380"/>
      <c r="S73" s="380"/>
      <c r="T73" s="380"/>
      <c r="U73" s="380"/>
      <c r="V73" s="380"/>
      <c r="W73" s="380"/>
      <c r="X73" s="380"/>
      <c r="Y73" s="380"/>
    </row>
    <row r="74" customFormat="false" ht="12.75" hidden="false" customHeight="false" outlineLevel="0" collapsed="false">
      <c r="A74" s="0" t="s">
        <v>495</v>
      </c>
      <c r="B74" s="380"/>
      <c r="C74" s="380"/>
      <c r="D74" s="380"/>
      <c r="E74" s="380"/>
      <c r="F74" s="380"/>
      <c r="G74" s="380"/>
      <c r="H74" s="380"/>
      <c r="I74" s="380"/>
      <c r="J74" s="380"/>
      <c r="K74" s="380"/>
      <c r="L74" s="380"/>
      <c r="M74" s="380"/>
      <c r="N74" s="380"/>
      <c r="O74" s="380"/>
      <c r="P74" s="380"/>
      <c r="Q74" s="380"/>
      <c r="R74" s="380"/>
      <c r="S74" s="380"/>
      <c r="T74" s="380"/>
      <c r="U74" s="380"/>
      <c r="V74" s="380"/>
      <c r="W74" s="380"/>
      <c r="X74" s="380"/>
      <c r="Y74" s="380"/>
    </row>
    <row r="75" customFormat="false" ht="12.75" hidden="false" customHeight="false" outlineLevel="0" collapsed="false">
      <c r="A75" s="0" t="s">
        <v>495</v>
      </c>
      <c r="B75" s="380"/>
      <c r="C75" s="380"/>
      <c r="D75" s="380"/>
      <c r="E75" s="380"/>
      <c r="F75" s="380"/>
      <c r="G75" s="380"/>
      <c r="H75" s="380"/>
      <c r="I75" s="380"/>
      <c r="J75" s="380"/>
      <c r="K75" s="380"/>
      <c r="L75" s="380"/>
      <c r="M75" s="380"/>
      <c r="N75" s="380"/>
      <c r="O75" s="380"/>
      <c r="P75" s="380"/>
      <c r="Q75" s="380"/>
      <c r="R75" s="380"/>
      <c r="S75" s="380"/>
      <c r="T75" s="380"/>
      <c r="U75" s="380"/>
      <c r="V75" s="380"/>
      <c r="W75" s="380"/>
      <c r="X75" s="380"/>
      <c r="Y75" s="380"/>
    </row>
    <row r="76" customFormat="false" ht="12.75" hidden="false" customHeight="false" outlineLevel="0" collapsed="false">
      <c r="A76" s="0" t="s">
        <v>495</v>
      </c>
      <c r="B76" s="380"/>
      <c r="C76" s="380"/>
      <c r="D76" s="380"/>
      <c r="E76" s="380"/>
      <c r="F76" s="380"/>
      <c r="G76" s="380"/>
      <c r="H76" s="380"/>
      <c r="I76" s="380"/>
      <c r="J76" s="380"/>
      <c r="K76" s="380"/>
      <c r="L76" s="380"/>
      <c r="M76" s="380"/>
      <c r="N76" s="380"/>
      <c r="O76" s="380"/>
      <c r="P76" s="380"/>
      <c r="Q76" s="380"/>
      <c r="R76" s="380"/>
      <c r="S76" s="380"/>
      <c r="T76" s="380"/>
      <c r="U76" s="380"/>
      <c r="V76" s="380"/>
      <c r="W76" s="380"/>
      <c r="X76" s="380"/>
      <c r="Y76" s="380"/>
    </row>
    <row r="77" customFormat="false" ht="12.75" hidden="false" customHeight="false" outlineLevel="0" collapsed="false">
      <c r="A77" s="0" t="s">
        <v>495</v>
      </c>
      <c r="B77" s="380"/>
      <c r="C77" s="380"/>
      <c r="D77" s="380"/>
      <c r="E77" s="380"/>
      <c r="F77" s="380"/>
      <c r="G77" s="380"/>
      <c r="H77" s="380"/>
      <c r="I77" s="380"/>
      <c r="J77" s="380"/>
      <c r="K77" s="380"/>
      <c r="L77" s="380"/>
      <c r="M77" s="380"/>
      <c r="N77" s="380"/>
      <c r="O77" s="380"/>
      <c r="P77" s="380"/>
      <c r="Q77" s="380"/>
      <c r="R77" s="380"/>
      <c r="S77" s="380"/>
      <c r="T77" s="380"/>
      <c r="U77" s="380"/>
      <c r="V77" s="380"/>
      <c r="W77" s="380"/>
      <c r="X77" s="380"/>
      <c r="Y77" s="380"/>
    </row>
    <row r="78" customFormat="false" ht="12.75" hidden="false" customHeight="false" outlineLevel="0" collapsed="false">
      <c r="A78" s="0" t="s">
        <v>495</v>
      </c>
      <c r="B78" s="380"/>
      <c r="C78" s="380"/>
      <c r="D78" s="380"/>
      <c r="E78" s="380"/>
      <c r="F78" s="380"/>
      <c r="G78" s="380"/>
      <c r="H78" s="380"/>
      <c r="I78" s="380"/>
      <c r="J78" s="380"/>
      <c r="K78" s="380"/>
      <c r="L78" s="380"/>
      <c r="M78" s="380"/>
      <c r="N78" s="380"/>
      <c r="O78" s="380"/>
      <c r="P78" s="380"/>
      <c r="Q78" s="380"/>
      <c r="R78" s="380"/>
      <c r="S78" s="380"/>
      <c r="T78" s="380"/>
      <c r="U78" s="380"/>
      <c r="V78" s="380"/>
      <c r="W78" s="380"/>
      <c r="X78" s="380"/>
      <c r="Y78" s="380"/>
    </row>
    <row r="79" customFormat="false" ht="12.75" hidden="false" customHeight="false" outlineLevel="0" collapsed="false">
      <c r="A79" s="0" t="s">
        <v>495</v>
      </c>
      <c r="B79" s="380"/>
      <c r="C79" s="380"/>
      <c r="D79" s="380"/>
      <c r="E79" s="380"/>
      <c r="F79" s="380"/>
      <c r="G79" s="380"/>
      <c r="H79" s="380"/>
      <c r="I79" s="380"/>
      <c r="J79" s="380"/>
      <c r="K79" s="380"/>
      <c r="L79" s="380"/>
      <c r="M79" s="380"/>
      <c r="N79" s="380"/>
      <c r="O79" s="380"/>
      <c r="P79" s="380"/>
      <c r="Q79" s="380"/>
      <c r="R79" s="380"/>
      <c r="S79" s="380"/>
      <c r="T79" s="380"/>
      <c r="U79" s="380"/>
      <c r="V79" s="380"/>
      <c r="W79" s="380"/>
      <c r="X79" s="380"/>
      <c r="Y79" s="380"/>
    </row>
    <row r="80" customFormat="false" ht="12.75" hidden="false" customHeight="false" outlineLevel="0" collapsed="false">
      <c r="A80" s="0" t="s">
        <v>495</v>
      </c>
      <c r="B80" s="380"/>
      <c r="C80" s="380"/>
      <c r="D80" s="380"/>
      <c r="E80" s="380"/>
      <c r="F80" s="380"/>
      <c r="G80" s="380"/>
      <c r="H80" s="380"/>
      <c r="I80" s="380"/>
      <c r="J80" s="380"/>
      <c r="K80" s="380"/>
      <c r="L80" s="380"/>
      <c r="M80" s="380"/>
      <c r="N80" s="380"/>
      <c r="O80" s="380"/>
      <c r="P80" s="380"/>
      <c r="Q80" s="380"/>
      <c r="R80" s="380"/>
      <c r="S80" s="380"/>
      <c r="T80" s="380"/>
      <c r="U80" s="380"/>
      <c r="V80" s="380"/>
      <c r="W80" s="380"/>
      <c r="X80" s="380"/>
      <c r="Y80" s="380"/>
    </row>
    <row r="81" customFormat="false" ht="12.75" hidden="false" customHeight="false" outlineLevel="0" collapsed="false">
      <c r="A81" s="489" t="n">
        <f aca="false">SUM(B81:Y81)</f>
        <v>0</v>
      </c>
      <c r="B81" s="489" t="n">
        <f aca="false">SUM(B71:B79)</f>
        <v>0</v>
      </c>
      <c r="C81" s="489" t="n">
        <f aca="false">SUM(C71:C79)</f>
        <v>0</v>
      </c>
      <c r="D81" s="489" t="n">
        <f aca="false">SUM(D71:D79)</f>
        <v>0</v>
      </c>
      <c r="E81" s="489" t="n">
        <f aca="false">SUM(E71:E79)</f>
        <v>0</v>
      </c>
      <c r="F81" s="489" t="n">
        <f aca="false">SUM(F71:F79)</f>
        <v>0</v>
      </c>
      <c r="G81" s="489" t="n">
        <f aca="false">SUM(G71:G79)</f>
        <v>0</v>
      </c>
      <c r="H81" s="489" t="n">
        <f aca="false">SUM(H71:H79)</f>
        <v>0</v>
      </c>
      <c r="I81" s="489" t="n">
        <f aca="false">SUM(I71:I79)</f>
        <v>0</v>
      </c>
      <c r="J81" s="489" t="n">
        <f aca="false">SUM(J71:J79)</f>
        <v>0</v>
      </c>
      <c r="K81" s="489" t="n">
        <f aca="false">SUM(K71:K79)</f>
        <v>0</v>
      </c>
      <c r="L81" s="489" t="n">
        <f aca="false">SUM(L71:L79)</f>
        <v>0</v>
      </c>
      <c r="M81" s="489" t="n">
        <f aca="false">SUM(M71:M79)</f>
        <v>0</v>
      </c>
      <c r="N81" s="489" t="n">
        <f aca="false">SUM(N71:N79)</f>
        <v>0</v>
      </c>
      <c r="O81" s="489" t="n">
        <f aca="false">SUM(O71:O79)</f>
        <v>0</v>
      </c>
      <c r="P81" s="489" t="n">
        <f aca="false">SUM(P71:P79)</f>
        <v>0</v>
      </c>
      <c r="Q81" s="489" t="n">
        <f aca="false">SUM(Q71:Q79)</f>
        <v>0</v>
      </c>
      <c r="R81" s="489" t="n">
        <f aca="false">SUM(R71:R79)</f>
        <v>0</v>
      </c>
      <c r="S81" s="489" t="n">
        <f aca="false">SUM(S71:S79)</f>
        <v>0</v>
      </c>
      <c r="T81" s="489" t="n">
        <f aca="false">SUM(T71:T79)</f>
        <v>0</v>
      </c>
      <c r="U81" s="489" t="n">
        <f aca="false">SUM(U71:U79)</f>
        <v>0</v>
      </c>
      <c r="V81" s="489" t="n">
        <f aca="false">SUM(V71:V79)</f>
        <v>0</v>
      </c>
      <c r="W81" s="489" t="n">
        <f aca="false">SUM(W71:W79)</f>
        <v>0</v>
      </c>
      <c r="X81" s="489" t="n">
        <f aca="false">SUM(X71:X79)</f>
        <v>0</v>
      </c>
      <c r="Y81" s="489" t="n">
        <f aca="false">SUM(Y71:Y79)</f>
        <v>0</v>
      </c>
    </row>
    <row r="83" customFormat="false" ht="12.75" hidden="false" customHeight="false" outlineLevel="0" collapsed="false">
      <c r="A83" s="382" t="s">
        <v>501</v>
      </c>
      <c r="B83" s="382" t="n">
        <v>100</v>
      </c>
      <c r="C83" s="382" t="n">
        <v>200</v>
      </c>
      <c r="D83" s="382" t="n">
        <v>300</v>
      </c>
      <c r="E83" s="382" t="n">
        <v>400</v>
      </c>
      <c r="F83" s="382" t="n">
        <v>500</v>
      </c>
      <c r="G83" s="382" t="n">
        <v>600</v>
      </c>
      <c r="H83" s="382" t="n">
        <v>700</v>
      </c>
      <c r="I83" s="382" t="n">
        <v>800</v>
      </c>
      <c r="J83" s="382" t="n">
        <v>900</v>
      </c>
      <c r="K83" s="382" t="n">
        <v>1000</v>
      </c>
      <c r="L83" s="382" t="n">
        <v>1100</v>
      </c>
      <c r="M83" s="382" t="n">
        <v>1200</v>
      </c>
      <c r="N83" s="382" t="n">
        <v>1300</v>
      </c>
      <c r="O83" s="382" t="n">
        <v>1400</v>
      </c>
      <c r="P83" s="382" t="n">
        <v>1500</v>
      </c>
      <c r="Q83" s="382" t="n">
        <v>1600</v>
      </c>
      <c r="R83" s="382" t="n">
        <v>1700</v>
      </c>
      <c r="S83" s="382" t="n">
        <v>1800</v>
      </c>
      <c r="T83" s="382" t="n">
        <v>1900</v>
      </c>
      <c r="U83" s="382" t="n">
        <v>2000</v>
      </c>
      <c r="V83" s="382" t="n">
        <v>2100</v>
      </c>
      <c r="W83" s="382" t="n">
        <v>2200</v>
      </c>
      <c r="X83" s="382" t="n">
        <v>2300</v>
      </c>
      <c r="Y83" s="382" t="n">
        <v>2400</v>
      </c>
    </row>
    <row r="84" customFormat="false" ht="12.75" hidden="false" customHeight="false" outlineLevel="0" collapsed="false">
      <c r="A84" s="0" t="s">
        <v>495</v>
      </c>
      <c r="B84" s="380"/>
      <c r="C84" s="380"/>
      <c r="D84" s="380"/>
      <c r="E84" s="380"/>
      <c r="F84" s="380"/>
      <c r="G84" s="380"/>
      <c r="H84" s="380"/>
      <c r="I84" s="380"/>
      <c r="J84" s="380"/>
      <c r="K84" s="380"/>
      <c r="L84" s="380"/>
      <c r="M84" s="380"/>
      <c r="N84" s="380"/>
      <c r="O84" s="380"/>
      <c r="P84" s="380"/>
      <c r="Q84" s="380"/>
      <c r="R84" s="380"/>
      <c r="S84" s="380"/>
      <c r="T84" s="380"/>
      <c r="U84" s="380"/>
      <c r="V84" s="380"/>
      <c r="W84" s="380"/>
      <c r="X84" s="380"/>
      <c r="Y84" s="380"/>
    </row>
    <row r="85" customFormat="false" ht="12.75" hidden="false" customHeight="false" outlineLevel="0" collapsed="false">
      <c r="A85" s="0" t="s">
        <v>495</v>
      </c>
      <c r="B85" s="380"/>
      <c r="C85" s="380"/>
      <c r="D85" s="380"/>
      <c r="E85" s="380"/>
      <c r="F85" s="380"/>
      <c r="G85" s="380"/>
      <c r="H85" s="380"/>
      <c r="I85" s="380"/>
      <c r="J85" s="380"/>
      <c r="K85" s="380"/>
      <c r="L85" s="380"/>
      <c r="M85" s="380"/>
      <c r="N85" s="380"/>
      <c r="O85" s="380"/>
      <c r="P85" s="380"/>
      <c r="Q85" s="380"/>
      <c r="R85" s="380"/>
      <c r="S85" s="380"/>
      <c r="T85" s="380"/>
      <c r="U85" s="380"/>
      <c r="V85" s="380"/>
      <c r="W85" s="380"/>
      <c r="X85" s="380"/>
      <c r="Y85" s="380"/>
    </row>
    <row r="86" customFormat="false" ht="12.75" hidden="false" customHeight="false" outlineLevel="0" collapsed="false">
      <c r="A86" s="0" t="s">
        <v>495</v>
      </c>
      <c r="B86" s="380"/>
      <c r="C86" s="380"/>
      <c r="D86" s="380"/>
      <c r="E86" s="380"/>
      <c r="F86" s="380"/>
      <c r="G86" s="380"/>
      <c r="H86" s="380"/>
      <c r="I86" s="380"/>
      <c r="J86" s="380"/>
      <c r="K86" s="380"/>
      <c r="L86" s="380"/>
      <c r="M86" s="380"/>
      <c r="N86" s="380"/>
      <c r="O86" s="380"/>
      <c r="P86" s="380"/>
      <c r="Q86" s="380"/>
      <c r="R86" s="380"/>
      <c r="S86" s="380"/>
      <c r="T86" s="380"/>
      <c r="U86" s="380"/>
      <c r="V86" s="380"/>
      <c r="W86" s="380"/>
      <c r="X86" s="380"/>
      <c r="Y86" s="380"/>
    </row>
    <row r="87" customFormat="false" ht="12.75" hidden="false" customHeight="false" outlineLevel="0" collapsed="false">
      <c r="A87" s="0" t="s">
        <v>495</v>
      </c>
      <c r="B87" s="380"/>
      <c r="C87" s="380"/>
      <c r="D87" s="380"/>
      <c r="E87" s="380"/>
      <c r="F87" s="380"/>
      <c r="G87" s="380"/>
      <c r="H87" s="380"/>
      <c r="I87" s="380"/>
      <c r="J87" s="380"/>
      <c r="K87" s="380"/>
      <c r="L87" s="380"/>
      <c r="M87" s="380"/>
      <c r="N87" s="380"/>
      <c r="O87" s="380"/>
      <c r="P87" s="380"/>
      <c r="Q87" s="380"/>
      <c r="R87" s="380"/>
      <c r="S87" s="380"/>
      <c r="T87" s="380"/>
      <c r="U87" s="380"/>
      <c r="V87" s="380"/>
      <c r="W87" s="380"/>
      <c r="X87" s="380"/>
      <c r="Y87" s="380"/>
    </row>
    <row r="88" customFormat="false" ht="12.75" hidden="false" customHeight="false" outlineLevel="0" collapsed="false">
      <c r="A88" s="0" t="s">
        <v>495</v>
      </c>
      <c r="B88" s="380"/>
      <c r="C88" s="380"/>
      <c r="D88" s="380"/>
      <c r="E88" s="380"/>
      <c r="F88" s="380"/>
      <c r="G88" s="380"/>
      <c r="H88" s="380"/>
      <c r="I88" s="380"/>
      <c r="J88" s="380"/>
      <c r="K88" s="380"/>
      <c r="L88" s="380"/>
      <c r="M88" s="380"/>
      <c r="N88" s="380"/>
      <c r="O88" s="380"/>
      <c r="P88" s="380"/>
      <c r="Q88" s="380"/>
      <c r="R88" s="380"/>
      <c r="S88" s="380"/>
      <c r="T88" s="380"/>
      <c r="U88" s="380"/>
      <c r="V88" s="380"/>
      <c r="W88" s="380"/>
      <c r="X88" s="380"/>
      <c r="Y88" s="380"/>
    </row>
    <row r="89" customFormat="false" ht="12.75" hidden="false" customHeight="false" outlineLevel="0" collapsed="false">
      <c r="A89" s="0" t="s">
        <v>495</v>
      </c>
      <c r="B89" s="380"/>
      <c r="C89" s="380"/>
      <c r="D89" s="380"/>
      <c r="E89" s="380"/>
      <c r="F89" s="380"/>
      <c r="G89" s="380"/>
      <c r="H89" s="380"/>
      <c r="I89" s="380"/>
      <c r="J89" s="380"/>
      <c r="K89" s="380"/>
      <c r="L89" s="380"/>
      <c r="M89" s="380"/>
      <c r="N89" s="380"/>
      <c r="O89" s="380"/>
      <c r="P89" s="380"/>
      <c r="Q89" s="380"/>
      <c r="R89" s="380"/>
      <c r="S89" s="380"/>
      <c r="T89" s="380"/>
      <c r="U89" s="380"/>
      <c r="V89" s="380"/>
      <c r="W89" s="380"/>
      <c r="X89" s="380"/>
      <c r="Y89" s="380"/>
    </row>
    <row r="90" customFormat="false" ht="12.75" hidden="false" customHeight="false" outlineLevel="0" collapsed="false">
      <c r="A90" s="0" t="s">
        <v>495</v>
      </c>
      <c r="B90" s="380"/>
      <c r="C90" s="380"/>
      <c r="D90" s="380"/>
      <c r="E90" s="380"/>
      <c r="F90" s="380"/>
      <c r="G90" s="380"/>
      <c r="H90" s="380"/>
      <c r="I90" s="380"/>
      <c r="J90" s="380"/>
      <c r="K90" s="380"/>
      <c r="L90" s="380"/>
      <c r="M90" s="380"/>
      <c r="N90" s="380"/>
      <c r="O90" s="380"/>
      <c r="P90" s="380"/>
      <c r="Q90" s="380"/>
      <c r="R90" s="380"/>
      <c r="S90" s="380"/>
      <c r="T90" s="380"/>
      <c r="U90" s="380"/>
      <c r="V90" s="380"/>
      <c r="W90" s="380"/>
      <c r="X90" s="380"/>
      <c r="Y90" s="380"/>
    </row>
    <row r="91" customFormat="false" ht="12.75" hidden="false" customHeight="false" outlineLevel="0" collapsed="false">
      <c r="A91" s="0" t="s">
        <v>495</v>
      </c>
      <c r="B91" s="380"/>
      <c r="C91" s="380"/>
      <c r="D91" s="380"/>
      <c r="E91" s="380"/>
      <c r="F91" s="380"/>
      <c r="G91" s="380"/>
      <c r="H91" s="380"/>
      <c r="I91" s="380"/>
      <c r="J91" s="380"/>
      <c r="K91" s="380"/>
      <c r="L91" s="380"/>
      <c r="M91" s="380"/>
      <c r="N91" s="380"/>
      <c r="O91" s="380"/>
      <c r="P91" s="380"/>
      <c r="Q91" s="380"/>
      <c r="R91" s="380"/>
      <c r="S91" s="380"/>
      <c r="T91" s="380"/>
      <c r="U91" s="380"/>
      <c r="V91" s="380"/>
      <c r="W91" s="380"/>
      <c r="X91" s="380"/>
      <c r="Y91" s="380"/>
    </row>
    <row r="92" customFormat="false" ht="12.75" hidden="false" customHeight="false" outlineLevel="0" collapsed="false">
      <c r="A92" s="0" t="s">
        <v>495</v>
      </c>
      <c r="B92" s="380"/>
      <c r="C92" s="380"/>
      <c r="D92" s="380"/>
      <c r="E92" s="380"/>
      <c r="F92" s="380"/>
      <c r="G92" s="380"/>
      <c r="H92" s="380"/>
      <c r="I92" s="380"/>
      <c r="J92" s="380"/>
      <c r="K92" s="380"/>
      <c r="L92" s="380"/>
      <c r="M92" s="380"/>
      <c r="N92" s="380"/>
      <c r="O92" s="380"/>
      <c r="P92" s="380"/>
      <c r="Q92" s="380"/>
      <c r="R92" s="380"/>
      <c r="S92" s="380"/>
      <c r="T92" s="380"/>
      <c r="U92" s="380"/>
      <c r="V92" s="380"/>
      <c r="W92" s="380"/>
      <c r="X92" s="380"/>
      <c r="Y92" s="380"/>
    </row>
    <row r="93" customFormat="false" ht="12.75" hidden="false" customHeight="false" outlineLevel="0" collapsed="false">
      <c r="A93" s="0" t="s">
        <v>495</v>
      </c>
      <c r="B93" s="380"/>
      <c r="C93" s="380"/>
      <c r="D93" s="380"/>
      <c r="E93" s="380"/>
      <c r="F93" s="380"/>
      <c r="G93" s="380"/>
      <c r="H93" s="380"/>
      <c r="I93" s="380"/>
      <c r="J93" s="380"/>
      <c r="K93" s="380"/>
      <c r="L93" s="380"/>
      <c r="M93" s="380"/>
      <c r="N93" s="380"/>
      <c r="O93" s="380"/>
      <c r="P93" s="380"/>
      <c r="Q93" s="380"/>
      <c r="R93" s="380"/>
      <c r="S93" s="380"/>
      <c r="T93" s="380"/>
      <c r="U93" s="380"/>
      <c r="V93" s="380"/>
      <c r="W93" s="380"/>
      <c r="X93" s="380"/>
      <c r="Y93" s="380"/>
    </row>
    <row r="94" customFormat="false" ht="12.75" hidden="false" customHeight="false" outlineLevel="0" collapsed="false">
      <c r="A94" s="489" t="n">
        <f aca="false">SUM(B94:Y94)</f>
        <v>0</v>
      </c>
      <c r="B94" s="489" t="n">
        <f aca="false">SUM(B84:B92)</f>
        <v>0</v>
      </c>
      <c r="C94" s="489" t="n">
        <f aca="false">SUM(C84:C92)</f>
        <v>0</v>
      </c>
      <c r="D94" s="489" t="n">
        <f aca="false">SUM(D84:D92)</f>
        <v>0</v>
      </c>
      <c r="E94" s="489" t="n">
        <f aca="false">SUM(E84:E92)</f>
        <v>0</v>
      </c>
      <c r="F94" s="489" t="n">
        <f aca="false">SUM(F84:F92)</f>
        <v>0</v>
      </c>
      <c r="G94" s="489" t="n">
        <f aca="false">SUM(G84:G92)</f>
        <v>0</v>
      </c>
      <c r="H94" s="489" t="n">
        <f aca="false">SUM(H84:H92)</f>
        <v>0</v>
      </c>
      <c r="I94" s="489" t="n">
        <f aca="false">SUM(I84:I92)</f>
        <v>0</v>
      </c>
      <c r="J94" s="489" t="n">
        <f aca="false">SUM(J84:J92)</f>
        <v>0</v>
      </c>
      <c r="K94" s="489" t="n">
        <f aca="false">SUM(K84:K92)</f>
        <v>0</v>
      </c>
      <c r="L94" s="489" t="n">
        <f aca="false">SUM(L84:L92)</f>
        <v>0</v>
      </c>
      <c r="M94" s="489" t="n">
        <f aca="false">SUM(M84:M92)</f>
        <v>0</v>
      </c>
      <c r="N94" s="489" t="n">
        <f aca="false">SUM(N84:N92)</f>
        <v>0</v>
      </c>
      <c r="O94" s="489" t="n">
        <f aca="false">SUM(O84:O92)</f>
        <v>0</v>
      </c>
      <c r="P94" s="489" t="n">
        <f aca="false">SUM(P84:P92)</f>
        <v>0</v>
      </c>
      <c r="Q94" s="489" t="n">
        <f aca="false">SUM(Q84:Q92)</f>
        <v>0</v>
      </c>
      <c r="R94" s="489" t="n">
        <f aca="false">SUM(R84:R92)</f>
        <v>0</v>
      </c>
      <c r="S94" s="489" t="n">
        <f aca="false">SUM(S84:S92)</f>
        <v>0</v>
      </c>
      <c r="T94" s="489" t="n">
        <f aca="false">SUM(T84:T92)</f>
        <v>0</v>
      </c>
      <c r="U94" s="489" t="n">
        <f aca="false">SUM(U84:U92)</f>
        <v>0</v>
      </c>
      <c r="V94" s="489" t="n">
        <f aca="false">SUM(V84:V92)</f>
        <v>0</v>
      </c>
      <c r="W94" s="489" t="n">
        <f aca="false">SUM(W84:W92)</f>
        <v>0</v>
      </c>
      <c r="X94" s="489" t="n">
        <f aca="false">SUM(X84:X92)</f>
        <v>0</v>
      </c>
      <c r="Y94" s="489" t="n">
        <f aca="false">SUM(Y84:Y92)</f>
        <v>0</v>
      </c>
    </row>
    <row r="96" customFormat="false" ht="12.75" hidden="false" customHeight="false" outlineLevel="0" collapsed="false">
      <c r="A96" s="382" t="s">
        <v>502</v>
      </c>
      <c r="B96" s="382" t="n">
        <v>100</v>
      </c>
      <c r="C96" s="382" t="n">
        <v>200</v>
      </c>
      <c r="D96" s="382" t="n">
        <v>300</v>
      </c>
      <c r="E96" s="382" t="n">
        <v>400</v>
      </c>
      <c r="F96" s="382" t="n">
        <v>500</v>
      </c>
      <c r="G96" s="382" t="n">
        <v>600</v>
      </c>
      <c r="H96" s="382" t="n">
        <v>700</v>
      </c>
      <c r="I96" s="382" t="n">
        <v>800</v>
      </c>
      <c r="J96" s="382" t="n">
        <v>900</v>
      </c>
      <c r="K96" s="382" t="n">
        <v>1000</v>
      </c>
      <c r="L96" s="382" t="n">
        <v>1100</v>
      </c>
      <c r="M96" s="382" t="n">
        <v>1200</v>
      </c>
      <c r="N96" s="382" t="n">
        <v>1300</v>
      </c>
      <c r="O96" s="382" t="n">
        <v>1400</v>
      </c>
      <c r="P96" s="382" t="n">
        <v>1500</v>
      </c>
      <c r="Q96" s="382" t="n">
        <v>1600</v>
      </c>
      <c r="R96" s="382" t="n">
        <v>1700</v>
      </c>
      <c r="S96" s="382" t="n">
        <v>1800</v>
      </c>
      <c r="T96" s="382" t="n">
        <v>1900</v>
      </c>
      <c r="U96" s="382" t="n">
        <v>2000</v>
      </c>
      <c r="V96" s="382" t="n">
        <v>2100</v>
      </c>
      <c r="W96" s="382" t="n">
        <v>2200</v>
      </c>
      <c r="X96" s="382" t="n">
        <v>2300</v>
      </c>
      <c r="Y96" s="382" t="n">
        <v>2400</v>
      </c>
    </row>
    <row r="97" customFormat="false" ht="12.75" hidden="false" customHeight="false" outlineLevel="0" collapsed="false">
      <c r="A97" s="0" t="s">
        <v>495</v>
      </c>
      <c r="B97" s="380"/>
      <c r="C97" s="380"/>
      <c r="D97" s="380"/>
      <c r="E97" s="380"/>
      <c r="F97" s="380"/>
      <c r="G97" s="380"/>
      <c r="H97" s="380"/>
      <c r="I97" s="380"/>
      <c r="J97" s="380"/>
      <c r="K97" s="380"/>
      <c r="L97" s="380"/>
      <c r="M97" s="380"/>
      <c r="N97" s="380"/>
      <c r="O97" s="380"/>
      <c r="P97" s="380"/>
      <c r="Q97" s="380"/>
      <c r="R97" s="380"/>
      <c r="S97" s="380"/>
      <c r="T97" s="380"/>
      <c r="U97" s="380"/>
      <c r="V97" s="380"/>
      <c r="W97" s="380"/>
      <c r="X97" s="380"/>
      <c r="Y97" s="380"/>
    </row>
    <row r="98" customFormat="false" ht="12.75" hidden="false" customHeight="false" outlineLevel="0" collapsed="false">
      <c r="A98" s="0" t="s">
        <v>495</v>
      </c>
      <c r="B98" s="380"/>
      <c r="C98" s="380"/>
      <c r="D98" s="380"/>
      <c r="E98" s="380"/>
      <c r="F98" s="380"/>
      <c r="G98" s="380"/>
      <c r="H98" s="380"/>
      <c r="I98" s="380"/>
      <c r="J98" s="380"/>
      <c r="K98" s="380"/>
      <c r="L98" s="380"/>
      <c r="M98" s="380"/>
      <c r="N98" s="380"/>
      <c r="O98" s="380"/>
      <c r="P98" s="380"/>
      <c r="Q98" s="380"/>
      <c r="R98" s="380"/>
      <c r="S98" s="380"/>
      <c r="T98" s="380"/>
      <c r="U98" s="380"/>
      <c r="V98" s="380"/>
      <c r="W98" s="380"/>
      <c r="X98" s="380"/>
      <c r="Y98" s="380"/>
    </row>
    <row r="99" customFormat="false" ht="12.75" hidden="false" customHeight="false" outlineLevel="0" collapsed="false">
      <c r="A99" s="0" t="s">
        <v>495</v>
      </c>
      <c r="B99" s="380"/>
      <c r="C99" s="380"/>
      <c r="D99" s="380"/>
      <c r="E99" s="380"/>
      <c r="F99" s="380"/>
      <c r="G99" s="380"/>
      <c r="H99" s="380"/>
      <c r="I99" s="380"/>
      <c r="J99" s="380"/>
      <c r="K99" s="380"/>
      <c r="L99" s="380"/>
      <c r="M99" s="380"/>
      <c r="N99" s="380"/>
      <c r="O99" s="380"/>
      <c r="P99" s="380"/>
      <c r="Q99" s="380"/>
      <c r="R99" s="380"/>
      <c r="S99" s="380"/>
      <c r="T99" s="380"/>
      <c r="U99" s="380"/>
      <c r="V99" s="380"/>
      <c r="W99" s="380"/>
      <c r="X99" s="380"/>
      <c r="Y99" s="380"/>
    </row>
    <row r="100" customFormat="false" ht="12.75" hidden="false" customHeight="false" outlineLevel="0" collapsed="false">
      <c r="A100" s="0" t="s">
        <v>495</v>
      </c>
      <c r="B100" s="380"/>
      <c r="C100" s="380"/>
      <c r="D100" s="380"/>
      <c r="E100" s="380"/>
      <c r="F100" s="380"/>
      <c r="G100" s="380"/>
      <c r="H100" s="380"/>
      <c r="I100" s="380"/>
      <c r="J100" s="380"/>
      <c r="K100" s="380"/>
      <c r="L100" s="380"/>
      <c r="M100" s="380"/>
      <c r="N100" s="380"/>
      <c r="O100" s="380"/>
      <c r="P100" s="380"/>
      <c r="Q100" s="380"/>
      <c r="R100" s="380"/>
      <c r="S100" s="380"/>
      <c r="T100" s="380"/>
      <c r="U100" s="380"/>
      <c r="V100" s="380"/>
      <c r="W100" s="380"/>
      <c r="X100" s="380"/>
      <c r="Y100" s="380"/>
    </row>
    <row r="101" customFormat="false" ht="12.75" hidden="false" customHeight="false" outlineLevel="0" collapsed="false">
      <c r="A101" s="0" t="s">
        <v>495</v>
      </c>
      <c r="B101" s="380"/>
      <c r="C101" s="380"/>
      <c r="D101" s="380"/>
      <c r="E101" s="380"/>
      <c r="F101" s="380"/>
      <c r="G101" s="380"/>
      <c r="H101" s="380"/>
      <c r="I101" s="380"/>
      <c r="J101" s="380"/>
      <c r="K101" s="380"/>
      <c r="L101" s="380"/>
      <c r="M101" s="380"/>
      <c r="N101" s="380"/>
      <c r="O101" s="380"/>
      <c r="P101" s="380"/>
      <c r="Q101" s="380"/>
      <c r="R101" s="380"/>
      <c r="S101" s="380"/>
      <c r="T101" s="380"/>
      <c r="U101" s="380"/>
      <c r="V101" s="380"/>
      <c r="W101" s="380"/>
      <c r="X101" s="380"/>
      <c r="Y101" s="380"/>
    </row>
    <row r="102" customFormat="false" ht="12.75" hidden="false" customHeight="false" outlineLevel="0" collapsed="false">
      <c r="A102" s="0" t="s">
        <v>495</v>
      </c>
      <c r="B102" s="380"/>
      <c r="C102" s="380"/>
      <c r="D102" s="380"/>
      <c r="E102" s="380"/>
      <c r="F102" s="380"/>
      <c r="G102" s="380"/>
      <c r="H102" s="380"/>
      <c r="I102" s="380"/>
      <c r="J102" s="380"/>
      <c r="K102" s="380"/>
      <c r="L102" s="380"/>
      <c r="M102" s="380"/>
      <c r="N102" s="380"/>
      <c r="O102" s="380"/>
      <c r="P102" s="380"/>
      <c r="Q102" s="380"/>
      <c r="R102" s="380"/>
      <c r="S102" s="380"/>
      <c r="T102" s="380"/>
      <c r="U102" s="380"/>
      <c r="V102" s="380"/>
      <c r="W102" s="380"/>
      <c r="X102" s="380"/>
      <c r="Y102" s="380"/>
    </row>
    <row r="103" customFormat="false" ht="12.75" hidden="false" customHeight="false" outlineLevel="0" collapsed="false">
      <c r="A103" s="0" t="s">
        <v>495</v>
      </c>
      <c r="B103" s="380"/>
      <c r="C103" s="380"/>
      <c r="D103" s="380"/>
      <c r="E103" s="380"/>
      <c r="F103" s="380"/>
      <c r="G103" s="380"/>
      <c r="H103" s="380"/>
      <c r="I103" s="380"/>
      <c r="J103" s="380"/>
      <c r="K103" s="380"/>
      <c r="L103" s="380"/>
      <c r="M103" s="380"/>
      <c r="N103" s="380"/>
      <c r="O103" s="380"/>
      <c r="P103" s="380"/>
      <c r="Q103" s="380"/>
      <c r="R103" s="380"/>
      <c r="S103" s="380"/>
      <c r="T103" s="380"/>
      <c r="U103" s="380"/>
      <c r="V103" s="380"/>
      <c r="W103" s="380"/>
      <c r="X103" s="380"/>
      <c r="Y103" s="380"/>
    </row>
    <row r="104" customFormat="false" ht="12.75" hidden="false" customHeight="false" outlineLevel="0" collapsed="false">
      <c r="A104" s="0" t="s">
        <v>495</v>
      </c>
      <c r="B104" s="380"/>
      <c r="C104" s="380"/>
      <c r="D104" s="380"/>
      <c r="E104" s="380"/>
      <c r="F104" s="380"/>
      <c r="G104" s="380"/>
      <c r="H104" s="380"/>
      <c r="I104" s="380"/>
      <c r="J104" s="380"/>
      <c r="K104" s="380"/>
      <c r="L104" s="380"/>
      <c r="M104" s="380"/>
      <c r="N104" s="380"/>
      <c r="O104" s="380"/>
      <c r="P104" s="380"/>
      <c r="Q104" s="380"/>
      <c r="R104" s="380"/>
      <c r="S104" s="380"/>
      <c r="T104" s="380"/>
      <c r="U104" s="380"/>
      <c r="V104" s="380"/>
      <c r="W104" s="380"/>
      <c r="X104" s="380"/>
      <c r="Y104" s="380"/>
    </row>
    <row r="105" customFormat="false" ht="12.75" hidden="false" customHeight="false" outlineLevel="0" collapsed="false">
      <c r="A105" s="0" t="s">
        <v>495</v>
      </c>
      <c r="B105" s="380"/>
      <c r="C105" s="380"/>
      <c r="D105" s="380"/>
      <c r="E105" s="380"/>
      <c r="F105" s="380"/>
      <c r="G105" s="380"/>
      <c r="H105" s="380"/>
      <c r="I105" s="380"/>
      <c r="J105" s="380"/>
      <c r="K105" s="380"/>
      <c r="L105" s="380"/>
      <c r="M105" s="380"/>
      <c r="N105" s="380"/>
      <c r="O105" s="380"/>
      <c r="P105" s="380"/>
      <c r="Q105" s="380"/>
      <c r="R105" s="380"/>
      <c r="S105" s="380"/>
      <c r="T105" s="380"/>
      <c r="U105" s="380"/>
      <c r="V105" s="380"/>
      <c r="W105" s="380"/>
      <c r="X105" s="380"/>
      <c r="Y105" s="380"/>
    </row>
    <row r="106" customFormat="false" ht="12.75" hidden="false" customHeight="false" outlineLevel="0" collapsed="false">
      <c r="A106" s="0" t="s">
        <v>495</v>
      </c>
      <c r="B106" s="380"/>
      <c r="C106" s="380"/>
      <c r="D106" s="380"/>
      <c r="E106" s="380"/>
      <c r="F106" s="380"/>
      <c r="G106" s="380"/>
      <c r="H106" s="380"/>
      <c r="I106" s="380"/>
      <c r="J106" s="380"/>
      <c r="K106" s="380"/>
      <c r="L106" s="380"/>
      <c r="M106" s="380"/>
      <c r="N106" s="380"/>
      <c r="O106" s="380"/>
      <c r="P106" s="380"/>
      <c r="Q106" s="380"/>
      <c r="R106" s="380"/>
      <c r="S106" s="380"/>
      <c r="T106" s="380"/>
      <c r="U106" s="380"/>
      <c r="V106" s="380"/>
      <c r="W106" s="380"/>
      <c r="X106" s="380"/>
      <c r="Y106" s="380"/>
    </row>
    <row r="107" customFormat="false" ht="12.75" hidden="false" customHeight="false" outlineLevel="0" collapsed="false">
      <c r="A107" s="489" t="n">
        <f aca="false">SUM(B107:Y107)</f>
        <v>0</v>
      </c>
      <c r="B107" s="489" t="n">
        <f aca="false">SUM(B97:B105)</f>
        <v>0</v>
      </c>
      <c r="C107" s="489" t="n">
        <f aca="false">SUM(C97:C105)</f>
        <v>0</v>
      </c>
      <c r="D107" s="489" t="n">
        <f aca="false">SUM(D97:D105)</f>
        <v>0</v>
      </c>
      <c r="E107" s="489" t="n">
        <f aca="false">SUM(E97:E105)</f>
        <v>0</v>
      </c>
      <c r="F107" s="489" t="n">
        <f aca="false">SUM(F97:F105)</f>
        <v>0</v>
      </c>
      <c r="G107" s="489" t="n">
        <f aca="false">SUM(G97:G105)</f>
        <v>0</v>
      </c>
      <c r="H107" s="489" t="n">
        <f aca="false">SUM(H97:H105)</f>
        <v>0</v>
      </c>
      <c r="I107" s="489" t="n">
        <f aca="false">SUM(I97:I105)</f>
        <v>0</v>
      </c>
      <c r="J107" s="489" t="n">
        <f aca="false">SUM(J97:J105)</f>
        <v>0</v>
      </c>
      <c r="K107" s="489" t="n">
        <f aca="false">SUM(K97:K105)</f>
        <v>0</v>
      </c>
      <c r="L107" s="489" t="n">
        <f aca="false">SUM(L97:L105)</f>
        <v>0</v>
      </c>
      <c r="M107" s="489" t="n">
        <f aca="false">SUM(M97:M105)</f>
        <v>0</v>
      </c>
      <c r="N107" s="489" t="n">
        <f aca="false">SUM(N97:N105)</f>
        <v>0</v>
      </c>
      <c r="O107" s="489" t="n">
        <f aca="false">SUM(O97:O105)</f>
        <v>0</v>
      </c>
      <c r="P107" s="489" t="n">
        <f aca="false">SUM(P97:P105)</f>
        <v>0</v>
      </c>
      <c r="Q107" s="489" t="n">
        <f aca="false">SUM(Q97:Q105)</f>
        <v>0</v>
      </c>
      <c r="R107" s="489" t="n">
        <f aca="false">SUM(R97:R105)</f>
        <v>0</v>
      </c>
      <c r="S107" s="489" t="n">
        <f aca="false">SUM(S97:S105)</f>
        <v>0</v>
      </c>
      <c r="T107" s="489" t="n">
        <f aca="false">SUM(T97:T105)</f>
        <v>0</v>
      </c>
      <c r="U107" s="489" t="n">
        <f aca="false">SUM(U97:U105)</f>
        <v>0</v>
      </c>
      <c r="V107" s="489" t="n">
        <f aca="false">SUM(V97:V105)</f>
        <v>0</v>
      </c>
      <c r="W107" s="489" t="n">
        <f aca="false">SUM(W97:W105)</f>
        <v>0</v>
      </c>
      <c r="X107" s="489" t="n">
        <f aca="false">SUM(X97:X105)</f>
        <v>0</v>
      </c>
      <c r="Y107" s="489" t="n">
        <f aca="false">SUM(Y97:Y105)</f>
        <v>0</v>
      </c>
    </row>
    <row r="109" customFormat="false" ht="12.75" hidden="false" customHeight="false" outlineLevel="0" collapsed="false">
      <c r="A109" s="382" t="s">
        <v>503</v>
      </c>
      <c r="B109" s="382" t="n">
        <v>100</v>
      </c>
      <c r="C109" s="382" t="n">
        <v>200</v>
      </c>
      <c r="D109" s="382" t="n">
        <v>300</v>
      </c>
      <c r="E109" s="382" t="n">
        <v>400</v>
      </c>
      <c r="F109" s="382" t="n">
        <v>500</v>
      </c>
      <c r="G109" s="382" t="n">
        <v>600</v>
      </c>
      <c r="H109" s="382" t="n">
        <v>700</v>
      </c>
      <c r="I109" s="382" t="n">
        <v>800</v>
      </c>
      <c r="J109" s="382" t="n">
        <v>900</v>
      </c>
      <c r="K109" s="382" t="n">
        <v>1000</v>
      </c>
      <c r="L109" s="382" t="n">
        <v>1100</v>
      </c>
      <c r="M109" s="382" t="n">
        <v>1200</v>
      </c>
      <c r="N109" s="382" t="n">
        <v>1300</v>
      </c>
      <c r="O109" s="382" t="n">
        <v>1400</v>
      </c>
      <c r="P109" s="382" t="n">
        <v>1500</v>
      </c>
      <c r="Q109" s="382" t="n">
        <v>1600</v>
      </c>
      <c r="R109" s="382" t="n">
        <v>1700</v>
      </c>
      <c r="S109" s="382" t="n">
        <v>1800</v>
      </c>
      <c r="T109" s="382" t="n">
        <v>1900</v>
      </c>
      <c r="U109" s="382" t="n">
        <v>2000</v>
      </c>
      <c r="V109" s="382" t="n">
        <v>2100</v>
      </c>
      <c r="W109" s="382" t="n">
        <v>2200</v>
      </c>
      <c r="X109" s="382" t="n">
        <v>2300</v>
      </c>
      <c r="Y109" s="382" t="n">
        <v>2400</v>
      </c>
    </row>
    <row r="110" customFormat="false" ht="12.75" hidden="false" customHeight="false" outlineLevel="0" collapsed="false">
      <c r="A110" s="0" t="s">
        <v>495</v>
      </c>
      <c r="B110" s="380"/>
      <c r="C110" s="380"/>
      <c r="D110" s="380"/>
      <c r="E110" s="380"/>
      <c r="F110" s="380"/>
      <c r="G110" s="380"/>
      <c r="H110" s="380"/>
      <c r="I110" s="380"/>
      <c r="J110" s="380"/>
      <c r="K110" s="380"/>
      <c r="L110" s="380"/>
      <c r="M110" s="380"/>
      <c r="N110" s="380"/>
      <c r="O110" s="380"/>
      <c r="P110" s="380"/>
      <c r="Q110" s="380"/>
      <c r="R110" s="380"/>
      <c r="S110" s="380"/>
      <c r="T110" s="380"/>
      <c r="U110" s="380"/>
      <c r="V110" s="380"/>
      <c r="W110" s="380"/>
      <c r="X110" s="380"/>
      <c r="Y110" s="380"/>
    </row>
    <row r="111" customFormat="false" ht="12.75" hidden="false" customHeight="false" outlineLevel="0" collapsed="false">
      <c r="A111" s="0" t="s">
        <v>495</v>
      </c>
      <c r="B111" s="380"/>
      <c r="C111" s="380"/>
      <c r="D111" s="380"/>
      <c r="E111" s="380"/>
      <c r="F111" s="380"/>
      <c r="G111" s="380"/>
      <c r="H111" s="380"/>
      <c r="I111" s="380"/>
      <c r="J111" s="380"/>
      <c r="K111" s="380"/>
      <c r="L111" s="380"/>
      <c r="M111" s="380"/>
      <c r="N111" s="380"/>
      <c r="O111" s="380"/>
      <c r="P111" s="380"/>
      <c r="Q111" s="380"/>
      <c r="R111" s="380"/>
      <c r="S111" s="380"/>
      <c r="T111" s="380"/>
      <c r="U111" s="380"/>
      <c r="V111" s="380"/>
      <c r="W111" s="380"/>
      <c r="X111" s="380"/>
      <c r="Y111" s="380"/>
    </row>
    <row r="112" customFormat="false" ht="12.75" hidden="false" customHeight="false" outlineLevel="0" collapsed="false">
      <c r="A112" s="0" t="s">
        <v>495</v>
      </c>
      <c r="B112" s="380"/>
      <c r="C112" s="380"/>
      <c r="D112" s="380"/>
      <c r="E112" s="380"/>
      <c r="F112" s="380"/>
      <c r="G112" s="380"/>
      <c r="H112" s="380"/>
      <c r="I112" s="380"/>
      <c r="J112" s="380"/>
      <c r="K112" s="380"/>
      <c r="L112" s="380"/>
      <c r="M112" s="380"/>
      <c r="N112" s="380"/>
      <c r="O112" s="380"/>
      <c r="P112" s="380"/>
      <c r="Q112" s="380"/>
      <c r="R112" s="380"/>
      <c r="S112" s="380"/>
      <c r="T112" s="380"/>
      <c r="U112" s="380"/>
      <c r="V112" s="380"/>
      <c r="W112" s="380"/>
      <c r="X112" s="380"/>
      <c r="Y112" s="380"/>
    </row>
    <row r="113" customFormat="false" ht="12.75" hidden="false" customHeight="false" outlineLevel="0" collapsed="false">
      <c r="A113" s="0" t="s">
        <v>495</v>
      </c>
      <c r="B113" s="380"/>
      <c r="C113" s="380"/>
      <c r="D113" s="380"/>
      <c r="E113" s="380"/>
      <c r="F113" s="380"/>
      <c r="G113" s="380"/>
      <c r="H113" s="380"/>
      <c r="I113" s="380"/>
      <c r="J113" s="380"/>
      <c r="K113" s="380"/>
      <c r="L113" s="380"/>
      <c r="M113" s="380"/>
      <c r="N113" s="380"/>
      <c r="O113" s="380"/>
      <c r="P113" s="380"/>
      <c r="Q113" s="380"/>
      <c r="R113" s="380"/>
      <c r="S113" s="380"/>
      <c r="T113" s="380"/>
      <c r="U113" s="380"/>
      <c r="V113" s="380"/>
      <c r="W113" s="380"/>
      <c r="X113" s="380"/>
      <c r="Y113" s="380"/>
    </row>
    <row r="114" customFormat="false" ht="12.75" hidden="false" customHeight="false" outlineLevel="0" collapsed="false">
      <c r="A114" s="0" t="s">
        <v>495</v>
      </c>
      <c r="B114" s="380"/>
      <c r="C114" s="380"/>
      <c r="D114" s="380"/>
      <c r="E114" s="380"/>
      <c r="F114" s="380"/>
      <c r="G114" s="380"/>
      <c r="H114" s="380"/>
      <c r="I114" s="380"/>
      <c r="J114" s="380"/>
      <c r="K114" s="380"/>
      <c r="L114" s="380"/>
      <c r="M114" s="380"/>
      <c r="N114" s="380"/>
      <c r="O114" s="380"/>
      <c r="P114" s="380"/>
      <c r="Q114" s="380"/>
      <c r="R114" s="380"/>
      <c r="S114" s="380"/>
      <c r="T114" s="380"/>
      <c r="U114" s="380"/>
      <c r="V114" s="380"/>
      <c r="W114" s="380"/>
      <c r="X114" s="380"/>
      <c r="Y114" s="380"/>
    </row>
    <row r="115" customFormat="false" ht="12.75" hidden="false" customHeight="false" outlineLevel="0" collapsed="false">
      <c r="A115" s="0" t="s">
        <v>495</v>
      </c>
      <c r="B115" s="380"/>
      <c r="C115" s="380"/>
      <c r="D115" s="380"/>
      <c r="E115" s="380"/>
      <c r="F115" s="380"/>
      <c r="G115" s="380"/>
      <c r="H115" s="380"/>
      <c r="I115" s="380"/>
      <c r="J115" s="380"/>
      <c r="K115" s="380"/>
      <c r="L115" s="380"/>
      <c r="M115" s="380"/>
      <c r="N115" s="380"/>
      <c r="O115" s="380"/>
      <c r="P115" s="380"/>
      <c r="Q115" s="380"/>
      <c r="R115" s="380"/>
      <c r="S115" s="380"/>
      <c r="T115" s="380"/>
      <c r="U115" s="380"/>
      <c r="V115" s="380"/>
      <c r="W115" s="380"/>
      <c r="X115" s="380"/>
      <c r="Y115" s="380"/>
    </row>
    <row r="116" customFormat="false" ht="12.75" hidden="false" customHeight="false" outlineLevel="0" collapsed="false">
      <c r="A116" s="0" t="s">
        <v>495</v>
      </c>
      <c r="B116" s="380"/>
      <c r="C116" s="380"/>
      <c r="D116" s="380"/>
      <c r="E116" s="380"/>
      <c r="F116" s="380"/>
      <c r="G116" s="380"/>
      <c r="H116" s="380"/>
      <c r="I116" s="380"/>
      <c r="J116" s="380"/>
      <c r="K116" s="380"/>
      <c r="L116" s="380"/>
      <c r="M116" s="380"/>
      <c r="N116" s="380"/>
      <c r="O116" s="380"/>
      <c r="P116" s="380"/>
      <c r="Q116" s="380"/>
      <c r="R116" s="380"/>
      <c r="S116" s="380"/>
      <c r="T116" s="380"/>
      <c r="U116" s="380"/>
      <c r="V116" s="380"/>
      <c r="W116" s="380"/>
      <c r="X116" s="380"/>
      <c r="Y116" s="380"/>
    </row>
    <row r="117" customFormat="false" ht="12.75" hidden="false" customHeight="false" outlineLevel="0" collapsed="false">
      <c r="A117" s="0" t="s">
        <v>495</v>
      </c>
      <c r="B117" s="380"/>
      <c r="C117" s="380"/>
      <c r="D117" s="380"/>
      <c r="E117" s="380"/>
      <c r="F117" s="380"/>
      <c r="G117" s="380"/>
      <c r="H117" s="380"/>
      <c r="I117" s="380"/>
      <c r="J117" s="380"/>
      <c r="K117" s="380"/>
      <c r="L117" s="380"/>
      <c r="M117" s="380"/>
      <c r="N117" s="380"/>
      <c r="O117" s="380"/>
      <c r="P117" s="380"/>
      <c r="Q117" s="380"/>
      <c r="R117" s="380"/>
      <c r="S117" s="380"/>
      <c r="T117" s="380"/>
      <c r="U117" s="380"/>
      <c r="V117" s="380"/>
      <c r="W117" s="380"/>
      <c r="X117" s="380"/>
      <c r="Y117" s="380"/>
    </row>
    <row r="118" customFormat="false" ht="12.75" hidden="false" customHeight="false" outlineLevel="0" collapsed="false">
      <c r="A118" s="0" t="s">
        <v>495</v>
      </c>
      <c r="B118" s="380"/>
      <c r="C118" s="380"/>
      <c r="D118" s="380"/>
      <c r="E118" s="380"/>
      <c r="F118" s="380"/>
      <c r="G118" s="380"/>
      <c r="H118" s="380"/>
      <c r="I118" s="380"/>
      <c r="J118" s="380"/>
      <c r="K118" s="380"/>
      <c r="L118" s="380"/>
      <c r="M118" s="380"/>
      <c r="N118" s="380"/>
      <c r="O118" s="380"/>
      <c r="P118" s="380"/>
      <c r="Q118" s="380"/>
      <c r="R118" s="380"/>
      <c r="S118" s="380"/>
      <c r="T118" s="380"/>
      <c r="U118" s="380"/>
      <c r="V118" s="380"/>
      <c r="W118" s="380"/>
      <c r="X118" s="380"/>
      <c r="Y118" s="380"/>
    </row>
    <row r="119" customFormat="false" ht="12.75" hidden="false" customHeight="false" outlineLevel="0" collapsed="false">
      <c r="A119" s="0" t="s">
        <v>495</v>
      </c>
      <c r="B119" s="380"/>
      <c r="C119" s="380"/>
      <c r="D119" s="380"/>
      <c r="E119" s="380"/>
      <c r="F119" s="380"/>
      <c r="G119" s="380"/>
      <c r="H119" s="380"/>
      <c r="I119" s="380"/>
      <c r="J119" s="380"/>
      <c r="K119" s="380"/>
      <c r="L119" s="380"/>
      <c r="M119" s="380"/>
      <c r="N119" s="380"/>
      <c r="O119" s="380"/>
      <c r="P119" s="380"/>
      <c r="Q119" s="380"/>
      <c r="R119" s="380"/>
      <c r="S119" s="380"/>
      <c r="T119" s="380"/>
      <c r="U119" s="380"/>
      <c r="V119" s="380"/>
      <c r="W119" s="380"/>
      <c r="X119" s="380"/>
      <c r="Y119" s="380"/>
    </row>
    <row r="120" customFormat="false" ht="12.75" hidden="false" customHeight="false" outlineLevel="0" collapsed="false">
      <c r="A120" s="489" t="n">
        <f aca="false">SUM(B120:Y120)</f>
        <v>0</v>
      </c>
      <c r="B120" s="489" t="n">
        <f aca="false">SUM(B110:B118)</f>
        <v>0</v>
      </c>
      <c r="C120" s="489" t="n">
        <f aca="false">SUM(C110:C118)</f>
        <v>0</v>
      </c>
      <c r="D120" s="489" t="n">
        <f aca="false">SUM(D110:D118)</f>
        <v>0</v>
      </c>
      <c r="E120" s="489" t="n">
        <f aca="false">SUM(E110:E118)</f>
        <v>0</v>
      </c>
      <c r="F120" s="489" t="n">
        <f aca="false">SUM(F110:F118)</f>
        <v>0</v>
      </c>
      <c r="G120" s="489" t="n">
        <f aca="false">SUM(G110:G118)</f>
        <v>0</v>
      </c>
      <c r="H120" s="489" t="n">
        <f aca="false">SUM(H110:H118)</f>
        <v>0</v>
      </c>
      <c r="I120" s="489" t="n">
        <f aca="false">SUM(I110:I118)</f>
        <v>0</v>
      </c>
      <c r="J120" s="489" t="n">
        <f aca="false">SUM(J110:J118)</f>
        <v>0</v>
      </c>
      <c r="K120" s="489" t="n">
        <f aca="false">SUM(K110:K118)</f>
        <v>0</v>
      </c>
      <c r="L120" s="489" t="n">
        <f aca="false">SUM(L110:L118)</f>
        <v>0</v>
      </c>
      <c r="M120" s="489" t="n">
        <f aca="false">SUM(M110:M118)</f>
        <v>0</v>
      </c>
      <c r="N120" s="489" t="n">
        <f aca="false">SUM(N110:N118)</f>
        <v>0</v>
      </c>
      <c r="O120" s="489" t="n">
        <f aca="false">SUM(O110:O118)</f>
        <v>0</v>
      </c>
      <c r="P120" s="489" t="n">
        <f aca="false">SUM(P110:P118)</f>
        <v>0</v>
      </c>
      <c r="Q120" s="489" t="n">
        <f aca="false">SUM(Q110:Q118)</f>
        <v>0</v>
      </c>
      <c r="R120" s="489" t="n">
        <f aca="false">SUM(R110:R118)</f>
        <v>0</v>
      </c>
      <c r="S120" s="489" t="n">
        <f aca="false">SUM(S110:S118)</f>
        <v>0</v>
      </c>
      <c r="T120" s="489" t="n">
        <f aca="false">SUM(T110:T118)</f>
        <v>0</v>
      </c>
      <c r="U120" s="489" t="n">
        <f aca="false">SUM(U110:U118)</f>
        <v>0</v>
      </c>
      <c r="V120" s="489" t="n">
        <f aca="false">SUM(V110:V118)</f>
        <v>0</v>
      </c>
      <c r="W120" s="489" t="n">
        <f aca="false">SUM(W110:W118)</f>
        <v>0</v>
      </c>
      <c r="X120" s="489" t="n">
        <f aca="false">SUM(X110:X118)</f>
        <v>0</v>
      </c>
      <c r="Y120" s="489" t="n">
        <f aca="false">SUM(Y110:Y118)</f>
        <v>0</v>
      </c>
    </row>
    <row r="122" customFormat="false" ht="12.75" hidden="false" customHeight="false" outlineLevel="0" collapsed="false">
      <c r="A122" s="382" t="s">
        <v>504</v>
      </c>
      <c r="B122" s="382" t="n">
        <v>100</v>
      </c>
      <c r="C122" s="382" t="n">
        <v>200</v>
      </c>
      <c r="D122" s="382" t="n">
        <v>300</v>
      </c>
      <c r="E122" s="382" t="n">
        <v>400</v>
      </c>
      <c r="F122" s="382" t="n">
        <v>500</v>
      </c>
      <c r="G122" s="382" t="n">
        <v>600</v>
      </c>
      <c r="H122" s="382" t="n">
        <v>700</v>
      </c>
      <c r="I122" s="382" t="n">
        <v>800</v>
      </c>
      <c r="J122" s="382" t="n">
        <v>900</v>
      </c>
      <c r="K122" s="382" t="n">
        <v>1000</v>
      </c>
      <c r="L122" s="382" t="n">
        <v>1100</v>
      </c>
      <c r="M122" s="382" t="n">
        <v>1200</v>
      </c>
      <c r="N122" s="382" t="n">
        <v>1300</v>
      </c>
      <c r="O122" s="382" t="n">
        <v>1400</v>
      </c>
      <c r="P122" s="382" t="n">
        <v>1500</v>
      </c>
      <c r="Q122" s="382" t="n">
        <v>1600</v>
      </c>
      <c r="R122" s="382" t="n">
        <v>1700</v>
      </c>
      <c r="S122" s="382" t="n">
        <v>1800</v>
      </c>
      <c r="T122" s="382" t="n">
        <v>1900</v>
      </c>
      <c r="U122" s="382" t="n">
        <v>2000</v>
      </c>
      <c r="V122" s="382" t="n">
        <v>2100</v>
      </c>
      <c r="W122" s="382" t="n">
        <v>2200</v>
      </c>
      <c r="X122" s="382" t="n">
        <v>2300</v>
      </c>
      <c r="Y122" s="382" t="n">
        <v>2400</v>
      </c>
    </row>
    <row r="123" customFormat="false" ht="12.75" hidden="false" customHeight="false" outlineLevel="0" collapsed="false">
      <c r="A123" s="0" t="s">
        <v>495</v>
      </c>
      <c r="B123" s="380"/>
      <c r="C123" s="380"/>
      <c r="D123" s="380"/>
      <c r="E123" s="380"/>
      <c r="F123" s="380"/>
      <c r="G123" s="380"/>
      <c r="H123" s="380"/>
      <c r="I123" s="380"/>
      <c r="J123" s="380"/>
      <c r="K123" s="380"/>
      <c r="L123" s="380"/>
      <c r="M123" s="380"/>
      <c r="N123" s="380"/>
      <c r="O123" s="380"/>
      <c r="P123" s="380"/>
      <c r="Q123" s="380"/>
      <c r="R123" s="380"/>
      <c r="S123" s="380"/>
      <c r="T123" s="380"/>
      <c r="U123" s="380"/>
      <c r="V123" s="380"/>
      <c r="W123" s="380"/>
      <c r="X123" s="380"/>
      <c r="Y123" s="380"/>
    </row>
    <row r="124" customFormat="false" ht="12.75" hidden="false" customHeight="false" outlineLevel="0" collapsed="false">
      <c r="A124" s="0" t="s">
        <v>495</v>
      </c>
      <c r="B124" s="380"/>
      <c r="C124" s="380"/>
      <c r="D124" s="380"/>
      <c r="E124" s="380"/>
      <c r="F124" s="380"/>
      <c r="G124" s="380"/>
      <c r="H124" s="380"/>
      <c r="I124" s="380"/>
      <c r="J124" s="380"/>
      <c r="K124" s="380"/>
      <c r="L124" s="380"/>
      <c r="M124" s="380"/>
      <c r="N124" s="380"/>
      <c r="O124" s="380"/>
      <c r="P124" s="380"/>
      <c r="Q124" s="380"/>
      <c r="R124" s="380"/>
      <c r="S124" s="380"/>
      <c r="T124" s="380"/>
      <c r="U124" s="380"/>
      <c r="V124" s="380"/>
      <c r="W124" s="380"/>
      <c r="X124" s="380"/>
      <c r="Y124" s="380"/>
    </row>
    <row r="125" customFormat="false" ht="12.75" hidden="false" customHeight="false" outlineLevel="0" collapsed="false">
      <c r="A125" s="0" t="s">
        <v>495</v>
      </c>
      <c r="B125" s="380"/>
      <c r="C125" s="380"/>
      <c r="D125" s="380"/>
      <c r="E125" s="380"/>
      <c r="F125" s="380"/>
      <c r="G125" s="380"/>
      <c r="H125" s="380"/>
      <c r="I125" s="380"/>
      <c r="J125" s="380"/>
      <c r="K125" s="380"/>
      <c r="L125" s="380"/>
      <c r="M125" s="380"/>
      <c r="N125" s="380"/>
      <c r="O125" s="380"/>
      <c r="P125" s="380"/>
      <c r="Q125" s="380"/>
      <c r="R125" s="380"/>
      <c r="S125" s="380"/>
      <c r="T125" s="380"/>
      <c r="U125" s="380"/>
      <c r="V125" s="380"/>
      <c r="W125" s="380"/>
      <c r="X125" s="380"/>
      <c r="Y125" s="380"/>
    </row>
    <row r="126" customFormat="false" ht="12.75" hidden="false" customHeight="false" outlineLevel="0" collapsed="false">
      <c r="A126" s="0" t="s">
        <v>495</v>
      </c>
      <c r="B126" s="380"/>
      <c r="C126" s="380"/>
      <c r="D126" s="380"/>
      <c r="E126" s="380"/>
      <c r="F126" s="380"/>
      <c r="G126" s="380"/>
      <c r="H126" s="380"/>
      <c r="I126" s="380"/>
      <c r="J126" s="380"/>
      <c r="K126" s="380"/>
      <c r="L126" s="380"/>
      <c r="M126" s="380"/>
      <c r="N126" s="380"/>
      <c r="O126" s="380"/>
      <c r="P126" s="380"/>
      <c r="Q126" s="380"/>
      <c r="R126" s="380"/>
      <c r="S126" s="380"/>
      <c r="T126" s="380"/>
      <c r="U126" s="380"/>
      <c r="V126" s="380"/>
      <c r="W126" s="380"/>
      <c r="X126" s="380"/>
      <c r="Y126" s="380"/>
    </row>
    <row r="127" customFormat="false" ht="12.75" hidden="false" customHeight="false" outlineLevel="0" collapsed="false">
      <c r="A127" s="0" t="s">
        <v>495</v>
      </c>
      <c r="B127" s="380"/>
      <c r="C127" s="380"/>
      <c r="D127" s="380"/>
      <c r="E127" s="380"/>
      <c r="F127" s="380"/>
      <c r="G127" s="380"/>
      <c r="H127" s="380"/>
      <c r="I127" s="380"/>
      <c r="J127" s="380"/>
      <c r="K127" s="380"/>
      <c r="L127" s="380"/>
      <c r="M127" s="380"/>
      <c r="N127" s="380"/>
      <c r="O127" s="380"/>
      <c r="P127" s="380"/>
      <c r="Q127" s="380"/>
      <c r="R127" s="380"/>
      <c r="S127" s="380"/>
      <c r="T127" s="380"/>
      <c r="U127" s="380"/>
      <c r="V127" s="380"/>
      <c r="W127" s="380"/>
      <c r="X127" s="380"/>
      <c r="Y127" s="380"/>
    </row>
    <row r="128" customFormat="false" ht="12.75" hidden="false" customHeight="false" outlineLevel="0" collapsed="false">
      <c r="A128" s="0" t="s">
        <v>495</v>
      </c>
      <c r="B128" s="380"/>
      <c r="C128" s="380"/>
      <c r="D128" s="380"/>
      <c r="E128" s="380"/>
      <c r="F128" s="380"/>
      <c r="G128" s="380"/>
      <c r="H128" s="380"/>
      <c r="I128" s="380"/>
      <c r="J128" s="380"/>
      <c r="K128" s="380"/>
      <c r="L128" s="380"/>
      <c r="M128" s="380"/>
      <c r="N128" s="380"/>
      <c r="O128" s="380"/>
      <c r="P128" s="380"/>
      <c r="Q128" s="380"/>
      <c r="R128" s="380"/>
      <c r="S128" s="380"/>
      <c r="T128" s="380"/>
      <c r="U128" s="380"/>
      <c r="V128" s="380"/>
      <c r="W128" s="380"/>
      <c r="X128" s="380"/>
      <c r="Y128" s="380"/>
    </row>
    <row r="129" customFormat="false" ht="12.75" hidden="false" customHeight="false" outlineLevel="0" collapsed="false">
      <c r="A129" s="0" t="s">
        <v>495</v>
      </c>
      <c r="B129" s="380"/>
      <c r="C129" s="380"/>
      <c r="D129" s="380"/>
      <c r="E129" s="380"/>
      <c r="F129" s="380"/>
      <c r="G129" s="380"/>
      <c r="H129" s="380"/>
      <c r="I129" s="380"/>
      <c r="J129" s="380"/>
      <c r="K129" s="380"/>
      <c r="L129" s="380"/>
      <c r="M129" s="380"/>
      <c r="N129" s="380"/>
      <c r="O129" s="380"/>
      <c r="P129" s="380"/>
      <c r="Q129" s="380"/>
      <c r="R129" s="380"/>
      <c r="S129" s="380"/>
      <c r="T129" s="380"/>
      <c r="U129" s="380"/>
      <c r="V129" s="380"/>
      <c r="W129" s="380"/>
      <c r="X129" s="380"/>
      <c r="Y129" s="380"/>
    </row>
    <row r="130" customFormat="false" ht="12.75" hidden="false" customHeight="false" outlineLevel="0" collapsed="false">
      <c r="A130" s="0" t="s">
        <v>495</v>
      </c>
      <c r="B130" s="380"/>
      <c r="C130" s="380"/>
      <c r="D130" s="380"/>
      <c r="E130" s="380"/>
      <c r="F130" s="380"/>
      <c r="G130" s="380"/>
      <c r="H130" s="380"/>
      <c r="I130" s="380"/>
      <c r="J130" s="380"/>
      <c r="K130" s="380"/>
      <c r="L130" s="380"/>
      <c r="M130" s="380"/>
      <c r="N130" s="380"/>
      <c r="O130" s="380"/>
      <c r="P130" s="380"/>
      <c r="Q130" s="380"/>
      <c r="R130" s="380"/>
      <c r="S130" s="380"/>
      <c r="T130" s="380"/>
      <c r="U130" s="380"/>
      <c r="V130" s="380"/>
      <c r="W130" s="380"/>
      <c r="X130" s="380"/>
      <c r="Y130" s="380"/>
    </row>
    <row r="131" customFormat="false" ht="12.75" hidden="false" customHeight="false" outlineLevel="0" collapsed="false">
      <c r="A131" s="0" t="s">
        <v>495</v>
      </c>
      <c r="B131" s="380"/>
      <c r="C131" s="380"/>
      <c r="D131" s="380"/>
      <c r="E131" s="380"/>
      <c r="F131" s="380"/>
      <c r="G131" s="380"/>
      <c r="H131" s="380"/>
      <c r="I131" s="380"/>
      <c r="J131" s="380"/>
      <c r="K131" s="380"/>
      <c r="L131" s="380"/>
      <c r="M131" s="380"/>
      <c r="N131" s="380"/>
      <c r="O131" s="380"/>
      <c r="P131" s="380"/>
      <c r="Q131" s="380"/>
      <c r="R131" s="380"/>
      <c r="S131" s="380"/>
      <c r="T131" s="380"/>
      <c r="U131" s="380"/>
      <c r="V131" s="380"/>
      <c r="W131" s="380"/>
      <c r="X131" s="380"/>
      <c r="Y131" s="380"/>
    </row>
    <row r="132" customFormat="false" ht="12.75" hidden="false" customHeight="false" outlineLevel="0" collapsed="false">
      <c r="A132" s="0" t="s">
        <v>495</v>
      </c>
      <c r="B132" s="380"/>
      <c r="C132" s="380"/>
      <c r="D132" s="380"/>
      <c r="E132" s="380"/>
      <c r="F132" s="380"/>
      <c r="G132" s="380"/>
      <c r="H132" s="380"/>
      <c r="I132" s="380"/>
      <c r="J132" s="380"/>
      <c r="K132" s="380"/>
      <c r="L132" s="380"/>
      <c r="M132" s="380"/>
      <c r="N132" s="380"/>
      <c r="O132" s="380"/>
      <c r="P132" s="380"/>
      <c r="Q132" s="380"/>
      <c r="R132" s="380"/>
      <c r="S132" s="380"/>
      <c r="T132" s="380"/>
      <c r="U132" s="380"/>
      <c r="V132" s="380"/>
      <c r="W132" s="380"/>
      <c r="X132" s="380"/>
      <c r="Y132" s="380"/>
    </row>
    <row r="133" customFormat="false" ht="12.75" hidden="false" customHeight="false" outlineLevel="0" collapsed="false">
      <c r="A133" s="489" t="n">
        <f aca="false">SUM(B133:Y133)</f>
        <v>0</v>
      </c>
      <c r="B133" s="489" t="n">
        <f aca="false">SUM(B123:B131)</f>
        <v>0</v>
      </c>
      <c r="C133" s="489" t="n">
        <f aca="false">SUM(C123:C131)</f>
        <v>0</v>
      </c>
      <c r="D133" s="489" t="n">
        <f aca="false">SUM(D123:D131)</f>
        <v>0</v>
      </c>
      <c r="E133" s="489" t="n">
        <f aca="false">SUM(E123:E131)</f>
        <v>0</v>
      </c>
      <c r="F133" s="489" t="n">
        <f aca="false">SUM(F123:F131)</f>
        <v>0</v>
      </c>
      <c r="G133" s="489" t="n">
        <f aca="false">SUM(G123:G131)</f>
        <v>0</v>
      </c>
      <c r="H133" s="489" t="n">
        <f aca="false">SUM(H123:H131)</f>
        <v>0</v>
      </c>
      <c r="I133" s="489" t="n">
        <f aca="false">SUM(I123:I131)</f>
        <v>0</v>
      </c>
      <c r="J133" s="489" t="n">
        <f aca="false">SUM(J123:J131)</f>
        <v>0</v>
      </c>
      <c r="K133" s="489" t="n">
        <f aca="false">SUM(K123:K131)</f>
        <v>0</v>
      </c>
      <c r="L133" s="489" t="n">
        <f aca="false">SUM(L123:L131)</f>
        <v>0</v>
      </c>
      <c r="M133" s="489" t="n">
        <f aca="false">SUM(M123:M131)</f>
        <v>0</v>
      </c>
      <c r="N133" s="489" t="n">
        <f aca="false">SUM(N123:N131)</f>
        <v>0</v>
      </c>
      <c r="O133" s="489" t="n">
        <f aca="false">SUM(O123:O131)</f>
        <v>0</v>
      </c>
      <c r="P133" s="489" t="n">
        <f aca="false">SUM(P123:P131)</f>
        <v>0</v>
      </c>
      <c r="Q133" s="489" t="n">
        <f aca="false">SUM(Q123:Q131)</f>
        <v>0</v>
      </c>
      <c r="R133" s="489" t="n">
        <f aca="false">SUM(R123:R131)</f>
        <v>0</v>
      </c>
      <c r="S133" s="489" t="n">
        <f aca="false">SUM(S123:S131)</f>
        <v>0</v>
      </c>
      <c r="T133" s="489" t="n">
        <f aca="false">SUM(T123:T131)</f>
        <v>0</v>
      </c>
      <c r="U133" s="489" t="n">
        <f aca="false">SUM(U123:U131)</f>
        <v>0</v>
      </c>
      <c r="V133" s="489" t="n">
        <f aca="false">SUM(V123:V131)</f>
        <v>0</v>
      </c>
      <c r="W133" s="489" t="n">
        <f aca="false">SUM(W123:W131)</f>
        <v>0</v>
      </c>
      <c r="X133" s="489" t="n">
        <f aca="false">SUM(X123:X131)</f>
        <v>0</v>
      </c>
      <c r="Y133" s="489" t="n">
        <f aca="false">SUM(Y123:Y131)</f>
        <v>0</v>
      </c>
    </row>
    <row r="135" customFormat="false" ht="12.75" hidden="false" customHeight="false" outlineLevel="0" collapsed="false">
      <c r="A135" s="2" t="n">
        <f aca="false">SUM(B135:Y135)</f>
        <v>0</v>
      </c>
      <c r="B135" s="2" t="n">
        <f aca="false">B16+B29+B42+B55+B68+B81+B94+B107+B120+B133</f>
        <v>0</v>
      </c>
      <c r="C135" s="2" t="n">
        <f aca="false">C16+C29+C42+C55+C68+C81+C94+C107+C120+C133</f>
        <v>0</v>
      </c>
      <c r="D135" s="2" t="n">
        <f aca="false">D16+D29+D42+D55+D68+D81+D94+D107+D120+D133</f>
        <v>0</v>
      </c>
      <c r="E135" s="2" t="n">
        <f aca="false">E16+E29+E42+E55+E68+E81+E94+E107+E120+E133</f>
        <v>0</v>
      </c>
      <c r="F135" s="2" t="n">
        <f aca="false">F16+F29+F42+F55+F68+F81+F94+F107+F120+F133</f>
        <v>0</v>
      </c>
      <c r="G135" s="2" t="n">
        <f aca="false">G16+G29+G42+G55+G68+G81+G94+G107+G120+G133</f>
        <v>0</v>
      </c>
      <c r="H135" s="2" t="n">
        <f aca="false">H16+H29+H42+H55+H68+H81+H94+H107+H120+H133</f>
        <v>0</v>
      </c>
      <c r="I135" s="2" t="n">
        <f aca="false">I16+I29+I42+I55+I68+I81+I94+I107+I120+I133</f>
        <v>0</v>
      </c>
      <c r="J135" s="2" t="n">
        <f aca="false">J16+J29+J42+J55+J68+J81+J94+J107+J120+J133</f>
        <v>0</v>
      </c>
      <c r="K135" s="2" t="n">
        <f aca="false">K16+K29+K42+K55+K68+K81+K94+K107+K120+K133</f>
        <v>0</v>
      </c>
      <c r="L135" s="2" t="n">
        <f aca="false">L16+L29+L42+L55+L68+L81+L94+L107+L120+L133</f>
        <v>0</v>
      </c>
      <c r="M135" s="2" t="n">
        <f aca="false">M16+M29+M42+M55+M68+M81+M94+M107+M120+M133</f>
        <v>0</v>
      </c>
      <c r="N135" s="2" t="n">
        <f aca="false">N16+N29+N42+N55+N68+N81+N94+N107+N120+N133</f>
        <v>0</v>
      </c>
      <c r="O135" s="2" t="n">
        <f aca="false">O16+O29+O42+O55+O68+O81+O94+O107+O120+O133</f>
        <v>0</v>
      </c>
      <c r="P135" s="2" t="n">
        <f aca="false">P16+P29+P42+P55+P68+P81+P94+P107+P120+P133</f>
        <v>0</v>
      </c>
      <c r="Q135" s="2" t="n">
        <f aca="false">Q16+Q29+Q42+Q55+Q68+Q81+Q94+Q107+Q120+Q133</f>
        <v>0</v>
      </c>
      <c r="R135" s="2" t="n">
        <f aca="false">R16+R29+R42+R55+R68+R81+R94+R107+R120+R133</f>
        <v>0</v>
      </c>
      <c r="S135" s="2" t="n">
        <f aca="false">S16+S29+S42+S55+S68+S81+S94+S107+S120+S133</f>
        <v>0</v>
      </c>
      <c r="T135" s="2" t="n">
        <f aca="false">T16+T29+T42+T55+T68+T81+T94+T107+T120+T133</f>
        <v>0</v>
      </c>
      <c r="U135" s="2" t="n">
        <f aca="false">U16+U29+U42+U55+U68+U81+U94+U107+U120+U133</f>
        <v>0</v>
      </c>
      <c r="V135" s="2" t="n">
        <f aca="false">V16+V29+V42+V55+V68+V81+V94+V107+V120+V133</f>
        <v>0</v>
      </c>
      <c r="W135" s="2" t="n">
        <f aca="false">W16+W29+W42+W55+W68+W81+W94+W107+W120+W133</f>
        <v>0</v>
      </c>
      <c r="X135" s="2" t="n">
        <f aca="false">X16+X29+X42+X55+X68+X81+X94+X107+X120+X133</f>
        <v>0</v>
      </c>
      <c r="Y135" s="2" t="n">
        <f aca="false">Y16+Y29+Y42+Y55+Y68+Y81+Y94+Y107+Y120+Y133</f>
        <v>0</v>
      </c>
    </row>
    <row r="137" customFormat="false" ht="12.75" hidden="false" customHeight="false" outlineLevel="0" collapsed="false">
      <c r="A137" s="492"/>
      <c r="B137" s="492"/>
      <c r="C137" s="492"/>
      <c r="D137" s="492"/>
      <c r="E137" s="492"/>
      <c r="F137" s="492"/>
      <c r="G137" s="492"/>
      <c r="H137" s="492"/>
      <c r="I137" s="492"/>
      <c r="J137" s="492"/>
      <c r="K137" s="492"/>
      <c r="L137" s="492"/>
      <c r="M137" s="492"/>
      <c r="N137" s="492"/>
      <c r="O137" s="492"/>
      <c r="P137" s="492"/>
      <c r="Q137" s="492"/>
      <c r="R137" s="492"/>
      <c r="S137" s="492"/>
      <c r="T137" s="492"/>
      <c r="U137" s="492"/>
      <c r="V137" s="492"/>
      <c r="W137" s="492"/>
      <c r="X137" s="492"/>
      <c r="Y137" s="492"/>
    </row>
    <row r="139" customFormat="false" ht="26.25" hidden="false" customHeight="false" outlineLevel="0" collapsed="false">
      <c r="A139" s="491" t="s">
        <v>198</v>
      </c>
    </row>
    <row r="141" customFormat="false" ht="12.75" hidden="false" customHeight="false" outlineLevel="0" collapsed="false">
      <c r="A141" s="382" t="s">
        <v>505</v>
      </c>
      <c r="B141" s="382" t="n">
        <v>100</v>
      </c>
      <c r="C141" s="382" t="n">
        <v>200</v>
      </c>
      <c r="D141" s="382" t="n">
        <v>300</v>
      </c>
      <c r="E141" s="382" t="n">
        <v>400</v>
      </c>
      <c r="F141" s="382" t="n">
        <v>500</v>
      </c>
      <c r="G141" s="382" t="n">
        <v>600</v>
      </c>
      <c r="H141" s="382" t="n">
        <v>700</v>
      </c>
      <c r="I141" s="382" t="n">
        <v>800</v>
      </c>
      <c r="J141" s="382" t="n">
        <v>900</v>
      </c>
      <c r="K141" s="382" t="n">
        <v>1000</v>
      </c>
      <c r="L141" s="382" t="n">
        <v>1100</v>
      </c>
      <c r="M141" s="382" t="n">
        <v>1200</v>
      </c>
      <c r="N141" s="382" t="n">
        <v>1300</v>
      </c>
      <c r="O141" s="382" t="n">
        <v>1400</v>
      </c>
      <c r="P141" s="382" t="n">
        <v>1500</v>
      </c>
      <c r="Q141" s="382" t="n">
        <v>1600</v>
      </c>
      <c r="R141" s="382" t="n">
        <v>1700</v>
      </c>
      <c r="S141" s="382" t="n">
        <v>1800</v>
      </c>
      <c r="T141" s="382" t="n">
        <v>1900</v>
      </c>
      <c r="U141" s="382" t="n">
        <v>2000</v>
      </c>
      <c r="V141" s="382" t="n">
        <v>2100</v>
      </c>
      <c r="W141" s="382" t="n">
        <v>2200</v>
      </c>
      <c r="X141" s="382" t="n">
        <v>2300</v>
      </c>
      <c r="Y141" s="382" t="n">
        <v>2400</v>
      </c>
    </row>
    <row r="142" customFormat="false" ht="12.75" hidden="false" customHeight="false" outlineLevel="0" collapsed="false">
      <c r="A142" s="0" t="s">
        <v>506</v>
      </c>
      <c r="B142" s="380"/>
      <c r="C142" s="380"/>
      <c r="D142" s="380"/>
      <c r="E142" s="380"/>
      <c r="F142" s="380"/>
      <c r="G142" s="380"/>
      <c r="H142" s="380"/>
      <c r="I142" s="380"/>
      <c r="J142" s="380"/>
      <c r="K142" s="380"/>
      <c r="L142" s="380"/>
      <c r="M142" s="380"/>
      <c r="N142" s="380"/>
      <c r="O142" s="380"/>
      <c r="P142" s="380"/>
      <c r="Q142" s="380"/>
      <c r="R142" s="380"/>
      <c r="S142" s="380"/>
      <c r="T142" s="380"/>
      <c r="U142" s="380"/>
      <c r="V142" s="380"/>
      <c r="W142" s="380"/>
      <c r="X142" s="380"/>
      <c r="Y142" s="380"/>
    </row>
    <row r="143" customFormat="false" ht="12.75" hidden="false" customHeight="false" outlineLevel="0" collapsed="false">
      <c r="A143" s="0" t="s">
        <v>495</v>
      </c>
      <c r="B143" s="380"/>
      <c r="C143" s="380"/>
      <c r="D143" s="380"/>
      <c r="E143" s="380"/>
      <c r="F143" s="380"/>
      <c r="G143" s="380"/>
      <c r="H143" s="380"/>
      <c r="I143" s="380"/>
      <c r="J143" s="380"/>
      <c r="K143" s="380"/>
      <c r="L143" s="380"/>
      <c r="M143" s="380"/>
      <c r="N143" s="380"/>
      <c r="O143" s="380"/>
      <c r="P143" s="380"/>
      <c r="Q143" s="380"/>
      <c r="R143" s="380"/>
      <c r="S143" s="380"/>
      <c r="T143" s="380"/>
      <c r="U143" s="380"/>
      <c r="V143" s="380"/>
      <c r="W143" s="380"/>
      <c r="X143" s="380"/>
      <c r="Y143" s="380"/>
    </row>
    <row r="144" customFormat="false" ht="12.75" hidden="false" customHeight="false" outlineLevel="0" collapsed="false">
      <c r="A144" s="0" t="s">
        <v>495</v>
      </c>
      <c r="B144" s="380"/>
      <c r="C144" s="380"/>
      <c r="D144" s="380"/>
      <c r="E144" s="380"/>
      <c r="F144" s="380"/>
      <c r="G144" s="380"/>
      <c r="H144" s="380"/>
      <c r="I144" s="380"/>
      <c r="J144" s="380"/>
      <c r="K144" s="380"/>
      <c r="L144" s="380"/>
      <c r="M144" s="380"/>
      <c r="N144" s="380"/>
      <c r="O144" s="380"/>
      <c r="P144" s="380"/>
      <c r="Q144" s="380"/>
      <c r="R144" s="380"/>
      <c r="S144" s="380"/>
      <c r="T144" s="380"/>
      <c r="U144" s="380"/>
      <c r="V144" s="380"/>
      <c r="W144" s="380"/>
      <c r="X144" s="380"/>
      <c r="Y144" s="380"/>
    </row>
    <row r="145" customFormat="false" ht="12.75" hidden="false" customHeight="false" outlineLevel="0" collapsed="false">
      <c r="A145" s="0" t="s">
        <v>495</v>
      </c>
      <c r="B145" s="380"/>
      <c r="C145" s="380"/>
      <c r="D145" s="380"/>
      <c r="E145" s="380"/>
      <c r="F145" s="380"/>
      <c r="G145" s="380"/>
      <c r="H145" s="380"/>
      <c r="I145" s="380"/>
      <c r="J145" s="380"/>
      <c r="K145" s="380"/>
      <c r="L145" s="380"/>
      <c r="M145" s="380"/>
      <c r="N145" s="380"/>
      <c r="O145" s="380"/>
      <c r="P145" s="380"/>
      <c r="Q145" s="380"/>
      <c r="R145" s="380"/>
      <c r="S145" s="380"/>
      <c r="T145" s="380"/>
      <c r="U145" s="380"/>
      <c r="V145" s="380"/>
      <c r="W145" s="380"/>
      <c r="X145" s="380"/>
      <c r="Y145" s="380"/>
    </row>
    <row r="146" customFormat="false" ht="12.75" hidden="false" customHeight="false" outlineLevel="0" collapsed="false">
      <c r="A146" s="0" t="s">
        <v>495</v>
      </c>
      <c r="B146" s="380"/>
      <c r="C146" s="380"/>
      <c r="D146" s="380"/>
      <c r="E146" s="380"/>
      <c r="F146" s="380"/>
      <c r="G146" s="380"/>
      <c r="H146" s="380"/>
      <c r="I146" s="380"/>
      <c r="J146" s="380"/>
      <c r="K146" s="380"/>
      <c r="L146" s="380"/>
      <c r="M146" s="380"/>
      <c r="N146" s="380"/>
      <c r="O146" s="380"/>
      <c r="P146" s="380"/>
      <c r="Q146" s="380"/>
      <c r="R146" s="380"/>
      <c r="S146" s="380"/>
      <c r="T146" s="380"/>
      <c r="U146" s="380"/>
      <c r="V146" s="380"/>
      <c r="W146" s="380"/>
      <c r="X146" s="380"/>
      <c r="Y146" s="380"/>
    </row>
    <row r="147" customFormat="false" ht="12.75" hidden="false" customHeight="false" outlineLevel="0" collapsed="false">
      <c r="A147" s="0" t="s">
        <v>495</v>
      </c>
      <c r="B147" s="380"/>
      <c r="C147" s="380"/>
      <c r="D147" s="380"/>
      <c r="E147" s="380"/>
      <c r="F147" s="380"/>
      <c r="G147" s="380"/>
      <c r="H147" s="380"/>
      <c r="I147" s="380"/>
      <c r="J147" s="380"/>
      <c r="K147" s="380"/>
      <c r="L147" s="380"/>
      <c r="M147" s="380"/>
      <c r="N147" s="380"/>
      <c r="O147" s="380"/>
      <c r="P147" s="380"/>
      <c r="Q147" s="380"/>
      <c r="R147" s="380"/>
      <c r="S147" s="380"/>
      <c r="T147" s="380"/>
      <c r="U147" s="380"/>
      <c r="V147" s="380"/>
      <c r="W147" s="380"/>
      <c r="X147" s="380"/>
      <c r="Y147" s="380"/>
    </row>
    <row r="148" customFormat="false" ht="12.75" hidden="false" customHeight="false" outlineLevel="0" collapsed="false">
      <c r="A148" s="0" t="s">
        <v>495</v>
      </c>
      <c r="B148" s="380"/>
      <c r="C148" s="380"/>
      <c r="D148" s="380"/>
      <c r="E148" s="380"/>
      <c r="F148" s="380"/>
      <c r="G148" s="380"/>
      <c r="H148" s="380"/>
      <c r="I148" s="380"/>
      <c r="J148" s="380"/>
      <c r="K148" s="380"/>
      <c r="L148" s="380"/>
      <c r="M148" s="380"/>
      <c r="N148" s="380"/>
      <c r="O148" s="380"/>
      <c r="P148" s="380"/>
      <c r="Q148" s="380"/>
      <c r="R148" s="380"/>
      <c r="S148" s="380"/>
      <c r="T148" s="380"/>
      <c r="U148" s="380"/>
      <c r="V148" s="380"/>
      <c r="W148" s="380"/>
      <c r="X148" s="380"/>
      <c r="Y148" s="380"/>
    </row>
    <row r="149" customFormat="false" ht="12.75" hidden="false" customHeight="false" outlineLevel="0" collapsed="false">
      <c r="A149" s="0" t="s">
        <v>495</v>
      </c>
      <c r="B149" s="380"/>
      <c r="C149" s="380"/>
      <c r="D149" s="380"/>
      <c r="E149" s="380"/>
      <c r="F149" s="380"/>
      <c r="G149" s="380"/>
      <c r="H149" s="380"/>
      <c r="I149" s="380"/>
      <c r="J149" s="380"/>
      <c r="K149" s="380"/>
      <c r="L149" s="380"/>
      <c r="M149" s="380"/>
      <c r="N149" s="380"/>
      <c r="O149" s="380"/>
      <c r="P149" s="380"/>
      <c r="Q149" s="380"/>
      <c r="R149" s="380"/>
      <c r="S149" s="380"/>
      <c r="T149" s="380"/>
      <c r="U149" s="380"/>
      <c r="V149" s="380"/>
      <c r="W149" s="380"/>
      <c r="X149" s="380"/>
      <c r="Y149" s="380"/>
    </row>
    <row r="150" customFormat="false" ht="12.75" hidden="false" customHeight="false" outlineLevel="0" collapsed="false">
      <c r="A150" s="0" t="s">
        <v>495</v>
      </c>
      <c r="B150" s="380"/>
      <c r="C150" s="380"/>
      <c r="D150" s="380"/>
      <c r="E150" s="380"/>
      <c r="F150" s="380"/>
      <c r="G150" s="380"/>
      <c r="H150" s="380"/>
      <c r="I150" s="380"/>
      <c r="J150" s="380"/>
      <c r="K150" s="380"/>
      <c r="L150" s="380"/>
      <c r="M150" s="380"/>
      <c r="N150" s="380"/>
      <c r="O150" s="380"/>
      <c r="P150" s="380"/>
      <c r="Q150" s="380"/>
      <c r="R150" s="380"/>
      <c r="S150" s="380"/>
      <c r="T150" s="380"/>
      <c r="U150" s="380"/>
      <c r="V150" s="380"/>
      <c r="W150" s="380"/>
      <c r="X150" s="380"/>
      <c r="Y150" s="380"/>
    </row>
    <row r="151" customFormat="false" ht="12.75" hidden="false" customHeight="false" outlineLevel="0" collapsed="false">
      <c r="A151" s="0" t="s">
        <v>495</v>
      </c>
      <c r="B151" s="380"/>
      <c r="C151" s="380"/>
      <c r="D151" s="380"/>
      <c r="E151" s="380"/>
      <c r="F151" s="380"/>
      <c r="G151" s="380"/>
      <c r="H151" s="380"/>
      <c r="I151" s="380"/>
      <c r="J151" s="380"/>
      <c r="K151" s="380"/>
      <c r="L151" s="380"/>
      <c r="M151" s="380"/>
      <c r="N151" s="380"/>
      <c r="O151" s="380"/>
      <c r="P151" s="380"/>
      <c r="Q151" s="380"/>
      <c r="R151" s="380"/>
      <c r="S151" s="380"/>
      <c r="T151" s="380"/>
      <c r="U151" s="380"/>
      <c r="V151" s="380"/>
      <c r="W151" s="380"/>
      <c r="X151" s="380"/>
      <c r="Y151" s="380"/>
    </row>
    <row r="152" customFormat="false" ht="12.75" hidden="false" customHeight="false" outlineLevel="0" collapsed="false">
      <c r="A152" s="489" t="n">
        <f aca="false">SUM(B152:Y152)</f>
        <v>0</v>
      </c>
      <c r="B152" s="489" t="n">
        <f aca="false">SUM(B142:B150)</f>
        <v>0</v>
      </c>
      <c r="C152" s="489" t="n">
        <f aca="false">SUM(C142:C150)</f>
        <v>0</v>
      </c>
      <c r="D152" s="489" t="n">
        <f aca="false">SUM(D142:D150)</f>
        <v>0</v>
      </c>
      <c r="E152" s="489" t="n">
        <f aca="false">SUM(E142:E150)</f>
        <v>0</v>
      </c>
      <c r="F152" s="489" t="n">
        <f aca="false">SUM(F142:F150)</f>
        <v>0</v>
      </c>
      <c r="G152" s="489" t="n">
        <f aca="false">SUM(G142:G150)</f>
        <v>0</v>
      </c>
      <c r="H152" s="489" t="n">
        <f aca="false">SUM(H142:H150)</f>
        <v>0</v>
      </c>
      <c r="I152" s="489" t="n">
        <f aca="false">SUM(I142:I150)</f>
        <v>0</v>
      </c>
      <c r="J152" s="489" t="n">
        <f aca="false">SUM(J142:J150)</f>
        <v>0</v>
      </c>
      <c r="K152" s="489" t="n">
        <f aca="false">SUM(K142:K150)</f>
        <v>0</v>
      </c>
      <c r="L152" s="489" t="n">
        <f aca="false">SUM(L142:L150)</f>
        <v>0</v>
      </c>
      <c r="M152" s="489" t="n">
        <f aca="false">SUM(M142:M150)</f>
        <v>0</v>
      </c>
      <c r="N152" s="489" t="n">
        <f aca="false">SUM(N142:N150)</f>
        <v>0</v>
      </c>
      <c r="O152" s="489" t="n">
        <f aca="false">SUM(O142:O150)</f>
        <v>0</v>
      </c>
      <c r="P152" s="489" t="n">
        <f aca="false">SUM(P142:P150)</f>
        <v>0</v>
      </c>
      <c r="Q152" s="489" t="n">
        <f aca="false">SUM(Q142:Q150)</f>
        <v>0</v>
      </c>
      <c r="R152" s="489" t="n">
        <f aca="false">SUM(R142:R150)</f>
        <v>0</v>
      </c>
      <c r="S152" s="489" t="n">
        <f aca="false">SUM(S142:S150)</f>
        <v>0</v>
      </c>
      <c r="T152" s="489" t="n">
        <f aca="false">SUM(T142:T150)</f>
        <v>0</v>
      </c>
      <c r="U152" s="489" t="n">
        <f aca="false">SUM(U142:U150)</f>
        <v>0</v>
      </c>
      <c r="V152" s="489" t="n">
        <f aca="false">SUM(V142:V150)</f>
        <v>0</v>
      </c>
      <c r="W152" s="489" t="n">
        <f aca="false">SUM(W142:W150)</f>
        <v>0</v>
      </c>
      <c r="X152" s="489" t="n">
        <f aca="false">SUM(X142:X150)</f>
        <v>0</v>
      </c>
      <c r="Y152" s="489" t="n">
        <f aca="false">SUM(Y142:Y150)</f>
        <v>0</v>
      </c>
    </row>
    <row r="154" customFormat="false" ht="12.75" hidden="false" customHeight="false" outlineLevel="0" collapsed="false">
      <c r="A154" s="382" t="s">
        <v>507</v>
      </c>
      <c r="B154" s="382" t="n">
        <v>100</v>
      </c>
      <c r="C154" s="382" t="n">
        <v>200</v>
      </c>
      <c r="D154" s="382" t="n">
        <v>300</v>
      </c>
      <c r="E154" s="382" t="n">
        <v>400</v>
      </c>
      <c r="F154" s="382" t="n">
        <v>500</v>
      </c>
      <c r="G154" s="382" t="n">
        <v>600</v>
      </c>
      <c r="H154" s="382" t="n">
        <v>700</v>
      </c>
      <c r="I154" s="382" t="n">
        <v>800</v>
      </c>
      <c r="J154" s="382" t="n">
        <v>900</v>
      </c>
      <c r="K154" s="382" t="n">
        <v>1000</v>
      </c>
      <c r="L154" s="382" t="n">
        <v>1100</v>
      </c>
      <c r="M154" s="382" t="n">
        <v>1200</v>
      </c>
      <c r="N154" s="382" t="n">
        <v>1300</v>
      </c>
      <c r="O154" s="382" t="n">
        <v>1400</v>
      </c>
      <c r="P154" s="382" t="n">
        <v>1500</v>
      </c>
      <c r="Q154" s="382" t="n">
        <v>1600</v>
      </c>
      <c r="R154" s="382" t="n">
        <v>1700</v>
      </c>
      <c r="S154" s="382" t="n">
        <v>1800</v>
      </c>
      <c r="T154" s="382" t="n">
        <v>1900</v>
      </c>
      <c r="U154" s="382" t="n">
        <v>2000</v>
      </c>
      <c r="V154" s="382" t="n">
        <v>2100</v>
      </c>
      <c r="W154" s="382" t="n">
        <v>2200</v>
      </c>
      <c r="X154" s="382" t="n">
        <v>2300</v>
      </c>
      <c r="Y154" s="382" t="n">
        <v>2400</v>
      </c>
    </row>
    <row r="155" customFormat="false" ht="12.75" hidden="false" customHeight="false" outlineLevel="0" collapsed="false">
      <c r="B155" s="380"/>
      <c r="C155" s="380"/>
      <c r="D155" s="380"/>
      <c r="E155" s="380"/>
      <c r="F155" s="380"/>
      <c r="G155" s="380"/>
      <c r="H155" s="380"/>
      <c r="I155" s="380"/>
      <c r="J155" s="380"/>
      <c r="K155" s="380"/>
      <c r="L155" s="380"/>
      <c r="M155" s="380"/>
      <c r="N155" s="380"/>
      <c r="O155" s="380"/>
      <c r="P155" s="380"/>
      <c r="Q155" s="380"/>
      <c r="R155" s="380"/>
      <c r="S155" s="380"/>
      <c r="T155" s="380"/>
      <c r="U155" s="380"/>
      <c r="V155" s="380"/>
      <c r="W155" s="380"/>
      <c r="X155" s="380"/>
      <c r="Y155" s="380"/>
    </row>
    <row r="156" customFormat="false" ht="12.75" hidden="false" customHeight="false" outlineLevel="0" collapsed="false">
      <c r="A156" s="0" t="s">
        <v>495</v>
      </c>
      <c r="B156" s="380"/>
      <c r="C156" s="380"/>
      <c r="D156" s="380"/>
      <c r="E156" s="380"/>
      <c r="F156" s="380"/>
      <c r="G156" s="380"/>
      <c r="H156" s="380"/>
      <c r="I156" s="380"/>
      <c r="J156" s="380"/>
      <c r="K156" s="380"/>
      <c r="L156" s="380"/>
      <c r="M156" s="380"/>
      <c r="N156" s="380"/>
      <c r="O156" s="380"/>
      <c r="P156" s="380"/>
      <c r="Q156" s="380"/>
      <c r="R156" s="380"/>
      <c r="S156" s="380"/>
      <c r="T156" s="380"/>
      <c r="U156" s="380"/>
      <c r="V156" s="380"/>
      <c r="W156" s="380"/>
      <c r="X156" s="380"/>
      <c r="Y156" s="380"/>
    </row>
    <row r="157" customFormat="false" ht="12.75" hidden="false" customHeight="false" outlineLevel="0" collapsed="false">
      <c r="A157" s="0" t="s">
        <v>495</v>
      </c>
      <c r="B157" s="380"/>
      <c r="C157" s="380"/>
      <c r="D157" s="380"/>
      <c r="E157" s="380"/>
      <c r="F157" s="380"/>
      <c r="G157" s="380"/>
      <c r="H157" s="380"/>
      <c r="I157" s="380"/>
      <c r="J157" s="380"/>
      <c r="K157" s="380"/>
      <c r="L157" s="380"/>
      <c r="M157" s="380"/>
      <c r="N157" s="380"/>
      <c r="O157" s="380"/>
      <c r="P157" s="380"/>
      <c r="Q157" s="380"/>
      <c r="R157" s="380"/>
      <c r="S157" s="380"/>
      <c r="T157" s="380"/>
      <c r="U157" s="380"/>
      <c r="V157" s="380"/>
      <c r="W157" s="380"/>
      <c r="X157" s="380"/>
      <c r="Y157" s="380"/>
    </row>
    <row r="158" customFormat="false" ht="12.75" hidden="false" customHeight="false" outlineLevel="0" collapsed="false">
      <c r="A158" s="0" t="s">
        <v>495</v>
      </c>
      <c r="B158" s="380"/>
      <c r="C158" s="380"/>
      <c r="D158" s="380"/>
      <c r="E158" s="380"/>
      <c r="F158" s="380"/>
      <c r="G158" s="380"/>
      <c r="H158" s="380"/>
      <c r="I158" s="380"/>
      <c r="J158" s="380"/>
      <c r="K158" s="380"/>
      <c r="L158" s="380"/>
      <c r="M158" s="380"/>
      <c r="N158" s="380"/>
      <c r="O158" s="380"/>
      <c r="P158" s="380"/>
      <c r="Q158" s="380"/>
      <c r="R158" s="380"/>
      <c r="S158" s="380"/>
      <c r="T158" s="380"/>
      <c r="U158" s="380"/>
      <c r="V158" s="380"/>
      <c r="W158" s="380"/>
      <c r="X158" s="380"/>
      <c r="Y158" s="380"/>
    </row>
    <row r="159" customFormat="false" ht="12.75" hidden="false" customHeight="false" outlineLevel="0" collapsed="false">
      <c r="A159" s="0" t="s">
        <v>495</v>
      </c>
      <c r="B159" s="380"/>
      <c r="C159" s="380"/>
      <c r="D159" s="380"/>
      <c r="E159" s="380"/>
      <c r="F159" s="380"/>
      <c r="G159" s="380"/>
      <c r="H159" s="380"/>
      <c r="I159" s="380"/>
      <c r="J159" s="380"/>
      <c r="K159" s="380"/>
      <c r="L159" s="380"/>
      <c r="M159" s="380"/>
      <c r="N159" s="380"/>
      <c r="O159" s="380"/>
      <c r="P159" s="380"/>
      <c r="Q159" s="380"/>
      <c r="R159" s="380"/>
      <c r="S159" s="380"/>
      <c r="T159" s="380"/>
      <c r="U159" s="380"/>
      <c r="V159" s="380"/>
      <c r="W159" s="380"/>
      <c r="X159" s="380"/>
      <c r="Y159" s="380"/>
    </row>
    <row r="160" customFormat="false" ht="12.75" hidden="false" customHeight="false" outlineLevel="0" collapsed="false">
      <c r="A160" s="0" t="s">
        <v>495</v>
      </c>
      <c r="B160" s="380"/>
      <c r="C160" s="380"/>
      <c r="D160" s="380"/>
      <c r="E160" s="380"/>
      <c r="F160" s="380"/>
      <c r="G160" s="380"/>
      <c r="H160" s="380"/>
      <c r="I160" s="380"/>
      <c r="J160" s="380"/>
      <c r="K160" s="380"/>
      <c r="L160" s="380"/>
      <c r="M160" s="380"/>
      <c r="N160" s="380"/>
      <c r="O160" s="380"/>
      <c r="P160" s="380"/>
      <c r="Q160" s="380"/>
      <c r="R160" s="380"/>
      <c r="S160" s="380"/>
      <c r="T160" s="380"/>
      <c r="U160" s="380"/>
      <c r="V160" s="380"/>
      <c r="W160" s="380"/>
      <c r="X160" s="380"/>
      <c r="Y160" s="380"/>
    </row>
    <row r="161" customFormat="false" ht="12.75" hidden="false" customHeight="false" outlineLevel="0" collapsed="false">
      <c r="A161" s="0" t="s">
        <v>495</v>
      </c>
      <c r="B161" s="380"/>
      <c r="C161" s="380"/>
      <c r="D161" s="380"/>
      <c r="E161" s="380"/>
      <c r="F161" s="380"/>
      <c r="G161" s="380"/>
      <c r="H161" s="380"/>
      <c r="I161" s="380"/>
      <c r="J161" s="380"/>
      <c r="K161" s="380"/>
      <c r="L161" s="380"/>
      <c r="M161" s="380"/>
      <c r="N161" s="380"/>
      <c r="O161" s="380"/>
      <c r="P161" s="380"/>
      <c r="Q161" s="380"/>
      <c r="R161" s="380"/>
      <c r="S161" s="380"/>
      <c r="T161" s="380"/>
      <c r="U161" s="380"/>
      <c r="V161" s="380"/>
      <c r="W161" s="380"/>
      <c r="X161" s="380"/>
      <c r="Y161" s="380"/>
    </row>
    <row r="162" customFormat="false" ht="12.75" hidden="false" customHeight="false" outlineLevel="0" collapsed="false">
      <c r="A162" s="0" t="s">
        <v>495</v>
      </c>
      <c r="B162" s="380"/>
      <c r="C162" s="380"/>
      <c r="D162" s="380"/>
      <c r="E162" s="380"/>
      <c r="F162" s="380"/>
      <c r="G162" s="380"/>
      <c r="H162" s="380"/>
      <c r="I162" s="380"/>
      <c r="J162" s="380"/>
      <c r="K162" s="380"/>
      <c r="L162" s="380"/>
      <c r="M162" s="380"/>
      <c r="N162" s="380"/>
      <c r="O162" s="380"/>
      <c r="P162" s="380"/>
      <c r="Q162" s="380"/>
      <c r="R162" s="380"/>
      <c r="S162" s="380"/>
      <c r="T162" s="380"/>
      <c r="U162" s="380"/>
      <c r="V162" s="380"/>
      <c r="W162" s="380"/>
      <c r="X162" s="380"/>
      <c r="Y162" s="380"/>
    </row>
    <row r="163" customFormat="false" ht="12.75" hidden="false" customHeight="false" outlineLevel="0" collapsed="false">
      <c r="A163" s="0" t="s">
        <v>495</v>
      </c>
      <c r="B163" s="380"/>
      <c r="C163" s="380"/>
      <c r="D163" s="380"/>
      <c r="E163" s="380"/>
      <c r="F163" s="380"/>
      <c r="G163" s="380"/>
      <c r="H163" s="380"/>
      <c r="I163" s="380"/>
      <c r="J163" s="380"/>
      <c r="K163" s="380"/>
      <c r="L163" s="380"/>
      <c r="M163" s="380"/>
      <c r="N163" s="380"/>
      <c r="O163" s="380"/>
      <c r="P163" s="380"/>
      <c r="Q163" s="380"/>
      <c r="R163" s="380"/>
      <c r="S163" s="380"/>
      <c r="T163" s="380"/>
      <c r="U163" s="380"/>
      <c r="V163" s="380"/>
      <c r="W163" s="380"/>
      <c r="X163" s="380"/>
      <c r="Y163" s="380"/>
    </row>
    <row r="164" customFormat="false" ht="12.75" hidden="false" customHeight="false" outlineLevel="0" collapsed="false">
      <c r="A164" s="0" t="s">
        <v>495</v>
      </c>
      <c r="B164" s="380"/>
      <c r="C164" s="380"/>
      <c r="D164" s="380"/>
      <c r="E164" s="380"/>
      <c r="F164" s="380"/>
      <c r="G164" s="380"/>
      <c r="H164" s="380"/>
      <c r="I164" s="380"/>
      <c r="J164" s="380"/>
      <c r="K164" s="380"/>
      <c r="L164" s="380"/>
      <c r="M164" s="380"/>
      <c r="N164" s="380"/>
      <c r="O164" s="380"/>
      <c r="P164" s="380"/>
      <c r="Q164" s="380"/>
      <c r="R164" s="380"/>
      <c r="S164" s="380"/>
      <c r="T164" s="380"/>
      <c r="U164" s="380"/>
      <c r="V164" s="380"/>
      <c r="W164" s="380"/>
      <c r="X164" s="380"/>
      <c r="Y164" s="380"/>
    </row>
    <row r="165" customFormat="false" ht="12.75" hidden="false" customHeight="false" outlineLevel="0" collapsed="false">
      <c r="A165" s="489" t="n">
        <f aca="false">SUM(B165:Y165)</f>
        <v>0</v>
      </c>
      <c r="B165" s="489" t="n">
        <f aca="false">SUM(B155:B163)</f>
        <v>0</v>
      </c>
      <c r="C165" s="489" t="n">
        <f aca="false">SUM(C155:C163)</f>
        <v>0</v>
      </c>
      <c r="D165" s="489" t="n">
        <f aca="false">SUM(D155:D163)</f>
        <v>0</v>
      </c>
      <c r="E165" s="489" t="n">
        <f aca="false">SUM(E155:E163)</f>
        <v>0</v>
      </c>
      <c r="F165" s="489" t="n">
        <f aca="false">SUM(F155:F163)</f>
        <v>0</v>
      </c>
      <c r="G165" s="489" t="n">
        <f aca="false">SUM(G155:G163)</f>
        <v>0</v>
      </c>
      <c r="H165" s="489" t="n">
        <f aca="false">SUM(H155:H163)</f>
        <v>0</v>
      </c>
      <c r="I165" s="489" t="n">
        <f aca="false">SUM(I155:I163)</f>
        <v>0</v>
      </c>
      <c r="J165" s="489" t="n">
        <f aca="false">SUM(J155:J163)</f>
        <v>0</v>
      </c>
      <c r="K165" s="489" t="n">
        <f aca="false">SUM(K155:K163)</f>
        <v>0</v>
      </c>
      <c r="L165" s="489" t="n">
        <f aca="false">SUM(L155:L163)</f>
        <v>0</v>
      </c>
      <c r="M165" s="489" t="n">
        <f aca="false">SUM(M155:M163)</f>
        <v>0</v>
      </c>
      <c r="N165" s="489" t="n">
        <f aca="false">SUM(N155:N163)</f>
        <v>0</v>
      </c>
      <c r="O165" s="489" t="n">
        <f aca="false">SUM(O155:O163)</f>
        <v>0</v>
      </c>
      <c r="P165" s="489" t="n">
        <f aca="false">SUM(P155:P163)</f>
        <v>0</v>
      </c>
      <c r="Q165" s="489" t="n">
        <f aca="false">SUM(Q155:Q163)</f>
        <v>0</v>
      </c>
      <c r="R165" s="489" t="n">
        <f aca="false">SUM(R155:R163)</f>
        <v>0</v>
      </c>
      <c r="S165" s="489" t="n">
        <f aca="false">SUM(S155:S163)</f>
        <v>0</v>
      </c>
      <c r="T165" s="489" t="n">
        <f aca="false">SUM(T155:T163)</f>
        <v>0</v>
      </c>
      <c r="U165" s="489" t="n">
        <f aca="false">SUM(U155:U163)</f>
        <v>0</v>
      </c>
      <c r="V165" s="489" t="n">
        <f aca="false">SUM(V155:V163)</f>
        <v>0</v>
      </c>
      <c r="W165" s="489" t="n">
        <f aca="false">SUM(W155:W163)</f>
        <v>0</v>
      </c>
      <c r="X165" s="489" t="n">
        <f aca="false">SUM(X155:X163)</f>
        <v>0</v>
      </c>
      <c r="Y165" s="489" t="n">
        <f aca="false">SUM(Y155:Y163)</f>
        <v>0</v>
      </c>
    </row>
    <row r="167" customFormat="false" ht="12.75" hidden="false" customHeight="false" outlineLevel="0" collapsed="false">
      <c r="A167" s="382" t="s">
        <v>508</v>
      </c>
      <c r="B167" s="382" t="n">
        <v>100</v>
      </c>
      <c r="C167" s="382" t="n">
        <v>200</v>
      </c>
      <c r="D167" s="382" t="n">
        <v>300</v>
      </c>
      <c r="E167" s="382" t="n">
        <v>400</v>
      </c>
      <c r="F167" s="382" t="n">
        <v>500</v>
      </c>
      <c r="G167" s="382" t="n">
        <v>600</v>
      </c>
      <c r="H167" s="382" t="n">
        <v>700</v>
      </c>
      <c r="I167" s="382" t="n">
        <v>800</v>
      </c>
      <c r="J167" s="382" t="n">
        <v>900</v>
      </c>
      <c r="K167" s="382" t="n">
        <v>1000</v>
      </c>
      <c r="L167" s="382" t="n">
        <v>1100</v>
      </c>
      <c r="M167" s="382" t="n">
        <v>1200</v>
      </c>
      <c r="N167" s="382" t="n">
        <v>1300</v>
      </c>
      <c r="O167" s="382" t="n">
        <v>1400</v>
      </c>
      <c r="P167" s="382" t="n">
        <v>1500</v>
      </c>
      <c r="Q167" s="382" t="n">
        <v>1600</v>
      </c>
      <c r="R167" s="382" t="n">
        <v>1700</v>
      </c>
      <c r="S167" s="382" t="n">
        <v>1800</v>
      </c>
      <c r="T167" s="382" t="n">
        <v>1900</v>
      </c>
      <c r="U167" s="382" t="n">
        <v>2000</v>
      </c>
      <c r="V167" s="382" t="n">
        <v>2100</v>
      </c>
      <c r="W167" s="382" t="n">
        <v>2200</v>
      </c>
      <c r="X167" s="382" t="n">
        <v>2300</v>
      </c>
      <c r="Y167" s="382" t="n">
        <v>2400</v>
      </c>
    </row>
    <row r="168" customFormat="false" ht="12.75" hidden="false" customHeight="false" outlineLevel="0" collapsed="false">
      <c r="A168" s="0" t="s">
        <v>495</v>
      </c>
      <c r="B168" s="380"/>
      <c r="C168" s="380"/>
      <c r="D168" s="380"/>
      <c r="E168" s="380"/>
      <c r="F168" s="380"/>
      <c r="G168" s="380"/>
      <c r="H168" s="380"/>
      <c r="I168" s="380"/>
      <c r="J168" s="380"/>
      <c r="K168" s="380"/>
      <c r="L168" s="380"/>
      <c r="M168" s="380"/>
      <c r="N168" s="380"/>
      <c r="O168" s="380"/>
      <c r="P168" s="380"/>
      <c r="Q168" s="380"/>
      <c r="R168" s="380"/>
      <c r="S168" s="380"/>
      <c r="T168" s="380"/>
      <c r="U168" s="380"/>
      <c r="V168" s="380"/>
      <c r="W168" s="380"/>
      <c r="X168" s="380"/>
      <c r="Y168" s="380"/>
    </row>
    <row r="169" customFormat="false" ht="12.75" hidden="false" customHeight="false" outlineLevel="0" collapsed="false">
      <c r="A169" s="0" t="s">
        <v>495</v>
      </c>
      <c r="B169" s="380"/>
      <c r="C169" s="380"/>
      <c r="D169" s="380"/>
      <c r="E169" s="380"/>
      <c r="F169" s="380"/>
      <c r="G169" s="380"/>
      <c r="H169" s="380"/>
      <c r="I169" s="380"/>
      <c r="J169" s="380"/>
      <c r="K169" s="380"/>
      <c r="L169" s="380"/>
      <c r="M169" s="380"/>
      <c r="N169" s="380"/>
      <c r="O169" s="380"/>
      <c r="P169" s="380"/>
      <c r="Q169" s="380"/>
      <c r="R169" s="380"/>
      <c r="S169" s="380"/>
      <c r="T169" s="380"/>
      <c r="U169" s="380"/>
      <c r="V169" s="380"/>
      <c r="W169" s="380"/>
      <c r="X169" s="380"/>
      <c r="Y169" s="380"/>
    </row>
    <row r="170" customFormat="false" ht="12.75" hidden="false" customHeight="false" outlineLevel="0" collapsed="false">
      <c r="A170" s="0" t="s">
        <v>495</v>
      </c>
      <c r="B170" s="380"/>
      <c r="C170" s="380"/>
      <c r="D170" s="380"/>
      <c r="E170" s="380"/>
      <c r="F170" s="380"/>
      <c r="G170" s="380"/>
      <c r="H170" s="380"/>
      <c r="I170" s="380"/>
      <c r="J170" s="380"/>
      <c r="K170" s="380"/>
      <c r="L170" s="380"/>
      <c r="M170" s="380"/>
      <c r="N170" s="380"/>
      <c r="O170" s="380"/>
      <c r="P170" s="380"/>
      <c r="Q170" s="380"/>
      <c r="R170" s="380"/>
      <c r="S170" s="380"/>
      <c r="T170" s="380"/>
      <c r="U170" s="380"/>
      <c r="V170" s="380"/>
      <c r="W170" s="380"/>
      <c r="X170" s="380"/>
      <c r="Y170" s="380"/>
    </row>
    <row r="171" customFormat="false" ht="12.75" hidden="false" customHeight="false" outlineLevel="0" collapsed="false">
      <c r="A171" s="0" t="s">
        <v>495</v>
      </c>
      <c r="B171" s="380"/>
      <c r="C171" s="380"/>
      <c r="D171" s="380"/>
      <c r="E171" s="380"/>
      <c r="F171" s="380"/>
      <c r="G171" s="380"/>
      <c r="H171" s="380"/>
      <c r="I171" s="380"/>
      <c r="J171" s="380"/>
      <c r="K171" s="380"/>
      <c r="L171" s="380"/>
      <c r="M171" s="380"/>
      <c r="N171" s="380"/>
      <c r="O171" s="380"/>
      <c r="P171" s="380"/>
      <c r="Q171" s="380"/>
      <c r="R171" s="380"/>
      <c r="S171" s="380"/>
      <c r="T171" s="380"/>
      <c r="U171" s="380"/>
      <c r="V171" s="380"/>
      <c r="W171" s="380"/>
      <c r="X171" s="380"/>
      <c r="Y171" s="380"/>
    </row>
    <row r="172" customFormat="false" ht="12.75" hidden="false" customHeight="false" outlineLevel="0" collapsed="false">
      <c r="A172" s="0" t="s">
        <v>495</v>
      </c>
      <c r="B172" s="380"/>
      <c r="C172" s="380"/>
      <c r="D172" s="380"/>
      <c r="E172" s="380"/>
      <c r="F172" s="380"/>
      <c r="G172" s="380"/>
      <c r="H172" s="380"/>
      <c r="I172" s="380"/>
      <c r="J172" s="380"/>
      <c r="K172" s="380"/>
      <c r="L172" s="380"/>
      <c r="M172" s="380"/>
      <c r="N172" s="380"/>
      <c r="O172" s="380"/>
      <c r="P172" s="380"/>
      <c r="Q172" s="380"/>
      <c r="R172" s="380"/>
      <c r="S172" s="380"/>
      <c r="T172" s="380"/>
      <c r="U172" s="380"/>
      <c r="V172" s="380"/>
      <c r="W172" s="380"/>
      <c r="X172" s="380"/>
      <c r="Y172" s="380"/>
    </row>
    <row r="173" customFormat="false" ht="12.75" hidden="false" customHeight="false" outlineLevel="0" collapsed="false">
      <c r="A173" s="0" t="s">
        <v>495</v>
      </c>
      <c r="B173" s="380"/>
      <c r="C173" s="380"/>
      <c r="D173" s="380"/>
      <c r="E173" s="380"/>
      <c r="F173" s="380"/>
      <c r="G173" s="380"/>
      <c r="H173" s="380"/>
      <c r="I173" s="380"/>
      <c r="J173" s="380"/>
      <c r="K173" s="380"/>
      <c r="L173" s="380"/>
      <c r="M173" s="380"/>
      <c r="N173" s="380"/>
      <c r="O173" s="380"/>
      <c r="P173" s="380"/>
      <c r="Q173" s="380"/>
      <c r="R173" s="380"/>
      <c r="S173" s="380"/>
      <c r="T173" s="380"/>
      <c r="U173" s="380"/>
      <c r="V173" s="380"/>
      <c r="W173" s="380"/>
      <c r="X173" s="380"/>
      <c r="Y173" s="380"/>
    </row>
    <row r="174" customFormat="false" ht="12.75" hidden="false" customHeight="false" outlineLevel="0" collapsed="false">
      <c r="A174" s="0" t="s">
        <v>495</v>
      </c>
      <c r="B174" s="380"/>
      <c r="C174" s="380"/>
      <c r="D174" s="380"/>
      <c r="E174" s="380"/>
      <c r="F174" s="380"/>
      <c r="G174" s="380"/>
      <c r="H174" s="380"/>
      <c r="I174" s="380"/>
      <c r="J174" s="380"/>
      <c r="K174" s="380"/>
      <c r="L174" s="380"/>
      <c r="M174" s="380"/>
      <c r="N174" s="380"/>
      <c r="O174" s="380"/>
      <c r="P174" s="380"/>
      <c r="Q174" s="380"/>
      <c r="R174" s="380"/>
      <c r="S174" s="380"/>
      <c r="T174" s="380"/>
      <c r="U174" s="380"/>
      <c r="V174" s="380"/>
      <c r="W174" s="380"/>
      <c r="X174" s="380"/>
      <c r="Y174" s="380"/>
    </row>
    <row r="175" customFormat="false" ht="12.75" hidden="false" customHeight="false" outlineLevel="0" collapsed="false">
      <c r="A175" s="0" t="s">
        <v>495</v>
      </c>
      <c r="B175" s="380"/>
      <c r="C175" s="380"/>
      <c r="D175" s="380"/>
      <c r="E175" s="380"/>
      <c r="F175" s="380"/>
      <c r="G175" s="380"/>
      <c r="H175" s="380"/>
      <c r="I175" s="380"/>
      <c r="J175" s="380"/>
      <c r="K175" s="380"/>
      <c r="L175" s="380"/>
      <c r="M175" s="380"/>
      <c r="N175" s="380"/>
      <c r="O175" s="380"/>
      <c r="P175" s="380"/>
      <c r="Q175" s="380"/>
      <c r="R175" s="380"/>
      <c r="S175" s="380"/>
      <c r="T175" s="380"/>
      <c r="U175" s="380"/>
      <c r="V175" s="380"/>
      <c r="W175" s="380"/>
      <c r="X175" s="380"/>
      <c r="Y175" s="380"/>
    </row>
    <row r="176" customFormat="false" ht="12.75" hidden="false" customHeight="false" outlineLevel="0" collapsed="false">
      <c r="A176" s="0" t="s">
        <v>495</v>
      </c>
      <c r="B176" s="380"/>
      <c r="C176" s="380"/>
      <c r="D176" s="380"/>
      <c r="E176" s="380"/>
      <c r="F176" s="380"/>
      <c r="G176" s="380"/>
      <c r="H176" s="380"/>
      <c r="I176" s="380"/>
      <c r="J176" s="380"/>
      <c r="K176" s="380"/>
      <c r="L176" s="380"/>
      <c r="M176" s="380"/>
      <c r="N176" s="380"/>
      <c r="O176" s="380"/>
      <c r="P176" s="380"/>
      <c r="Q176" s="380"/>
      <c r="R176" s="380"/>
      <c r="S176" s="380"/>
      <c r="T176" s="380"/>
      <c r="U176" s="380"/>
      <c r="V176" s="380"/>
      <c r="W176" s="380"/>
      <c r="X176" s="380"/>
      <c r="Y176" s="380"/>
    </row>
    <row r="177" customFormat="false" ht="12.75" hidden="false" customHeight="false" outlineLevel="0" collapsed="false">
      <c r="A177" s="0" t="s">
        <v>495</v>
      </c>
      <c r="B177" s="380"/>
      <c r="C177" s="380"/>
      <c r="D177" s="380"/>
      <c r="E177" s="380"/>
      <c r="F177" s="380"/>
      <c r="G177" s="380"/>
      <c r="H177" s="380"/>
      <c r="I177" s="380"/>
      <c r="J177" s="380"/>
      <c r="K177" s="380"/>
      <c r="L177" s="380"/>
      <c r="M177" s="380"/>
      <c r="N177" s="380"/>
      <c r="O177" s="380"/>
      <c r="P177" s="380"/>
      <c r="Q177" s="380"/>
      <c r="R177" s="380"/>
      <c r="S177" s="380"/>
      <c r="T177" s="380"/>
      <c r="U177" s="380"/>
      <c r="V177" s="380"/>
      <c r="W177" s="380"/>
      <c r="X177" s="380"/>
      <c r="Y177" s="380"/>
    </row>
    <row r="178" customFormat="false" ht="12.75" hidden="false" customHeight="false" outlineLevel="0" collapsed="false">
      <c r="A178" s="489" t="n">
        <f aca="false">SUM(B178:Y178)</f>
        <v>0</v>
      </c>
      <c r="B178" s="489" t="n">
        <f aca="false">SUM(B168:B176)</f>
        <v>0</v>
      </c>
      <c r="C178" s="489" t="n">
        <f aca="false">SUM(C168:C176)</f>
        <v>0</v>
      </c>
      <c r="D178" s="489" t="n">
        <f aca="false">SUM(D168:D176)</f>
        <v>0</v>
      </c>
      <c r="E178" s="489" t="n">
        <f aca="false">SUM(E168:E176)</f>
        <v>0</v>
      </c>
      <c r="F178" s="489" t="n">
        <f aca="false">SUM(F168:F176)</f>
        <v>0</v>
      </c>
      <c r="G178" s="489" t="n">
        <f aca="false">SUM(G168:G176)</f>
        <v>0</v>
      </c>
      <c r="H178" s="489" t="n">
        <f aca="false">SUM(H168:H176)</f>
        <v>0</v>
      </c>
      <c r="I178" s="489" t="n">
        <f aca="false">SUM(I168:I176)</f>
        <v>0</v>
      </c>
      <c r="J178" s="489" t="n">
        <f aca="false">SUM(J168:J176)</f>
        <v>0</v>
      </c>
      <c r="K178" s="489" t="n">
        <f aca="false">SUM(K168:K176)</f>
        <v>0</v>
      </c>
      <c r="L178" s="489" t="n">
        <f aca="false">SUM(L168:L176)</f>
        <v>0</v>
      </c>
      <c r="M178" s="489" t="n">
        <f aca="false">SUM(M168:M176)</f>
        <v>0</v>
      </c>
      <c r="N178" s="489" t="n">
        <f aca="false">SUM(N168:N176)</f>
        <v>0</v>
      </c>
      <c r="O178" s="489" t="n">
        <f aca="false">SUM(O168:O176)</f>
        <v>0</v>
      </c>
      <c r="P178" s="489" t="n">
        <f aca="false">SUM(P168:P176)</f>
        <v>0</v>
      </c>
      <c r="Q178" s="489" t="n">
        <f aca="false">SUM(Q168:Q176)</f>
        <v>0</v>
      </c>
      <c r="R178" s="489" t="n">
        <f aca="false">SUM(R168:R176)</f>
        <v>0</v>
      </c>
      <c r="S178" s="489" t="n">
        <f aca="false">SUM(S168:S176)</f>
        <v>0</v>
      </c>
      <c r="T178" s="489" t="n">
        <f aca="false">SUM(T168:T176)</f>
        <v>0</v>
      </c>
      <c r="U178" s="489" t="n">
        <f aca="false">SUM(U168:U176)</f>
        <v>0</v>
      </c>
      <c r="V178" s="489" t="n">
        <f aca="false">SUM(V168:V176)</f>
        <v>0</v>
      </c>
      <c r="W178" s="489" t="n">
        <f aca="false">SUM(W168:W176)</f>
        <v>0</v>
      </c>
      <c r="X178" s="489" t="n">
        <f aca="false">SUM(X168:X176)</f>
        <v>0</v>
      </c>
      <c r="Y178" s="489" t="n">
        <f aca="false">SUM(Y168:Y176)</f>
        <v>0</v>
      </c>
    </row>
    <row r="180" customFormat="false" ht="12.75" hidden="false" customHeight="false" outlineLevel="0" collapsed="false">
      <c r="A180" s="382" t="s">
        <v>509</v>
      </c>
      <c r="B180" s="382" t="n">
        <v>100</v>
      </c>
      <c r="C180" s="382" t="n">
        <v>200</v>
      </c>
      <c r="D180" s="382" t="n">
        <v>300</v>
      </c>
      <c r="E180" s="382" t="n">
        <v>400</v>
      </c>
      <c r="F180" s="382" t="n">
        <v>500</v>
      </c>
      <c r="G180" s="382" t="n">
        <v>600</v>
      </c>
      <c r="H180" s="382" t="n">
        <v>700</v>
      </c>
      <c r="I180" s="382" t="n">
        <v>800</v>
      </c>
      <c r="J180" s="382" t="n">
        <v>900</v>
      </c>
      <c r="K180" s="382" t="n">
        <v>1000</v>
      </c>
      <c r="L180" s="382" t="n">
        <v>1100</v>
      </c>
      <c r="M180" s="382" t="n">
        <v>1200</v>
      </c>
      <c r="N180" s="382" t="n">
        <v>1300</v>
      </c>
      <c r="O180" s="382" t="n">
        <v>1400</v>
      </c>
      <c r="P180" s="382" t="n">
        <v>1500</v>
      </c>
      <c r="Q180" s="382" t="n">
        <v>1600</v>
      </c>
      <c r="R180" s="382" t="n">
        <v>1700</v>
      </c>
      <c r="S180" s="382" t="n">
        <v>1800</v>
      </c>
      <c r="T180" s="382" t="n">
        <v>1900</v>
      </c>
      <c r="U180" s="382" t="n">
        <v>2000</v>
      </c>
      <c r="V180" s="382" t="n">
        <v>2100</v>
      </c>
      <c r="W180" s="382" t="n">
        <v>2200</v>
      </c>
      <c r="X180" s="382" t="n">
        <v>2300</v>
      </c>
      <c r="Y180" s="382" t="n">
        <v>2400</v>
      </c>
    </row>
    <row r="181" customFormat="false" ht="12.75" hidden="false" customHeight="false" outlineLevel="0" collapsed="false">
      <c r="A181" s="0" t="s">
        <v>495</v>
      </c>
      <c r="B181" s="380"/>
      <c r="C181" s="380"/>
      <c r="D181" s="380"/>
      <c r="E181" s="380"/>
      <c r="F181" s="380"/>
      <c r="G181" s="380"/>
      <c r="H181" s="380"/>
      <c r="I181" s="380"/>
      <c r="J181" s="380"/>
      <c r="K181" s="380"/>
      <c r="L181" s="380"/>
      <c r="M181" s="380"/>
      <c r="N181" s="380"/>
      <c r="O181" s="380"/>
      <c r="P181" s="380"/>
      <c r="Q181" s="380"/>
      <c r="R181" s="380"/>
      <c r="S181" s="380"/>
      <c r="T181" s="380"/>
      <c r="U181" s="380"/>
      <c r="V181" s="380"/>
      <c r="W181" s="380"/>
      <c r="X181" s="380"/>
      <c r="Y181" s="380"/>
    </row>
    <row r="182" customFormat="false" ht="12.75" hidden="false" customHeight="false" outlineLevel="0" collapsed="false">
      <c r="A182" s="0" t="s">
        <v>495</v>
      </c>
      <c r="B182" s="380"/>
      <c r="C182" s="380"/>
      <c r="D182" s="380"/>
      <c r="E182" s="380"/>
      <c r="F182" s="380"/>
      <c r="G182" s="380"/>
      <c r="H182" s="380"/>
      <c r="I182" s="380"/>
      <c r="J182" s="380"/>
      <c r="K182" s="380"/>
      <c r="L182" s="380"/>
      <c r="M182" s="380"/>
      <c r="N182" s="380"/>
      <c r="O182" s="380"/>
      <c r="P182" s="380"/>
      <c r="Q182" s="380"/>
      <c r="R182" s="380"/>
      <c r="S182" s="380"/>
      <c r="T182" s="380"/>
      <c r="U182" s="380"/>
      <c r="V182" s="380"/>
      <c r="W182" s="380"/>
      <c r="X182" s="380"/>
      <c r="Y182" s="380"/>
    </row>
    <row r="183" customFormat="false" ht="12.75" hidden="false" customHeight="false" outlineLevel="0" collapsed="false">
      <c r="A183" s="0" t="s">
        <v>495</v>
      </c>
      <c r="B183" s="380"/>
      <c r="C183" s="380"/>
      <c r="D183" s="380"/>
      <c r="E183" s="380"/>
      <c r="F183" s="380"/>
      <c r="G183" s="380"/>
      <c r="H183" s="380"/>
      <c r="I183" s="380"/>
      <c r="J183" s="380"/>
      <c r="K183" s="380"/>
      <c r="L183" s="380"/>
      <c r="M183" s="380"/>
      <c r="N183" s="380"/>
      <c r="O183" s="380"/>
      <c r="P183" s="380"/>
      <c r="Q183" s="380"/>
      <c r="R183" s="380"/>
      <c r="S183" s="380"/>
      <c r="T183" s="380"/>
      <c r="U183" s="380"/>
      <c r="V183" s="380"/>
      <c r="W183" s="380"/>
      <c r="X183" s="380"/>
      <c r="Y183" s="380"/>
    </row>
    <row r="184" customFormat="false" ht="12.75" hidden="false" customHeight="false" outlineLevel="0" collapsed="false">
      <c r="A184" s="0" t="s">
        <v>495</v>
      </c>
      <c r="B184" s="380"/>
      <c r="C184" s="380"/>
      <c r="D184" s="380"/>
      <c r="E184" s="380"/>
      <c r="F184" s="380"/>
      <c r="G184" s="380"/>
      <c r="H184" s="380"/>
      <c r="I184" s="380"/>
      <c r="J184" s="380"/>
      <c r="K184" s="380"/>
      <c r="L184" s="380"/>
      <c r="M184" s="380"/>
      <c r="N184" s="380"/>
      <c r="O184" s="380"/>
      <c r="P184" s="380"/>
      <c r="Q184" s="380"/>
      <c r="R184" s="380"/>
      <c r="S184" s="380"/>
      <c r="T184" s="380"/>
      <c r="U184" s="380"/>
      <c r="V184" s="380"/>
      <c r="W184" s="380"/>
      <c r="X184" s="380"/>
      <c r="Y184" s="380"/>
    </row>
    <row r="185" customFormat="false" ht="12.75" hidden="false" customHeight="false" outlineLevel="0" collapsed="false">
      <c r="A185" s="0" t="s">
        <v>495</v>
      </c>
      <c r="B185" s="380"/>
      <c r="C185" s="380"/>
      <c r="D185" s="380"/>
      <c r="E185" s="380"/>
      <c r="F185" s="380"/>
      <c r="G185" s="380"/>
      <c r="H185" s="380"/>
      <c r="I185" s="380"/>
      <c r="J185" s="380"/>
      <c r="K185" s="380"/>
      <c r="L185" s="380"/>
      <c r="M185" s="380"/>
      <c r="N185" s="380"/>
      <c r="O185" s="380"/>
      <c r="P185" s="380"/>
      <c r="Q185" s="380"/>
      <c r="R185" s="380"/>
      <c r="S185" s="380"/>
      <c r="T185" s="380"/>
      <c r="U185" s="380"/>
      <c r="V185" s="380"/>
      <c r="W185" s="380"/>
      <c r="X185" s="380"/>
      <c r="Y185" s="380"/>
    </row>
    <row r="186" customFormat="false" ht="12.75" hidden="false" customHeight="false" outlineLevel="0" collapsed="false">
      <c r="A186" s="0" t="s">
        <v>495</v>
      </c>
      <c r="B186" s="380"/>
      <c r="C186" s="380"/>
      <c r="D186" s="380"/>
      <c r="E186" s="380"/>
      <c r="F186" s="380"/>
      <c r="G186" s="380"/>
      <c r="H186" s="380"/>
      <c r="I186" s="380"/>
      <c r="J186" s="380"/>
      <c r="K186" s="380"/>
      <c r="L186" s="380"/>
      <c r="M186" s="380"/>
      <c r="N186" s="380"/>
      <c r="O186" s="380"/>
      <c r="P186" s="380"/>
      <c r="Q186" s="380"/>
      <c r="R186" s="380"/>
      <c r="S186" s="380"/>
      <c r="T186" s="380"/>
      <c r="U186" s="380"/>
      <c r="V186" s="380"/>
      <c r="W186" s="380"/>
      <c r="X186" s="380"/>
      <c r="Y186" s="380"/>
    </row>
    <row r="187" customFormat="false" ht="12.75" hidden="false" customHeight="false" outlineLevel="0" collapsed="false">
      <c r="A187" s="0" t="s">
        <v>495</v>
      </c>
      <c r="B187" s="380"/>
      <c r="C187" s="380"/>
      <c r="D187" s="380"/>
      <c r="E187" s="380"/>
      <c r="F187" s="380"/>
      <c r="G187" s="380"/>
      <c r="H187" s="380"/>
      <c r="I187" s="380"/>
      <c r="J187" s="380"/>
      <c r="K187" s="380"/>
      <c r="L187" s="380"/>
      <c r="M187" s="380"/>
      <c r="N187" s="380"/>
      <c r="O187" s="380"/>
      <c r="P187" s="380"/>
      <c r="Q187" s="380"/>
      <c r="R187" s="380"/>
      <c r="S187" s="380"/>
      <c r="T187" s="380"/>
      <c r="U187" s="380"/>
      <c r="V187" s="380"/>
      <c r="W187" s="380"/>
      <c r="X187" s="380"/>
      <c r="Y187" s="380"/>
    </row>
    <row r="188" customFormat="false" ht="12.75" hidden="false" customHeight="false" outlineLevel="0" collapsed="false">
      <c r="A188" s="0" t="s">
        <v>495</v>
      </c>
      <c r="B188" s="380"/>
      <c r="C188" s="380"/>
      <c r="D188" s="380"/>
      <c r="E188" s="380"/>
      <c r="F188" s="380"/>
      <c r="G188" s="380"/>
      <c r="H188" s="380"/>
      <c r="I188" s="380"/>
      <c r="J188" s="380"/>
      <c r="K188" s="380"/>
      <c r="L188" s="380"/>
      <c r="M188" s="380"/>
      <c r="N188" s="380"/>
      <c r="O188" s="380"/>
      <c r="P188" s="380"/>
      <c r="Q188" s="380"/>
      <c r="R188" s="380"/>
      <c r="S188" s="380"/>
      <c r="T188" s="380"/>
      <c r="U188" s="380"/>
      <c r="V188" s="380"/>
      <c r="W188" s="380"/>
      <c r="X188" s="380"/>
      <c r="Y188" s="380"/>
    </row>
    <row r="189" customFormat="false" ht="12.75" hidden="false" customHeight="false" outlineLevel="0" collapsed="false">
      <c r="A189" s="0" t="s">
        <v>495</v>
      </c>
      <c r="B189" s="380"/>
      <c r="C189" s="380"/>
      <c r="D189" s="380"/>
      <c r="E189" s="380"/>
      <c r="F189" s="380"/>
      <c r="G189" s="380"/>
      <c r="H189" s="380"/>
      <c r="I189" s="380"/>
      <c r="J189" s="380"/>
      <c r="K189" s="380"/>
      <c r="L189" s="380"/>
      <c r="M189" s="380"/>
      <c r="N189" s="380"/>
      <c r="O189" s="380"/>
      <c r="P189" s="380"/>
      <c r="Q189" s="380"/>
      <c r="R189" s="380"/>
      <c r="S189" s="380"/>
      <c r="T189" s="380"/>
      <c r="U189" s="380"/>
      <c r="V189" s="380"/>
      <c r="W189" s="380"/>
      <c r="X189" s="380"/>
      <c r="Y189" s="380"/>
    </row>
    <row r="190" customFormat="false" ht="12.75" hidden="false" customHeight="false" outlineLevel="0" collapsed="false">
      <c r="A190" s="0" t="s">
        <v>495</v>
      </c>
      <c r="B190" s="380"/>
      <c r="C190" s="380"/>
      <c r="D190" s="380"/>
      <c r="E190" s="380"/>
      <c r="F190" s="380"/>
      <c r="G190" s="380"/>
      <c r="H190" s="380"/>
      <c r="I190" s="380"/>
      <c r="J190" s="380"/>
      <c r="K190" s="380"/>
      <c r="L190" s="380"/>
      <c r="M190" s="380"/>
      <c r="N190" s="380"/>
      <c r="O190" s="380"/>
      <c r="P190" s="380"/>
      <c r="Q190" s="380"/>
      <c r="R190" s="380"/>
      <c r="S190" s="380"/>
      <c r="T190" s="380"/>
      <c r="U190" s="380"/>
      <c r="V190" s="380"/>
      <c r="W190" s="380"/>
      <c r="X190" s="380"/>
      <c r="Y190" s="380"/>
    </row>
    <row r="191" customFormat="false" ht="12.75" hidden="false" customHeight="false" outlineLevel="0" collapsed="false">
      <c r="A191" s="489" t="n">
        <f aca="false">SUM(B191:Y191)</f>
        <v>0</v>
      </c>
      <c r="B191" s="489" t="n">
        <f aca="false">SUM(B181:B189)</f>
        <v>0</v>
      </c>
      <c r="C191" s="489" t="n">
        <f aca="false">SUM(C181:C189)</f>
        <v>0</v>
      </c>
      <c r="D191" s="489" t="n">
        <f aca="false">SUM(D181:D189)</f>
        <v>0</v>
      </c>
      <c r="E191" s="489" t="n">
        <f aca="false">SUM(E181:E189)</f>
        <v>0</v>
      </c>
      <c r="F191" s="489" t="n">
        <f aca="false">SUM(F181:F189)</f>
        <v>0</v>
      </c>
      <c r="G191" s="489" t="n">
        <f aca="false">SUM(G181:G189)</f>
        <v>0</v>
      </c>
      <c r="H191" s="489" t="n">
        <f aca="false">SUM(H181:H189)</f>
        <v>0</v>
      </c>
      <c r="I191" s="489" t="n">
        <f aca="false">SUM(I181:I189)</f>
        <v>0</v>
      </c>
      <c r="J191" s="489" t="n">
        <f aca="false">SUM(J181:J189)</f>
        <v>0</v>
      </c>
      <c r="K191" s="489" t="n">
        <f aca="false">SUM(K181:K189)</f>
        <v>0</v>
      </c>
      <c r="L191" s="489" t="n">
        <f aca="false">SUM(L181:L189)</f>
        <v>0</v>
      </c>
      <c r="M191" s="489" t="n">
        <f aca="false">SUM(M181:M189)</f>
        <v>0</v>
      </c>
      <c r="N191" s="489" t="n">
        <f aca="false">SUM(N181:N189)</f>
        <v>0</v>
      </c>
      <c r="O191" s="489" t="n">
        <f aca="false">SUM(O181:O189)</f>
        <v>0</v>
      </c>
      <c r="P191" s="489" t="n">
        <f aca="false">SUM(P181:P189)</f>
        <v>0</v>
      </c>
      <c r="Q191" s="489" t="n">
        <f aca="false">SUM(Q181:Q189)</f>
        <v>0</v>
      </c>
      <c r="R191" s="489" t="n">
        <f aca="false">SUM(R181:R189)</f>
        <v>0</v>
      </c>
      <c r="S191" s="489" t="n">
        <f aca="false">SUM(S181:S189)</f>
        <v>0</v>
      </c>
      <c r="T191" s="489" t="n">
        <f aca="false">SUM(T181:T189)</f>
        <v>0</v>
      </c>
      <c r="U191" s="489" t="n">
        <f aca="false">SUM(U181:U189)</f>
        <v>0</v>
      </c>
      <c r="V191" s="489" t="n">
        <f aca="false">SUM(V181:V189)</f>
        <v>0</v>
      </c>
      <c r="W191" s="489" t="n">
        <f aca="false">SUM(W181:W189)</f>
        <v>0</v>
      </c>
      <c r="X191" s="489" t="n">
        <f aca="false">SUM(X181:X189)</f>
        <v>0</v>
      </c>
      <c r="Y191" s="489" t="n">
        <f aca="false">SUM(Y181:Y189)</f>
        <v>0</v>
      </c>
    </row>
    <row r="193" customFormat="false" ht="12.75" hidden="false" customHeight="false" outlineLevel="0" collapsed="false">
      <c r="A193" s="382" t="s">
        <v>510</v>
      </c>
      <c r="B193" s="382" t="n">
        <v>100</v>
      </c>
      <c r="C193" s="382" t="n">
        <v>200</v>
      </c>
      <c r="D193" s="382" t="n">
        <v>300</v>
      </c>
      <c r="E193" s="382" t="n">
        <v>400</v>
      </c>
      <c r="F193" s="382" t="n">
        <v>500</v>
      </c>
      <c r="G193" s="382" t="n">
        <v>600</v>
      </c>
      <c r="H193" s="382" t="n">
        <v>700</v>
      </c>
      <c r="I193" s="382" t="n">
        <v>800</v>
      </c>
      <c r="J193" s="382" t="n">
        <v>900</v>
      </c>
      <c r="K193" s="382" t="n">
        <v>1000</v>
      </c>
      <c r="L193" s="382" t="n">
        <v>1100</v>
      </c>
      <c r="M193" s="382" t="n">
        <v>1200</v>
      </c>
      <c r="N193" s="382" t="n">
        <v>1300</v>
      </c>
      <c r="O193" s="382" t="n">
        <v>1400</v>
      </c>
      <c r="P193" s="382" t="n">
        <v>1500</v>
      </c>
      <c r="Q193" s="382" t="n">
        <v>1600</v>
      </c>
      <c r="R193" s="382" t="n">
        <v>1700</v>
      </c>
      <c r="S193" s="382" t="n">
        <v>1800</v>
      </c>
      <c r="T193" s="382" t="n">
        <v>1900</v>
      </c>
      <c r="U193" s="382" t="n">
        <v>2000</v>
      </c>
      <c r="V193" s="382" t="n">
        <v>2100</v>
      </c>
      <c r="W193" s="382" t="n">
        <v>2200</v>
      </c>
      <c r="X193" s="382" t="n">
        <v>2300</v>
      </c>
      <c r="Y193" s="382" t="n">
        <v>2400</v>
      </c>
    </row>
    <row r="194" customFormat="false" ht="12.75" hidden="false" customHeight="false" outlineLevel="0" collapsed="false">
      <c r="A194" s="0" t="s">
        <v>495</v>
      </c>
      <c r="B194" s="380"/>
      <c r="C194" s="380"/>
      <c r="D194" s="380"/>
      <c r="E194" s="380"/>
      <c r="F194" s="380"/>
      <c r="G194" s="380"/>
      <c r="H194" s="380"/>
      <c r="I194" s="380"/>
      <c r="J194" s="380"/>
      <c r="K194" s="380"/>
      <c r="L194" s="380"/>
      <c r="M194" s="380"/>
      <c r="N194" s="380"/>
      <c r="O194" s="380"/>
      <c r="P194" s="380"/>
      <c r="Q194" s="380"/>
      <c r="R194" s="380"/>
      <c r="S194" s="380"/>
      <c r="T194" s="380"/>
      <c r="U194" s="380"/>
      <c r="V194" s="380"/>
      <c r="W194" s="380"/>
      <c r="X194" s="380"/>
      <c r="Y194" s="380"/>
    </row>
    <row r="195" customFormat="false" ht="12.75" hidden="false" customHeight="false" outlineLevel="0" collapsed="false">
      <c r="A195" s="0" t="s">
        <v>495</v>
      </c>
      <c r="B195" s="380"/>
      <c r="C195" s="380"/>
      <c r="D195" s="380"/>
      <c r="E195" s="380"/>
      <c r="F195" s="380"/>
      <c r="G195" s="380"/>
      <c r="H195" s="380"/>
      <c r="I195" s="380"/>
      <c r="J195" s="380"/>
      <c r="K195" s="380"/>
      <c r="L195" s="380"/>
      <c r="M195" s="380"/>
      <c r="N195" s="380"/>
      <c r="O195" s="380"/>
      <c r="P195" s="380"/>
      <c r="Q195" s="380"/>
      <c r="R195" s="380"/>
      <c r="S195" s="380"/>
      <c r="T195" s="380"/>
      <c r="U195" s="380"/>
      <c r="V195" s="380"/>
      <c r="W195" s="380"/>
      <c r="X195" s="380"/>
      <c r="Y195" s="380"/>
    </row>
    <row r="196" customFormat="false" ht="12.75" hidden="false" customHeight="false" outlineLevel="0" collapsed="false">
      <c r="A196" s="0" t="s">
        <v>495</v>
      </c>
      <c r="B196" s="380"/>
      <c r="C196" s="380"/>
      <c r="D196" s="380"/>
      <c r="E196" s="380"/>
      <c r="F196" s="380"/>
      <c r="G196" s="380"/>
      <c r="H196" s="380"/>
      <c r="I196" s="380"/>
      <c r="J196" s="380"/>
      <c r="K196" s="380"/>
      <c r="L196" s="380"/>
      <c r="M196" s="380"/>
      <c r="N196" s="380"/>
      <c r="O196" s="380"/>
      <c r="P196" s="380"/>
      <c r="Q196" s="380"/>
      <c r="R196" s="380"/>
      <c r="S196" s="380"/>
      <c r="T196" s="380"/>
      <c r="U196" s="380"/>
      <c r="V196" s="380"/>
      <c r="W196" s="380"/>
      <c r="X196" s="380"/>
      <c r="Y196" s="380"/>
    </row>
    <row r="197" customFormat="false" ht="12.75" hidden="false" customHeight="false" outlineLevel="0" collapsed="false">
      <c r="A197" s="0" t="s">
        <v>495</v>
      </c>
      <c r="B197" s="380"/>
      <c r="C197" s="380"/>
      <c r="D197" s="380"/>
      <c r="E197" s="380"/>
      <c r="F197" s="380"/>
      <c r="G197" s="380"/>
      <c r="H197" s="380"/>
      <c r="I197" s="380"/>
      <c r="J197" s="380"/>
      <c r="K197" s="380"/>
      <c r="L197" s="380"/>
      <c r="M197" s="380"/>
      <c r="N197" s="380"/>
      <c r="O197" s="380"/>
      <c r="P197" s="380"/>
      <c r="Q197" s="380"/>
      <c r="R197" s="380"/>
      <c r="S197" s="380"/>
      <c r="T197" s="380"/>
      <c r="U197" s="380"/>
      <c r="V197" s="380"/>
      <c r="W197" s="380"/>
      <c r="X197" s="380"/>
      <c r="Y197" s="380"/>
    </row>
    <row r="198" customFormat="false" ht="12.75" hidden="false" customHeight="false" outlineLevel="0" collapsed="false">
      <c r="A198" s="0" t="s">
        <v>495</v>
      </c>
      <c r="B198" s="380"/>
      <c r="C198" s="380"/>
      <c r="D198" s="380"/>
      <c r="E198" s="380"/>
      <c r="F198" s="380"/>
      <c r="G198" s="380"/>
      <c r="H198" s="380"/>
      <c r="I198" s="380"/>
      <c r="J198" s="380"/>
      <c r="K198" s="380"/>
      <c r="L198" s="380"/>
      <c r="M198" s="380"/>
      <c r="N198" s="380"/>
      <c r="O198" s="380"/>
      <c r="P198" s="380"/>
      <c r="Q198" s="380"/>
      <c r="R198" s="380"/>
      <c r="S198" s="380"/>
      <c r="T198" s="380"/>
      <c r="U198" s="380"/>
      <c r="V198" s="380"/>
      <c r="W198" s="380"/>
      <c r="X198" s="380"/>
      <c r="Y198" s="380"/>
    </row>
    <row r="199" customFormat="false" ht="12.75" hidden="false" customHeight="false" outlineLevel="0" collapsed="false">
      <c r="A199" s="0" t="s">
        <v>495</v>
      </c>
      <c r="B199" s="380"/>
      <c r="C199" s="380"/>
      <c r="D199" s="380"/>
      <c r="E199" s="380"/>
      <c r="F199" s="380"/>
      <c r="G199" s="380"/>
      <c r="H199" s="380"/>
      <c r="I199" s="380"/>
      <c r="J199" s="380"/>
      <c r="K199" s="380"/>
      <c r="L199" s="380"/>
      <c r="M199" s="380"/>
      <c r="N199" s="380"/>
      <c r="O199" s="380"/>
      <c r="P199" s="380"/>
      <c r="Q199" s="380"/>
      <c r="R199" s="380"/>
      <c r="S199" s="380"/>
      <c r="T199" s="380"/>
      <c r="U199" s="380"/>
      <c r="V199" s="380"/>
      <c r="W199" s="380"/>
      <c r="X199" s="380"/>
      <c r="Y199" s="380"/>
    </row>
    <row r="200" customFormat="false" ht="12.75" hidden="false" customHeight="false" outlineLevel="0" collapsed="false">
      <c r="A200" s="0" t="s">
        <v>495</v>
      </c>
      <c r="B200" s="380"/>
      <c r="C200" s="380"/>
      <c r="D200" s="380"/>
      <c r="E200" s="380"/>
      <c r="F200" s="380"/>
      <c r="G200" s="380"/>
      <c r="H200" s="380"/>
      <c r="I200" s="380"/>
      <c r="J200" s="380"/>
      <c r="K200" s="380"/>
      <c r="L200" s="380"/>
      <c r="M200" s="380"/>
      <c r="N200" s="380"/>
      <c r="O200" s="380"/>
      <c r="P200" s="380"/>
      <c r="Q200" s="380"/>
      <c r="R200" s="380"/>
      <c r="S200" s="380"/>
      <c r="T200" s="380"/>
      <c r="U200" s="380"/>
      <c r="V200" s="380"/>
      <c r="W200" s="380"/>
      <c r="X200" s="380"/>
      <c r="Y200" s="380"/>
    </row>
    <row r="201" customFormat="false" ht="12.75" hidden="false" customHeight="false" outlineLevel="0" collapsed="false">
      <c r="A201" s="0" t="s">
        <v>495</v>
      </c>
      <c r="B201" s="380"/>
      <c r="C201" s="380"/>
      <c r="D201" s="380"/>
      <c r="E201" s="380"/>
      <c r="F201" s="380"/>
      <c r="G201" s="380"/>
      <c r="H201" s="380"/>
      <c r="I201" s="380"/>
      <c r="J201" s="380"/>
      <c r="K201" s="380"/>
      <c r="L201" s="380"/>
      <c r="M201" s="380"/>
      <c r="N201" s="380"/>
      <c r="O201" s="380"/>
      <c r="P201" s="380"/>
      <c r="Q201" s="380"/>
      <c r="R201" s="380"/>
      <c r="S201" s="380"/>
      <c r="T201" s="380"/>
      <c r="U201" s="380"/>
      <c r="V201" s="380"/>
      <c r="W201" s="380"/>
      <c r="X201" s="380"/>
      <c r="Y201" s="380"/>
    </row>
    <row r="202" customFormat="false" ht="12.75" hidden="false" customHeight="false" outlineLevel="0" collapsed="false">
      <c r="A202" s="0" t="s">
        <v>495</v>
      </c>
      <c r="B202" s="380"/>
      <c r="C202" s="380"/>
      <c r="D202" s="380"/>
      <c r="E202" s="380"/>
      <c r="F202" s="380"/>
      <c r="G202" s="380"/>
      <c r="H202" s="380"/>
      <c r="I202" s="380"/>
      <c r="J202" s="380"/>
      <c r="K202" s="380"/>
      <c r="L202" s="380"/>
      <c r="M202" s="380"/>
      <c r="N202" s="380"/>
      <c r="O202" s="380"/>
      <c r="P202" s="380"/>
      <c r="Q202" s="380"/>
      <c r="R202" s="380"/>
      <c r="S202" s="380"/>
      <c r="T202" s="380"/>
      <c r="U202" s="380"/>
      <c r="V202" s="380"/>
      <c r="W202" s="380"/>
      <c r="X202" s="380"/>
      <c r="Y202" s="380"/>
    </row>
    <row r="203" customFormat="false" ht="12.75" hidden="false" customHeight="false" outlineLevel="0" collapsed="false">
      <c r="A203" s="0" t="s">
        <v>495</v>
      </c>
      <c r="B203" s="380"/>
      <c r="C203" s="380"/>
      <c r="D203" s="380"/>
      <c r="E203" s="380"/>
      <c r="F203" s="380"/>
      <c r="G203" s="380"/>
      <c r="H203" s="380"/>
      <c r="I203" s="380"/>
      <c r="J203" s="380"/>
      <c r="K203" s="380"/>
      <c r="L203" s="380"/>
      <c r="M203" s="380"/>
      <c r="N203" s="380"/>
      <c r="O203" s="380"/>
      <c r="P203" s="380"/>
      <c r="Q203" s="380"/>
      <c r="R203" s="380"/>
      <c r="S203" s="380"/>
      <c r="T203" s="380"/>
      <c r="U203" s="380"/>
      <c r="V203" s="380"/>
      <c r="W203" s="380"/>
      <c r="X203" s="380"/>
      <c r="Y203" s="380"/>
    </row>
    <row r="204" customFormat="false" ht="12.75" hidden="false" customHeight="false" outlineLevel="0" collapsed="false">
      <c r="A204" s="489" t="n">
        <f aca="false">SUM(B204:Y204)</f>
        <v>0</v>
      </c>
      <c r="B204" s="489" t="n">
        <f aca="false">SUM(B194:B202)</f>
        <v>0</v>
      </c>
      <c r="C204" s="489" t="n">
        <f aca="false">SUM(C194:C202)</f>
        <v>0</v>
      </c>
      <c r="D204" s="489" t="n">
        <f aca="false">SUM(D194:D202)</f>
        <v>0</v>
      </c>
      <c r="E204" s="489" t="n">
        <f aca="false">SUM(E194:E202)</f>
        <v>0</v>
      </c>
      <c r="F204" s="489" t="n">
        <f aca="false">SUM(F194:F202)</f>
        <v>0</v>
      </c>
      <c r="G204" s="489" t="n">
        <f aca="false">SUM(G194:G202)</f>
        <v>0</v>
      </c>
      <c r="H204" s="489" t="n">
        <f aca="false">SUM(H194:H202)</f>
        <v>0</v>
      </c>
      <c r="I204" s="489" t="n">
        <f aca="false">SUM(I194:I202)</f>
        <v>0</v>
      </c>
      <c r="J204" s="489" t="n">
        <f aca="false">SUM(J194:J202)</f>
        <v>0</v>
      </c>
      <c r="K204" s="489" t="n">
        <f aca="false">SUM(K194:K202)</f>
        <v>0</v>
      </c>
      <c r="L204" s="489" t="n">
        <f aca="false">SUM(L194:L202)</f>
        <v>0</v>
      </c>
      <c r="M204" s="489" t="n">
        <f aca="false">SUM(M194:M202)</f>
        <v>0</v>
      </c>
      <c r="N204" s="489" t="n">
        <f aca="false">SUM(N194:N202)</f>
        <v>0</v>
      </c>
      <c r="O204" s="489" t="n">
        <f aca="false">SUM(O194:O202)</f>
        <v>0</v>
      </c>
      <c r="P204" s="489" t="n">
        <f aca="false">SUM(P194:P202)</f>
        <v>0</v>
      </c>
      <c r="Q204" s="489" t="n">
        <f aca="false">SUM(Q194:Q202)</f>
        <v>0</v>
      </c>
      <c r="R204" s="489" t="n">
        <f aca="false">SUM(R194:R202)</f>
        <v>0</v>
      </c>
      <c r="S204" s="489" t="n">
        <f aca="false">SUM(S194:S202)</f>
        <v>0</v>
      </c>
      <c r="T204" s="489" t="n">
        <f aca="false">SUM(T194:T202)</f>
        <v>0</v>
      </c>
      <c r="U204" s="489" t="n">
        <f aca="false">SUM(U194:U202)</f>
        <v>0</v>
      </c>
      <c r="V204" s="489" t="n">
        <f aca="false">SUM(V194:V202)</f>
        <v>0</v>
      </c>
      <c r="W204" s="489" t="n">
        <f aca="false">SUM(W194:W202)</f>
        <v>0</v>
      </c>
      <c r="X204" s="489" t="n">
        <f aca="false">SUM(X194:X202)</f>
        <v>0</v>
      </c>
      <c r="Y204" s="489" t="n">
        <f aca="false">SUM(Y194:Y202)</f>
        <v>0</v>
      </c>
    </row>
    <row r="206" customFormat="false" ht="12.75" hidden="false" customHeight="false" outlineLevel="0" collapsed="false">
      <c r="A206" s="382" t="s">
        <v>511</v>
      </c>
      <c r="B206" s="382" t="n">
        <v>100</v>
      </c>
      <c r="C206" s="382" t="n">
        <v>200</v>
      </c>
      <c r="D206" s="382" t="n">
        <v>300</v>
      </c>
      <c r="E206" s="382" t="n">
        <v>400</v>
      </c>
      <c r="F206" s="382" t="n">
        <v>500</v>
      </c>
      <c r="G206" s="382" t="n">
        <v>600</v>
      </c>
      <c r="H206" s="382" t="n">
        <v>700</v>
      </c>
      <c r="I206" s="382" t="n">
        <v>800</v>
      </c>
      <c r="J206" s="382" t="n">
        <v>900</v>
      </c>
      <c r="K206" s="382" t="n">
        <v>1000</v>
      </c>
      <c r="L206" s="382" t="n">
        <v>1100</v>
      </c>
      <c r="M206" s="382" t="n">
        <v>1200</v>
      </c>
      <c r="N206" s="382" t="n">
        <v>1300</v>
      </c>
      <c r="O206" s="382" t="n">
        <v>1400</v>
      </c>
      <c r="P206" s="382" t="n">
        <v>1500</v>
      </c>
      <c r="Q206" s="382" t="n">
        <v>1600</v>
      </c>
      <c r="R206" s="382" t="n">
        <v>1700</v>
      </c>
      <c r="S206" s="382" t="n">
        <v>1800</v>
      </c>
      <c r="T206" s="382" t="n">
        <v>1900</v>
      </c>
      <c r="U206" s="382" t="n">
        <v>2000</v>
      </c>
      <c r="V206" s="382" t="n">
        <v>2100</v>
      </c>
      <c r="W206" s="382" t="n">
        <v>2200</v>
      </c>
      <c r="X206" s="382" t="n">
        <v>2300</v>
      </c>
      <c r="Y206" s="382" t="n">
        <v>2400</v>
      </c>
    </row>
    <row r="207" customFormat="false" ht="12.75" hidden="false" customHeight="false" outlineLevel="0" collapsed="false">
      <c r="A207" s="0" t="s">
        <v>495</v>
      </c>
      <c r="B207" s="380"/>
      <c r="C207" s="380"/>
      <c r="D207" s="380"/>
      <c r="E207" s="380"/>
      <c r="F207" s="380"/>
      <c r="G207" s="380"/>
      <c r="H207" s="380"/>
      <c r="I207" s="380"/>
      <c r="J207" s="380"/>
      <c r="K207" s="380"/>
      <c r="L207" s="380"/>
      <c r="M207" s="380"/>
      <c r="N207" s="380"/>
      <c r="O207" s="380"/>
      <c r="P207" s="380"/>
      <c r="Q207" s="380"/>
      <c r="R207" s="380"/>
      <c r="S207" s="380"/>
      <c r="T207" s="380"/>
      <c r="U207" s="380"/>
      <c r="V207" s="380"/>
      <c r="W207" s="380"/>
      <c r="X207" s="380"/>
      <c r="Y207" s="380"/>
    </row>
    <row r="208" customFormat="false" ht="12.75" hidden="false" customHeight="false" outlineLevel="0" collapsed="false">
      <c r="A208" s="0" t="s">
        <v>495</v>
      </c>
      <c r="B208" s="380"/>
      <c r="C208" s="380"/>
      <c r="D208" s="380"/>
      <c r="E208" s="380"/>
      <c r="F208" s="380"/>
      <c r="G208" s="380"/>
      <c r="H208" s="380"/>
      <c r="I208" s="380"/>
      <c r="J208" s="380"/>
      <c r="K208" s="380"/>
      <c r="L208" s="380"/>
      <c r="M208" s="380"/>
      <c r="N208" s="380"/>
      <c r="O208" s="380"/>
      <c r="P208" s="380"/>
      <c r="Q208" s="380"/>
      <c r="R208" s="380"/>
      <c r="S208" s="380"/>
      <c r="T208" s="380"/>
      <c r="U208" s="380"/>
      <c r="V208" s="380"/>
      <c r="W208" s="380"/>
      <c r="X208" s="380"/>
      <c r="Y208" s="380"/>
    </row>
    <row r="209" customFormat="false" ht="12.75" hidden="false" customHeight="false" outlineLevel="0" collapsed="false">
      <c r="A209" s="0" t="s">
        <v>495</v>
      </c>
      <c r="B209" s="380"/>
      <c r="C209" s="380"/>
      <c r="D209" s="380"/>
      <c r="E209" s="380"/>
      <c r="F209" s="380"/>
      <c r="G209" s="380"/>
      <c r="H209" s="380"/>
      <c r="I209" s="380"/>
      <c r="J209" s="380"/>
      <c r="K209" s="380"/>
      <c r="L209" s="380"/>
      <c r="M209" s="380"/>
      <c r="N209" s="380"/>
      <c r="O209" s="380"/>
      <c r="P209" s="380"/>
      <c r="Q209" s="380"/>
      <c r="R209" s="380"/>
      <c r="S209" s="380"/>
      <c r="T209" s="380"/>
      <c r="U209" s="380"/>
      <c r="V209" s="380"/>
      <c r="W209" s="380"/>
      <c r="X209" s="380"/>
      <c r="Y209" s="380"/>
    </row>
    <row r="210" customFormat="false" ht="12.75" hidden="false" customHeight="false" outlineLevel="0" collapsed="false">
      <c r="A210" s="0" t="s">
        <v>495</v>
      </c>
      <c r="B210" s="380"/>
      <c r="C210" s="380"/>
      <c r="D210" s="380"/>
      <c r="E210" s="380"/>
      <c r="F210" s="380"/>
      <c r="G210" s="380"/>
      <c r="H210" s="380"/>
      <c r="I210" s="380"/>
      <c r="J210" s="380"/>
      <c r="K210" s="380"/>
      <c r="L210" s="380"/>
      <c r="M210" s="380"/>
      <c r="N210" s="380"/>
      <c r="O210" s="380"/>
      <c r="P210" s="380"/>
      <c r="Q210" s="380"/>
      <c r="R210" s="380"/>
      <c r="S210" s="380"/>
      <c r="T210" s="380"/>
      <c r="U210" s="380"/>
      <c r="V210" s="380"/>
      <c r="W210" s="380"/>
      <c r="X210" s="380"/>
      <c r="Y210" s="380"/>
    </row>
    <row r="211" customFormat="false" ht="12.75" hidden="false" customHeight="false" outlineLevel="0" collapsed="false">
      <c r="A211" s="0" t="s">
        <v>495</v>
      </c>
      <c r="B211" s="380"/>
      <c r="C211" s="380"/>
      <c r="D211" s="380"/>
      <c r="E211" s="380"/>
      <c r="F211" s="380"/>
      <c r="G211" s="380"/>
      <c r="H211" s="380"/>
      <c r="I211" s="380"/>
      <c r="J211" s="380"/>
      <c r="K211" s="380"/>
      <c r="L211" s="380"/>
      <c r="M211" s="380"/>
      <c r="N211" s="380"/>
      <c r="O211" s="380"/>
      <c r="P211" s="380"/>
      <c r="Q211" s="380"/>
      <c r="R211" s="380"/>
      <c r="S211" s="380"/>
      <c r="T211" s="380"/>
      <c r="U211" s="380"/>
      <c r="V211" s="380"/>
      <c r="W211" s="380"/>
      <c r="X211" s="380"/>
      <c r="Y211" s="380"/>
    </row>
    <row r="212" customFormat="false" ht="12.75" hidden="false" customHeight="false" outlineLevel="0" collapsed="false">
      <c r="A212" s="0" t="s">
        <v>495</v>
      </c>
      <c r="B212" s="380"/>
      <c r="C212" s="380"/>
      <c r="D212" s="380"/>
      <c r="E212" s="380"/>
      <c r="F212" s="380"/>
      <c r="G212" s="380"/>
      <c r="H212" s="380"/>
      <c r="I212" s="380"/>
      <c r="J212" s="380"/>
      <c r="K212" s="380"/>
      <c r="L212" s="380"/>
      <c r="M212" s="380"/>
      <c r="N212" s="380"/>
      <c r="O212" s="380"/>
      <c r="P212" s="380"/>
      <c r="Q212" s="380"/>
      <c r="R212" s="380"/>
      <c r="S212" s="380"/>
      <c r="T212" s="380"/>
      <c r="U212" s="380"/>
      <c r="V212" s="380"/>
      <c r="W212" s="380"/>
      <c r="X212" s="380"/>
      <c r="Y212" s="380"/>
    </row>
    <row r="213" customFormat="false" ht="12.75" hidden="false" customHeight="false" outlineLevel="0" collapsed="false">
      <c r="A213" s="0" t="s">
        <v>495</v>
      </c>
      <c r="B213" s="380"/>
      <c r="C213" s="380"/>
      <c r="D213" s="380"/>
      <c r="E213" s="380"/>
      <c r="F213" s="380"/>
      <c r="G213" s="380"/>
      <c r="H213" s="380"/>
      <c r="I213" s="380"/>
      <c r="J213" s="380"/>
      <c r="K213" s="380"/>
      <c r="L213" s="380"/>
      <c r="M213" s="380"/>
      <c r="N213" s="380"/>
      <c r="O213" s="380"/>
      <c r="P213" s="380"/>
      <c r="Q213" s="380"/>
      <c r="R213" s="380"/>
      <c r="S213" s="380"/>
      <c r="T213" s="380"/>
      <c r="U213" s="380"/>
      <c r="V213" s="380"/>
      <c r="W213" s="380"/>
      <c r="X213" s="380"/>
      <c r="Y213" s="380"/>
    </row>
    <row r="214" customFormat="false" ht="12.75" hidden="false" customHeight="false" outlineLevel="0" collapsed="false">
      <c r="A214" s="0" t="s">
        <v>495</v>
      </c>
      <c r="B214" s="380"/>
      <c r="C214" s="380"/>
      <c r="D214" s="380"/>
      <c r="E214" s="380"/>
      <c r="F214" s="380"/>
      <c r="G214" s="380"/>
      <c r="H214" s="380"/>
      <c r="I214" s="380"/>
      <c r="J214" s="380"/>
      <c r="K214" s="380"/>
      <c r="L214" s="380"/>
      <c r="M214" s="380"/>
      <c r="N214" s="380"/>
      <c r="O214" s="380"/>
      <c r="P214" s="380"/>
      <c r="Q214" s="380"/>
      <c r="R214" s="380"/>
      <c r="S214" s="380"/>
      <c r="T214" s="380"/>
      <c r="U214" s="380"/>
      <c r="V214" s="380"/>
      <c r="W214" s="380"/>
      <c r="X214" s="380"/>
      <c r="Y214" s="380"/>
    </row>
    <row r="215" customFormat="false" ht="12.75" hidden="false" customHeight="false" outlineLevel="0" collapsed="false">
      <c r="A215" s="0" t="s">
        <v>495</v>
      </c>
      <c r="B215" s="380"/>
      <c r="C215" s="380"/>
      <c r="D215" s="380"/>
      <c r="E215" s="380"/>
      <c r="F215" s="380"/>
      <c r="G215" s="380"/>
      <c r="H215" s="380"/>
      <c r="I215" s="380"/>
      <c r="J215" s="380"/>
      <c r="K215" s="380"/>
      <c r="L215" s="380"/>
      <c r="M215" s="380"/>
      <c r="N215" s="380"/>
      <c r="O215" s="380"/>
      <c r="P215" s="380"/>
      <c r="Q215" s="380"/>
      <c r="R215" s="380"/>
      <c r="S215" s="380"/>
      <c r="T215" s="380"/>
      <c r="U215" s="380"/>
      <c r="V215" s="380"/>
      <c r="W215" s="380"/>
      <c r="X215" s="380"/>
      <c r="Y215" s="380"/>
    </row>
    <row r="216" customFormat="false" ht="12.75" hidden="false" customHeight="false" outlineLevel="0" collapsed="false">
      <c r="A216" s="0" t="s">
        <v>495</v>
      </c>
      <c r="B216" s="380"/>
      <c r="C216" s="380"/>
      <c r="D216" s="380"/>
      <c r="E216" s="380"/>
      <c r="F216" s="380"/>
      <c r="G216" s="380"/>
      <c r="H216" s="380"/>
      <c r="I216" s="380"/>
      <c r="J216" s="380"/>
      <c r="K216" s="380"/>
      <c r="L216" s="380"/>
      <c r="M216" s="380"/>
      <c r="N216" s="380"/>
      <c r="O216" s="380"/>
      <c r="P216" s="380"/>
      <c r="Q216" s="380"/>
      <c r="R216" s="380"/>
      <c r="S216" s="380"/>
      <c r="T216" s="380"/>
      <c r="U216" s="380"/>
      <c r="V216" s="380"/>
      <c r="W216" s="380"/>
      <c r="X216" s="380"/>
      <c r="Y216" s="380"/>
    </row>
    <row r="217" customFormat="false" ht="12.75" hidden="false" customHeight="false" outlineLevel="0" collapsed="false">
      <c r="A217" s="489" t="n">
        <f aca="false">SUM(B217:Y217)</f>
        <v>0</v>
      </c>
      <c r="B217" s="489" t="n">
        <f aca="false">SUM(B207:B215)</f>
        <v>0</v>
      </c>
      <c r="C217" s="489" t="n">
        <f aca="false">SUM(C207:C215)</f>
        <v>0</v>
      </c>
      <c r="D217" s="489" t="n">
        <f aca="false">SUM(D207:D215)</f>
        <v>0</v>
      </c>
      <c r="E217" s="489" t="n">
        <f aca="false">SUM(E207:E215)</f>
        <v>0</v>
      </c>
      <c r="F217" s="489" t="n">
        <f aca="false">SUM(F207:F215)</f>
        <v>0</v>
      </c>
      <c r="G217" s="489" t="n">
        <f aca="false">SUM(G207:G215)</f>
        <v>0</v>
      </c>
      <c r="H217" s="489" t="n">
        <f aca="false">SUM(H207:H215)</f>
        <v>0</v>
      </c>
      <c r="I217" s="489" t="n">
        <f aca="false">SUM(I207:I215)</f>
        <v>0</v>
      </c>
      <c r="J217" s="489" t="n">
        <f aca="false">SUM(J207:J215)</f>
        <v>0</v>
      </c>
      <c r="K217" s="489" t="n">
        <f aca="false">SUM(K207:K215)</f>
        <v>0</v>
      </c>
      <c r="L217" s="489" t="n">
        <f aca="false">SUM(L207:L215)</f>
        <v>0</v>
      </c>
      <c r="M217" s="489" t="n">
        <f aca="false">SUM(M207:M215)</f>
        <v>0</v>
      </c>
      <c r="N217" s="489" t="n">
        <f aca="false">SUM(N207:N215)</f>
        <v>0</v>
      </c>
      <c r="O217" s="489" t="n">
        <f aca="false">SUM(O207:O215)</f>
        <v>0</v>
      </c>
      <c r="P217" s="489" t="n">
        <f aca="false">SUM(P207:P215)</f>
        <v>0</v>
      </c>
      <c r="Q217" s="489" t="n">
        <f aca="false">SUM(Q207:Q215)</f>
        <v>0</v>
      </c>
      <c r="R217" s="489" t="n">
        <f aca="false">SUM(R207:R215)</f>
        <v>0</v>
      </c>
      <c r="S217" s="489" t="n">
        <f aca="false">SUM(S207:S215)</f>
        <v>0</v>
      </c>
      <c r="T217" s="489" t="n">
        <f aca="false">SUM(T207:T215)</f>
        <v>0</v>
      </c>
      <c r="U217" s="489" t="n">
        <f aca="false">SUM(U207:U215)</f>
        <v>0</v>
      </c>
      <c r="V217" s="489" t="n">
        <f aca="false">SUM(V207:V215)</f>
        <v>0</v>
      </c>
      <c r="W217" s="489" t="n">
        <f aca="false">SUM(W207:W215)</f>
        <v>0</v>
      </c>
      <c r="X217" s="489" t="n">
        <f aca="false">SUM(X207:X215)</f>
        <v>0</v>
      </c>
      <c r="Y217" s="489" t="n">
        <f aca="false">SUM(Y207:Y215)</f>
        <v>0</v>
      </c>
    </row>
    <row r="219" customFormat="false" ht="12.75" hidden="false" customHeight="false" outlineLevel="0" collapsed="false">
      <c r="A219" s="382" t="s">
        <v>512</v>
      </c>
      <c r="B219" s="382" t="n">
        <v>100</v>
      </c>
      <c r="C219" s="382" t="n">
        <v>200</v>
      </c>
      <c r="D219" s="382" t="n">
        <v>300</v>
      </c>
      <c r="E219" s="382" t="n">
        <v>400</v>
      </c>
      <c r="F219" s="382" t="n">
        <v>500</v>
      </c>
      <c r="G219" s="382" t="n">
        <v>600</v>
      </c>
      <c r="H219" s="382" t="n">
        <v>700</v>
      </c>
      <c r="I219" s="382" t="n">
        <v>800</v>
      </c>
      <c r="J219" s="382" t="n">
        <v>900</v>
      </c>
      <c r="K219" s="382" t="n">
        <v>1000</v>
      </c>
      <c r="L219" s="382" t="n">
        <v>1100</v>
      </c>
      <c r="M219" s="382" t="n">
        <v>1200</v>
      </c>
      <c r="N219" s="382" t="n">
        <v>1300</v>
      </c>
      <c r="O219" s="382" t="n">
        <v>1400</v>
      </c>
      <c r="P219" s="382" t="n">
        <v>1500</v>
      </c>
      <c r="Q219" s="382" t="n">
        <v>1600</v>
      </c>
      <c r="R219" s="382" t="n">
        <v>1700</v>
      </c>
      <c r="S219" s="382" t="n">
        <v>1800</v>
      </c>
      <c r="T219" s="382" t="n">
        <v>1900</v>
      </c>
      <c r="U219" s="382" t="n">
        <v>2000</v>
      </c>
      <c r="V219" s="382" t="n">
        <v>2100</v>
      </c>
      <c r="W219" s="382" t="n">
        <v>2200</v>
      </c>
      <c r="X219" s="382" t="n">
        <v>2300</v>
      </c>
      <c r="Y219" s="382" t="n">
        <v>2400</v>
      </c>
    </row>
    <row r="220" customFormat="false" ht="12.75" hidden="false" customHeight="false" outlineLevel="0" collapsed="false">
      <c r="A220" s="0" t="s">
        <v>495</v>
      </c>
      <c r="B220" s="380"/>
      <c r="C220" s="380"/>
      <c r="D220" s="380"/>
      <c r="E220" s="380"/>
      <c r="F220" s="380"/>
      <c r="G220" s="380"/>
      <c r="H220" s="380"/>
      <c r="I220" s="380"/>
      <c r="J220" s="380"/>
      <c r="K220" s="380"/>
      <c r="L220" s="380"/>
      <c r="M220" s="380"/>
      <c r="N220" s="380"/>
      <c r="O220" s="380"/>
      <c r="P220" s="380"/>
      <c r="Q220" s="380"/>
      <c r="R220" s="380"/>
      <c r="S220" s="380"/>
      <c r="T220" s="380"/>
      <c r="U220" s="380"/>
      <c r="V220" s="380"/>
      <c r="W220" s="380"/>
      <c r="X220" s="380"/>
      <c r="Y220" s="380"/>
    </row>
    <row r="221" customFormat="false" ht="12.75" hidden="false" customHeight="false" outlineLevel="0" collapsed="false">
      <c r="A221" s="0" t="s">
        <v>495</v>
      </c>
      <c r="B221" s="380"/>
      <c r="C221" s="380"/>
      <c r="D221" s="380"/>
      <c r="E221" s="380"/>
      <c r="F221" s="380"/>
      <c r="G221" s="380"/>
      <c r="H221" s="380"/>
      <c r="I221" s="380"/>
      <c r="J221" s="380"/>
      <c r="K221" s="380"/>
      <c r="L221" s="380"/>
      <c r="M221" s="380"/>
      <c r="N221" s="380"/>
      <c r="O221" s="380"/>
      <c r="P221" s="380"/>
      <c r="Q221" s="380"/>
      <c r="R221" s="380"/>
      <c r="S221" s="380"/>
      <c r="T221" s="380"/>
      <c r="U221" s="380"/>
      <c r="V221" s="380"/>
      <c r="W221" s="380"/>
      <c r="X221" s="380"/>
      <c r="Y221" s="380"/>
    </row>
    <row r="222" customFormat="false" ht="12.75" hidden="false" customHeight="false" outlineLevel="0" collapsed="false">
      <c r="A222" s="0" t="s">
        <v>495</v>
      </c>
      <c r="B222" s="380"/>
      <c r="C222" s="380"/>
      <c r="D222" s="380"/>
      <c r="E222" s="380"/>
      <c r="F222" s="380"/>
      <c r="G222" s="380"/>
      <c r="H222" s="380"/>
      <c r="I222" s="380"/>
      <c r="J222" s="380"/>
      <c r="K222" s="380"/>
      <c r="L222" s="380"/>
      <c r="M222" s="380"/>
      <c r="N222" s="380"/>
      <c r="O222" s="380"/>
      <c r="P222" s="380"/>
      <c r="Q222" s="380"/>
      <c r="R222" s="380"/>
      <c r="S222" s="380"/>
      <c r="T222" s="380"/>
      <c r="U222" s="380"/>
      <c r="V222" s="380"/>
      <c r="W222" s="380"/>
      <c r="X222" s="380"/>
      <c r="Y222" s="380"/>
    </row>
    <row r="223" customFormat="false" ht="12.75" hidden="false" customHeight="false" outlineLevel="0" collapsed="false">
      <c r="A223" s="0" t="s">
        <v>495</v>
      </c>
      <c r="B223" s="380"/>
      <c r="C223" s="380"/>
      <c r="D223" s="380"/>
      <c r="E223" s="380"/>
      <c r="F223" s="380"/>
      <c r="G223" s="380"/>
      <c r="H223" s="380"/>
      <c r="I223" s="380"/>
      <c r="J223" s="380"/>
      <c r="K223" s="380"/>
      <c r="L223" s="380"/>
      <c r="M223" s="380"/>
      <c r="N223" s="380"/>
      <c r="O223" s="380"/>
      <c r="P223" s="380"/>
      <c r="Q223" s="380"/>
      <c r="R223" s="380"/>
      <c r="S223" s="380"/>
      <c r="T223" s="380"/>
      <c r="U223" s="380"/>
      <c r="V223" s="380"/>
      <c r="W223" s="380"/>
      <c r="X223" s="380"/>
      <c r="Y223" s="380"/>
    </row>
    <row r="224" customFormat="false" ht="12.75" hidden="false" customHeight="false" outlineLevel="0" collapsed="false">
      <c r="A224" s="0" t="s">
        <v>495</v>
      </c>
      <c r="B224" s="380"/>
      <c r="C224" s="380"/>
      <c r="D224" s="380"/>
      <c r="E224" s="380"/>
      <c r="F224" s="380"/>
      <c r="G224" s="380"/>
      <c r="H224" s="380"/>
      <c r="I224" s="380"/>
      <c r="J224" s="380"/>
      <c r="K224" s="380"/>
      <c r="L224" s="380"/>
      <c r="M224" s="380"/>
      <c r="N224" s="380"/>
      <c r="O224" s="380"/>
      <c r="P224" s="380"/>
      <c r="Q224" s="380"/>
      <c r="R224" s="380"/>
      <c r="S224" s="380"/>
      <c r="T224" s="380"/>
      <c r="U224" s="380"/>
      <c r="V224" s="380"/>
      <c r="W224" s="380"/>
      <c r="X224" s="380"/>
      <c r="Y224" s="380"/>
    </row>
    <row r="225" customFormat="false" ht="12.75" hidden="false" customHeight="false" outlineLevel="0" collapsed="false">
      <c r="A225" s="0" t="s">
        <v>495</v>
      </c>
      <c r="B225" s="380"/>
      <c r="C225" s="380"/>
      <c r="D225" s="380"/>
      <c r="E225" s="380"/>
      <c r="F225" s="380"/>
      <c r="G225" s="380"/>
      <c r="H225" s="380"/>
      <c r="I225" s="380"/>
      <c r="J225" s="380"/>
      <c r="K225" s="380"/>
      <c r="L225" s="380"/>
      <c r="M225" s="380"/>
      <c r="N225" s="380"/>
      <c r="O225" s="380"/>
      <c r="P225" s="380"/>
      <c r="Q225" s="380"/>
      <c r="R225" s="380"/>
      <c r="S225" s="380"/>
      <c r="T225" s="380"/>
      <c r="U225" s="380"/>
      <c r="V225" s="380"/>
      <c r="W225" s="380"/>
      <c r="X225" s="380"/>
      <c r="Y225" s="380"/>
    </row>
    <row r="226" customFormat="false" ht="12.75" hidden="false" customHeight="false" outlineLevel="0" collapsed="false">
      <c r="A226" s="0" t="s">
        <v>495</v>
      </c>
      <c r="B226" s="380"/>
      <c r="C226" s="380"/>
      <c r="D226" s="380"/>
      <c r="E226" s="380"/>
      <c r="F226" s="380"/>
      <c r="G226" s="380"/>
      <c r="H226" s="380"/>
      <c r="I226" s="380"/>
      <c r="J226" s="380"/>
      <c r="K226" s="380"/>
      <c r="L226" s="380"/>
      <c r="M226" s="380"/>
      <c r="N226" s="380"/>
      <c r="O226" s="380"/>
      <c r="P226" s="380"/>
      <c r="Q226" s="380"/>
      <c r="R226" s="380"/>
      <c r="S226" s="380"/>
      <c r="T226" s="380"/>
      <c r="U226" s="380"/>
      <c r="V226" s="380"/>
      <c r="W226" s="380"/>
      <c r="X226" s="380"/>
      <c r="Y226" s="380"/>
    </row>
    <row r="227" customFormat="false" ht="12.75" hidden="false" customHeight="false" outlineLevel="0" collapsed="false">
      <c r="A227" s="0" t="s">
        <v>495</v>
      </c>
      <c r="B227" s="380"/>
      <c r="C227" s="380"/>
      <c r="D227" s="380"/>
      <c r="E227" s="380"/>
      <c r="F227" s="380"/>
      <c r="G227" s="380"/>
      <c r="H227" s="380"/>
      <c r="I227" s="380"/>
      <c r="J227" s="380"/>
      <c r="K227" s="380"/>
      <c r="L227" s="380"/>
      <c r="M227" s="380"/>
      <c r="N227" s="380"/>
      <c r="O227" s="380"/>
      <c r="P227" s="380"/>
      <c r="Q227" s="380"/>
      <c r="R227" s="380"/>
      <c r="S227" s="380"/>
      <c r="T227" s="380"/>
      <c r="U227" s="380"/>
      <c r="V227" s="380"/>
      <c r="W227" s="380"/>
      <c r="X227" s="380"/>
      <c r="Y227" s="380"/>
    </row>
    <row r="228" customFormat="false" ht="12.75" hidden="false" customHeight="false" outlineLevel="0" collapsed="false">
      <c r="A228" s="0" t="s">
        <v>495</v>
      </c>
      <c r="B228" s="380"/>
      <c r="C228" s="380"/>
      <c r="D228" s="380"/>
      <c r="E228" s="380"/>
      <c r="F228" s="380"/>
      <c r="G228" s="380"/>
      <c r="H228" s="380"/>
      <c r="I228" s="380"/>
      <c r="J228" s="380"/>
      <c r="K228" s="380"/>
      <c r="L228" s="380"/>
      <c r="M228" s="380"/>
      <c r="N228" s="380"/>
      <c r="O228" s="380"/>
      <c r="P228" s="380"/>
      <c r="Q228" s="380"/>
      <c r="R228" s="380"/>
      <c r="S228" s="380"/>
      <c r="T228" s="380"/>
      <c r="U228" s="380"/>
      <c r="V228" s="380"/>
      <c r="W228" s="380"/>
      <c r="X228" s="380"/>
      <c r="Y228" s="380"/>
    </row>
    <row r="229" customFormat="false" ht="12.75" hidden="false" customHeight="false" outlineLevel="0" collapsed="false">
      <c r="A229" s="0" t="s">
        <v>495</v>
      </c>
      <c r="B229" s="380"/>
      <c r="C229" s="380"/>
      <c r="D229" s="380"/>
      <c r="E229" s="380"/>
      <c r="F229" s="380"/>
      <c r="G229" s="380"/>
      <c r="H229" s="380"/>
      <c r="I229" s="380"/>
      <c r="J229" s="380"/>
      <c r="K229" s="380"/>
      <c r="L229" s="380"/>
      <c r="M229" s="380"/>
      <c r="N229" s="380"/>
      <c r="O229" s="380"/>
      <c r="P229" s="380"/>
      <c r="Q229" s="380"/>
      <c r="R229" s="380"/>
      <c r="S229" s="380"/>
      <c r="T229" s="380"/>
      <c r="U229" s="380"/>
      <c r="V229" s="380"/>
      <c r="W229" s="380"/>
      <c r="X229" s="380"/>
      <c r="Y229" s="380"/>
    </row>
    <row r="230" customFormat="false" ht="12.75" hidden="false" customHeight="false" outlineLevel="0" collapsed="false">
      <c r="A230" s="489" t="n">
        <f aca="false">SUM(B230:Y230)</f>
        <v>0</v>
      </c>
      <c r="B230" s="489" t="n">
        <f aca="false">SUM(B220:B228)</f>
        <v>0</v>
      </c>
      <c r="C230" s="489" t="n">
        <f aca="false">SUM(C220:C228)</f>
        <v>0</v>
      </c>
      <c r="D230" s="489" t="n">
        <f aca="false">SUM(D220:D228)</f>
        <v>0</v>
      </c>
      <c r="E230" s="489" t="n">
        <f aca="false">SUM(E220:E228)</f>
        <v>0</v>
      </c>
      <c r="F230" s="489" t="n">
        <f aca="false">SUM(F220:F228)</f>
        <v>0</v>
      </c>
      <c r="G230" s="489" t="n">
        <f aca="false">SUM(G220:G228)</f>
        <v>0</v>
      </c>
      <c r="H230" s="489" t="n">
        <f aca="false">SUM(H220:H228)</f>
        <v>0</v>
      </c>
      <c r="I230" s="489" t="n">
        <f aca="false">SUM(I220:I228)</f>
        <v>0</v>
      </c>
      <c r="J230" s="489" t="n">
        <f aca="false">SUM(J220:J228)</f>
        <v>0</v>
      </c>
      <c r="K230" s="489" t="n">
        <f aca="false">SUM(K220:K228)</f>
        <v>0</v>
      </c>
      <c r="L230" s="489" t="n">
        <f aca="false">SUM(L220:L228)</f>
        <v>0</v>
      </c>
      <c r="M230" s="489" t="n">
        <f aca="false">SUM(M220:M228)</f>
        <v>0</v>
      </c>
      <c r="N230" s="489" t="n">
        <f aca="false">SUM(N220:N228)</f>
        <v>0</v>
      </c>
      <c r="O230" s="489" t="n">
        <f aca="false">SUM(O220:O228)</f>
        <v>0</v>
      </c>
      <c r="P230" s="489" t="n">
        <f aca="false">SUM(P220:P228)</f>
        <v>0</v>
      </c>
      <c r="Q230" s="489" t="n">
        <f aca="false">SUM(Q220:Q228)</f>
        <v>0</v>
      </c>
      <c r="R230" s="489" t="n">
        <f aca="false">SUM(R220:R228)</f>
        <v>0</v>
      </c>
      <c r="S230" s="489" t="n">
        <f aca="false">SUM(S220:S228)</f>
        <v>0</v>
      </c>
      <c r="T230" s="489" t="n">
        <f aca="false">SUM(T220:T228)</f>
        <v>0</v>
      </c>
      <c r="U230" s="489" t="n">
        <f aca="false">SUM(U220:U228)</f>
        <v>0</v>
      </c>
      <c r="V230" s="489" t="n">
        <f aca="false">SUM(V220:V228)</f>
        <v>0</v>
      </c>
      <c r="W230" s="489" t="n">
        <f aca="false">SUM(W220:W228)</f>
        <v>0</v>
      </c>
      <c r="X230" s="489" t="n">
        <f aca="false">SUM(X220:X228)</f>
        <v>0</v>
      </c>
      <c r="Y230" s="489" t="n">
        <f aca="false">SUM(Y220:Y228)</f>
        <v>0</v>
      </c>
    </row>
    <row r="232" customFormat="false" ht="12.75" hidden="false" customHeight="false" outlineLevel="0" collapsed="false">
      <c r="A232" s="382" t="s">
        <v>513</v>
      </c>
      <c r="B232" s="382" t="n">
        <v>100</v>
      </c>
      <c r="C232" s="382" t="n">
        <v>200</v>
      </c>
      <c r="D232" s="382" t="n">
        <v>300</v>
      </c>
      <c r="E232" s="382" t="n">
        <v>400</v>
      </c>
      <c r="F232" s="382" t="n">
        <v>500</v>
      </c>
      <c r="G232" s="382" t="n">
        <v>600</v>
      </c>
      <c r="H232" s="382" t="n">
        <v>700</v>
      </c>
      <c r="I232" s="382" t="n">
        <v>800</v>
      </c>
      <c r="J232" s="382" t="n">
        <v>900</v>
      </c>
      <c r="K232" s="382" t="n">
        <v>1000</v>
      </c>
      <c r="L232" s="382" t="n">
        <v>1100</v>
      </c>
      <c r="M232" s="382" t="n">
        <v>1200</v>
      </c>
      <c r="N232" s="382" t="n">
        <v>1300</v>
      </c>
      <c r="O232" s="382" t="n">
        <v>1400</v>
      </c>
      <c r="P232" s="382" t="n">
        <v>1500</v>
      </c>
      <c r="Q232" s="382" t="n">
        <v>1600</v>
      </c>
      <c r="R232" s="382" t="n">
        <v>1700</v>
      </c>
      <c r="S232" s="382" t="n">
        <v>1800</v>
      </c>
      <c r="T232" s="382" t="n">
        <v>1900</v>
      </c>
      <c r="U232" s="382" t="n">
        <v>2000</v>
      </c>
      <c r="V232" s="382" t="n">
        <v>2100</v>
      </c>
      <c r="W232" s="382" t="n">
        <v>2200</v>
      </c>
      <c r="X232" s="382" t="n">
        <v>2300</v>
      </c>
      <c r="Y232" s="382" t="n">
        <v>2400</v>
      </c>
    </row>
    <row r="233" customFormat="false" ht="12.75" hidden="false" customHeight="false" outlineLevel="0" collapsed="false">
      <c r="A233" s="0" t="s">
        <v>495</v>
      </c>
      <c r="B233" s="380"/>
      <c r="C233" s="380"/>
      <c r="D233" s="380"/>
      <c r="E233" s="380"/>
      <c r="F233" s="380"/>
      <c r="G233" s="380"/>
      <c r="H233" s="380"/>
      <c r="I233" s="380"/>
      <c r="J233" s="380"/>
      <c r="K233" s="380"/>
      <c r="L233" s="380"/>
      <c r="M233" s="380"/>
      <c r="N233" s="380"/>
      <c r="O233" s="380"/>
      <c r="P233" s="380"/>
      <c r="Q233" s="380"/>
      <c r="R233" s="380"/>
      <c r="S233" s="380"/>
      <c r="T233" s="380"/>
      <c r="U233" s="380"/>
      <c r="V233" s="380"/>
      <c r="W233" s="380"/>
      <c r="X233" s="380"/>
      <c r="Y233" s="380"/>
    </row>
    <row r="234" customFormat="false" ht="12.75" hidden="false" customHeight="false" outlineLevel="0" collapsed="false">
      <c r="A234" s="0" t="s">
        <v>495</v>
      </c>
      <c r="B234" s="380"/>
      <c r="C234" s="380"/>
      <c r="D234" s="380"/>
      <c r="E234" s="380"/>
      <c r="F234" s="380"/>
      <c r="G234" s="380"/>
      <c r="H234" s="380"/>
      <c r="I234" s="380"/>
      <c r="J234" s="380"/>
      <c r="K234" s="380"/>
      <c r="L234" s="380"/>
      <c r="M234" s="380"/>
      <c r="N234" s="380"/>
      <c r="O234" s="380"/>
      <c r="P234" s="380"/>
      <c r="Q234" s="380"/>
      <c r="R234" s="380"/>
      <c r="S234" s="380"/>
      <c r="T234" s="380"/>
      <c r="U234" s="380"/>
      <c r="V234" s="380"/>
      <c r="W234" s="380"/>
      <c r="X234" s="380"/>
      <c r="Y234" s="380"/>
    </row>
    <row r="235" customFormat="false" ht="12.75" hidden="false" customHeight="false" outlineLevel="0" collapsed="false">
      <c r="A235" s="0" t="s">
        <v>495</v>
      </c>
      <c r="B235" s="380"/>
      <c r="C235" s="380"/>
      <c r="D235" s="380"/>
      <c r="E235" s="380"/>
      <c r="F235" s="380"/>
      <c r="G235" s="380"/>
      <c r="H235" s="380"/>
      <c r="I235" s="380"/>
      <c r="J235" s="380"/>
      <c r="K235" s="380"/>
      <c r="L235" s="380"/>
      <c r="M235" s="380"/>
      <c r="N235" s="380"/>
      <c r="O235" s="380"/>
      <c r="P235" s="380"/>
      <c r="Q235" s="380"/>
      <c r="R235" s="380"/>
      <c r="S235" s="380"/>
      <c r="T235" s="380"/>
      <c r="U235" s="380"/>
      <c r="V235" s="380"/>
      <c r="W235" s="380"/>
      <c r="X235" s="380"/>
      <c r="Y235" s="380"/>
    </row>
    <row r="236" customFormat="false" ht="12.75" hidden="false" customHeight="false" outlineLevel="0" collapsed="false">
      <c r="A236" s="0" t="s">
        <v>495</v>
      </c>
      <c r="B236" s="380"/>
      <c r="C236" s="380"/>
      <c r="D236" s="380"/>
      <c r="E236" s="380"/>
      <c r="F236" s="380"/>
      <c r="G236" s="380"/>
      <c r="H236" s="380"/>
      <c r="I236" s="380"/>
      <c r="J236" s="380"/>
      <c r="K236" s="380"/>
      <c r="L236" s="380"/>
      <c r="M236" s="380"/>
      <c r="N236" s="380"/>
      <c r="O236" s="380"/>
      <c r="P236" s="380"/>
      <c r="Q236" s="380"/>
      <c r="R236" s="380"/>
      <c r="S236" s="380"/>
      <c r="T236" s="380"/>
      <c r="U236" s="380"/>
      <c r="V236" s="380"/>
      <c r="W236" s="380"/>
      <c r="X236" s="380"/>
      <c r="Y236" s="380"/>
    </row>
    <row r="237" customFormat="false" ht="12.75" hidden="false" customHeight="false" outlineLevel="0" collapsed="false">
      <c r="A237" s="0" t="s">
        <v>495</v>
      </c>
      <c r="B237" s="380"/>
      <c r="C237" s="380"/>
      <c r="D237" s="380"/>
      <c r="E237" s="380"/>
      <c r="F237" s="380"/>
      <c r="G237" s="380"/>
      <c r="H237" s="380"/>
      <c r="I237" s="380"/>
      <c r="J237" s="380"/>
      <c r="K237" s="380"/>
      <c r="L237" s="380"/>
      <c r="M237" s="380"/>
      <c r="N237" s="380"/>
      <c r="O237" s="380"/>
      <c r="P237" s="380"/>
      <c r="Q237" s="380"/>
      <c r="R237" s="380"/>
      <c r="S237" s="380"/>
      <c r="T237" s="380"/>
      <c r="U237" s="380"/>
      <c r="V237" s="380"/>
      <c r="W237" s="380"/>
      <c r="X237" s="380"/>
      <c r="Y237" s="380"/>
    </row>
    <row r="238" customFormat="false" ht="12.75" hidden="false" customHeight="false" outlineLevel="0" collapsed="false">
      <c r="A238" s="0" t="s">
        <v>495</v>
      </c>
      <c r="B238" s="380"/>
      <c r="C238" s="380"/>
      <c r="D238" s="380"/>
      <c r="E238" s="380"/>
      <c r="F238" s="380"/>
      <c r="G238" s="380"/>
      <c r="H238" s="380"/>
      <c r="I238" s="380"/>
      <c r="J238" s="380"/>
      <c r="K238" s="380"/>
      <c r="L238" s="380"/>
      <c r="M238" s="380"/>
      <c r="N238" s="380"/>
      <c r="O238" s="380"/>
      <c r="P238" s="380"/>
      <c r="Q238" s="380"/>
      <c r="R238" s="380"/>
      <c r="S238" s="380"/>
      <c r="T238" s="380"/>
      <c r="U238" s="380"/>
      <c r="V238" s="380"/>
      <c r="W238" s="380"/>
      <c r="X238" s="380"/>
      <c r="Y238" s="380"/>
    </row>
    <row r="239" customFormat="false" ht="12.75" hidden="false" customHeight="false" outlineLevel="0" collapsed="false">
      <c r="A239" s="0" t="s">
        <v>495</v>
      </c>
      <c r="B239" s="380"/>
      <c r="C239" s="380"/>
      <c r="D239" s="380"/>
      <c r="E239" s="380"/>
      <c r="F239" s="380"/>
      <c r="G239" s="380"/>
      <c r="H239" s="380"/>
      <c r="I239" s="380"/>
      <c r="J239" s="380"/>
      <c r="K239" s="380"/>
      <c r="L239" s="380"/>
      <c r="M239" s="380"/>
      <c r="N239" s="380"/>
      <c r="O239" s="380"/>
      <c r="P239" s="380"/>
      <c r="Q239" s="380"/>
      <c r="R239" s="380"/>
      <c r="S239" s="380"/>
      <c r="T239" s="380"/>
      <c r="U239" s="380"/>
      <c r="V239" s="380"/>
      <c r="W239" s="380"/>
      <c r="X239" s="380"/>
      <c r="Y239" s="380"/>
    </row>
    <row r="240" customFormat="false" ht="12.75" hidden="false" customHeight="false" outlineLevel="0" collapsed="false">
      <c r="A240" s="0" t="s">
        <v>495</v>
      </c>
      <c r="B240" s="380"/>
      <c r="C240" s="380"/>
      <c r="D240" s="380"/>
      <c r="E240" s="380"/>
      <c r="F240" s="380"/>
      <c r="G240" s="380"/>
      <c r="H240" s="380"/>
      <c r="I240" s="380"/>
      <c r="J240" s="380"/>
      <c r="K240" s="380"/>
      <c r="L240" s="380"/>
      <c r="M240" s="380"/>
      <c r="N240" s="380"/>
      <c r="O240" s="380"/>
      <c r="P240" s="380"/>
      <c r="Q240" s="380"/>
      <c r="R240" s="380"/>
      <c r="S240" s="380"/>
      <c r="T240" s="380"/>
      <c r="U240" s="380"/>
      <c r="V240" s="380"/>
      <c r="W240" s="380"/>
      <c r="X240" s="380"/>
      <c r="Y240" s="380"/>
    </row>
    <row r="241" customFormat="false" ht="12.75" hidden="false" customHeight="false" outlineLevel="0" collapsed="false">
      <c r="A241" s="0" t="s">
        <v>495</v>
      </c>
      <c r="B241" s="380"/>
      <c r="C241" s="380"/>
      <c r="D241" s="380"/>
      <c r="E241" s="380"/>
      <c r="F241" s="380"/>
      <c r="G241" s="380"/>
      <c r="H241" s="380"/>
      <c r="I241" s="380"/>
      <c r="J241" s="380"/>
      <c r="K241" s="380"/>
      <c r="L241" s="380"/>
      <c r="M241" s="380"/>
      <c r="N241" s="380"/>
      <c r="O241" s="380"/>
      <c r="P241" s="380"/>
      <c r="Q241" s="380"/>
      <c r="R241" s="380"/>
      <c r="S241" s="380"/>
      <c r="T241" s="380"/>
      <c r="U241" s="380"/>
      <c r="V241" s="380"/>
      <c r="W241" s="380"/>
      <c r="X241" s="380"/>
      <c r="Y241" s="380"/>
    </row>
    <row r="242" customFormat="false" ht="12.75" hidden="false" customHeight="false" outlineLevel="0" collapsed="false">
      <c r="A242" s="0" t="s">
        <v>495</v>
      </c>
      <c r="B242" s="380"/>
      <c r="C242" s="380"/>
      <c r="D242" s="380"/>
      <c r="E242" s="380"/>
      <c r="F242" s="380"/>
      <c r="G242" s="380"/>
      <c r="H242" s="380"/>
      <c r="I242" s="380"/>
      <c r="J242" s="380"/>
      <c r="K242" s="380"/>
      <c r="L242" s="380"/>
      <c r="M242" s="380"/>
      <c r="N242" s="380"/>
      <c r="O242" s="380"/>
      <c r="P242" s="380"/>
      <c r="Q242" s="380"/>
      <c r="R242" s="380"/>
      <c r="S242" s="380"/>
      <c r="T242" s="380"/>
      <c r="U242" s="380"/>
      <c r="V242" s="380"/>
      <c r="W242" s="380"/>
      <c r="X242" s="380"/>
      <c r="Y242" s="380"/>
    </row>
    <row r="243" customFormat="false" ht="12.75" hidden="false" customHeight="false" outlineLevel="0" collapsed="false">
      <c r="A243" s="489" t="n">
        <f aca="false">SUM(B243:Y243)</f>
        <v>0</v>
      </c>
      <c r="B243" s="489" t="n">
        <f aca="false">SUM(B233:B241)</f>
        <v>0</v>
      </c>
      <c r="C243" s="489" t="n">
        <f aca="false">SUM(C233:C241)</f>
        <v>0</v>
      </c>
      <c r="D243" s="489" t="n">
        <f aca="false">SUM(D233:D241)</f>
        <v>0</v>
      </c>
      <c r="E243" s="489" t="n">
        <f aca="false">SUM(E233:E241)</f>
        <v>0</v>
      </c>
      <c r="F243" s="489" t="n">
        <f aca="false">SUM(F233:F241)</f>
        <v>0</v>
      </c>
      <c r="G243" s="489" t="n">
        <f aca="false">SUM(G233:G241)</f>
        <v>0</v>
      </c>
      <c r="H243" s="489" t="n">
        <f aca="false">SUM(H233:H241)</f>
        <v>0</v>
      </c>
      <c r="I243" s="489" t="n">
        <f aca="false">SUM(I233:I241)</f>
        <v>0</v>
      </c>
      <c r="J243" s="489" t="n">
        <f aca="false">SUM(J233:J241)</f>
        <v>0</v>
      </c>
      <c r="K243" s="489" t="n">
        <f aca="false">SUM(K233:K241)</f>
        <v>0</v>
      </c>
      <c r="L243" s="489" t="n">
        <f aca="false">SUM(L233:L241)</f>
        <v>0</v>
      </c>
      <c r="M243" s="489" t="n">
        <f aca="false">SUM(M233:M241)</f>
        <v>0</v>
      </c>
      <c r="N243" s="489" t="n">
        <f aca="false">SUM(N233:N241)</f>
        <v>0</v>
      </c>
      <c r="O243" s="489" t="n">
        <f aca="false">SUM(O233:O241)</f>
        <v>0</v>
      </c>
      <c r="P243" s="489" t="n">
        <f aca="false">SUM(P233:P241)</f>
        <v>0</v>
      </c>
      <c r="Q243" s="489" t="n">
        <f aca="false">SUM(Q233:Q241)</f>
        <v>0</v>
      </c>
      <c r="R243" s="489" t="n">
        <f aca="false">SUM(R233:R241)</f>
        <v>0</v>
      </c>
      <c r="S243" s="489" t="n">
        <f aca="false">SUM(S233:S241)</f>
        <v>0</v>
      </c>
      <c r="T243" s="489" t="n">
        <f aca="false">SUM(T233:T241)</f>
        <v>0</v>
      </c>
      <c r="U243" s="489" t="n">
        <f aca="false">SUM(U233:U241)</f>
        <v>0</v>
      </c>
      <c r="V243" s="489" t="n">
        <f aca="false">SUM(V233:V241)</f>
        <v>0</v>
      </c>
      <c r="W243" s="489" t="n">
        <f aca="false">SUM(W233:W241)</f>
        <v>0</v>
      </c>
      <c r="X243" s="489" t="n">
        <f aca="false">SUM(X233:X241)</f>
        <v>0</v>
      </c>
      <c r="Y243" s="489" t="n">
        <f aca="false">SUM(Y233:Y241)</f>
        <v>0</v>
      </c>
    </row>
    <row r="245" customFormat="false" ht="12.75" hidden="false" customHeight="false" outlineLevel="0" collapsed="false">
      <c r="A245" s="382" t="s">
        <v>514</v>
      </c>
      <c r="B245" s="382" t="n">
        <v>100</v>
      </c>
      <c r="C245" s="382" t="n">
        <v>200</v>
      </c>
      <c r="D245" s="382" t="n">
        <v>300</v>
      </c>
      <c r="E245" s="382" t="n">
        <v>400</v>
      </c>
      <c r="F245" s="382" t="n">
        <v>500</v>
      </c>
      <c r="G245" s="382" t="n">
        <v>600</v>
      </c>
      <c r="H245" s="382" t="n">
        <v>700</v>
      </c>
      <c r="I245" s="382" t="n">
        <v>800</v>
      </c>
      <c r="J245" s="382" t="n">
        <v>900</v>
      </c>
      <c r="K245" s="382" t="n">
        <v>1000</v>
      </c>
      <c r="L245" s="382" t="n">
        <v>1100</v>
      </c>
      <c r="M245" s="382" t="n">
        <v>1200</v>
      </c>
      <c r="N245" s="382" t="n">
        <v>1300</v>
      </c>
      <c r="O245" s="382" t="n">
        <v>1400</v>
      </c>
      <c r="P245" s="382" t="n">
        <v>1500</v>
      </c>
      <c r="Q245" s="382" t="n">
        <v>1600</v>
      </c>
      <c r="R245" s="382" t="n">
        <v>1700</v>
      </c>
      <c r="S245" s="382" t="n">
        <v>1800</v>
      </c>
      <c r="T245" s="382" t="n">
        <v>1900</v>
      </c>
      <c r="U245" s="382" t="n">
        <v>2000</v>
      </c>
      <c r="V245" s="382" t="n">
        <v>2100</v>
      </c>
      <c r="W245" s="382" t="n">
        <v>2200</v>
      </c>
      <c r="X245" s="382" t="n">
        <v>2300</v>
      </c>
      <c r="Y245" s="382" t="n">
        <v>2400</v>
      </c>
    </row>
    <row r="246" customFormat="false" ht="12.75" hidden="false" customHeight="false" outlineLevel="0" collapsed="false">
      <c r="A246" s="0" t="s">
        <v>495</v>
      </c>
      <c r="B246" s="380"/>
      <c r="C246" s="380"/>
      <c r="D246" s="380"/>
      <c r="E246" s="380"/>
      <c r="F246" s="380"/>
      <c r="G246" s="380"/>
      <c r="H246" s="380"/>
      <c r="I246" s="380"/>
      <c r="J246" s="380"/>
      <c r="K246" s="380"/>
      <c r="L246" s="380"/>
      <c r="M246" s="380"/>
      <c r="N246" s="380"/>
      <c r="O246" s="380"/>
      <c r="P246" s="380"/>
      <c r="Q246" s="380"/>
      <c r="R246" s="380"/>
      <c r="S246" s="380"/>
      <c r="T246" s="380"/>
      <c r="U246" s="380"/>
      <c r="V246" s="380"/>
      <c r="W246" s="380"/>
      <c r="X246" s="380"/>
      <c r="Y246" s="380"/>
    </row>
    <row r="247" customFormat="false" ht="12.75" hidden="false" customHeight="false" outlineLevel="0" collapsed="false">
      <c r="A247" s="0" t="s">
        <v>495</v>
      </c>
      <c r="B247" s="380"/>
      <c r="C247" s="380"/>
      <c r="D247" s="380"/>
      <c r="E247" s="380"/>
      <c r="F247" s="380"/>
      <c r="G247" s="380"/>
      <c r="H247" s="380"/>
      <c r="I247" s="380"/>
      <c r="J247" s="380"/>
      <c r="K247" s="380"/>
      <c r="L247" s="380"/>
      <c r="M247" s="380"/>
      <c r="N247" s="380"/>
      <c r="O247" s="380"/>
      <c r="P247" s="380"/>
      <c r="Q247" s="380"/>
      <c r="R247" s="380"/>
      <c r="S247" s="380"/>
      <c r="T247" s="380"/>
      <c r="U247" s="380"/>
      <c r="V247" s="380"/>
      <c r="W247" s="380"/>
      <c r="X247" s="380"/>
      <c r="Y247" s="380"/>
    </row>
    <row r="248" customFormat="false" ht="12.75" hidden="false" customHeight="false" outlineLevel="0" collapsed="false">
      <c r="A248" s="0" t="s">
        <v>495</v>
      </c>
      <c r="B248" s="380"/>
      <c r="C248" s="380"/>
      <c r="D248" s="380"/>
      <c r="E248" s="380"/>
      <c r="F248" s="380"/>
      <c r="G248" s="380"/>
      <c r="H248" s="380"/>
      <c r="I248" s="380"/>
      <c r="J248" s="380"/>
      <c r="K248" s="380"/>
      <c r="L248" s="380"/>
      <c r="M248" s="380"/>
      <c r="N248" s="380"/>
      <c r="O248" s="380"/>
      <c r="P248" s="380"/>
      <c r="Q248" s="380"/>
      <c r="R248" s="380"/>
      <c r="S248" s="380"/>
      <c r="T248" s="380"/>
      <c r="U248" s="380"/>
      <c r="V248" s="380"/>
      <c r="W248" s="380"/>
      <c r="X248" s="380"/>
      <c r="Y248" s="380"/>
    </row>
    <row r="249" customFormat="false" ht="12.75" hidden="false" customHeight="false" outlineLevel="0" collapsed="false">
      <c r="A249" s="0" t="s">
        <v>495</v>
      </c>
      <c r="B249" s="380"/>
      <c r="C249" s="380"/>
      <c r="D249" s="380"/>
      <c r="E249" s="380"/>
      <c r="F249" s="380"/>
      <c r="G249" s="380"/>
      <c r="H249" s="380"/>
      <c r="I249" s="380"/>
      <c r="J249" s="380"/>
      <c r="K249" s="380"/>
      <c r="L249" s="380"/>
      <c r="M249" s="380"/>
      <c r="N249" s="380"/>
      <c r="O249" s="380"/>
      <c r="P249" s="380"/>
      <c r="Q249" s="380"/>
      <c r="R249" s="380"/>
      <c r="S249" s="380"/>
      <c r="T249" s="380"/>
      <c r="U249" s="380"/>
      <c r="V249" s="380"/>
      <c r="W249" s="380"/>
      <c r="X249" s="380"/>
      <c r="Y249" s="380"/>
    </row>
    <row r="250" customFormat="false" ht="12.75" hidden="false" customHeight="false" outlineLevel="0" collapsed="false">
      <c r="A250" s="0" t="s">
        <v>495</v>
      </c>
      <c r="B250" s="380"/>
      <c r="C250" s="380"/>
      <c r="D250" s="380"/>
      <c r="E250" s="380"/>
      <c r="F250" s="380"/>
      <c r="G250" s="380"/>
      <c r="H250" s="380"/>
      <c r="I250" s="380"/>
      <c r="J250" s="380"/>
      <c r="K250" s="380"/>
      <c r="L250" s="380"/>
      <c r="M250" s="380"/>
      <c r="N250" s="380"/>
      <c r="O250" s="380"/>
      <c r="P250" s="380"/>
      <c r="Q250" s="380"/>
      <c r="R250" s="380"/>
      <c r="S250" s="380"/>
      <c r="T250" s="380"/>
      <c r="U250" s="380"/>
      <c r="V250" s="380"/>
      <c r="W250" s="380"/>
      <c r="X250" s="380"/>
      <c r="Y250" s="380"/>
    </row>
    <row r="251" customFormat="false" ht="12.75" hidden="false" customHeight="false" outlineLevel="0" collapsed="false">
      <c r="A251" s="0" t="s">
        <v>495</v>
      </c>
      <c r="B251" s="380"/>
      <c r="C251" s="380"/>
      <c r="D251" s="380"/>
      <c r="E251" s="380"/>
      <c r="F251" s="380"/>
      <c r="G251" s="380"/>
      <c r="H251" s="380"/>
      <c r="I251" s="380"/>
      <c r="J251" s="380"/>
      <c r="K251" s="380"/>
      <c r="L251" s="380"/>
      <c r="M251" s="380"/>
      <c r="N251" s="380"/>
      <c r="O251" s="380"/>
      <c r="P251" s="380"/>
      <c r="Q251" s="380"/>
      <c r="R251" s="380"/>
      <c r="S251" s="380"/>
      <c r="T251" s="380"/>
      <c r="U251" s="380"/>
      <c r="V251" s="380"/>
      <c r="W251" s="380"/>
      <c r="X251" s="380"/>
      <c r="Y251" s="380"/>
    </row>
    <row r="252" customFormat="false" ht="12.75" hidden="false" customHeight="false" outlineLevel="0" collapsed="false">
      <c r="A252" s="0" t="s">
        <v>495</v>
      </c>
      <c r="B252" s="380"/>
      <c r="C252" s="380"/>
      <c r="D252" s="380"/>
      <c r="E252" s="380"/>
      <c r="F252" s="380"/>
      <c r="G252" s="380"/>
      <c r="H252" s="380"/>
      <c r="I252" s="380"/>
      <c r="J252" s="380"/>
      <c r="K252" s="380"/>
      <c r="L252" s="380"/>
      <c r="M252" s="380"/>
      <c r="N252" s="380"/>
      <c r="O252" s="380"/>
      <c r="P252" s="380"/>
      <c r="Q252" s="380"/>
      <c r="R252" s="380"/>
      <c r="S252" s="380"/>
      <c r="T252" s="380"/>
      <c r="U252" s="380"/>
      <c r="V252" s="380"/>
      <c r="W252" s="380"/>
      <c r="X252" s="380"/>
      <c r="Y252" s="380"/>
    </row>
    <row r="253" customFormat="false" ht="12.75" hidden="false" customHeight="false" outlineLevel="0" collapsed="false">
      <c r="A253" s="0" t="s">
        <v>495</v>
      </c>
      <c r="B253" s="380"/>
      <c r="C253" s="380"/>
      <c r="D253" s="380"/>
      <c r="E253" s="380"/>
      <c r="F253" s="380"/>
      <c r="G253" s="380"/>
      <c r="H253" s="380"/>
      <c r="I253" s="380"/>
      <c r="J253" s="380"/>
      <c r="K253" s="380"/>
      <c r="L253" s="380"/>
      <c r="M253" s="380"/>
      <c r="N253" s="380"/>
      <c r="O253" s="380"/>
      <c r="P253" s="380"/>
      <c r="Q253" s="380"/>
      <c r="R253" s="380"/>
      <c r="S253" s="380"/>
      <c r="T253" s="380"/>
      <c r="U253" s="380"/>
      <c r="V253" s="380"/>
      <c r="W253" s="380"/>
      <c r="X253" s="380"/>
      <c r="Y253" s="380"/>
    </row>
    <row r="254" customFormat="false" ht="12.75" hidden="false" customHeight="false" outlineLevel="0" collapsed="false">
      <c r="A254" s="0" t="s">
        <v>495</v>
      </c>
      <c r="B254" s="380"/>
      <c r="C254" s="380"/>
      <c r="D254" s="380"/>
      <c r="E254" s="380"/>
      <c r="F254" s="380"/>
      <c r="G254" s="380"/>
      <c r="H254" s="380"/>
      <c r="I254" s="380"/>
      <c r="J254" s="380"/>
      <c r="K254" s="380"/>
      <c r="L254" s="380"/>
      <c r="M254" s="380"/>
      <c r="N254" s="380"/>
      <c r="O254" s="380"/>
      <c r="P254" s="380"/>
      <c r="Q254" s="380"/>
      <c r="R254" s="380"/>
      <c r="S254" s="380"/>
      <c r="T254" s="380"/>
      <c r="U254" s="380"/>
      <c r="V254" s="380"/>
      <c r="W254" s="380"/>
      <c r="X254" s="380"/>
      <c r="Y254" s="380"/>
    </row>
    <row r="255" customFormat="false" ht="12.75" hidden="false" customHeight="false" outlineLevel="0" collapsed="false">
      <c r="A255" s="0" t="s">
        <v>495</v>
      </c>
      <c r="B255" s="380"/>
      <c r="C255" s="380"/>
      <c r="D255" s="380"/>
      <c r="E255" s="380"/>
      <c r="F255" s="380"/>
      <c r="G255" s="380"/>
      <c r="H255" s="380"/>
      <c r="I255" s="380"/>
      <c r="J255" s="380"/>
      <c r="K255" s="380"/>
      <c r="L255" s="380"/>
      <c r="M255" s="380"/>
      <c r="N255" s="380"/>
      <c r="O255" s="380"/>
      <c r="P255" s="380"/>
      <c r="Q255" s="380"/>
      <c r="R255" s="380"/>
      <c r="S255" s="380"/>
      <c r="T255" s="380"/>
      <c r="U255" s="380"/>
      <c r="V255" s="380"/>
      <c r="W255" s="380"/>
      <c r="X255" s="380"/>
      <c r="Y255" s="380"/>
    </row>
    <row r="256" customFormat="false" ht="12.75" hidden="false" customHeight="false" outlineLevel="0" collapsed="false">
      <c r="A256" s="489" t="n">
        <f aca="false">SUM(B256:Y256)</f>
        <v>0</v>
      </c>
      <c r="B256" s="489" t="n">
        <f aca="false">SUM(B246:B254)</f>
        <v>0</v>
      </c>
      <c r="C256" s="489" t="n">
        <f aca="false">SUM(C246:C254)</f>
        <v>0</v>
      </c>
      <c r="D256" s="489" t="n">
        <f aca="false">SUM(D246:D254)</f>
        <v>0</v>
      </c>
      <c r="E256" s="489" t="n">
        <f aca="false">SUM(E246:E254)</f>
        <v>0</v>
      </c>
      <c r="F256" s="489" t="n">
        <f aca="false">SUM(F246:F254)</f>
        <v>0</v>
      </c>
      <c r="G256" s="489" t="n">
        <f aca="false">SUM(G246:G254)</f>
        <v>0</v>
      </c>
      <c r="H256" s="489" t="n">
        <f aca="false">SUM(H246:H254)</f>
        <v>0</v>
      </c>
      <c r="I256" s="489" t="n">
        <f aca="false">SUM(I246:I254)</f>
        <v>0</v>
      </c>
      <c r="J256" s="489" t="n">
        <f aca="false">SUM(J246:J254)</f>
        <v>0</v>
      </c>
      <c r="K256" s="489" t="n">
        <f aca="false">SUM(K246:K254)</f>
        <v>0</v>
      </c>
      <c r="L256" s="489" t="n">
        <f aca="false">SUM(L246:L254)</f>
        <v>0</v>
      </c>
      <c r="M256" s="489" t="n">
        <f aca="false">SUM(M246:M254)</f>
        <v>0</v>
      </c>
      <c r="N256" s="489" t="n">
        <f aca="false">SUM(N246:N254)</f>
        <v>0</v>
      </c>
      <c r="O256" s="489" t="n">
        <f aca="false">SUM(O246:O254)</f>
        <v>0</v>
      </c>
      <c r="P256" s="489" t="n">
        <f aca="false">SUM(P246:P254)</f>
        <v>0</v>
      </c>
      <c r="Q256" s="489" t="n">
        <f aca="false">SUM(Q246:Q254)</f>
        <v>0</v>
      </c>
      <c r="R256" s="489" t="n">
        <f aca="false">SUM(R246:R254)</f>
        <v>0</v>
      </c>
      <c r="S256" s="489" t="n">
        <f aca="false">SUM(S246:S254)</f>
        <v>0</v>
      </c>
      <c r="T256" s="489" t="n">
        <f aca="false">SUM(T246:T254)</f>
        <v>0</v>
      </c>
      <c r="U256" s="489" t="n">
        <f aca="false">SUM(U246:U254)</f>
        <v>0</v>
      </c>
      <c r="V256" s="489" t="n">
        <f aca="false">SUM(V246:V254)</f>
        <v>0</v>
      </c>
      <c r="W256" s="489" t="n">
        <f aca="false">SUM(W246:W254)</f>
        <v>0</v>
      </c>
      <c r="X256" s="489" t="n">
        <f aca="false">SUM(X246:X254)</f>
        <v>0</v>
      </c>
      <c r="Y256" s="489" t="n">
        <f aca="false">SUM(Y246:Y254)</f>
        <v>0</v>
      </c>
    </row>
    <row r="258" customFormat="false" ht="12.75" hidden="false" customHeight="false" outlineLevel="0" collapsed="false">
      <c r="A258" s="382" t="s">
        <v>515</v>
      </c>
      <c r="B258" s="382" t="n">
        <v>100</v>
      </c>
      <c r="C258" s="382" t="n">
        <v>200</v>
      </c>
      <c r="D258" s="382" t="n">
        <v>300</v>
      </c>
      <c r="E258" s="382" t="n">
        <v>400</v>
      </c>
      <c r="F258" s="382" t="n">
        <v>500</v>
      </c>
      <c r="G258" s="382" t="n">
        <v>600</v>
      </c>
      <c r="H258" s="382" t="n">
        <v>700</v>
      </c>
      <c r="I258" s="382" t="n">
        <v>800</v>
      </c>
      <c r="J258" s="382" t="n">
        <v>900</v>
      </c>
      <c r="K258" s="382" t="n">
        <v>1000</v>
      </c>
      <c r="L258" s="382" t="n">
        <v>1100</v>
      </c>
      <c r="M258" s="382" t="n">
        <v>1200</v>
      </c>
      <c r="N258" s="382" t="n">
        <v>1300</v>
      </c>
      <c r="O258" s="382" t="n">
        <v>1400</v>
      </c>
      <c r="P258" s="382" t="n">
        <v>1500</v>
      </c>
      <c r="Q258" s="382" t="n">
        <v>1600</v>
      </c>
      <c r="R258" s="382" t="n">
        <v>1700</v>
      </c>
      <c r="S258" s="382" t="n">
        <v>1800</v>
      </c>
      <c r="T258" s="382" t="n">
        <v>1900</v>
      </c>
      <c r="U258" s="382" t="n">
        <v>2000</v>
      </c>
      <c r="V258" s="382" t="n">
        <v>2100</v>
      </c>
      <c r="W258" s="382" t="n">
        <v>2200</v>
      </c>
      <c r="X258" s="382" t="n">
        <v>2300</v>
      </c>
      <c r="Y258" s="382" t="n">
        <v>2400</v>
      </c>
    </row>
    <row r="259" customFormat="false" ht="12.75" hidden="false" customHeight="false" outlineLevel="0" collapsed="false">
      <c r="A259" s="0" t="s">
        <v>495</v>
      </c>
      <c r="B259" s="380"/>
      <c r="C259" s="380"/>
      <c r="D259" s="380"/>
      <c r="E259" s="380"/>
      <c r="F259" s="380"/>
      <c r="G259" s="380"/>
      <c r="H259" s="380"/>
      <c r="I259" s="380"/>
      <c r="J259" s="380"/>
      <c r="K259" s="380"/>
      <c r="L259" s="380"/>
      <c r="M259" s="380"/>
      <c r="N259" s="380"/>
      <c r="O259" s="380"/>
      <c r="P259" s="380"/>
      <c r="Q259" s="380"/>
      <c r="R259" s="380"/>
      <c r="S259" s="380"/>
      <c r="T259" s="380"/>
      <c r="U259" s="380"/>
      <c r="V259" s="380"/>
      <c r="W259" s="380"/>
      <c r="X259" s="380"/>
      <c r="Y259" s="380"/>
    </row>
    <row r="260" customFormat="false" ht="12.75" hidden="false" customHeight="false" outlineLevel="0" collapsed="false">
      <c r="A260" s="0" t="s">
        <v>495</v>
      </c>
      <c r="B260" s="380"/>
      <c r="C260" s="380"/>
      <c r="D260" s="380"/>
      <c r="E260" s="380"/>
      <c r="F260" s="380"/>
      <c r="G260" s="380"/>
      <c r="H260" s="380"/>
      <c r="I260" s="380"/>
      <c r="J260" s="380"/>
      <c r="K260" s="380"/>
      <c r="L260" s="380"/>
      <c r="M260" s="380"/>
      <c r="N260" s="380"/>
      <c r="O260" s="380"/>
      <c r="P260" s="380"/>
      <c r="Q260" s="380"/>
      <c r="R260" s="380"/>
      <c r="S260" s="380"/>
      <c r="T260" s="380"/>
      <c r="U260" s="380"/>
      <c r="V260" s="380"/>
      <c r="W260" s="380"/>
      <c r="X260" s="380"/>
      <c r="Y260" s="380"/>
    </row>
    <row r="261" customFormat="false" ht="12.75" hidden="false" customHeight="false" outlineLevel="0" collapsed="false">
      <c r="A261" s="0" t="s">
        <v>495</v>
      </c>
      <c r="B261" s="380"/>
      <c r="C261" s="380"/>
      <c r="D261" s="380"/>
      <c r="E261" s="380"/>
      <c r="F261" s="380"/>
      <c r="G261" s="380"/>
      <c r="H261" s="380"/>
      <c r="I261" s="380"/>
      <c r="J261" s="380"/>
      <c r="K261" s="380"/>
      <c r="L261" s="380"/>
      <c r="M261" s="380"/>
      <c r="N261" s="380"/>
      <c r="O261" s="380"/>
      <c r="P261" s="380"/>
      <c r="Q261" s="380"/>
      <c r="R261" s="380"/>
      <c r="S261" s="380"/>
      <c r="T261" s="380"/>
      <c r="U261" s="380"/>
      <c r="V261" s="380"/>
      <c r="W261" s="380"/>
      <c r="X261" s="380"/>
      <c r="Y261" s="380"/>
    </row>
    <row r="262" customFormat="false" ht="12.75" hidden="false" customHeight="false" outlineLevel="0" collapsed="false">
      <c r="A262" s="0" t="s">
        <v>495</v>
      </c>
      <c r="B262" s="380"/>
      <c r="C262" s="380"/>
      <c r="D262" s="380"/>
      <c r="E262" s="380"/>
      <c r="F262" s="380"/>
      <c r="G262" s="380"/>
      <c r="H262" s="380"/>
      <c r="I262" s="380"/>
      <c r="J262" s="380"/>
      <c r="K262" s="380"/>
      <c r="L262" s="380"/>
      <c r="M262" s="380"/>
      <c r="N262" s="380"/>
      <c r="O262" s="380"/>
      <c r="P262" s="380"/>
      <c r="Q262" s="380"/>
      <c r="R262" s="380"/>
      <c r="S262" s="380"/>
      <c r="T262" s="380"/>
      <c r="U262" s="380"/>
      <c r="V262" s="380"/>
      <c r="W262" s="380"/>
      <c r="X262" s="380"/>
      <c r="Y262" s="380"/>
    </row>
    <row r="263" customFormat="false" ht="12.75" hidden="false" customHeight="false" outlineLevel="0" collapsed="false">
      <c r="A263" s="0" t="s">
        <v>495</v>
      </c>
      <c r="B263" s="380"/>
      <c r="C263" s="380"/>
      <c r="D263" s="380"/>
      <c r="E263" s="380"/>
      <c r="F263" s="380"/>
      <c r="G263" s="380"/>
      <c r="H263" s="380"/>
      <c r="I263" s="380"/>
      <c r="J263" s="380"/>
      <c r="K263" s="380"/>
      <c r="L263" s="380"/>
      <c r="M263" s="380"/>
      <c r="N263" s="380"/>
      <c r="O263" s="380"/>
      <c r="P263" s="380"/>
      <c r="Q263" s="380"/>
      <c r="R263" s="380"/>
      <c r="S263" s="380"/>
      <c r="T263" s="380"/>
      <c r="U263" s="380"/>
      <c r="V263" s="380"/>
      <c r="W263" s="380"/>
      <c r="X263" s="380"/>
      <c r="Y263" s="380"/>
    </row>
    <row r="264" customFormat="false" ht="12.75" hidden="false" customHeight="false" outlineLevel="0" collapsed="false">
      <c r="A264" s="0" t="s">
        <v>495</v>
      </c>
      <c r="B264" s="380"/>
      <c r="C264" s="380"/>
      <c r="D264" s="380"/>
      <c r="E264" s="380"/>
      <c r="F264" s="380"/>
      <c r="G264" s="380"/>
      <c r="H264" s="380"/>
      <c r="I264" s="380"/>
      <c r="J264" s="380"/>
      <c r="K264" s="380"/>
      <c r="L264" s="380"/>
      <c r="M264" s="380"/>
      <c r="N264" s="380"/>
      <c r="O264" s="380"/>
      <c r="P264" s="380"/>
      <c r="Q264" s="380"/>
      <c r="R264" s="380"/>
      <c r="S264" s="380"/>
      <c r="T264" s="380"/>
      <c r="U264" s="380"/>
      <c r="V264" s="380"/>
      <c r="W264" s="380"/>
      <c r="X264" s="380"/>
      <c r="Y264" s="380"/>
    </row>
    <row r="265" customFormat="false" ht="12.75" hidden="false" customHeight="false" outlineLevel="0" collapsed="false">
      <c r="A265" s="0" t="s">
        <v>495</v>
      </c>
      <c r="B265" s="380"/>
      <c r="C265" s="380"/>
      <c r="D265" s="380"/>
      <c r="E265" s="380"/>
      <c r="F265" s="380"/>
      <c r="G265" s="380"/>
      <c r="H265" s="380"/>
      <c r="I265" s="380"/>
      <c r="J265" s="380"/>
      <c r="K265" s="380"/>
      <c r="L265" s="380"/>
      <c r="M265" s="380"/>
      <c r="N265" s="380"/>
      <c r="O265" s="380"/>
      <c r="P265" s="380"/>
      <c r="Q265" s="380"/>
      <c r="R265" s="380"/>
      <c r="S265" s="380"/>
      <c r="T265" s="380"/>
      <c r="U265" s="380"/>
      <c r="V265" s="380"/>
      <c r="W265" s="380"/>
      <c r="X265" s="380"/>
      <c r="Y265" s="380"/>
    </row>
    <row r="266" customFormat="false" ht="12.75" hidden="false" customHeight="false" outlineLevel="0" collapsed="false">
      <c r="A266" s="0" t="s">
        <v>495</v>
      </c>
      <c r="B266" s="380"/>
      <c r="C266" s="380"/>
      <c r="D266" s="380"/>
      <c r="E266" s="380"/>
      <c r="F266" s="380"/>
      <c r="G266" s="380"/>
      <c r="H266" s="380"/>
      <c r="I266" s="380"/>
      <c r="J266" s="380"/>
      <c r="K266" s="380"/>
      <c r="L266" s="380"/>
      <c r="M266" s="380"/>
      <c r="N266" s="380"/>
      <c r="O266" s="380"/>
      <c r="P266" s="380"/>
      <c r="Q266" s="380"/>
      <c r="R266" s="380"/>
      <c r="S266" s="380"/>
      <c r="T266" s="380"/>
      <c r="U266" s="380"/>
      <c r="V266" s="380"/>
      <c r="W266" s="380"/>
      <c r="X266" s="380"/>
      <c r="Y266" s="380"/>
    </row>
    <row r="267" customFormat="false" ht="12.75" hidden="false" customHeight="false" outlineLevel="0" collapsed="false">
      <c r="A267" s="0" t="s">
        <v>495</v>
      </c>
      <c r="B267" s="380"/>
      <c r="C267" s="380"/>
      <c r="D267" s="380"/>
      <c r="E267" s="380"/>
      <c r="F267" s="380"/>
      <c r="G267" s="380"/>
      <c r="H267" s="380"/>
      <c r="I267" s="380"/>
      <c r="J267" s="380"/>
      <c r="K267" s="380"/>
      <c r="L267" s="380"/>
      <c r="M267" s="380"/>
      <c r="N267" s="380"/>
      <c r="O267" s="380"/>
      <c r="P267" s="380"/>
      <c r="Q267" s="380"/>
      <c r="R267" s="380"/>
      <c r="S267" s="380"/>
      <c r="T267" s="380"/>
      <c r="U267" s="380"/>
      <c r="V267" s="380"/>
      <c r="W267" s="380"/>
      <c r="X267" s="380"/>
      <c r="Y267" s="380"/>
    </row>
    <row r="268" customFormat="false" ht="12.75" hidden="false" customHeight="false" outlineLevel="0" collapsed="false">
      <c r="A268" s="0" t="s">
        <v>495</v>
      </c>
      <c r="B268" s="380"/>
      <c r="C268" s="380"/>
      <c r="D268" s="380"/>
      <c r="E268" s="380"/>
      <c r="F268" s="380"/>
      <c r="G268" s="380"/>
      <c r="H268" s="380"/>
      <c r="I268" s="380"/>
      <c r="J268" s="380"/>
      <c r="K268" s="380"/>
      <c r="L268" s="380"/>
      <c r="M268" s="380"/>
      <c r="N268" s="380"/>
      <c r="O268" s="380"/>
      <c r="P268" s="380"/>
      <c r="Q268" s="380"/>
      <c r="R268" s="380"/>
      <c r="S268" s="380"/>
      <c r="T268" s="380"/>
      <c r="U268" s="380"/>
      <c r="V268" s="380"/>
      <c r="W268" s="380"/>
      <c r="X268" s="380"/>
      <c r="Y268" s="380"/>
    </row>
    <row r="269" customFormat="false" ht="12.75" hidden="false" customHeight="false" outlineLevel="0" collapsed="false">
      <c r="A269" s="489" t="n">
        <f aca="false">SUM(B269:Y269)</f>
        <v>0</v>
      </c>
      <c r="B269" s="489" t="n">
        <f aca="false">SUM(B259:B267)</f>
        <v>0</v>
      </c>
      <c r="C269" s="489" t="n">
        <f aca="false">SUM(C259:C267)</f>
        <v>0</v>
      </c>
      <c r="D269" s="489" t="n">
        <f aca="false">SUM(D259:D267)</f>
        <v>0</v>
      </c>
      <c r="E269" s="489" t="n">
        <f aca="false">SUM(E259:E267)</f>
        <v>0</v>
      </c>
      <c r="F269" s="489" t="n">
        <f aca="false">SUM(F259:F267)</f>
        <v>0</v>
      </c>
      <c r="G269" s="489" t="n">
        <f aca="false">SUM(G259:G267)</f>
        <v>0</v>
      </c>
      <c r="H269" s="489" t="n">
        <f aca="false">SUM(H259:H267)</f>
        <v>0</v>
      </c>
      <c r="I269" s="489" t="n">
        <f aca="false">SUM(I259:I267)</f>
        <v>0</v>
      </c>
      <c r="J269" s="489" t="n">
        <f aca="false">SUM(J259:J267)</f>
        <v>0</v>
      </c>
      <c r="K269" s="489" t="n">
        <f aca="false">SUM(K259:K267)</f>
        <v>0</v>
      </c>
      <c r="L269" s="489" t="n">
        <f aca="false">SUM(L259:L267)</f>
        <v>0</v>
      </c>
      <c r="M269" s="489" t="n">
        <f aca="false">SUM(M259:M267)</f>
        <v>0</v>
      </c>
      <c r="N269" s="489" t="n">
        <f aca="false">SUM(N259:N267)</f>
        <v>0</v>
      </c>
      <c r="O269" s="489" t="n">
        <f aca="false">SUM(O259:O267)</f>
        <v>0</v>
      </c>
      <c r="P269" s="489" t="n">
        <f aca="false">SUM(P259:P267)</f>
        <v>0</v>
      </c>
      <c r="Q269" s="489" t="n">
        <f aca="false">SUM(Q259:Q267)</f>
        <v>0</v>
      </c>
      <c r="R269" s="489" t="n">
        <f aca="false">SUM(R259:R267)</f>
        <v>0</v>
      </c>
      <c r="S269" s="489" t="n">
        <f aca="false">SUM(S259:S267)</f>
        <v>0</v>
      </c>
      <c r="T269" s="489" t="n">
        <f aca="false">SUM(T259:T267)</f>
        <v>0</v>
      </c>
      <c r="U269" s="489" t="n">
        <f aca="false">SUM(U259:U267)</f>
        <v>0</v>
      </c>
      <c r="V269" s="489" t="n">
        <f aca="false">SUM(V259:V267)</f>
        <v>0</v>
      </c>
      <c r="W269" s="489" t="n">
        <f aca="false">SUM(W259:W267)</f>
        <v>0</v>
      </c>
      <c r="X269" s="489" t="n">
        <f aca="false">SUM(X259:X267)</f>
        <v>0</v>
      </c>
      <c r="Y269" s="489" t="n">
        <f aca="false">SUM(Y259:Y267)</f>
        <v>0</v>
      </c>
    </row>
    <row r="271" customFormat="false" ht="12.75" hidden="false" customHeight="false" outlineLevel="0" collapsed="false">
      <c r="A271" s="2" t="n">
        <f aca="false">SUM(B271:Y271)</f>
        <v>0</v>
      </c>
      <c r="B271" s="2" t="n">
        <f aca="false">B152+B165+B178+B191+B204+B217+B230+B243+B256+B269</f>
        <v>0</v>
      </c>
      <c r="C271" s="2" t="n">
        <f aca="false">C152+C165+C178+C191+C204+C217+C230+C243+C256+C269</f>
        <v>0</v>
      </c>
      <c r="D271" s="2" t="n">
        <f aca="false">D152+D165+D178+D191+D204+D217+D230+D243+D256+D269</f>
        <v>0</v>
      </c>
      <c r="E271" s="2" t="n">
        <f aca="false">E152+E165+E178+E191+E204+E217+E230+E243+E256+E269</f>
        <v>0</v>
      </c>
      <c r="F271" s="2" t="n">
        <f aca="false">F152+F165+F178+F191+F204+F217+F230+F243+F256+F269</f>
        <v>0</v>
      </c>
      <c r="G271" s="2" t="n">
        <f aca="false">G152+G165+G178+G191+G204+G217+G230+G243+G256+G269</f>
        <v>0</v>
      </c>
      <c r="H271" s="2" t="n">
        <f aca="false">H152+H165+H178+H191+H204+H217+H230+H243+H256+H269</f>
        <v>0</v>
      </c>
      <c r="I271" s="2" t="n">
        <f aca="false">I152+I165+I178+I191+I204+I217+I230+I243+I256+I269</f>
        <v>0</v>
      </c>
      <c r="J271" s="2" t="n">
        <f aca="false">J152+J165+J178+J191+J204+J217+J230+J243+J256+J269</f>
        <v>0</v>
      </c>
      <c r="K271" s="2" t="n">
        <f aca="false">K152+K165+K178+K191+K204+K217+K230+K243+K256+K269</f>
        <v>0</v>
      </c>
      <c r="L271" s="2" t="n">
        <f aca="false">L152+L165+L178+L191+L204+L217+L230+L243+L256+L269</f>
        <v>0</v>
      </c>
      <c r="M271" s="2" t="n">
        <f aca="false">M152+M165+M178+M191+M204+M217+M230+M243+M256+M269</f>
        <v>0</v>
      </c>
      <c r="N271" s="2" t="n">
        <f aca="false">N152+N165+N178+N191+N204+N217+N230+N243+N256+N269</f>
        <v>0</v>
      </c>
      <c r="O271" s="2" t="n">
        <f aca="false">O152+O165+O178+O191+O204+O217+O230+O243+O256+O269</f>
        <v>0</v>
      </c>
      <c r="P271" s="2" t="n">
        <f aca="false">P152+P165+P178+P191+P204+P217+P230+P243+P256+P269</f>
        <v>0</v>
      </c>
      <c r="Q271" s="2" t="n">
        <f aca="false">Q152+Q165+Q178+Q191+Q204+Q217+Q230+Q243+Q256+Q269</f>
        <v>0</v>
      </c>
      <c r="R271" s="2" t="n">
        <f aca="false">R152+R165+R178+R191+R204+R217+R230+R243+R256+R269</f>
        <v>0</v>
      </c>
      <c r="S271" s="2" t="n">
        <f aca="false">S152+S165+S178+S191+S204+S217+S230+S243+S256+S269</f>
        <v>0</v>
      </c>
      <c r="T271" s="2" t="n">
        <f aca="false">T152+T165+T178+T191+T204+T217+T230+T243+T256+T269</f>
        <v>0</v>
      </c>
      <c r="U271" s="2" t="n">
        <f aca="false">U152+U165+U178+U191+U204+U217+U230+U243+U256+U269</f>
        <v>0</v>
      </c>
      <c r="V271" s="2" t="n">
        <f aca="false">V152+V165+V178+V191+V204+V217+V230+V243+V256+V269</f>
        <v>0</v>
      </c>
      <c r="W271" s="2" t="n">
        <f aca="false">W152+W165+W178+W191+W204+W217+W230+W243+W256+W269</f>
        <v>0</v>
      </c>
      <c r="X271" s="2" t="n">
        <f aca="false">X152+X165+X178+X191+X204+X217+X230+X243+X256+X269</f>
        <v>0</v>
      </c>
      <c r="Y271" s="2" t="n">
        <f aca="false">Y152+Y165+Y178+Y191+Y204+Y217+Y230+Y243+Y256+Y269</f>
        <v>0</v>
      </c>
    </row>
    <row r="273" customFormat="false" ht="12.75" hidden="false" customHeight="false" outlineLevel="0" collapsed="false">
      <c r="A273" s="492"/>
      <c r="B273" s="492"/>
      <c r="C273" s="492"/>
      <c r="D273" s="492"/>
      <c r="E273" s="492"/>
      <c r="F273" s="492"/>
      <c r="G273" s="492"/>
      <c r="H273" s="492"/>
      <c r="I273" s="492"/>
      <c r="J273" s="492"/>
      <c r="K273" s="492"/>
      <c r="L273" s="492"/>
      <c r="M273" s="492"/>
      <c r="N273" s="492"/>
      <c r="O273" s="492"/>
      <c r="P273" s="492"/>
      <c r="Q273" s="492"/>
      <c r="R273" s="492"/>
      <c r="S273" s="492"/>
      <c r="T273" s="492"/>
      <c r="U273" s="492"/>
      <c r="V273" s="492"/>
      <c r="W273" s="492"/>
      <c r="X273" s="492"/>
      <c r="Y273" s="492"/>
    </row>
    <row r="275" customFormat="false" ht="26.25" hidden="false" customHeight="false" outlineLevel="0" collapsed="false">
      <c r="A275" s="491" t="s">
        <v>199</v>
      </c>
    </row>
    <row r="277" customFormat="false" ht="12.75" hidden="false" customHeight="false" outlineLevel="0" collapsed="false">
      <c r="A277" s="382" t="s">
        <v>516</v>
      </c>
      <c r="B277" s="382" t="n">
        <v>100</v>
      </c>
      <c r="C277" s="382" t="n">
        <v>200</v>
      </c>
      <c r="D277" s="382" t="n">
        <v>300</v>
      </c>
      <c r="E277" s="382" t="n">
        <v>400</v>
      </c>
      <c r="F277" s="382" t="n">
        <v>500</v>
      </c>
      <c r="G277" s="382" t="n">
        <v>600</v>
      </c>
      <c r="H277" s="382" t="n">
        <v>700</v>
      </c>
      <c r="I277" s="382" t="n">
        <v>800</v>
      </c>
      <c r="J277" s="382" t="n">
        <v>900</v>
      </c>
      <c r="K277" s="382" t="n">
        <v>1000</v>
      </c>
      <c r="L277" s="382" t="n">
        <v>1100</v>
      </c>
      <c r="M277" s="382" t="n">
        <v>1200</v>
      </c>
      <c r="N277" s="382" t="n">
        <v>1300</v>
      </c>
      <c r="O277" s="382" t="n">
        <v>1400</v>
      </c>
      <c r="P277" s="382" t="n">
        <v>1500</v>
      </c>
      <c r="Q277" s="382" t="n">
        <v>1600</v>
      </c>
      <c r="R277" s="382" t="n">
        <v>1700</v>
      </c>
      <c r="S277" s="382" t="n">
        <v>1800</v>
      </c>
      <c r="T277" s="382" t="n">
        <v>1900</v>
      </c>
      <c r="U277" s="382" t="n">
        <v>2000</v>
      </c>
      <c r="V277" s="382" t="n">
        <v>2100</v>
      </c>
      <c r="W277" s="382" t="n">
        <v>2200</v>
      </c>
      <c r="X277" s="382" t="n">
        <v>2300</v>
      </c>
      <c r="Y277" s="382" t="n">
        <v>2400</v>
      </c>
    </row>
    <row r="278" customFormat="false" ht="12.75" hidden="false" customHeight="false" outlineLevel="0" collapsed="false">
      <c r="A278" s="0" t="s">
        <v>495</v>
      </c>
      <c r="B278" s="380"/>
      <c r="C278" s="380"/>
      <c r="D278" s="380"/>
      <c r="E278" s="380"/>
      <c r="F278" s="380"/>
      <c r="G278" s="380"/>
      <c r="H278" s="380"/>
      <c r="I278" s="380"/>
      <c r="J278" s="380"/>
      <c r="K278" s="380"/>
      <c r="L278" s="380"/>
      <c r="M278" s="380"/>
      <c r="N278" s="380"/>
      <c r="O278" s="380"/>
      <c r="P278" s="380"/>
      <c r="Q278" s="380"/>
      <c r="R278" s="380"/>
      <c r="S278" s="380"/>
      <c r="T278" s="380"/>
      <c r="U278" s="380"/>
      <c r="V278" s="380"/>
      <c r="W278" s="380"/>
      <c r="X278" s="380"/>
      <c r="Y278" s="380"/>
    </row>
    <row r="279" customFormat="false" ht="12.75" hidden="false" customHeight="false" outlineLevel="0" collapsed="false">
      <c r="A279" s="0" t="s">
        <v>495</v>
      </c>
      <c r="B279" s="380"/>
      <c r="C279" s="380"/>
      <c r="D279" s="380"/>
      <c r="E279" s="380"/>
      <c r="F279" s="380"/>
      <c r="G279" s="380"/>
      <c r="H279" s="380"/>
      <c r="I279" s="380"/>
      <c r="J279" s="380"/>
      <c r="K279" s="380"/>
      <c r="L279" s="380"/>
      <c r="M279" s="380"/>
      <c r="N279" s="380"/>
      <c r="O279" s="380"/>
      <c r="P279" s="380"/>
      <c r="Q279" s="380"/>
      <c r="R279" s="380"/>
      <c r="S279" s="380"/>
      <c r="T279" s="380"/>
      <c r="U279" s="380"/>
      <c r="V279" s="380"/>
      <c r="W279" s="380"/>
      <c r="X279" s="380"/>
      <c r="Y279" s="380"/>
    </row>
    <row r="280" customFormat="false" ht="12.75" hidden="false" customHeight="false" outlineLevel="0" collapsed="false">
      <c r="A280" s="0" t="s">
        <v>495</v>
      </c>
      <c r="B280" s="380"/>
      <c r="C280" s="380"/>
      <c r="D280" s="380"/>
      <c r="E280" s="380"/>
      <c r="F280" s="380"/>
      <c r="G280" s="380"/>
      <c r="H280" s="380"/>
      <c r="I280" s="380"/>
      <c r="J280" s="380"/>
      <c r="K280" s="380"/>
      <c r="L280" s="380"/>
      <c r="M280" s="380"/>
      <c r="N280" s="380"/>
      <c r="O280" s="380"/>
      <c r="P280" s="380"/>
      <c r="Q280" s="380"/>
      <c r="R280" s="380"/>
      <c r="S280" s="380"/>
      <c r="T280" s="380"/>
      <c r="U280" s="380"/>
      <c r="V280" s="380"/>
      <c r="W280" s="380"/>
      <c r="X280" s="380"/>
      <c r="Y280" s="380"/>
    </row>
    <row r="281" customFormat="false" ht="12.75" hidden="false" customHeight="false" outlineLevel="0" collapsed="false">
      <c r="A281" s="0" t="s">
        <v>495</v>
      </c>
      <c r="B281" s="380"/>
      <c r="C281" s="380"/>
      <c r="D281" s="380"/>
      <c r="E281" s="380"/>
      <c r="F281" s="380"/>
      <c r="G281" s="380"/>
      <c r="H281" s="380"/>
      <c r="I281" s="380"/>
      <c r="J281" s="380"/>
      <c r="K281" s="380"/>
      <c r="L281" s="380"/>
      <c r="M281" s="380"/>
      <c r="N281" s="380"/>
      <c r="O281" s="380"/>
      <c r="P281" s="380"/>
      <c r="Q281" s="380"/>
      <c r="R281" s="380"/>
      <c r="S281" s="380"/>
      <c r="T281" s="380"/>
      <c r="U281" s="380"/>
      <c r="V281" s="380"/>
      <c r="W281" s="380"/>
      <c r="X281" s="380"/>
      <c r="Y281" s="380"/>
    </row>
    <row r="282" customFormat="false" ht="12.75" hidden="false" customHeight="false" outlineLevel="0" collapsed="false">
      <c r="A282" s="0" t="s">
        <v>495</v>
      </c>
      <c r="B282" s="380"/>
      <c r="C282" s="380"/>
      <c r="D282" s="380"/>
      <c r="E282" s="380"/>
      <c r="F282" s="380"/>
      <c r="G282" s="380"/>
      <c r="H282" s="380"/>
      <c r="I282" s="380"/>
      <c r="J282" s="380"/>
      <c r="K282" s="380"/>
      <c r="L282" s="380"/>
      <c r="M282" s="380"/>
      <c r="N282" s="380"/>
      <c r="O282" s="380"/>
      <c r="P282" s="380"/>
      <c r="Q282" s="380"/>
      <c r="R282" s="380"/>
      <c r="S282" s="380"/>
      <c r="T282" s="380"/>
      <c r="U282" s="380"/>
      <c r="V282" s="380"/>
      <c r="W282" s="380"/>
      <c r="X282" s="380"/>
      <c r="Y282" s="380"/>
    </row>
    <row r="283" customFormat="false" ht="12.75" hidden="false" customHeight="false" outlineLevel="0" collapsed="false">
      <c r="A283" s="0" t="s">
        <v>495</v>
      </c>
      <c r="B283" s="380"/>
      <c r="C283" s="380"/>
      <c r="D283" s="380"/>
      <c r="E283" s="380"/>
      <c r="F283" s="380"/>
      <c r="G283" s="380"/>
      <c r="H283" s="380"/>
      <c r="I283" s="380"/>
      <c r="J283" s="380"/>
      <c r="K283" s="380"/>
      <c r="L283" s="380"/>
      <c r="M283" s="380"/>
      <c r="N283" s="380"/>
      <c r="O283" s="380"/>
      <c r="P283" s="380"/>
      <c r="Q283" s="380"/>
      <c r="R283" s="380"/>
      <c r="S283" s="380"/>
      <c r="T283" s="380"/>
      <c r="U283" s="380"/>
      <c r="V283" s="380"/>
      <c r="W283" s="380"/>
      <c r="X283" s="380"/>
      <c r="Y283" s="380"/>
    </row>
    <row r="284" customFormat="false" ht="12.75" hidden="false" customHeight="false" outlineLevel="0" collapsed="false">
      <c r="A284" s="0" t="s">
        <v>495</v>
      </c>
      <c r="B284" s="380"/>
      <c r="C284" s="380"/>
      <c r="D284" s="380"/>
      <c r="E284" s="380"/>
      <c r="F284" s="380"/>
      <c r="G284" s="380"/>
      <c r="H284" s="380"/>
      <c r="I284" s="380"/>
      <c r="J284" s="380"/>
      <c r="K284" s="380"/>
      <c r="L284" s="380"/>
      <c r="M284" s="380"/>
      <c r="N284" s="380"/>
      <c r="O284" s="380"/>
      <c r="P284" s="380"/>
      <c r="Q284" s="380"/>
      <c r="R284" s="380"/>
      <c r="S284" s="380"/>
      <c r="T284" s="380"/>
      <c r="U284" s="380"/>
      <c r="V284" s="380"/>
      <c r="W284" s="380"/>
      <c r="X284" s="380"/>
      <c r="Y284" s="380"/>
    </row>
    <row r="285" customFormat="false" ht="12.75" hidden="false" customHeight="false" outlineLevel="0" collapsed="false">
      <c r="A285" s="0" t="s">
        <v>495</v>
      </c>
      <c r="B285" s="380"/>
      <c r="C285" s="380"/>
      <c r="D285" s="380"/>
      <c r="E285" s="380"/>
      <c r="F285" s="380"/>
      <c r="G285" s="380"/>
      <c r="H285" s="380"/>
      <c r="I285" s="380"/>
      <c r="J285" s="380"/>
      <c r="K285" s="380"/>
      <c r="L285" s="380"/>
      <c r="M285" s="380"/>
      <c r="N285" s="380"/>
      <c r="O285" s="380"/>
      <c r="P285" s="380"/>
      <c r="Q285" s="380"/>
      <c r="R285" s="380"/>
      <c r="S285" s="380"/>
      <c r="T285" s="380"/>
      <c r="U285" s="380"/>
      <c r="V285" s="380"/>
      <c r="W285" s="380"/>
      <c r="X285" s="380"/>
      <c r="Y285" s="380"/>
    </row>
    <row r="286" customFormat="false" ht="12.75" hidden="false" customHeight="false" outlineLevel="0" collapsed="false">
      <c r="A286" s="0" t="s">
        <v>495</v>
      </c>
      <c r="B286" s="380"/>
      <c r="C286" s="380"/>
      <c r="D286" s="380"/>
      <c r="E286" s="380"/>
      <c r="F286" s="380"/>
      <c r="G286" s="380"/>
      <c r="H286" s="380"/>
      <c r="I286" s="380"/>
      <c r="J286" s="380"/>
      <c r="K286" s="380"/>
      <c r="L286" s="380"/>
      <c r="M286" s="380"/>
      <c r="N286" s="380"/>
      <c r="O286" s="380"/>
      <c r="P286" s="380"/>
      <c r="Q286" s="380"/>
      <c r="R286" s="380"/>
      <c r="S286" s="380"/>
      <c r="T286" s="380"/>
      <c r="U286" s="380"/>
      <c r="V286" s="380"/>
      <c r="W286" s="380"/>
      <c r="X286" s="380"/>
      <c r="Y286" s="380"/>
    </row>
    <row r="287" customFormat="false" ht="12.75" hidden="false" customHeight="false" outlineLevel="0" collapsed="false">
      <c r="A287" s="0" t="s">
        <v>495</v>
      </c>
      <c r="B287" s="380"/>
      <c r="C287" s="380"/>
      <c r="D287" s="380"/>
      <c r="E287" s="380"/>
      <c r="F287" s="380"/>
      <c r="G287" s="380"/>
      <c r="H287" s="380"/>
      <c r="I287" s="380"/>
      <c r="J287" s="380"/>
      <c r="K287" s="380"/>
      <c r="L287" s="380"/>
      <c r="M287" s="380"/>
      <c r="N287" s="380"/>
      <c r="O287" s="380"/>
      <c r="P287" s="380"/>
      <c r="Q287" s="380"/>
      <c r="R287" s="380"/>
      <c r="S287" s="380"/>
      <c r="T287" s="380"/>
      <c r="U287" s="380"/>
      <c r="V287" s="380"/>
      <c r="W287" s="380"/>
      <c r="X287" s="380"/>
      <c r="Y287" s="380"/>
    </row>
    <row r="288" customFormat="false" ht="12.75" hidden="false" customHeight="false" outlineLevel="0" collapsed="false">
      <c r="A288" s="489" t="n">
        <f aca="false">SUM(B288:Y288)</f>
        <v>0</v>
      </c>
      <c r="B288" s="489" t="n">
        <f aca="false">SUM(B278:B286)</f>
        <v>0</v>
      </c>
      <c r="C288" s="489" t="n">
        <f aca="false">SUM(C278:C286)</f>
        <v>0</v>
      </c>
      <c r="D288" s="489" t="n">
        <f aca="false">SUM(D278:D286)</f>
        <v>0</v>
      </c>
      <c r="E288" s="489" t="n">
        <f aca="false">SUM(E278:E286)</f>
        <v>0</v>
      </c>
      <c r="F288" s="489" t="n">
        <f aca="false">SUM(F278:F286)</f>
        <v>0</v>
      </c>
      <c r="G288" s="489" t="n">
        <f aca="false">SUM(G278:G286)</f>
        <v>0</v>
      </c>
      <c r="H288" s="489" t="n">
        <f aca="false">SUM(H278:H286)</f>
        <v>0</v>
      </c>
      <c r="I288" s="489" t="n">
        <f aca="false">SUM(I278:I286)</f>
        <v>0</v>
      </c>
      <c r="J288" s="489" t="n">
        <f aca="false">SUM(J278:J286)</f>
        <v>0</v>
      </c>
      <c r="K288" s="489" t="n">
        <f aca="false">SUM(K278:K286)</f>
        <v>0</v>
      </c>
      <c r="L288" s="489" t="n">
        <f aca="false">SUM(L278:L286)</f>
        <v>0</v>
      </c>
      <c r="M288" s="489" t="n">
        <f aca="false">SUM(M278:M286)</f>
        <v>0</v>
      </c>
      <c r="N288" s="489" t="n">
        <f aca="false">SUM(N278:N286)</f>
        <v>0</v>
      </c>
      <c r="O288" s="489" t="n">
        <f aca="false">SUM(O278:O286)</f>
        <v>0</v>
      </c>
      <c r="P288" s="489" t="n">
        <f aca="false">SUM(P278:P286)</f>
        <v>0</v>
      </c>
      <c r="Q288" s="489" t="n">
        <f aca="false">SUM(Q278:Q286)</f>
        <v>0</v>
      </c>
      <c r="R288" s="489" t="n">
        <f aca="false">SUM(R278:R286)</f>
        <v>0</v>
      </c>
      <c r="S288" s="489" t="n">
        <f aca="false">SUM(S278:S286)</f>
        <v>0</v>
      </c>
      <c r="T288" s="489" t="n">
        <f aca="false">SUM(T278:T286)</f>
        <v>0</v>
      </c>
      <c r="U288" s="489" t="n">
        <f aca="false">SUM(U278:U286)</f>
        <v>0</v>
      </c>
      <c r="V288" s="489" t="n">
        <f aca="false">SUM(V278:V286)</f>
        <v>0</v>
      </c>
      <c r="W288" s="489" t="n">
        <f aca="false">SUM(W278:W286)</f>
        <v>0</v>
      </c>
      <c r="X288" s="489" t="n">
        <f aca="false">SUM(X278:X286)</f>
        <v>0</v>
      </c>
      <c r="Y288" s="489" t="n">
        <f aca="false">SUM(Y278:Y286)</f>
        <v>0</v>
      </c>
    </row>
    <row r="290" customFormat="false" ht="12.75" hidden="false" customHeight="false" outlineLevel="0" collapsed="false">
      <c r="A290" s="382" t="s">
        <v>517</v>
      </c>
      <c r="B290" s="382" t="n">
        <v>100</v>
      </c>
      <c r="C290" s="382" t="n">
        <v>200</v>
      </c>
      <c r="D290" s="382" t="n">
        <v>300</v>
      </c>
      <c r="E290" s="382" t="n">
        <v>400</v>
      </c>
      <c r="F290" s="382" t="n">
        <v>500</v>
      </c>
      <c r="G290" s="382" t="n">
        <v>600</v>
      </c>
      <c r="H290" s="382" t="n">
        <v>700</v>
      </c>
      <c r="I290" s="382" t="n">
        <v>800</v>
      </c>
      <c r="J290" s="382" t="n">
        <v>900</v>
      </c>
      <c r="K290" s="382" t="n">
        <v>1000</v>
      </c>
      <c r="L290" s="382" t="n">
        <v>1100</v>
      </c>
      <c r="M290" s="382" t="n">
        <v>1200</v>
      </c>
      <c r="N290" s="382" t="n">
        <v>1300</v>
      </c>
      <c r="O290" s="382" t="n">
        <v>1400</v>
      </c>
      <c r="P290" s="382" t="n">
        <v>1500</v>
      </c>
      <c r="Q290" s="382" t="n">
        <v>1600</v>
      </c>
      <c r="R290" s="382" t="n">
        <v>1700</v>
      </c>
      <c r="S290" s="382" t="n">
        <v>1800</v>
      </c>
      <c r="T290" s="382" t="n">
        <v>1900</v>
      </c>
      <c r="U290" s="382" t="n">
        <v>2000</v>
      </c>
      <c r="V290" s="382" t="n">
        <v>2100</v>
      </c>
      <c r="W290" s="382" t="n">
        <v>2200</v>
      </c>
      <c r="X290" s="382" t="n">
        <v>2300</v>
      </c>
      <c r="Y290" s="382" t="n">
        <v>2400</v>
      </c>
    </row>
    <row r="291" customFormat="false" ht="12.75" hidden="false" customHeight="false" outlineLevel="0" collapsed="false">
      <c r="A291" s="0" t="s">
        <v>495</v>
      </c>
      <c r="B291" s="380"/>
      <c r="C291" s="380"/>
      <c r="D291" s="380"/>
      <c r="E291" s="380"/>
      <c r="F291" s="380"/>
      <c r="G291" s="380"/>
      <c r="H291" s="380"/>
      <c r="I291" s="380"/>
      <c r="J291" s="380"/>
      <c r="K291" s="380"/>
      <c r="L291" s="380"/>
      <c r="M291" s="380"/>
      <c r="N291" s="380"/>
      <c r="O291" s="380"/>
      <c r="P291" s="380"/>
      <c r="Q291" s="380"/>
      <c r="R291" s="380"/>
      <c r="S291" s="380"/>
      <c r="T291" s="380"/>
      <c r="U291" s="380"/>
      <c r="V291" s="380"/>
      <c r="W291" s="380"/>
      <c r="X291" s="380"/>
      <c r="Y291" s="380"/>
    </row>
    <row r="292" customFormat="false" ht="12.75" hidden="false" customHeight="false" outlineLevel="0" collapsed="false">
      <c r="A292" s="0" t="s">
        <v>495</v>
      </c>
      <c r="B292" s="380"/>
      <c r="C292" s="380"/>
      <c r="D292" s="380"/>
      <c r="E292" s="380"/>
      <c r="F292" s="380"/>
      <c r="G292" s="380"/>
      <c r="H292" s="380"/>
      <c r="I292" s="380"/>
      <c r="J292" s="380"/>
      <c r="K292" s="380"/>
      <c r="L292" s="380"/>
      <c r="M292" s="380"/>
      <c r="N292" s="380"/>
      <c r="O292" s="380"/>
      <c r="P292" s="380"/>
      <c r="Q292" s="380"/>
      <c r="R292" s="380"/>
      <c r="S292" s="380"/>
      <c r="T292" s="380"/>
      <c r="U292" s="380"/>
      <c r="V292" s="380"/>
      <c r="W292" s="380"/>
      <c r="X292" s="380"/>
      <c r="Y292" s="380"/>
    </row>
    <row r="293" customFormat="false" ht="12.75" hidden="false" customHeight="false" outlineLevel="0" collapsed="false">
      <c r="A293" s="0" t="s">
        <v>495</v>
      </c>
      <c r="B293" s="380"/>
      <c r="C293" s="380"/>
      <c r="D293" s="380"/>
      <c r="E293" s="380"/>
      <c r="F293" s="380"/>
      <c r="G293" s="380"/>
      <c r="H293" s="380"/>
      <c r="I293" s="380"/>
      <c r="J293" s="380"/>
      <c r="K293" s="380"/>
      <c r="L293" s="380"/>
      <c r="M293" s="380"/>
      <c r="N293" s="380"/>
      <c r="O293" s="380"/>
      <c r="P293" s="380"/>
      <c r="Q293" s="380"/>
      <c r="R293" s="380"/>
      <c r="S293" s="380"/>
      <c r="T293" s="380"/>
      <c r="U293" s="380"/>
      <c r="V293" s="380"/>
      <c r="W293" s="380"/>
      <c r="X293" s="380"/>
      <c r="Y293" s="380"/>
    </row>
    <row r="294" customFormat="false" ht="12.75" hidden="false" customHeight="false" outlineLevel="0" collapsed="false">
      <c r="A294" s="0" t="s">
        <v>495</v>
      </c>
      <c r="B294" s="380"/>
      <c r="C294" s="380"/>
      <c r="D294" s="380"/>
      <c r="E294" s="380"/>
      <c r="F294" s="380"/>
      <c r="G294" s="380"/>
      <c r="H294" s="380"/>
      <c r="I294" s="380"/>
      <c r="J294" s="380"/>
      <c r="K294" s="380"/>
      <c r="L294" s="380"/>
      <c r="M294" s="380"/>
      <c r="N294" s="380"/>
      <c r="O294" s="380"/>
      <c r="P294" s="380"/>
      <c r="Q294" s="380"/>
      <c r="R294" s="380"/>
      <c r="S294" s="380"/>
      <c r="T294" s="380"/>
      <c r="U294" s="380"/>
      <c r="V294" s="380"/>
      <c r="W294" s="380"/>
      <c r="X294" s="380"/>
      <c r="Y294" s="380"/>
    </row>
    <row r="295" customFormat="false" ht="12.75" hidden="false" customHeight="false" outlineLevel="0" collapsed="false">
      <c r="A295" s="0" t="s">
        <v>495</v>
      </c>
      <c r="B295" s="380"/>
      <c r="C295" s="380"/>
      <c r="D295" s="380"/>
      <c r="E295" s="380"/>
      <c r="F295" s="380"/>
      <c r="G295" s="380"/>
      <c r="H295" s="380"/>
      <c r="I295" s="380"/>
      <c r="J295" s="380"/>
      <c r="K295" s="380"/>
      <c r="L295" s="380"/>
      <c r="M295" s="380"/>
      <c r="N295" s="380"/>
      <c r="O295" s="380"/>
      <c r="P295" s="380"/>
      <c r="Q295" s="380"/>
      <c r="R295" s="380"/>
      <c r="S295" s="380"/>
      <c r="T295" s="380"/>
      <c r="U295" s="380"/>
      <c r="V295" s="380"/>
      <c r="W295" s="380"/>
      <c r="X295" s="380"/>
      <c r="Y295" s="380"/>
    </row>
    <row r="296" customFormat="false" ht="12.75" hidden="false" customHeight="false" outlineLevel="0" collapsed="false">
      <c r="A296" s="0" t="s">
        <v>495</v>
      </c>
      <c r="B296" s="380"/>
      <c r="C296" s="380"/>
      <c r="D296" s="380"/>
      <c r="E296" s="380"/>
      <c r="F296" s="380"/>
      <c r="G296" s="380"/>
      <c r="H296" s="380"/>
      <c r="I296" s="380"/>
      <c r="J296" s="380"/>
      <c r="K296" s="380"/>
      <c r="L296" s="380"/>
      <c r="M296" s="380"/>
      <c r="N296" s="380"/>
      <c r="O296" s="380"/>
      <c r="P296" s="380"/>
      <c r="Q296" s="380"/>
      <c r="R296" s="380"/>
      <c r="S296" s="380"/>
      <c r="T296" s="380"/>
      <c r="U296" s="380"/>
      <c r="V296" s="380"/>
      <c r="W296" s="380"/>
      <c r="X296" s="380"/>
      <c r="Y296" s="380"/>
    </row>
    <row r="297" customFormat="false" ht="12.75" hidden="false" customHeight="false" outlineLevel="0" collapsed="false">
      <c r="A297" s="0" t="s">
        <v>495</v>
      </c>
      <c r="B297" s="380"/>
      <c r="C297" s="380"/>
      <c r="D297" s="380"/>
      <c r="E297" s="380"/>
      <c r="F297" s="380"/>
      <c r="G297" s="380"/>
      <c r="H297" s="380"/>
      <c r="I297" s="380"/>
      <c r="J297" s="380"/>
      <c r="K297" s="380"/>
      <c r="L297" s="380"/>
      <c r="M297" s="380"/>
      <c r="N297" s="380"/>
      <c r="O297" s="380"/>
      <c r="P297" s="380"/>
      <c r="Q297" s="380"/>
      <c r="R297" s="380"/>
      <c r="S297" s="380"/>
      <c r="T297" s="380"/>
      <c r="U297" s="380"/>
      <c r="V297" s="380"/>
      <c r="W297" s="380"/>
      <c r="X297" s="380"/>
      <c r="Y297" s="380"/>
    </row>
    <row r="298" customFormat="false" ht="12.75" hidden="false" customHeight="false" outlineLevel="0" collapsed="false">
      <c r="A298" s="0" t="s">
        <v>495</v>
      </c>
      <c r="B298" s="380"/>
      <c r="C298" s="380"/>
      <c r="D298" s="380"/>
      <c r="E298" s="380"/>
      <c r="F298" s="380"/>
      <c r="G298" s="380"/>
      <c r="H298" s="380"/>
      <c r="I298" s="380"/>
      <c r="J298" s="380"/>
      <c r="K298" s="380"/>
      <c r="L298" s="380"/>
      <c r="M298" s="380"/>
      <c r="N298" s="380"/>
      <c r="O298" s="380"/>
      <c r="P298" s="380"/>
      <c r="Q298" s="380"/>
      <c r="R298" s="380"/>
      <c r="S298" s="380"/>
      <c r="T298" s="380"/>
      <c r="U298" s="380"/>
      <c r="V298" s="380"/>
      <c r="W298" s="380"/>
      <c r="X298" s="380"/>
      <c r="Y298" s="380"/>
    </row>
    <row r="299" customFormat="false" ht="12.75" hidden="false" customHeight="false" outlineLevel="0" collapsed="false">
      <c r="A299" s="0" t="s">
        <v>495</v>
      </c>
      <c r="B299" s="380"/>
      <c r="C299" s="380"/>
      <c r="D299" s="380"/>
      <c r="E299" s="380"/>
      <c r="F299" s="380"/>
      <c r="G299" s="380"/>
      <c r="H299" s="380"/>
      <c r="I299" s="380"/>
      <c r="J299" s="380"/>
      <c r="K299" s="380"/>
      <c r="L299" s="380"/>
      <c r="M299" s="380"/>
      <c r="N299" s="380"/>
      <c r="O299" s="380"/>
      <c r="P299" s="380"/>
      <c r="Q299" s="380"/>
      <c r="R299" s="380"/>
      <c r="S299" s="380"/>
      <c r="T299" s="380"/>
      <c r="U299" s="380"/>
      <c r="V299" s="380"/>
      <c r="W299" s="380"/>
      <c r="X299" s="380"/>
      <c r="Y299" s="380"/>
    </row>
    <row r="300" customFormat="false" ht="12.75" hidden="false" customHeight="false" outlineLevel="0" collapsed="false">
      <c r="A300" s="0" t="s">
        <v>495</v>
      </c>
      <c r="B300" s="380"/>
      <c r="C300" s="380"/>
      <c r="D300" s="380"/>
      <c r="E300" s="380"/>
      <c r="F300" s="380"/>
      <c r="G300" s="380"/>
      <c r="H300" s="380"/>
      <c r="I300" s="380"/>
      <c r="J300" s="380"/>
      <c r="K300" s="380"/>
      <c r="L300" s="380"/>
      <c r="M300" s="380"/>
      <c r="N300" s="380"/>
      <c r="O300" s="380"/>
      <c r="P300" s="380"/>
      <c r="Q300" s="380"/>
      <c r="R300" s="380"/>
      <c r="S300" s="380"/>
      <c r="T300" s="380"/>
      <c r="U300" s="380"/>
      <c r="V300" s="380"/>
      <c r="W300" s="380"/>
      <c r="X300" s="380"/>
      <c r="Y300" s="380"/>
    </row>
    <row r="301" customFormat="false" ht="12.75" hidden="false" customHeight="false" outlineLevel="0" collapsed="false">
      <c r="A301" s="489" t="n">
        <f aca="false">SUM(B301:Y301)</f>
        <v>0</v>
      </c>
      <c r="B301" s="489" t="n">
        <f aca="false">SUM(B291:B299)</f>
        <v>0</v>
      </c>
      <c r="C301" s="489" t="n">
        <f aca="false">SUM(C291:C299)</f>
        <v>0</v>
      </c>
      <c r="D301" s="489" t="n">
        <f aca="false">SUM(D291:D299)</f>
        <v>0</v>
      </c>
      <c r="E301" s="489" t="n">
        <f aca="false">SUM(E291:E299)</f>
        <v>0</v>
      </c>
      <c r="F301" s="489" t="n">
        <f aca="false">SUM(F291:F299)</f>
        <v>0</v>
      </c>
      <c r="G301" s="489" t="n">
        <f aca="false">SUM(G291:G299)</f>
        <v>0</v>
      </c>
      <c r="H301" s="489" t="n">
        <f aca="false">SUM(H291:H299)</f>
        <v>0</v>
      </c>
      <c r="I301" s="489" t="n">
        <f aca="false">SUM(I291:I299)</f>
        <v>0</v>
      </c>
      <c r="J301" s="489" t="n">
        <f aca="false">SUM(J291:J299)</f>
        <v>0</v>
      </c>
      <c r="K301" s="489" t="n">
        <f aca="false">SUM(K291:K299)</f>
        <v>0</v>
      </c>
      <c r="L301" s="489" t="n">
        <f aca="false">SUM(L291:L299)</f>
        <v>0</v>
      </c>
      <c r="M301" s="489" t="n">
        <f aca="false">SUM(M291:M299)</f>
        <v>0</v>
      </c>
      <c r="N301" s="489" t="n">
        <f aca="false">SUM(N291:N299)</f>
        <v>0</v>
      </c>
      <c r="O301" s="489" t="n">
        <f aca="false">SUM(O291:O299)</f>
        <v>0</v>
      </c>
      <c r="P301" s="489" t="n">
        <f aca="false">SUM(P291:P299)</f>
        <v>0</v>
      </c>
      <c r="Q301" s="489" t="n">
        <f aca="false">SUM(Q291:Q299)</f>
        <v>0</v>
      </c>
      <c r="R301" s="489" t="n">
        <f aca="false">SUM(R291:R299)</f>
        <v>0</v>
      </c>
      <c r="S301" s="489" t="n">
        <f aca="false">SUM(S291:S299)</f>
        <v>0</v>
      </c>
      <c r="T301" s="489" t="n">
        <f aca="false">SUM(T291:T299)</f>
        <v>0</v>
      </c>
      <c r="U301" s="489" t="n">
        <f aca="false">SUM(U291:U299)</f>
        <v>0</v>
      </c>
      <c r="V301" s="489" t="n">
        <f aca="false">SUM(V291:V299)</f>
        <v>0</v>
      </c>
      <c r="W301" s="489" t="n">
        <f aca="false">SUM(W291:W299)</f>
        <v>0</v>
      </c>
      <c r="X301" s="489" t="n">
        <f aca="false">SUM(X291:X299)</f>
        <v>0</v>
      </c>
      <c r="Y301" s="489" t="n">
        <f aca="false">SUM(Y291:Y299)</f>
        <v>0</v>
      </c>
    </row>
    <row r="303" customFormat="false" ht="12.75" hidden="false" customHeight="false" outlineLevel="0" collapsed="false">
      <c r="A303" s="382" t="s">
        <v>518</v>
      </c>
      <c r="B303" s="382" t="n">
        <v>100</v>
      </c>
      <c r="C303" s="382" t="n">
        <v>200</v>
      </c>
      <c r="D303" s="382" t="n">
        <v>300</v>
      </c>
      <c r="E303" s="382" t="n">
        <v>400</v>
      </c>
      <c r="F303" s="382" t="n">
        <v>500</v>
      </c>
      <c r="G303" s="382" t="n">
        <v>600</v>
      </c>
      <c r="H303" s="382" t="n">
        <v>700</v>
      </c>
      <c r="I303" s="382" t="n">
        <v>800</v>
      </c>
      <c r="J303" s="382" t="n">
        <v>900</v>
      </c>
      <c r="K303" s="382" t="n">
        <v>1000</v>
      </c>
      <c r="L303" s="382" t="n">
        <v>1100</v>
      </c>
      <c r="M303" s="382" t="n">
        <v>1200</v>
      </c>
      <c r="N303" s="382" t="n">
        <v>1300</v>
      </c>
      <c r="O303" s="382" t="n">
        <v>1400</v>
      </c>
      <c r="P303" s="382" t="n">
        <v>1500</v>
      </c>
      <c r="Q303" s="382" t="n">
        <v>1600</v>
      </c>
      <c r="R303" s="382" t="n">
        <v>1700</v>
      </c>
      <c r="S303" s="382" t="n">
        <v>1800</v>
      </c>
      <c r="T303" s="382" t="n">
        <v>1900</v>
      </c>
      <c r="U303" s="382" t="n">
        <v>2000</v>
      </c>
      <c r="V303" s="382" t="n">
        <v>2100</v>
      </c>
      <c r="W303" s="382" t="n">
        <v>2200</v>
      </c>
      <c r="X303" s="382" t="n">
        <v>2300</v>
      </c>
      <c r="Y303" s="382" t="n">
        <v>2400</v>
      </c>
    </row>
    <row r="304" customFormat="false" ht="12.75" hidden="false" customHeight="false" outlineLevel="0" collapsed="false">
      <c r="A304" s="0" t="s">
        <v>495</v>
      </c>
      <c r="B304" s="380"/>
      <c r="C304" s="380"/>
      <c r="D304" s="380"/>
      <c r="E304" s="380"/>
      <c r="F304" s="380"/>
      <c r="G304" s="380"/>
      <c r="H304" s="380"/>
      <c r="I304" s="380"/>
      <c r="J304" s="380"/>
      <c r="K304" s="380"/>
      <c r="L304" s="380"/>
      <c r="M304" s="380"/>
      <c r="N304" s="380"/>
      <c r="O304" s="380"/>
      <c r="P304" s="380"/>
      <c r="Q304" s="380"/>
      <c r="R304" s="380"/>
      <c r="S304" s="380"/>
      <c r="T304" s="380"/>
      <c r="U304" s="380"/>
      <c r="V304" s="380"/>
      <c r="W304" s="380"/>
      <c r="X304" s="380"/>
      <c r="Y304" s="380"/>
    </row>
    <row r="305" customFormat="false" ht="12.75" hidden="false" customHeight="false" outlineLevel="0" collapsed="false">
      <c r="A305" s="0" t="s">
        <v>495</v>
      </c>
      <c r="B305" s="380"/>
      <c r="C305" s="380"/>
      <c r="D305" s="380"/>
      <c r="E305" s="380"/>
      <c r="F305" s="380"/>
      <c r="G305" s="380"/>
      <c r="H305" s="380"/>
      <c r="I305" s="380"/>
      <c r="J305" s="380"/>
      <c r="K305" s="380"/>
      <c r="L305" s="380"/>
      <c r="M305" s="380"/>
      <c r="N305" s="380"/>
      <c r="O305" s="380"/>
      <c r="P305" s="380"/>
      <c r="Q305" s="380"/>
      <c r="R305" s="380"/>
      <c r="S305" s="380"/>
      <c r="T305" s="380"/>
      <c r="U305" s="380"/>
      <c r="V305" s="380"/>
      <c r="W305" s="380"/>
      <c r="X305" s="380"/>
      <c r="Y305" s="380"/>
    </row>
    <row r="306" customFormat="false" ht="12.75" hidden="false" customHeight="false" outlineLevel="0" collapsed="false">
      <c r="A306" s="0" t="s">
        <v>495</v>
      </c>
      <c r="B306" s="380"/>
      <c r="C306" s="380"/>
      <c r="D306" s="380"/>
      <c r="E306" s="380"/>
      <c r="F306" s="380"/>
      <c r="G306" s="380"/>
      <c r="H306" s="380"/>
      <c r="I306" s="380"/>
      <c r="J306" s="380"/>
      <c r="K306" s="380"/>
      <c r="L306" s="380"/>
      <c r="M306" s="380"/>
      <c r="N306" s="380"/>
      <c r="O306" s="380"/>
      <c r="P306" s="380"/>
      <c r="Q306" s="380"/>
      <c r="R306" s="380"/>
      <c r="S306" s="380"/>
      <c r="T306" s="380"/>
      <c r="U306" s="380"/>
      <c r="V306" s="380"/>
      <c r="W306" s="380"/>
      <c r="X306" s="380"/>
      <c r="Y306" s="380"/>
    </row>
    <row r="307" customFormat="false" ht="12.75" hidden="false" customHeight="false" outlineLevel="0" collapsed="false">
      <c r="A307" s="0" t="s">
        <v>495</v>
      </c>
      <c r="B307" s="380"/>
      <c r="C307" s="380"/>
      <c r="D307" s="380"/>
      <c r="E307" s="380"/>
      <c r="F307" s="380"/>
      <c r="G307" s="380"/>
      <c r="H307" s="380"/>
      <c r="I307" s="380"/>
      <c r="J307" s="380"/>
      <c r="K307" s="380"/>
      <c r="L307" s="380"/>
      <c r="M307" s="380"/>
      <c r="N307" s="380"/>
      <c r="O307" s="380"/>
      <c r="P307" s="380"/>
      <c r="Q307" s="380"/>
      <c r="R307" s="380"/>
      <c r="S307" s="380"/>
      <c r="T307" s="380"/>
      <c r="U307" s="380"/>
      <c r="V307" s="380"/>
      <c r="W307" s="380"/>
      <c r="X307" s="380"/>
      <c r="Y307" s="380"/>
    </row>
    <row r="308" customFormat="false" ht="12.75" hidden="false" customHeight="false" outlineLevel="0" collapsed="false">
      <c r="A308" s="0" t="s">
        <v>495</v>
      </c>
      <c r="B308" s="380"/>
      <c r="C308" s="380"/>
      <c r="D308" s="380"/>
      <c r="E308" s="380"/>
      <c r="F308" s="380"/>
      <c r="G308" s="380"/>
      <c r="H308" s="380"/>
      <c r="I308" s="380"/>
      <c r="J308" s="380"/>
      <c r="K308" s="380"/>
      <c r="L308" s="380"/>
      <c r="M308" s="380"/>
      <c r="N308" s="380"/>
      <c r="O308" s="380"/>
      <c r="P308" s="380"/>
      <c r="Q308" s="380"/>
      <c r="R308" s="380"/>
      <c r="S308" s="380"/>
      <c r="T308" s="380"/>
      <c r="U308" s="380"/>
      <c r="V308" s="380"/>
      <c r="W308" s="380"/>
      <c r="X308" s="380"/>
      <c r="Y308" s="380"/>
    </row>
    <row r="309" customFormat="false" ht="12.75" hidden="false" customHeight="false" outlineLevel="0" collapsed="false">
      <c r="A309" s="0" t="s">
        <v>495</v>
      </c>
      <c r="B309" s="380"/>
      <c r="C309" s="380"/>
      <c r="D309" s="380"/>
      <c r="E309" s="380"/>
      <c r="F309" s="380"/>
      <c r="G309" s="380"/>
      <c r="H309" s="380"/>
      <c r="I309" s="380"/>
      <c r="J309" s="380"/>
      <c r="K309" s="380"/>
      <c r="L309" s="380"/>
      <c r="M309" s="380"/>
      <c r="N309" s="380"/>
      <c r="O309" s="380"/>
      <c r="P309" s="380"/>
      <c r="Q309" s="380"/>
      <c r="R309" s="380"/>
      <c r="S309" s="380"/>
      <c r="T309" s="380"/>
      <c r="U309" s="380"/>
      <c r="V309" s="380"/>
      <c r="W309" s="380"/>
      <c r="X309" s="380"/>
      <c r="Y309" s="380"/>
    </row>
    <row r="310" customFormat="false" ht="12.75" hidden="false" customHeight="false" outlineLevel="0" collapsed="false">
      <c r="A310" s="0" t="s">
        <v>495</v>
      </c>
      <c r="B310" s="380"/>
      <c r="C310" s="380"/>
      <c r="D310" s="380"/>
      <c r="E310" s="380"/>
      <c r="F310" s="380"/>
      <c r="G310" s="380"/>
      <c r="H310" s="380"/>
      <c r="I310" s="380"/>
      <c r="J310" s="380"/>
      <c r="K310" s="380"/>
      <c r="L310" s="380"/>
      <c r="M310" s="380"/>
      <c r="N310" s="380"/>
      <c r="O310" s="380"/>
      <c r="P310" s="380"/>
      <c r="Q310" s="380"/>
      <c r="R310" s="380"/>
      <c r="S310" s="380"/>
      <c r="T310" s="380"/>
      <c r="U310" s="380"/>
      <c r="V310" s="380"/>
      <c r="W310" s="380"/>
      <c r="X310" s="380"/>
      <c r="Y310" s="380"/>
    </row>
    <row r="311" customFormat="false" ht="12.75" hidden="false" customHeight="false" outlineLevel="0" collapsed="false">
      <c r="A311" s="0" t="s">
        <v>495</v>
      </c>
      <c r="B311" s="380"/>
      <c r="C311" s="380"/>
      <c r="D311" s="380"/>
      <c r="E311" s="380"/>
      <c r="F311" s="380"/>
      <c r="G311" s="380"/>
      <c r="H311" s="380"/>
      <c r="I311" s="380"/>
      <c r="J311" s="380"/>
      <c r="K311" s="380"/>
      <c r="L311" s="380"/>
      <c r="M311" s="380"/>
      <c r="N311" s="380"/>
      <c r="O311" s="380"/>
      <c r="P311" s="380"/>
      <c r="Q311" s="380"/>
      <c r="R311" s="380"/>
      <c r="S311" s="380"/>
      <c r="T311" s="380"/>
      <c r="U311" s="380"/>
      <c r="V311" s="380"/>
      <c r="W311" s="380"/>
      <c r="X311" s="380"/>
      <c r="Y311" s="380"/>
    </row>
    <row r="312" customFormat="false" ht="12.75" hidden="false" customHeight="false" outlineLevel="0" collapsed="false">
      <c r="A312" s="0" t="s">
        <v>495</v>
      </c>
      <c r="B312" s="380"/>
      <c r="C312" s="380"/>
      <c r="D312" s="380"/>
      <c r="E312" s="380"/>
      <c r="F312" s="380"/>
      <c r="G312" s="380"/>
      <c r="H312" s="380"/>
      <c r="I312" s="380"/>
      <c r="J312" s="380"/>
      <c r="K312" s="380"/>
      <c r="L312" s="380"/>
      <c r="M312" s="380"/>
      <c r="N312" s="380"/>
      <c r="O312" s="380"/>
      <c r="P312" s="380"/>
      <c r="Q312" s="380"/>
      <c r="R312" s="380"/>
      <c r="S312" s="380"/>
      <c r="T312" s="380"/>
      <c r="U312" s="380"/>
      <c r="V312" s="380"/>
      <c r="W312" s="380"/>
      <c r="X312" s="380"/>
      <c r="Y312" s="380"/>
    </row>
    <row r="313" customFormat="false" ht="12.75" hidden="false" customHeight="false" outlineLevel="0" collapsed="false">
      <c r="A313" s="0" t="s">
        <v>495</v>
      </c>
      <c r="B313" s="380"/>
      <c r="C313" s="380"/>
      <c r="D313" s="380"/>
      <c r="E313" s="380"/>
      <c r="F313" s="380"/>
      <c r="G313" s="380"/>
      <c r="H313" s="380"/>
      <c r="I313" s="380"/>
      <c r="J313" s="380"/>
      <c r="K313" s="380"/>
      <c r="L313" s="380"/>
      <c r="M313" s="380"/>
      <c r="N313" s="380"/>
      <c r="O313" s="380"/>
      <c r="P313" s="380"/>
      <c r="Q313" s="380"/>
      <c r="R313" s="380"/>
      <c r="S313" s="380"/>
      <c r="T313" s="380"/>
      <c r="U313" s="380"/>
      <c r="V313" s="380"/>
      <c r="W313" s="380"/>
      <c r="X313" s="380"/>
      <c r="Y313" s="380"/>
    </row>
    <row r="314" customFormat="false" ht="12.75" hidden="false" customHeight="false" outlineLevel="0" collapsed="false">
      <c r="A314" s="489" t="n">
        <f aca="false">SUM(B314:Y314)</f>
        <v>0</v>
      </c>
      <c r="B314" s="489" t="n">
        <f aca="false">SUM(B304:B312)</f>
        <v>0</v>
      </c>
      <c r="C314" s="489" t="n">
        <f aca="false">SUM(C304:C312)</f>
        <v>0</v>
      </c>
      <c r="D314" s="489" t="n">
        <f aca="false">SUM(D304:D312)</f>
        <v>0</v>
      </c>
      <c r="E314" s="489" t="n">
        <f aca="false">SUM(E304:E312)</f>
        <v>0</v>
      </c>
      <c r="F314" s="489" t="n">
        <f aca="false">SUM(F304:F312)</f>
        <v>0</v>
      </c>
      <c r="G314" s="489" t="n">
        <f aca="false">SUM(G304:G312)</f>
        <v>0</v>
      </c>
      <c r="H314" s="489" t="n">
        <f aca="false">SUM(H304:H312)</f>
        <v>0</v>
      </c>
      <c r="I314" s="489" t="n">
        <f aca="false">SUM(I304:I312)</f>
        <v>0</v>
      </c>
      <c r="J314" s="489" t="n">
        <f aca="false">SUM(J304:J312)</f>
        <v>0</v>
      </c>
      <c r="K314" s="489" t="n">
        <f aca="false">SUM(K304:K312)</f>
        <v>0</v>
      </c>
      <c r="L314" s="489" t="n">
        <f aca="false">SUM(L304:L312)</f>
        <v>0</v>
      </c>
      <c r="M314" s="489" t="n">
        <f aca="false">SUM(M304:M312)</f>
        <v>0</v>
      </c>
      <c r="N314" s="489" t="n">
        <f aca="false">SUM(N304:N312)</f>
        <v>0</v>
      </c>
      <c r="O314" s="489" t="n">
        <f aca="false">SUM(O304:O312)</f>
        <v>0</v>
      </c>
      <c r="P314" s="489" t="n">
        <f aca="false">SUM(P304:P312)</f>
        <v>0</v>
      </c>
      <c r="Q314" s="489" t="n">
        <f aca="false">SUM(Q304:Q312)</f>
        <v>0</v>
      </c>
      <c r="R314" s="489" t="n">
        <f aca="false">SUM(R304:R312)</f>
        <v>0</v>
      </c>
      <c r="S314" s="489" t="n">
        <f aca="false">SUM(S304:S312)</f>
        <v>0</v>
      </c>
      <c r="T314" s="489" t="n">
        <f aca="false">SUM(T304:T312)</f>
        <v>0</v>
      </c>
      <c r="U314" s="489" t="n">
        <f aca="false">SUM(U304:U312)</f>
        <v>0</v>
      </c>
      <c r="V314" s="489" t="n">
        <f aca="false">SUM(V304:V312)</f>
        <v>0</v>
      </c>
      <c r="W314" s="489" t="n">
        <f aca="false">SUM(W304:W312)</f>
        <v>0</v>
      </c>
      <c r="X314" s="489" t="n">
        <f aca="false">SUM(X304:X312)</f>
        <v>0</v>
      </c>
      <c r="Y314" s="489" t="n">
        <f aca="false">SUM(Y304:Y312)</f>
        <v>0</v>
      </c>
    </row>
    <row r="316" customFormat="false" ht="12.75" hidden="false" customHeight="false" outlineLevel="0" collapsed="false">
      <c r="A316" s="382" t="s">
        <v>519</v>
      </c>
      <c r="B316" s="382" t="n">
        <v>100</v>
      </c>
      <c r="C316" s="382" t="n">
        <v>200</v>
      </c>
      <c r="D316" s="382" t="n">
        <v>300</v>
      </c>
      <c r="E316" s="382" t="n">
        <v>400</v>
      </c>
      <c r="F316" s="382" t="n">
        <v>500</v>
      </c>
      <c r="G316" s="382" t="n">
        <v>600</v>
      </c>
      <c r="H316" s="382" t="n">
        <v>700</v>
      </c>
      <c r="I316" s="382" t="n">
        <v>800</v>
      </c>
      <c r="J316" s="382" t="n">
        <v>900</v>
      </c>
      <c r="K316" s="382" t="n">
        <v>1000</v>
      </c>
      <c r="L316" s="382" t="n">
        <v>1100</v>
      </c>
      <c r="M316" s="382" t="n">
        <v>1200</v>
      </c>
      <c r="N316" s="382" t="n">
        <v>1300</v>
      </c>
      <c r="O316" s="382" t="n">
        <v>1400</v>
      </c>
      <c r="P316" s="382" t="n">
        <v>1500</v>
      </c>
      <c r="Q316" s="382" t="n">
        <v>1600</v>
      </c>
      <c r="R316" s="382" t="n">
        <v>1700</v>
      </c>
      <c r="S316" s="382" t="n">
        <v>1800</v>
      </c>
      <c r="T316" s="382" t="n">
        <v>1900</v>
      </c>
      <c r="U316" s="382" t="n">
        <v>2000</v>
      </c>
      <c r="V316" s="382" t="n">
        <v>2100</v>
      </c>
      <c r="W316" s="382" t="n">
        <v>2200</v>
      </c>
      <c r="X316" s="382" t="n">
        <v>2300</v>
      </c>
      <c r="Y316" s="382" t="n">
        <v>2400</v>
      </c>
    </row>
    <row r="317" customFormat="false" ht="12.75" hidden="false" customHeight="false" outlineLevel="0" collapsed="false">
      <c r="A317" s="0" t="s">
        <v>495</v>
      </c>
      <c r="B317" s="380"/>
      <c r="C317" s="380"/>
      <c r="D317" s="380"/>
      <c r="E317" s="380"/>
      <c r="F317" s="380"/>
      <c r="G317" s="380"/>
      <c r="H317" s="380"/>
      <c r="I317" s="380"/>
      <c r="J317" s="380"/>
      <c r="K317" s="380"/>
      <c r="L317" s="380"/>
      <c r="M317" s="380"/>
      <c r="N317" s="380"/>
      <c r="O317" s="380"/>
      <c r="P317" s="380"/>
      <c r="Q317" s="380"/>
      <c r="R317" s="380"/>
      <c r="S317" s="380"/>
      <c r="T317" s="380"/>
      <c r="U317" s="380"/>
      <c r="V317" s="380"/>
      <c r="W317" s="380"/>
      <c r="X317" s="380"/>
      <c r="Y317" s="380"/>
    </row>
    <row r="318" customFormat="false" ht="12.75" hidden="false" customHeight="false" outlineLevel="0" collapsed="false">
      <c r="A318" s="0" t="s">
        <v>495</v>
      </c>
      <c r="B318" s="380"/>
      <c r="C318" s="380"/>
      <c r="D318" s="380"/>
      <c r="E318" s="380"/>
      <c r="F318" s="380"/>
      <c r="G318" s="380"/>
      <c r="H318" s="380"/>
      <c r="I318" s="380"/>
      <c r="J318" s="380"/>
      <c r="K318" s="380"/>
      <c r="L318" s="380"/>
      <c r="M318" s="380"/>
      <c r="N318" s="380"/>
      <c r="O318" s="380"/>
      <c r="P318" s="380"/>
      <c r="Q318" s="380"/>
      <c r="R318" s="380"/>
      <c r="S318" s="380"/>
      <c r="T318" s="380"/>
      <c r="U318" s="380"/>
      <c r="V318" s="380"/>
      <c r="W318" s="380"/>
      <c r="X318" s="380"/>
      <c r="Y318" s="380"/>
    </row>
    <row r="319" customFormat="false" ht="12.75" hidden="false" customHeight="false" outlineLevel="0" collapsed="false">
      <c r="A319" s="0" t="s">
        <v>495</v>
      </c>
      <c r="B319" s="380"/>
      <c r="C319" s="380"/>
      <c r="D319" s="380"/>
      <c r="E319" s="380"/>
      <c r="F319" s="380"/>
      <c r="G319" s="380"/>
      <c r="H319" s="380"/>
      <c r="I319" s="380"/>
      <c r="J319" s="380"/>
      <c r="K319" s="380"/>
      <c r="L319" s="380"/>
      <c r="M319" s="380"/>
      <c r="N319" s="380"/>
      <c r="O319" s="380"/>
      <c r="P319" s="380"/>
      <c r="Q319" s="380"/>
      <c r="R319" s="380"/>
      <c r="S319" s="380"/>
      <c r="T319" s="380"/>
      <c r="U319" s="380"/>
      <c r="V319" s="380"/>
      <c r="W319" s="380"/>
      <c r="X319" s="380"/>
      <c r="Y319" s="380"/>
    </row>
    <row r="320" customFormat="false" ht="12.75" hidden="false" customHeight="false" outlineLevel="0" collapsed="false">
      <c r="A320" s="0" t="s">
        <v>495</v>
      </c>
      <c r="B320" s="380"/>
      <c r="C320" s="380"/>
      <c r="D320" s="380"/>
      <c r="E320" s="380"/>
      <c r="F320" s="380"/>
      <c r="G320" s="380"/>
      <c r="H320" s="380"/>
      <c r="I320" s="380"/>
      <c r="J320" s="380"/>
      <c r="K320" s="380"/>
      <c r="L320" s="380"/>
      <c r="M320" s="380"/>
      <c r="N320" s="380"/>
      <c r="O320" s="380"/>
      <c r="P320" s="380"/>
      <c r="Q320" s="380"/>
      <c r="R320" s="380"/>
      <c r="S320" s="380"/>
      <c r="T320" s="380"/>
      <c r="U320" s="380"/>
      <c r="V320" s="380"/>
      <c r="W320" s="380"/>
      <c r="X320" s="380"/>
      <c r="Y320" s="380"/>
    </row>
    <row r="321" customFormat="false" ht="12.75" hidden="false" customHeight="false" outlineLevel="0" collapsed="false">
      <c r="A321" s="0" t="s">
        <v>495</v>
      </c>
      <c r="B321" s="380"/>
      <c r="C321" s="380"/>
      <c r="D321" s="380"/>
      <c r="E321" s="380"/>
      <c r="F321" s="380"/>
      <c r="G321" s="380"/>
      <c r="H321" s="380"/>
      <c r="I321" s="380"/>
      <c r="J321" s="380"/>
      <c r="K321" s="380"/>
      <c r="L321" s="380"/>
      <c r="M321" s="380"/>
      <c r="N321" s="380"/>
      <c r="O321" s="380"/>
      <c r="P321" s="380"/>
      <c r="Q321" s="380"/>
      <c r="R321" s="380"/>
      <c r="S321" s="380"/>
      <c r="T321" s="380"/>
      <c r="U321" s="380"/>
      <c r="V321" s="380"/>
      <c r="W321" s="380"/>
      <c r="X321" s="380"/>
      <c r="Y321" s="380"/>
    </row>
    <row r="322" customFormat="false" ht="12.75" hidden="false" customHeight="false" outlineLevel="0" collapsed="false">
      <c r="A322" s="0" t="s">
        <v>495</v>
      </c>
      <c r="B322" s="380"/>
      <c r="C322" s="380"/>
      <c r="D322" s="380"/>
      <c r="E322" s="380"/>
      <c r="F322" s="380"/>
      <c r="G322" s="380"/>
      <c r="H322" s="380"/>
      <c r="I322" s="380"/>
      <c r="J322" s="380"/>
      <c r="K322" s="380"/>
      <c r="L322" s="380"/>
      <c r="M322" s="380"/>
      <c r="N322" s="380"/>
      <c r="O322" s="380"/>
      <c r="P322" s="380"/>
      <c r="Q322" s="380"/>
      <c r="R322" s="380"/>
      <c r="S322" s="380"/>
      <c r="T322" s="380"/>
      <c r="U322" s="380"/>
      <c r="V322" s="380"/>
      <c r="W322" s="380"/>
      <c r="X322" s="380"/>
      <c r="Y322" s="380"/>
    </row>
    <row r="323" customFormat="false" ht="12.75" hidden="false" customHeight="false" outlineLevel="0" collapsed="false">
      <c r="A323" s="0" t="s">
        <v>495</v>
      </c>
      <c r="B323" s="380"/>
      <c r="C323" s="380"/>
      <c r="D323" s="380"/>
      <c r="E323" s="380"/>
      <c r="F323" s="380"/>
      <c r="G323" s="380"/>
      <c r="H323" s="380"/>
      <c r="I323" s="380"/>
      <c r="J323" s="380"/>
      <c r="K323" s="380"/>
      <c r="L323" s="380"/>
      <c r="M323" s="380"/>
      <c r="N323" s="380"/>
      <c r="O323" s="380"/>
      <c r="P323" s="380"/>
      <c r="Q323" s="380"/>
      <c r="R323" s="380"/>
      <c r="S323" s="380"/>
      <c r="T323" s="380"/>
      <c r="U323" s="380"/>
      <c r="V323" s="380"/>
      <c r="W323" s="380"/>
      <c r="X323" s="380"/>
      <c r="Y323" s="380"/>
    </row>
    <row r="324" customFormat="false" ht="12.75" hidden="false" customHeight="false" outlineLevel="0" collapsed="false">
      <c r="A324" s="0" t="s">
        <v>495</v>
      </c>
      <c r="B324" s="380"/>
      <c r="C324" s="380"/>
      <c r="D324" s="380"/>
      <c r="E324" s="380"/>
      <c r="F324" s="380"/>
      <c r="G324" s="380"/>
      <c r="H324" s="380"/>
      <c r="I324" s="380"/>
      <c r="J324" s="380"/>
      <c r="K324" s="380"/>
      <c r="L324" s="380"/>
      <c r="M324" s="380"/>
      <c r="N324" s="380"/>
      <c r="O324" s="380"/>
      <c r="P324" s="380"/>
      <c r="Q324" s="380"/>
      <c r="R324" s="380"/>
      <c r="S324" s="380"/>
      <c r="T324" s="380"/>
      <c r="U324" s="380"/>
      <c r="V324" s="380"/>
      <c r="W324" s="380"/>
      <c r="X324" s="380"/>
      <c r="Y324" s="380"/>
    </row>
    <row r="325" customFormat="false" ht="12.75" hidden="false" customHeight="false" outlineLevel="0" collapsed="false">
      <c r="A325" s="0" t="s">
        <v>495</v>
      </c>
      <c r="B325" s="380"/>
      <c r="C325" s="380"/>
      <c r="D325" s="380"/>
      <c r="E325" s="380"/>
      <c r="F325" s="380"/>
      <c r="G325" s="380"/>
      <c r="H325" s="380"/>
      <c r="I325" s="380"/>
      <c r="J325" s="380"/>
      <c r="K325" s="380"/>
      <c r="L325" s="380"/>
      <c r="M325" s="380"/>
      <c r="N325" s="380"/>
      <c r="O325" s="380"/>
      <c r="P325" s="380"/>
      <c r="Q325" s="380"/>
      <c r="R325" s="380"/>
      <c r="S325" s="380"/>
      <c r="T325" s="380"/>
      <c r="U325" s="380"/>
      <c r="V325" s="380"/>
      <c r="W325" s="380"/>
      <c r="X325" s="380"/>
      <c r="Y325" s="380"/>
    </row>
    <row r="326" customFormat="false" ht="12.75" hidden="false" customHeight="false" outlineLevel="0" collapsed="false">
      <c r="A326" s="0" t="s">
        <v>495</v>
      </c>
      <c r="B326" s="380"/>
      <c r="C326" s="380"/>
      <c r="D326" s="380"/>
      <c r="E326" s="380"/>
      <c r="F326" s="380"/>
      <c r="G326" s="380"/>
      <c r="H326" s="380"/>
      <c r="I326" s="380"/>
      <c r="J326" s="380"/>
      <c r="K326" s="380"/>
      <c r="L326" s="380"/>
      <c r="M326" s="380"/>
      <c r="N326" s="380"/>
      <c r="O326" s="380"/>
      <c r="P326" s="380"/>
      <c r="Q326" s="380"/>
      <c r="R326" s="380"/>
      <c r="S326" s="380"/>
      <c r="T326" s="380"/>
      <c r="U326" s="380"/>
      <c r="V326" s="380"/>
      <c r="W326" s="380"/>
      <c r="X326" s="380"/>
      <c r="Y326" s="380"/>
    </row>
    <row r="327" customFormat="false" ht="12.75" hidden="false" customHeight="false" outlineLevel="0" collapsed="false">
      <c r="A327" s="489" t="n">
        <f aca="false">SUM(B327:Y327)</f>
        <v>0</v>
      </c>
      <c r="B327" s="489" t="n">
        <f aca="false">SUM(B317:B325)</f>
        <v>0</v>
      </c>
      <c r="C327" s="489" t="n">
        <f aca="false">SUM(C317:C325)</f>
        <v>0</v>
      </c>
      <c r="D327" s="489" t="n">
        <f aca="false">SUM(D317:D325)</f>
        <v>0</v>
      </c>
      <c r="E327" s="489" t="n">
        <f aca="false">SUM(E317:E325)</f>
        <v>0</v>
      </c>
      <c r="F327" s="489" t="n">
        <f aca="false">SUM(F317:F325)</f>
        <v>0</v>
      </c>
      <c r="G327" s="489" t="n">
        <f aca="false">SUM(G317:G325)</f>
        <v>0</v>
      </c>
      <c r="H327" s="489" t="n">
        <f aca="false">SUM(H317:H325)</f>
        <v>0</v>
      </c>
      <c r="I327" s="489" t="n">
        <f aca="false">SUM(I317:I325)</f>
        <v>0</v>
      </c>
      <c r="J327" s="489" t="n">
        <f aca="false">SUM(J317:J325)</f>
        <v>0</v>
      </c>
      <c r="K327" s="489" t="n">
        <f aca="false">SUM(K317:K325)</f>
        <v>0</v>
      </c>
      <c r="L327" s="489" t="n">
        <f aca="false">SUM(L317:L325)</f>
        <v>0</v>
      </c>
      <c r="M327" s="489" t="n">
        <f aca="false">SUM(M317:M325)</f>
        <v>0</v>
      </c>
      <c r="N327" s="489" t="n">
        <f aca="false">SUM(N317:N325)</f>
        <v>0</v>
      </c>
      <c r="O327" s="489" t="n">
        <f aca="false">SUM(O317:O325)</f>
        <v>0</v>
      </c>
      <c r="P327" s="489" t="n">
        <f aca="false">SUM(P317:P325)</f>
        <v>0</v>
      </c>
      <c r="Q327" s="489" t="n">
        <f aca="false">SUM(Q317:Q325)</f>
        <v>0</v>
      </c>
      <c r="R327" s="489" t="n">
        <f aca="false">SUM(R317:R325)</f>
        <v>0</v>
      </c>
      <c r="S327" s="489" t="n">
        <f aca="false">SUM(S317:S325)</f>
        <v>0</v>
      </c>
      <c r="T327" s="489" t="n">
        <f aca="false">SUM(T317:T325)</f>
        <v>0</v>
      </c>
      <c r="U327" s="489" t="n">
        <f aca="false">SUM(U317:U325)</f>
        <v>0</v>
      </c>
      <c r="V327" s="489" t="n">
        <f aca="false">SUM(V317:V325)</f>
        <v>0</v>
      </c>
      <c r="W327" s="489" t="n">
        <f aca="false">SUM(W317:W325)</f>
        <v>0</v>
      </c>
      <c r="X327" s="489" t="n">
        <f aca="false">SUM(X317:X325)</f>
        <v>0</v>
      </c>
      <c r="Y327" s="489" t="n">
        <f aca="false">SUM(Y317:Y325)</f>
        <v>0</v>
      </c>
    </row>
    <row r="329" customFormat="false" ht="12.75" hidden="false" customHeight="false" outlineLevel="0" collapsed="false">
      <c r="A329" s="382" t="s">
        <v>520</v>
      </c>
      <c r="B329" s="382" t="n">
        <v>100</v>
      </c>
      <c r="C329" s="382" t="n">
        <v>200</v>
      </c>
      <c r="D329" s="382" t="n">
        <v>300</v>
      </c>
      <c r="E329" s="382" t="n">
        <v>400</v>
      </c>
      <c r="F329" s="382" t="n">
        <v>500</v>
      </c>
      <c r="G329" s="382" t="n">
        <v>600</v>
      </c>
      <c r="H329" s="382" t="n">
        <v>700</v>
      </c>
      <c r="I329" s="382" t="n">
        <v>800</v>
      </c>
      <c r="J329" s="382" t="n">
        <v>900</v>
      </c>
      <c r="K329" s="382" t="n">
        <v>1000</v>
      </c>
      <c r="L329" s="382" t="n">
        <v>1100</v>
      </c>
      <c r="M329" s="382" t="n">
        <v>1200</v>
      </c>
      <c r="N329" s="382" t="n">
        <v>1300</v>
      </c>
      <c r="O329" s="382" t="n">
        <v>1400</v>
      </c>
      <c r="P329" s="382" t="n">
        <v>1500</v>
      </c>
      <c r="Q329" s="382" t="n">
        <v>1600</v>
      </c>
      <c r="R329" s="382" t="n">
        <v>1700</v>
      </c>
      <c r="S329" s="382" t="n">
        <v>1800</v>
      </c>
      <c r="T329" s="382" t="n">
        <v>1900</v>
      </c>
      <c r="U329" s="382" t="n">
        <v>2000</v>
      </c>
      <c r="V329" s="382" t="n">
        <v>2100</v>
      </c>
      <c r="W329" s="382" t="n">
        <v>2200</v>
      </c>
      <c r="X329" s="382" t="n">
        <v>2300</v>
      </c>
      <c r="Y329" s="382" t="n">
        <v>2400</v>
      </c>
    </row>
    <row r="330" customFormat="false" ht="12.75" hidden="false" customHeight="false" outlineLevel="0" collapsed="false">
      <c r="A330" s="0" t="s">
        <v>495</v>
      </c>
      <c r="B330" s="380"/>
      <c r="C330" s="380"/>
      <c r="D330" s="380"/>
      <c r="E330" s="380"/>
      <c r="F330" s="380"/>
      <c r="G330" s="380"/>
      <c r="H330" s="380"/>
      <c r="I330" s="380"/>
      <c r="J330" s="380"/>
      <c r="K330" s="380"/>
      <c r="L330" s="380"/>
      <c r="M330" s="380"/>
      <c r="N330" s="380"/>
      <c r="O330" s="380"/>
      <c r="P330" s="380"/>
      <c r="Q330" s="380"/>
      <c r="R330" s="380"/>
      <c r="S330" s="380"/>
      <c r="T330" s="380"/>
      <c r="U330" s="380"/>
      <c r="V330" s="380"/>
      <c r="W330" s="380"/>
      <c r="X330" s="380"/>
      <c r="Y330" s="380"/>
    </row>
    <row r="331" customFormat="false" ht="12.75" hidden="false" customHeight="false" outlineLevel="0" collapsed="false">
      <c r="A331" s="0" t="s">
        <v>495</v>
      </c>
      <c r="B331" s="380"/>
      <c r="C331" s="380"/>
      <c r="D331" s="380"/>
      <c r="E331" s="380"/>
      <c r="F331" s="380"/>
      <c r="G331" s="380"/>
      <c r="H331" s="380"/>
      <c r="I331" s="380"/>
      <c r="J331" s="380"/>
      <c r="K331" s="380"/>
      <c r="L331" s="380"/>
      <c r="M331" s="380"/>
      <c r="N331" s="380"/>
      <c r="O331" s="380"/>
      <c r="P331" s="380"/>
      <c r="Q331" s="380"/>
      <c r="R331" s="380"/>
      <c r="S331" s="380"/>
      <c r="T331" s="380"/>
      <c r="U331" s="380"/>
      <c r="V331" s="380"/>
      <c r="W331" s="380"/>
      <c r="X331" s="380"/>
      <c r="Y331" s="380"/>
    </row>
    <row r="332" customFormat="false" ht="12.75" hidden="false" customHeight="false" outlineLevel="0" collapsed="false">
      <c r="A332" s="0" t="s">
        <v>495</v>
      </c>
      <c r="B332" s="380"/>
      <c r="C332" s="380"/>
      <c r="D332" s="380"/>
      <c r="E332" s="380"/>
      <c r="F332" s="380"/>
      <c r="G332" s="380"/>
      <c r="H332" s="380"/>
      <c r="I332" s="380"/>
      <c r="J332" s="380"/>
      <c r="K332" s="380"/>
      <c r="L332" s="380"/>
      <c r="M332" s="380"/>
      <c r="N332" s="380"/>
      <c r="O332" s="380"/>
      <c r="P332" s="380"/>
      <c r="Q332" s="380"/>
      <c r="R332" s="380"/>
      <c r="S332" s="380"/>
      <c r="T332" s="380"/>
      <c r="U332" s="380"/>
      <c r="V332" s="380"/>
      <c r="W332" s="380"/>
      <c r="X332" s="380"/>
      <c r="Y332" s="380"/>
    </row>
    <row r="333" customFormat="false" ht="12.75" hidden="false" customHeight="false" outlineLevel="0" collapsed="false">
      <c r="A333" s="0" t="s">
        <v>495</v>
      </c>
      <c r="B333" s="380"/>
      <c r="C333" s="380"/>
      <c r="D333" s="380"/>
      <c r="E333" s="380"/>
      <c r="F333" s="380"/>
      <c r="G333" s="380"/>
      <c r="H333" s="380"/>
      <c r="I333" s="380"/>
      <c r="J333" s="380"/>
      <c r="K333" s="380"/>
      <c r="L333" s="380"/>
      <c r="M333" s="380"/>
      <c r="N333" s="380"/>
      <c r="O333" s="380"/>
      <c r="P333" s="380"/>
      <c r="Q333" s="380"/>
      <c r="R333" s="380"/>
      <c r="S333" s="380"/>
      <c r="T333" s="380"/>
      <c r="U333" s="380"/>
      <c r="V333" s="380"/>
      <c r="W333" s="380"/>
      <c r="X333" s="380"/>
      <c r="Y333" s="380"/>
    </row>
    <row r="334" customFormat="false" ht="12.75" hidden="false" customHeight="false" outlineLevel="0" collapsed="false">
      <c r="A334" s="0" t="s">
        <v>495</v>
      </c>
      <c r="B334" s="380"/>
      <c r="C334" s="380"/>
      <c r="D334" s="380"/>
      <c r="E334" s="380"/>
      <c r="F334" s="380"/>
      <c r="G334" s="380"/>
      <c r="H334" s="380"/>
      <c r="I334" s="380"/>
      <c r="J334" s="380"/>
      <c r="K334" s="380"/>
      <c r="L334" s="380"/>
      <c r="M334" s="380"/>
      <c r="N334" s="380"/>
      <c r="O334" s="380"/>
      <c r="P334" s="380"/>
      <c r="Q334" s="380"/>
      <c r="R334" s="380"/>
      <c r="S334" s="380"/>
      <c r="T334" s="380"/>
      <c r="U334" s="380"/>
      <c r="V334" s="380"/>
      <c r="W334" s="380"/>
      <c r="X334" s="380"/>
      <c r="Y334" s="380"/>
    </row>
    <row r="335" customFormat="false" ht="12.75" hidden="false" customHeight="false" outlineLevel="0" collapsed="false">
      <c r="A335" s="0" t="s">
        <v>495</v>
      </c>
      <c r="B335" s="380"/>
      <c r="C335" s="380"/>
      <c r="D335" s="380"/>
      <c r="E335" s="380"/>
      <c r="F335" s="380"/>
      <c r="G335" s="380"/>
      <c r="H335" s="380"/>
      <c r="I335" s="380"/>
      <c r="J335" s="380"/>
      <c r="K335" s="380"/>
      <c r="L335" s="380"/>
      <c r="M335" s="380"/>
      <c r="N335" s="380"/>
      <c r="O335" s="380"/>
      <c r="P335" s="380"/>
      <c r="Q335" s="380"/>
      <c r="R335" s="380"/>
      <c r="S335" s="380"/>
      <c r="T335" s="380"/>
      <c r="U335" s="380"/>
      <c r="V335" s="380"/>
      <c r="W335" s="380"/>
      <c r="X335" s="380"/>
      <c r="Y335" s="380"/>
    </row>
    <row r="336" customFormat="false" ht="12.75" hidden="false" customHeight="false" outlineLevel="0" collapsed="false">
      <c r="A336" s="0" t="s">
        <v>495</v>
      </c>
      <c r="B336" s="380"/>
      <c r="C336" s="380"/>
      <c r="D336" s="380"/>
      <c r="E336" s="380"/>
      <c r="F336" s="380"/>
      <c r="G336" s="380"/>
      <c r="H336" s="380"/>
      <c r="I336" s="380"/>
      <c r="J336" s="380"/>
      <c r="K336" s="380"/>
      <c r="L336" s="380"/>
      <c r="M336" s="380"/>
      <c r="N336" s="380"/>
      <c r="O336" s="380"/>
      <c r="P336" s="380"/>
      <c r="Q336" s="380"/>
      <c r="R336" s="380"/>
      <c r="S336" s="380"/>
      <c r="T336" s="380"/>
      <c r="U336" s="380"/>
      <c r="V336" s="380"/>
      <c r="W336" s="380"/>
      <c r="X336" s="380"/>
      <c r="Y336" s="380"/>
    </row>
    <row r="337" customFormat="false" ht="12.75" hidden="false" customHeight="false" outlineLevel="0" collapsed="false">
      <c r="A337" s="0" t="s">
        <v>495</v>
      </c>
      <c r="B337" s="380"/>
      <c r="C337" s="380"/>
      <c r="D337" s="380"/>
      <c r="E337" s="380"/>
      <c r="F337" s="380"/>
      <c r="G337" s="380"/>
      <c r="H337" s="380"/>
      <c r="I337" s="380"/>
      <c r="J337" s="380"/>
      <c r="K337" s="380"/>
      <c r="L337" s="380"/>
      <c r="M337" s="380"/>
      <c r="N337" s="380"/>
      <c r="O337" s="380"/>
      <c r="P337" s="380"/>
      <c r="Q337" s="380"/>
      <c r="R337" s="380"/>
      <c r="S337" s="380"/>
      <c r="T337" s="380"/>
      <c r="U337" s="380"/>
      <c r="V337" s="380"/>
      <c r="W337" s="380"/>
      <c r="X337" s="380"/>
      <c r="Y337" s="380"/>
    </row>
    <row r="338" customFormat="false" ht="12.75" hidden="false" customHeight="false" outlineLevel="0" collapsed="false">
      <c r="A338" s="0" t="s">
        <v>495</v>
      </c>
      <c r="B338" s="380"/>
      <c r="C338" s="380"/>
      <c r="D338" s="380"/>
      <c r="E338" s="380"/>
      <c r="F338" s="380"/>
      <c r="G338" s="380"/>
      <c r="H338" s="380"/>
      <c r="I338" s="380"/>
      <c r="J338" s="380"/>
      <c r="K338" s="380"/>
      <c r="L338" s="380"/>
      <c r="M338" s="380"/>
      <c r="N338" s="380"/>
      <c r="O338" s="380"/>
      <c r="P338" s="380"/>
      <c r="Q338" s="380"/>
      <c r="R338" s="380"/>
      <c r="S338" s="380"/>
      <c r="T338" s="380"/>
      <c r="U338" s="380"/>
      <c r="V338" s="380"/>
      <c r="W338" s="380"/>
      <c r="X338" s="380"/>
      <c r="Y338" s="380"/>
    </row>
    <row r="339" customFormat="false" ht="12.75" hidden="false" customHeight="false" outlineLevel="0" collapsed="false">
      <c r="A339" s="0" t="s">
        <v>495</v>
      </c>
      <c r="B339" s="380"/>
      <c r="C339" s="380"/>
      <c r="D339" s="380"/>
      <c r="E339" s="380"/>
      <c r="F339" s="380"/>
      <c r="G339" s="380"/>
      <c r="H339" s="380"/>
      <c r="I339" s="380"/>
      <c r="J339" s="380"/>
      <c r="K339" s="380"/>
      <c r="L339" s="380"/>
      <c r="M339" s="380"/>
      <c r="N339" s="380"/>
      <c r="O339" s="380"/>
      <c r="P339" s="380"/>
      <c r="Q339" s="380"/>
      <c r="R339" s="380"/>
      <c r="S339" s="380"/>
      <c r="T339" s="380"/>
      <c r="U339" s="380"/>
      <c r="V339" s="380"/>
      <c r="W339" s="380"/>
      <c r="X339" s="380"/>
      <c r="Y339" s="380"/>
    </row>
    <row r="340" customFormat="false" ht="12.75" hidden="false" customHeight="false" outlineLevel="0" collapsed="false">
      <c r="A340" s="489" t="n">
        <f aca="false">SUM(B340:Y340)</f>
        <v>0</v>
      </c>
      <c r="B340" s="489" t="n">
        <f aca="false">SUM(B330:B338)</f>
        <v>0</v>
      </c>
      <c r="C340" s="489" t="n">
        <f aca="false">SUM(C330:C338)</f>
        <v>0</v>
      </c>
      <c r="D340" s="489" t="n">
        <f aca="false">SUM(D330:D338)</f>
        <v>0</v>
      </c>
      <c r="E340" s="489" t="n">
        <f aca="false">SUM(E330:E338)</f>
        <v>0</v>
      </c>
      <c r="F340" s="489" t="n">
        <f aca="false">SUM(F330:F338)</f>
        <v>0</v>
      </c>
      <c r="G340" s="489" t="n">
        <f aca="false">SUM(G330:G338)</f>
        <v>0</v>
      </c>
      <c r="H340" s="489" t="n">
        <f aca="false">SUM(H330:H338)</f>
        <v>0</v>
      </c>
      <c r="I340" s="489" t="n">
        <f aca="false">SUM(I330:I338)</f>
        <v>0</v>
      </c>
      <c r="J340" s="489" t="n">
        <f aca="false">SUM(J330:J338)</f>
        <v>0</v>
      </c>
      <c r="K340" s="489" t="n">
        <f aca="false">SUM(K330:K338)</f>
        <v>0</v>
      </c>
      <c r="L340" s="489" t="n">
        <f aca="false">SUM(L330:L338)</f>
        <v>0</v>
      </c>
      <c r="M340" s="489" t="n">
        <f aca="false">SUM(M330:M338)</f>
        <v>0</v>
      </c>
      <c r="N340" s="489" t="n">
        <f aca="false">SUM(N330:N338)</f>
        <v>0</v>
      </c>
      <c r="O340" s="489" t="n">
        <f aca="false">SUM(O330:O338)</f>
        <v>0</v>
      </c>
      <c r="P340" s="489" t="n">
        <f aca="false">SUM(P330:P338)</f>
        <v>0</v>
      </c>
      <c r="Q340" s="489" t="n">
        <f aca="false">SUM(Q330:Q338)</f>
        <v>0</v>
      </c>
      <c r="R340" s="489" t="n">
        <f aca="false">SUM(R330:R338)</f>
        <v>0</v>
      </c>
      <c r="S340" s="489" t="n">
        <f aca="false">SUM(S330:S338)</f>
        <v>0</v>
      </c>
      <c r="T340" s="489" t="n">
        <f aca="false">SUM(T330:T338)</f>
        <v>0</v>
      </c>
      <c r="U340" s="489" t="n">
        <f aca="false">SUM(U330:U338)</f>
        <v>0</v>
      </c>
      <c r="V340" s="489" t="n">
        <f aca="false">SUM(V330:V338)</f>
        <v>0</v>
      </c>
      <c r="W340" s="489" t="n">
        <f aca="false">SUM(W330:W338)</f>
        <v>0</v>
      </c>
      <c r="X340" s="489" t="n">
        <f aca="false">SUM(X330:X338)</f>
        <v>0</v>
      </c>
      <c r="Y340" s="489" t="n">
        <f aca="false">SUM(Y330:Y338)</f>
        <v>0</v>
      </c>
    </row>
    <row r="342" customFormat="false" ht="12.75" hidden="false" customHeight="false" outlineLevel="0" collapsed="false">
      <c r="A342" s="382" t="s">
        <v>521</v>
      </c>
      <c r="B342" s="382" t="n">
        <v>100</v>
      </c>
      <c r="C342" s="382" t="n">
        <v>200</v>
      </c>
      <c r="D342" s="382" t="n">
        <v>300</v>
      </c>
      <c r="E342" s="382" t="n">
        <v>400</v>
      </c>
      <c r="F342" s="382" t="n">
        <v>500</v>
      </c>
      <c r="G342" s="382" t="n">
        <v>600</v>
      </c>
      <c r="H342" s="382" t="n">
        <v>700</v>
      </c>
      <c r="I342" s="382" t="n">
        <v>800</v>
      </c>
      <c r="J342" s="382" t="n">
        <v>900</v>
      </c>
      <c r="K342" s="382" t="n">
        <v>1000</v>
      </c>
      <c r="L342" s="382" t="n">
        <v>1100</v>
      </c>
      <c r="M342" s="382" t="n">
        <v>1200</v>
      </c>
      <c r="N342" s="382" t="n">
        <v>1300</v>
      </c>
      <c r="O342" s="382" t="n">
        <v>1400</v>
      </c>
      <c r="P342" s="382" t="n">
        <v>1500</v>
      </c>
      <c r="Q342" s="382" t="n">
        <v>1600</v>
      </c>
      <c r="R342" s="382" t="n">
        <v>1700</v>
      </c>
      <c r="S342" s="382" t="n">
        <v>1800</v>
      </c>
      <c r="T342" s="382" t="n">
        <v>1900</v>
      </c>
      <c r="U342" s="382" t="n">
        <v>2000</v>
      </c>
      <c r="V342" s="382" t="n">
        <v>2100</v>
      </c>
      <c r="W342" s="382" t="n">
        <v>2200</v>
      </c>
      <c r="X342" s="382" t="n">
        <v>2300</v>
      </c>
      <c r="Y342" s="382" t="n">
        <v>2400</v>
      </c>
    </row>
    <row r="343" customFormat="false" ht="12.75" hidden="false" customHeight="false" outlineLevel="0" collapsed="false">
      <c r="A343" s="0" t="s">
        <v>495</v>
      </c>
      <c r="B343" s="380"/>
      <c r="C343" s="380"/>
      <c r="D343" s="380"/>
      <c r="E343" s="380"/>
      <c r="F343" s="380"/>
      <c r="G343" s="380"/>
      <c r="H343" s="380"/>
      <c r="I343" s="380"/>
      <c r="J343" s="380"/>
      <c r="K343" s="380"/>
      <c r="L343" s="380"/>
      <c r="M343" s="380"/>
      <c r="N343" s="380"/>
      <c r="O343" s="380"/>
      <c r="P343" s="380"/>
      <c r="Q343" s="380"/>
      <c r="R343" s="380"/>
      <c r="S343" s="380"/>
      <c r="T343" s="380"/>
      <c r="U343" s="380"/>
      <c r="V343" s="380"/>
      <c r="W343" s="380"/>
      <c r="X343" s="380"/>
      <c r="Y343" s="380"/>
    </row>
    <row r="344" customFormat="false" ht="12.75" hidden="false" customHeight="false" outlineLevel="0" collapsed="false">
      <c r="A344" s="0" t="s">
        <v>495</v>
      </c>
      <c r="B344" s="380"/>
      <c r="C344" s="380"/>
      <c r="D344" s="380"/>
      <c r="E344" s="380"/>
      <c r="F344" s="380"/>
      <c r="G344" s="380"/>
      <c r="H344" s="380"/>
      <c r="I344" s="380"/>
      <c r="J344" s="380"/>
      <c r="K344" s="380"/>
      <c r="L344" s="380"/>
      <c r="M344" s="380"/>
      <c r="N344" s="380"/>
      <c r="O344" s="380"/>
      <c r="P344" s="380"/>
      <c r="Q344" s="380"/>
      <c r="R344" s="380"/>
      <c r="S344" s="380"/>
      <c r="T344" s="380"/>
      <c r="U344" s="380"/>
      <c r="V344" s="380"/>
      <c r="W344" s="380"/>
      <c r="X344" s="380"/>
      <c r="Y344" s="380"/>
    </row>
    <row r="345" customFormat="false" ht="12.75" hidden="false" customHeight="false" outlineLevel="0" collapsed="false">
      <c r="A345" s="0" t="s">
        <v>495</v>
      </c>
      <c r="B345" s="380"/>
      <c r="C345" s="380"/>
      <c r="D345" s="380"/>
      <c r="E345" s="380"/>
      <c r="F345" s="380"/>
      <c r="G345" s="380"/>
      <c r="H345" s="380"/>
      <c r="I345" s="380"/>
      <c r="J345" s="380"/>
      <c r="K345" s="380"/>
      <c r="L345" s="380"/>
      <c r="M345" s="380"/>
      <c r="N345" s="380"/>
      <c r="O345" s="380"/>
      <c r="P345" s="380"/>
      <c r="Q345" s="380"/>
      <c r="R345" s="380"/>
      <c r="S345" s="380"/>
      <c r="T345" s="380"/>
      <c r="U345" s="380"/>
      <c r="V345" s="380"/>
      <c r="W345" s="380"/>
      <c r="X345" s="380"/>
      <c r="Y345" s="380"/>
    </row>
    <row r="346" customFormat="false" ht="12.75" hidden="false" customHeight="false" outlineLevel="0" collapsed="false">
      <c r="A346" s="0" t="s">
        <v>495</v>
      </c>
      <c r="B346" s="380"/>
      <c r="C346" s="380"/>
      <c r="D346" s="380"/>
      <c r="E346" s="380"/>
      <c r="F346" s="380"/>
      <c r="G346" s="380"/>
      <c r="H346" s="380"/>
      <c r="I346" s="380"/>
      <c r="J346" s="380"/>
      <c r="K346" s="380"/>
      <c r="L346" s="380"/>
      <c r="M346" s="380"/>
      <c r="N346" s="380"/>
      <c r="O346" s="380"/>
      <c r="P346" s="380"/>
      <c r="Q346" s="380"/>
      <c r="R346" s="380"/>
      <c r="S346" s="380"/>
      <c r="T346" s="380"/>
      <c r="U346" s="380"/>
      <c r="V346" s="380"/>
      <c r="W346" s="380"/>
      <c r="X346" s="380"/>
      <c r="Y346" s="380"/>
    </row>
    <row r="347" customFormat="false" ht="12.75" hidden="false" customHeight="false" outlineLevel="0" collapsed="false">
      <c r="A347" s="0" t="s">
        <v>495</v>
      </c>
      <c r="B347" s="380"/>
      <c r="C347" s="380"/>
      <c r="D347" s="380"/>
      <c r="E347" s="380"/>
      <c r="F347" s="380"/>
      <c r="G347" s="380"/>
      <c r="H347" s="380"/>
      <c r="I347" s="380"/>
      <c r="J347" s="380"/>
      <c r="K347" s="380"/>
      <c r="L347" s="380"/>
      <c r="M347" s="380"/>
      <c r="N347" s="380"/>
      <c r="O347" s="380"/>
      <c r="P347" s="380"/>
      <c r="Q347" s="380"/>
      <c r="R347" s="380"/>
      <c r="S347" s="380"/>
      <c r="T347" s="380"/>
      <c r="U347" s="380"/>
      <c r="V347" s="380"/>
      <c r="W347" s="380"/>
      <c r="X347" s="380"/>
      <c r="Y347" s="380"/>
    </row>
    <row r="348" customFormat="false" ht="12.75" hidden="false" customHeight="false" outlineLevel="0" collapsed="false">
      <c r="A348" s="0" t="s">
        <v>495</v>
      </c>
      <c r="B348" s="380"/>
      <c r="C348" s="380"/>
      <c r="D348" s="380"/>
      <c r="E348" s="380"/>
      <c r="F348" s="380"/>
      <c r="G348" s="380"/>
      <c r="H348" s="380"/>
      <c r="I348" s="380"/>
      <c r="J348" s="380"/>
      <c r="K348" s="380"/>
      <c r="L348" s="380"/>
      <c r="M348" s="380"/>
      <c r="N348" s="380"/>
      <c r="O348" s="380"/>
      <c r="P348" s="380"/>
      <c r="Q348" s="380"/>
      <c r="R348" s="380"/>
      <c r="S348" s="380"/>
      <c r="T348" s="380"/>
      <c r="U348" s="380"/>
      <c r="V348" s="380"/>
      <c r="W348" s="380"/>
      <c r="X348" s="380"/>
      <c r="Y348" s="380"/>
    </row>
    <row r="349" customFormat="false" ht="12.75" hidden="false" customHeight="false" outlineLevel="0" collapsed="false">
      <c r="A349" s="0" t="s">
        <v>495</v>
      </c>
      <c r="B349" s="380"/>
      <c r="C349" s="380"/>
      <c r="D349" s="380"/>
      <c r="E349" s="380"/>
      <c r="F349" s="380"/>
      <c r="G349" s="380"/>
      <c r="H349" s="380"/>
      <c r="I349" s="380"/>
      <c r="J349" s="380"/>
      <c r="K349" s="380"/>
      <c r="L349" s="380"/>
      <c r="M349" s="380"/>
      <c r="N349" s="380"/>
      <c r="O349" s="380"/>
      <c r="P349" s="380"/>
      <c r="Q349" s="380"/>
      <c r="R349" s="380"/>
      <c r="S349" s="380"/>
      <c r="T349" s="380"/>
      <c r="U349" s="380"/>
      <c r="V349" s="380"/>
      <c r="W349" s="380"/>
      <c r="X349" s="380"/>
      <c r="Y349" s="380"/>
    </row>
    <row r="350" customFormat="false" ht="12.75" hidden="false" customHeight="false" outlineLevel="0" collapsed="false">
      <c r="A350" s="0" t="s">
        <v>495</v>
      </c>
      <c r="B350" s="380"/>
      <c r="C350" s="380"/>
      <c r="D350" s="380"/>
      <c r="E350" s="380"/>
      <c r="F350" s="380"/>
      <c r="G350" s="380"/>
      <c r="H350" s="380"/>
      <c r="I350" s="380"/>
      <c r="J350" s="380"/>
      <c r="K350" s="380"/>
      <c r="L350" s="380"/>
      <c r="M350" s="380"/>
      <c r="N350" s="380"/>
      <c r="O350" s="380"/>
      <c r="P350" s="380"/>
      <c r="Q350" s="380"/>
      <c r="R350" s="380"/>
      <c r="S350" s="380"/>
      <c r="T350" s="380"/>
      <c r="U350" s="380"/>
      <c r="V350" s="380"/>
      <c r="W350" s="380"/>
      <c r="X350" s="380"/>
      <c r="Y350" s="380"/>
    </row>
    <row r="351" customFormat="false" ht="12.75" hidden="false" customHeight="false" outlineLevel="0" collapsed="false">
      <c r="A351" s="0" t="s">
        <v>495</v>
      </c>
      <c r="B351" s="380"/>
      <c r="C351" s="380"/>
      <c r="D351" s="380"/>
      <c r="E351" s="380"/>
      <c r="F351" s="380"/>
      <c r="G351" s="380"/>
      <c r="H351" s="380"/>
      <c r="I351" s="380"/>
      <c r="J351" s="380"/>
      <c r="K351" s="380"/>
      <c r="L351" s="380"/>
      <c r="M351" s="380"/>
      <c r="N351" s="380"/>
      <c r="O351" s="380"/>
      <c r="P351" s="380"/>
      <c r="Q351" s="380"/>
      <c r="R351" s="380"/>
      <c r="S351" s="380"/>
      <c r="T351" s="380"/>
      <c r="U351" s="380"/>
      <c r="V351" s="380"/>
      <c r="W351" s="380"/>
      <c r="X351" s="380"/>
      <c r="Y351" s="380"/>
    </row>
    <row r="352" customFormat="false" ht="12.75" hidden="false" customHeight="false" outlineLevel="0" collapsed="false">
      <c r="A352" s="0" t="s">
        <v>495</v>
      </c>
      <c r="B352" s="380"/>
      <c r="C352" s="380"/>
      <c r="D352" s="380"/>
      <c r="E352" s="380"/>
      <c r="F352" s="380"/>
      <c r="G352" s="380"/>
      <c r="H352" s="380"/>
      <c r="I352" s="380"/>
      <c r="J352" s="380"/>
      <c r="K352" s="380"/>
      <c r="L352" s="380"/>
      <c r="M352" s="380"/>
      <c r="N352" s="380"/>
      <c r="O352" s="380"/>
      <c r="P352" s="380"/>
      <c r="Q352" s="380"/>
      <c r="R352" s="380"/>
      <c r="S352" s="380"/>
      <c r="T352" s="380"/>
      <c r="U352" s="380"/>
      <c r="V352" s="380"/>
      <c r="W352" s="380"/>
      <c r="X352" s="380"/>
      <c r="Y352" s="380"/>
    </row>
    <row r="353" customFormat="false" ht="12.75" hidden="false" customHeight="false" outlineLevel="0" collapsed="false">
      <c r="A353" s="489" t="n">
        <f aca="false">SUM(B353:Y353)</f>
        <v>0</v>
      </c>
      <c r="B353" s="489" t="n">
        <f aca="false">SUM(B343:B351)</f>
        <v>0</v>
      </c>
      <c r="C353" s="489" t="n">
        <f aca="false">SUM(C343:C351)</f>
        <v>0</v>
      </c>
      <c r="D353" s="489" t="n">
        <f aca="false">SUM(D343:D351)</f>
        <v>0</v>
      </c>
      <c r="E353" s="489" t="n">
        <f aca="false">SUM(E343:E351)</f>
        <v>0</v>
      </c>
      <c r="F353" s="489" t="n">
        <f aca="false">SUM(F343:F351)</f>
        <v>0</v>
      </c>
      <c r="G353" s="489" t="n">
        <f aca="false">SUM(G343:G351)</f>
        <v>0</v>
      </c>
      <c r="H353" s="489" t="n">
        <f aca="false">SUM(H343:H351)</f>
        <v>0</v>
      </c>
      <c r="I353" s="489" t="n">
        <f aca="false">SUM(I343:I351)</f>
        <v>0</v>
      </c>
      <c r="J353" s="489" t="n">
        <f aca="false">SUM(J343:J351)</f>
        <v>0</v>
      </c>
      <c r="K353" s="489" t="n">
        <f aca="false">SUM(K343:K351)</f>
        <v>0</v>
      </c>
      <c r="L353" s="489" t="n">
        <f aca="false">SUM(L343:L351)</f>
        <v>0</v>
      </c>
      <c r="M353" s="489" t="n">
        <f aca="false">SUM(M343:M351)</f>
        <v>0</v>
      </c>
      <c r="N353" s="489" t="n">
        <f aca="false">SUM(N343:N351)</f>
        <v>0</v>
      </c>
      <c r="O353" s="489" t="n">
        <f aca="false">SUM(O343:O351)</f>
        <v>0</v>
      </c>
      <c r="P353" s="489" t="n">
        <f aca="false">SUM(P343:P351)</f>
        <v>0</v>
      </c>
      <c r="Q353" s="489" t="n">
        <f aca="false">SUM(Q343:Q351)</f>
        <v>0</v>
      </c>
      <c r="R353" s="489" t="n">
        <f aca="false">SUM(R343:R351)</f>
        <v>0</v>
      </c>
      <c r="S353" s="489" t="n">
        <f aca="false">SUM(S343:S351)</f>
        <v>0</v>
      </c>
      <c r="T353" s="489" t="n">
        <f aca="false">SUM(T343:T351)</f>
        <v>0</v>
      </c>
      <c r="U353" s="489" t="n">
        <f aca="false">SUM(U343:U351)</f>
        <v>0</v>
      </c>
      <c r="V353" s="489" t="n">
        <f aca="false">SUM(V343:V351)</f>
        <v>0</v>
      </c>
      <c r="W353" s="489" t="n">
        <f aca="false">SUM(W343:W351)</f>
        <v>0</v>
      </c>
      <c r="X353" s="489" t="n">
        <f aca="false">SUM(X343:X351)</f>
        <v>0</v>
      </c>
      <c r="Y353" s="489" t="n">
        <f aca="false">SUM(Y343:Y351)</f>
        <v>0</v>
      </c>
    </row>
    <row r="355" customFormat="false" ht="12.75" hidden="false" customHeight="false" outlineLevel="0" collapsed="false">
      <c r="A355" s="382" t="s">
        <v>522</v>
      </c>
      <c r="B355" s="382" t="n">
        <v>100</v>
      </c>
      <c r="C355" s="382" t="n">
        <v>200</v>
      </c>
      <c r="D355" s="382" t="n">
        <v>300</v>
      </c>
      <c r="E355" s="382" t="n">
        <v>400</v>
      </c>
      <c r="F355" s="382" t="n">
        <v>500</v>
      </c>
      <c r="G355" s="382" t="n">
        <v>600</v>
      </c>
      <c r="H355" s="382" t="n">
        <v>700</v>
      </c>
      <c r="I355" s="382" t="n">
        <v>800</v>
      </c>
      <c r="J355" s="382" t="n">
        <v>900</v>
      </c>
      <c r="K355" s="382" t="n">
        <v>1000</v>
      </c>
      <c r="L355" s="382" t="n">
        <v>1100</v>
      </c>
      <c r="M355" s="382" t="n">
        <v>1200</v>
      </c>
      <c r="N355" s="382" t="n">
        <v>1300</v>
      </c>
      <c r="O355" s="382" t="n">
        <v>1400</v>
      </c>
      <c r="P355" s="382" t="n">
        <v>1500</v>
      </c>
      <c r="Q355" s="382" t="n">
        <v>1600</v>
      </c>
      <c r="R355" s="382" t="n">
        <v>1700</v>
      </c>
      <c r="S355" s="382" t="n">
        <v>1800</v>
      </c>
      <c r="T355" s="382" t="n">
        <v>1900</v>
      </c>
      <c r="U355" s="382" t="n">
        <v>2000</v>
      </c>
      <c r="V355" s="382" t="n">
        <v>2100</v>
      </c>
      <c r="W355" s="382" t="n">
        <v>2200</v>
      </c>
      <c r="X355" s="382" t="n">
        <v>2300</v>
      </c>
      <c r="Y355" s="382" t="n">
        <v>2400</v>
      </c>
    </row>
    <row r="356" customFormat="false" ht="12.75" hidden="false" customHeight="false" outlineLevel="0" collapsed="false">
      <c r="A356" s="0" t="s">
        <v>495</v>
      </c>
      <c r="B356" s="380"/>
      <c r="C356" s="380"/>
      <c r="D356" s="380"/>
      <c r="E356" s="380"/>
      <c r="F356" s="380"/>
      <c r="G356" s="380"/>
      <c r="H356" s="380"/>
      <c r="I356" s="380"/>
      <c r="J356" s="380"/>
      <c r="K356" s="380"/>
      <c r="L356" s="380"/>
      <c r="M356" s="380"/>
      <c r="N356" s="380"/>
      <c r="O356" s="380"/>
      <c r="P356" s="380"/>
      <c r="Q356" s="380"/>
      <c r="R356" s="380"/>
      <c r="S356" s="380"/>
      <c r="T356" s="380"/>
      <c r="U356" s="380"/>
      <c r="V356" s="380"/>
      <c r="W356" s="380"/>
      <c r="X356" s="380"/>
      <c r="Y356" s="380"/>
    </row>
    <row r="357" customFormat="false" ht="12.75" hidden="false" customHeight="false" outlineLevel="0" collapsed="false">
      <c r="A357" s="0" t="s">
        <v>495</v>
      </c>
      <c r="B357" s="380"/>
      <c r="C357" s="380"/>
      <c r="D357" s="380"/>
      <c r="E357" s="380"/>
      <c r="F357" s="380"/>
      <c r="G357" s="380"/>
      <c r="H357" s="380"/>
      <c r="I357" s="380"/>
      <c r="J357" s="380"/>
      <c r="K357" s="380"/>
      <c r="L357" s="380"/>
      <c r="M357" s="380"/>
      <c r="N357" s="380"/>
      <c r="O357" s="380"/>
      <c r="P357" s="380"/>
      <c r="Q357" s="380"/>
      <c r="R357" s="380"/>
      <c r="S357" s="380"/>
      <c r="T357" s="380"/>
      <c r="U357" s="380"/>
      <c r="V357" s="380"/>
      <c r="W357" s="380"/>
      <c r="X357" s="380"/>
      <c r="Y357" s="380"/>
    </row>
    <row r="358" customFormat="false" ht="12.75" hidden="false" customHeight="false" outlineLevel="0" collapsed="false">
      <c r="A358" s="0" t="s">
        <v>495</v>
      </c>
      <c r="B358" s="380"/>
      <c r="C358" s="380"/>
      <c r="D358" s="380"/>
      <c r="E358" s="380"/>
      <c r="F358" s="380"/>
      <c r="G358" s="380"/>
      <c r="H358" s="380"/>
      <c r="I358" s="380"/>
      <c r="J358" s="380"/>
      <c r="K358" s="380"/>
      <c r="L358" s="380"/>
      <c r="M358" s="380"/>
      <c r="N358" s="380"/>
      <c r="O358" s="380"/>
      <c r="P358" s="380"/>
      <c r="Q358" s="380"/>
      <c r="R358" s="380"/>
      <c r="S358" s="380"/>
      <c r="T358" s="380"/>
      <c r="U358" s="380"/>
      <c r="V358" s="380"/>
      <c r="W358" s="380"/>
      <c r="X358" s="380"/>
      <c r="Y358" s="380"/>
    </row>
    <row r="359" customFormat="false" ht="12.75" hidden="false" customHeight="false" outlineLevel="0" collapsed="false">
      <c r="A359" s="0" t="s">
        <v>495</v>
      </c>
      <c r="B359" s="380"/>
      <c r="C359" s="380"/>
      <c r="D359" s="380"/>
      <c r="E359" s="380"/>
      <c r="F359" s="380"/>
      <c r="G359" s="380"/>
      <c r="H359" s="380"/>
      <c r="I359" s="380"/>
      <c r="J359" s="380"/>
      <c r="K359" s="380"/>
      <c r="L359" s="380"/>
      <c r="M359" s="380"/>
      <c r="N359" s="380"/>
      <c r="O359" s="380"/>
      <c r="P359" s="380"/>
      <c r="Q359" s="380"/>
      <c r="R359" s="380"/>
      <c r="S359" s="380"/>
      <c r="T359" s="380"/>
      <c r="U359" s="380"/>
      <c r="V359" s="380"/>
      <c r="W359" s="380"/>
      <c r="X359" s="380"/>
      <c r="Y359" s="380"/>
    </row>
    <row r="360" customFormat="false" ht="12.75" hidden="false" customHeight="false" outlineLevel="0" collapsed="false">
      <c r="A360" s="0" t="s">
        <v>495</v>
      </c>
      <c r="B360" s="380"/>
      <c r="C360" s="380"/>
      <c r="D360" s="380"/>
      <c r="E360" s="380"/>
      <c r="F360" s="380"/>
      <c r="G360" s="380"/>
      <c r="H360" s="380"/>
      <c r="I360" s="380"/>
      <c r="J360" s="380"/>
      <c r="K360" s="380"/>
      <c r="L360" s="380"/>
      <c r="M360" s="380"/>
      <c r="N360" s="380"/>
      <c r="O360" s="380"/>
      <c r="P360" s="380"/>
      <c r="Q360" s="380"/>
      <c r="R360" s="380"/>
      <c r="S360" s="380"/>
      <c r="T360" s="380"/>
      <c r="U360" s="380"/>
      <c r="V360" s="380"/>
      <c r="W360" s="380"/>
      <c r="X360" s="380"/>
      <c r="Y360" s="380"/>
    </row>
    <row r="361" customFormat="false" ht="12.75" hidden="false" customHeight="false" outlineLevel="0" collapsed="false">
      <c r="A361" s="0" t="s">
        <v>495</v>
      </c>
      <c r="B361" s="380"/>
      <c r="C361" s="380"/>
      <c r="D361" s="380"/>
      <c r="E361" s="380"/>
      <c r="F361" s="380"/>
      <c r="G361" s="380"/>
      <c r="H361" s="380"/>
      <c r="I361" s="380"/>
      <c r="J361" s="380"/>
      <c r="K361" s="380"/>
      <c r="L361" s="380"/>
      <c r="M361" s="380"/>
      <c r="N361" s="380"/>
      <c r="O361" s="380"/>
      <c r="P361" s="380"/>
      <c r="Q361" s="380"/>
      <c r="R361" s="380"/>
      <c r="S361" s="380"/>
      <c r="T361" s="380"/>
      <c r="U361" s="380"/>
      <c r="V361" s="380"/>
      <c r="W361" s="380"/>
      <c r="X361" s="380"/>
      <c r="Y361" s="380"/>
    </row>
    <row r="362" customFormat="false" ht="12.75" hidden="false" customHeight="false" outlineLevel="0" collapsed="false">
      <c r="A362" s="0" t="s">
        <v>495</v>
      </c>
      <c r="B362" s="380"/>
      <c r="C362" s="380"/>
      <c r="D362" s="380"/>
      <c r="E362" s="380"/>
      <c r="F362" s="380"/>
      <c r="G362" s="380"/>
      <c r="H362" s="380"/>
      <c r="I362" s="380"/>
      <c r="J362" s="380"/>
      <c r="K362" s="380"/>
      <c r="L362" s="380"/>
      <c r="M362" s="380"/>
      <c r="N362" s="380"/>
      <c r="O362" s="380"/>
      <c r="P362" s="380"/>
      <c r="Q362" s="380"/>
      <c r="R362" s="380"/>
      <c r="S362" s="380"/>
      <c r="T362" s="380"/>
      <c r="U362" s="380"/>
      <c r="V362" s="380"/>
      <c r="W362" s="380"/>
      <c r="X362" s="380"/>
      <c r="Y362" s="380"/>
    </row>
    <row r="363" customFormat="false" ht="12.75" hidden="false" customHeight="false" outlineLevel="0" collapsed="false">
      <c r="A363" s="0" t="s">
        <v>495</v>
      </c>
      <c r="B363" s="380"/>
      <c r="C363" s="380"/>
      <c r="D363" s="380"/>
      <c r="E363" s="380"/>
      <c r="F363" s="380"/>
      <c r="G363" s="380"/>
      <c r="H363" s="380"/>
      <c r="I363" s="380"/>
      <c r="J363" s="380"/>
      <c r="K363" s="380"/>
      <c r="L363" s="380"/>
      <c r="M363" s="380"/>
      <c r="N363" s="380"/>
      <c r="O363" s="380"/>
      <c r="P363" s="380"/>
      <c r="Q363" s="380"/>
      <c r="R363" s="380"/>
      <c r="S363" s="380"/>
      <c r="T363" s="380"/>
      <c r="U363" s="380"/>
      <c r="V363" s="380"/>
      <c r="W363" s="380"/>
      <c r="X363" s="380"/>
      <c r="Y363" s="380"/>
    </row>
    <row r="364" customFormat="false" ht="12.75" hidden="false" customHeight="false" outlineLevel="0" collapsed="false">
      <c r="A364" s="0" t="s">
        <v>495</v>
      </c>
      <c r="B364" s="380"/>
      <c r="C364" s="380"/>
      <c r="D364" s="380"/>
      <c r="E364" s="380"/>
      <c r="F364" s="380"/>
      <c r="G364" s="380"/>
      <c r="H364" s="380"/>
      <c r="I364" s="380"/>
      <c r="J364" s="380"/>
      <c r="K364" s="380"/>
      <c r="L364" s="380"/>
      <c r="M364" s="380"/>
      <c r="N364" s="380"/>
      <c r="O364" s="380"/>
      <c r="P364" s="380"/>
      <c r="Q364" s="380"/>
      <c r="R364" s="380"/>
      <c r="S364" s="380"/>
      <c r="T364" s="380"/>
      <c r="U364" s="380"/>
      <c r="V364" s="380"/>
      <c r="W364" s="380"/>
      <c r="X364" s="380"/>
      <c r="Y364" s="380"/>
    </row>
    <row r="365" customFormat="false" ht="12.75" hidden="false" customHeight="false" outlineLevel="0" collapsed="false">
      <c r="A365" s="0" t="s">
        <v>495</v>
      </c>
      <c r="B365" s="380"/>
      <c r="C365" s="380"/>
      <c r="D365" s="380"/>
      <c r="E365" s="380"/>
      <c r="F365" s="380"/>
      <c r="G365" s="380"/>
      <c r="H365" s="380"/>
      <c r="I365" s="380"/>
      <c r="J365" s="380"/>
      <c r="K365" s="380"/>
      <c r="L365" s="380"/>
      <c r="M365" s="380"/>
      <c r="N365" s="380"/>
      <c r="O365" s="380"/>
      <c r="P365" s="380"/>
      <c r="Q365" s="380"/>
      <c r="R365" s="380"/>
      <c r="S365" s="380"/>
      <c r="T365" s="380"/>
      <c r="U365" s="380"/>
      <c r="V365" s="380"/>
      <c r="W365" s="380"/>
      <c r="X365" s="380"/>
      <c r="Y365" s="380"/>
    </row>
    <row r="366" customFormat="false" ht="12.75" hidden="false" customHeight="false" outlineLevel="0" collapsed="false">
      <c r="A366" s="489" t="n">
        <f aca="false">SUM(B366:Y366)</f>
        <v>0</v>
      </c>
      <c r="B366" s="489" t="n">
        <f aca="false">SUM(B356:B364)</f>
        <v>0</v>
      </c>
      <c r="C366" s="489" t="n">
        <f aca="false">SUM(C356:C364)</f>
        <v>0</v>
      </c>
      <c r="D366" s="489" t="n">
        <f aca="false">SUM(D356:D364)</f>
        <v>0</v>
      </c>
      <c r="E366" s="489" t="n">
        <f aca="false">SUM(E356:E364)</f>
        <v>0</v>
      </c>
      <c r="F366" s="489" t="n">
        <f aca="false">SUM(F356:F364)</f>
        <v>0</v>
      </c>
      <c r="G366" s="489" t="n">
        <f aca="false">SUM(G356:G364)</f>
        <v>0</v>
      </c>
      <c r="H366" s="489" t="n">
        <f aca="false">SUM(H356:H364)</f>
        <v>0</v>
      </c>
      <c r="I366" s="489" t="n">
        <f aca="false">SUM(I356:I364)</f>
        <v>0</v>
      </c>
      <c r="J366" s="489" t="n">
        <f aca="false">SUM(J356:J364)</f>
        <v>0</v>
      </c>
      <c r="K366" s="489" t="n">
        <f aca="false">SUM(K356:K364)</f>
        <v>0</v>
      </c>
      <c r="L366" s="489" t="n">
        <f aca="false">SUM(L356:L364)</f>
        <v>0</v>
      </c>
      <c r="M366" s="489" t="n">
        <f aca="false">SUM(M356:M364)</f>
        <v>0</v>
      </c>
      <c r="N366" s="489" t="n">
        <f aca="false">SUM(N356:N364)</f>
        <v>0</v>
      </c>
      <c r="O366" s="489" t="n">
        <f aca="false">SUM(O356:O364)</f>
        <v>0</v>
      </c>
      <c r="P366" s="489" t="n">
        <f aca="false">SUM(P356:P364)</f>
        <v>0</v>
      </c>
      <c r="Q366" s="489" t="n">
        <f aca="false">SUM(Q356:Q364)</f>
        <v>0</v>
      </c>
      <c r="R366" s="489" t="n">
        <f aca="false">SUM(R356:R364)</f>
        <v>0</v>
      </c>
      <c r="S366" s="489" t="n">
        <f aca="false">SUM(S356:S364)</f>
        <v>0</v>
      </c>
      <c r="T366" s="489" t="n">
        <f aca="false">SUM(T356:T364)</f>
        <v>0</v>
      </c>
      <c r="U366" s="489" t="n">
        <f aca="false">SUM(U356:U364)</f>
        <v>0</v>
      </c>
      <c r="V366" s="489" t="n">
        <f aca="false">SUM(V356:V364)</f>
        <v>0</v>
      </c>
      <c r="W366" s="489" t="n">
        <f aca="false">SUM(W356:W364)</f>
        <v>0</v>
      </c>
      <c r="X366" s="489" t="n">
        <f aca="false">SUM(X356:X364)</f>
        <v>0</v>
      </c>
      <c r="Y366" s="489" t="n">
        <f aca="false">SUM(Y356:Y364)</f>
        <v>0</v>
      </c>
    </row>
    <row r="368" customFormat="false" ht="12.75" hidden="false" customHeight="false" outlineLevel="0" collapsed="false">
      <c r="A368" s="382" t="s">
        <v>523</v>
      </c>
      <c r="B368" s="382" t="n">
        <v>100</v>
      </c>
      <c r="C368" s="382" t="n">
        <v>200</v>
      </c>
      <c r="D368" s="382" t="n">
        <v>300</v>
      </c>
      <c r="E368" s="382" t="n">
        <v>400</v>
      </c>
      <c r="F368" s="382" t="n">
        <v>500</v>
      </c>
      <c r="G368" s="382" t="n">
        <v>600</v>
      </c>
      <c r="H368" s="382" t="n">
        <v>700</v>
      </c>
      <c r="I368" s="382" t="n">
        <v>800</v>
      </c>
      <c r="J368" s="382" t="n">
        <v>900</v>
      </c>
      <c r="K368" s="382" t="n">
        <v>1000</v>
      </c>
      <c r="L368" s="382" t="n">
        <v>1100</v>
      </c>
      <c r="M368" s="382" t="n">
        <v>1200</v>
      </c>
      <c r="N368" s="382" t="n">
        <v>1300</v>
      </c>
      <c r="O368" s="382" t="n">
        <v>1400</v>
      </c>
      <c r="P368" s="382" t="n">
        <v>1500</v>
      </c>
      <c r="Q368" s="382" t="n">
        <v>1600</v>
      </c>
      <c r="R368" s="382" t="n">
        <v>1700</v>
      </c>
      <c r="S368" s="382" t="n">
        <v>1800</v>
      </c>
      <c r="T368" s="382" t="n">
        <v>1900</v>
      </c>
      <c r="U368" s="382" t="n">
        <v>2000</v>
      </c>
      <c r="V368" s="382" t="n">
        <v>2100</v>
      </c>
      <c r="W368" s="382" t="n">
        <v>2200</v>
      </c>
      <c r="X368" s="382" t="n">
        <v>2300</v>
      </c>
      <c r="Y368" s="382" t="n">
        <v>2400</v>
      </c>
    </row>
    <row r="369" customFormat="false" ht="12.75" hidden="false" customHeight="false" outlineLevel="0" collapsed="false">
      <c r="A369" s="0" t="s">
        <v>495</v>
      </c>
      <c r="B369" s="380"/>
      <c r="C369" s="380"/>
      <c r="D369" s="380"/>
      <c r="E369" s="380"/>
      <c r="F369" s="380"/>
      <c r="G369" s="380"/>
      <c r="H369" s="380"/>
      <c r="I369" s="380"/>
      <c r="J369" s="380"/>
      <c r="K369" s="380"/>
      <c r="L369" s="380"/>
      <c r="M369" s="380"/>
      <c r="N369" s="380"/>
      <c r="O369" s="380"/>
      <c r="P369" s="380"/>
      <c r="Q369" s="380"/>
      <c r="R369" s="380"/>
      <c r="S369" s="380"/>
      <c r="T369" s="380"/>
      <c r="U369" s="380"/>
      <c r="V369" s="380"/>
      <c r="W369" s="380"/>
      <c r="X369" s="380"/>
      <c r="Y369" s="380"/>
    </row>
    <row r="370" customFormat="false" ht="12.75" hidden="false" customHeight="false" outlineLevel="0" collapsed="false">
      <c r="A370" s="0" t="s">
        <v>495</v>
      </c>
      <c r="B370" s="380"/>
      <c r="C370" s="380"/>
      <c r="D370" s="380"/>
      <c r="E370" s="380"/>
      <c r="F370" s="380"/>
      <c r="G370" s="380"/>
      <c r="H370" s="380"/>
      <c r="I370" s="380"/>
      <c r="J370" s="380"/>
      <c r="K370" s="380"/>
      <c r="L370" s="380"/>
      <c r="M370" s="380"/>
      <c r="N370" s="380"/>
      <c r="O370" s="380"/>
      <c r="P370" s="380"/>
      <c r="Q370" s="380"/>
      <c r="R370" s="380"/>
      <c r="S370" s="380"/>
      <c r="T370" s="380"/>
      <c r="U370" s="380"/>
      <c r="V370" s="380"/>
      <c r="W370" s="380"/>
      <c r="X370" s="380"/>
      <c r="Y370" s="380"/>
    </row>
    <row r="371" customFormat="false" ht="12.75" hidden="false" customHeight="false" outlineLevel="0" collapsed="false">
      <c r="A371" s="0" t="s">
        <v>495</v>
      </c>
      <c r="B371" s="380"/>
      <c r="C371" s="380"/>
      <c r="D371" s="380"/>
      <c r="E371" s="380"/>
      <c r="F371" s="380"/>
      <c r="G371" s="380"/>
      <c r="H371" s="380"/>
      <c r="I371" s="380"/>
      <c r="J371" s="380"/>
      <c r="K371" s="380"/>
      <c r="L371" s="380"/>
      <c r="M371" s="380"/>
      <c r="N371" s="380"/>
      <c r="O371" s="380"/>
      <c r="P371" s="380"/>
      <c r="Q371" s="380"/>
      <c r="R371" s="380"/>
      <c r="S371" s="380"/>
      <c r="T371" s="380"/>
      <c r="U371" s="380"/>
      <c r="V371" s="380"/>
      <c r="W371" s="380"/>
      <c r="X371" s="380"/>
      <c r="Y371" s="380"/>
    </row>
    <row r="372" customFormat="false" ht="12.75" hidden="false" customHeight="false" outlineLevel="0" collapsed="false">
      <c r="A372" s="0" t="s">
        <v>495</v>
      </c>
      <c r="B372" s="380"/>
      <c r="C372" s="380"/>
      <c r="D372" s="380"/>
      <c r="E372" s="380"/>
      <c r="F372" s="380"/>
      <c r="G372" s="380"/>
      <c r="H372" s="380"/>
      <c r="I372" s="380"/>
      <c r="J372" s="380"/>
      <c r="K372" s="380"/>
      <c r="L372" s="380"/>
      <c r="M372" s="380"/>
      <c r="N372" s="380"/>
      <c r="O372" s="380"/>
      <c r="P372" s="380"/>
      <c r="Q372" s="380"/>
      <c r="R372" s="380"/>
      <c r="S372" s="380"/>
      <c r="T372" s="380"/>
      <c r="U372" s="380"/>
      <c r="V372" s="380"/>
      <c r="W372" s="380"/>
      <c r="X372" s="380"/>
      <c r="Y372" s="380"/>
    </row>
    <row r="373" customFormat="false" ht="12.75" hidden="false" customHeight="false" outlineLevel="0" collapsed="false">
      <c r="A373" s="0" t="s">
        <v>495</v>
      </c>
      <c r="B373" s="380"/>
      <c r="C373" s="380"/>
      <c r="D373" s="380"/>
      <c r="E373" s="380"/>
      <c r="F373" s="380"/>
      <c r="G373" s="380"/>
      <c r="H373" s="380"/>
      <c r="I373" s="380"/>
      <c r="J373" s="380"/>
      <c r="K373" s="380"/>
      <c r="L373" s="380"/>
      <c r="M373" s="380"/>
      <c r="N373" s="380"/>
      <c r="O373" s="380"/>
      <c r="P373" s="380"/>
      <c r="Q373" s="380"/>
      <c r="R373" s="380"/>
      <c r="S373" s="380"/>
      <c r="T373" s="380"/>
      <c r="U373" s="380"/>
      <c r="V373" s="380"/>
      <c r="W373" s="380"/>
      <c r="X373" s="380"/>
      <c r="Y373" s="380"/>
    </row>
    <row r="374" customFormat="false" ht="12.75" hidden="false" customHeight="false" outlineLevel="0" collapsed="false">
      <c r="A374" s="0" t="s">
        <v>495</v>
      </c>
      <c r="B374" s="380"/>
      <c r="C374" s="380"/>
      <c r="D374" s="380"/>
      <c r="E374" s="380"/>
      <c r="F374" s="380"/>
      <c r="G374" s="380"/>
      <c r="H374" s="380"/>
      <c r="I374" s="380"/>
      <c r="J374" s="380"/>
      <c r="K374" s="380"/>
      <c r="L374" s="380"/>
      <c r="M374" s="380"/>
      <c r="N374" s="380"/>
      <c r="O374" s="380"/>
      <c r="P374" s="380"/>
      <c r="Q374" s="380"/>
      <c r="R374" s="380"/>
      <c r="S374" s="380"/>
      <c r="T374" s="380"/>
      <c r="U374" s="380"/>
      <c r="V374" s="380"/>
      <c r="W374" s="380"/>
      <c r="X374" s="380"/>
      <c r="Y374" s="380"/>
    </row>
    <row r="375" customFormat="false" ht="12.75" hidden="false" customHeight="false" outlineLevel="0" collapsed="false">
      <c r="A375" s="0" t="s">
        <v>495</v>
      </c>
      <c r="B375" s="380"/>
      <c r="C375" s="380"/>
      <c r="D375" s="380"/>
      <c r="E375" s="380"/>
      <c r="F375" s="380"/>
      <c r="G375" s="380"/>
      <c r="H375" s="380"/>
      <c r="I375" s="380"/>
      <c r="J375" s="380"/>
      <c r="K375" s="380"/>
      <c r="L375" s="380"/>
      <c r="M375" s="380"/>
      <c r="N375" s="380"/>
      <c r="O375" s="380"/>
      <c r="P375" s="380"/>
      <c r="Q375" s="380"/>
      <c r="R375" s="380"/>
      <c r="S375" s="380"/>
      <c r="T375" s="380"/>
      <c r="U375" s="380"/>
      <c r="V375" s="380"/>
      <c r="W375" s="380"/>
      <c r="X375" s="380"/>
      <c r="Y375" s="380"/>
    </row>
    <row r="376" customFormat="false" ht="12.75" hidden="false" customHeight="false" outlineLevel="0" collapsed="false">
      <c r="A376" s="0" t="s">
        <v>495</v>
      </c>
      <c r="B376" s="380"/>
      <c r="C376" s="380"/>
      <c r="D376" s="380"/>
      <c r="E376" s="380"/>
      <c r="F376" s="380"/>
      <c r="G376" s="380"/>
      <c r="H376" s="380"/>
      <c r="I376" s="380"/>
      <c r="J376" s="380"/>
      <c r="K376" s="380"/>
      <c r="L376" s="380"/>
      <c r="M376" s="380"/>
      <c r="N376" s="380"/>
      <c r="O376" s="380"/>
      <c r="P376" s="380"/>
      <c r="Q376" s="380"/>
      <c r="R376" s="380"/>
      <c r="S376" s="380"/>
      <c r="T376" s="380"/>
      <c r="U376" s="380"/>
      <c r="V376" s="380"/>
      <c r="W376" s="380"/>
      <c r="X376" s="380"/>
      <c r="Y376" s="380"/>
    </row>
    <row r="377" customFormat="false" ht="12.75" hidden="false" customHeight="false" outlineLevel="0" collapsed="false">
      <c r="A377" s="0" t="s">
        <v>495</v>
      </c>
      <c r="B377" s="380"/>
      <c r="C377" s="380"/>
      <c r="D377" s="380"/>
      <c r="E377" s="380"/>
      <c r="F377" s="380"/>
      <c r="G377" s="380"/>
      <c r="H377" s="380"/>
      <c r="I377" s="380"/>
      <c r="J377" s="380"/>
      <c r="K377" s="380"/>
      <c r="L377" s="380"/>
      <c r="M377" s="380"/>
      <c r="N377" s="380"/>
      <c r="O377" s="380"/>
      <c r="P377" s="380"/>
      <c r="Q377" s="380"/>
      <c r="R377" s="380"/>
      <c r="S377" s="380"/>
      <c r="T377" s="380"/>
      <c r="U377" s="380"/>
      <c r="V377" s="380"/>
      <c r="W377" s="380"/>
      <c r="X377" s="380"/>
      <c r="Y377" s="380"/>
    </row>
    <row r="378" customFormat="false" ht="12.75" hidden="false" customHeight="false" outlineLevel="0" collapsed="false">
      <c r="A378" s="0" t="s">
        <v>495</v>
      </c>
      <c r="B378" s="380"/>
      <c r="C378" s="380"/>
      <c r="D378" s="380"/>
      <c r="E378" s="380"/>
      <c r="F378" s="380"/>
      <c r="G378" s="380"/>
      <c r="H378" s="380"/>
      <c r="I378" s="380"/>
      <c r="J378" s="380"/>
      <c r="K378" s="380"/>
      <c r="L378" s="380"/>
      <c r="M378" s="380"/>
      <c r="N378" s="380"/>
      <c r="O378" s="380"/>
      <c r="P378" s="380"/>
      <c r="Q378" s="380"/>
      <c r="R378" s="380"/>
      <c r="S378" s="380"/>
      <c r="T378" s="380"/>
      <c r="U378" s="380"/>
      <c r="V378" s="380"/>
      <c r="W378" s="380"/>
      <c r="X378" s="380"/>
      <c r="Y378" s="380"/>
    </row>
    <row r="379" customFormat="false" ht="12.75" hidden="false" customHeight="false" outlineLevel="0" collapsed="false">
      <c r="A379" s="489" t="n">
        <f aca="false">SUM(B379:Y379)</f>
        <v>0</v>
      </c>
      <c r="B379" s="489" t="n">
        <f aca="false">SUM(B369:B377)</f>
        <v>0</v>
      </c>
      <c r="C379" s="489" t="n">
        <f aca="false">SUM(C369:C377)</f>
        <v>0</v>
      </c>
      <c r="D379" s="489" t="n">
        <f aca="false">SUM(D369:D377)</f>
        <v>0</v>
      </c>
      <c r="E379" s="489" t="n">
        <f aca="false">SUM(E369:E377)</f>
        <v>0</v>
      </c>
      <c r="F379" s="489" t="n">
        <f aca="false">SUM(F369:F377)</f>
        <v>0</v>
      </c>
      <c r="G379" s="489" t="n">
        <f aca="false">SUM(G369:G377)</f>
        <v>0</v>
      </c>
      <c r="H379" s="489" t="n">
        <f aca="false">SUM(H369:H377)</f>
        <v>0</v>
      </c>
      <c r="I379" s="489" t="n">
        <f aca="false">SUM(I369:I377)</f>
        <v>0</v>
      </c>
      <c r="J379" s="489" t="n">
        <f aca="false">SUM(J369:J377)</f>
        <v>0</v>
      </c>
      <c r="K379" s="489" t="n">
        <f aca="false">SUM(K369:K377)</f>
        <v>0</v>
      </c>
      <c r="L379" s="489" t="n">
        <f aca="false">SUM(L369:L377)</f>
        <v>0</v>
      </c>
      <c r="M379" s="489" t="n">
        <f aca="false">SUM(M369:M377)</f>
        <v>0</v>
      </c>
      <c r="N379" s="489" t="n">
        <f aca="false">SUM(N369:N377)</f>
        <v>0</v>
      </c>
      <c r="O379" s="489" t="n">
        <f aca="false">SUM(O369:O377)</f>
        <v>0</v>
      </c>
      <c r="P379" s="489" t="n">
        <f aca="false">SUM(P369:P377)</f>
        <v>0</v>
      </c>
      <c r="Q379" s="489" t="n">
        <f aca="false">SUM(Q369:Q377)</f>
        <v>0</v>
      </c>
      <c r="R379" s="489" t="n">
        <f aca="false">SUM(R369:R377)</f>
        <v>0</v>
      </c>
      <c r="S379" s="489" t="n">
        <f aca="false">SUM(S369:S377)</f>
        <v>0</v>
      </c>
      <c r="T379" s="489" t="n">
        <f aca="false">SUM(T369:T377)</f>
        <v>0</v>
      </c>
      <c r="U379" s="489" t="n">
        <f aca="false">SUM(U369:U377)</f>
        <v>0</v>
      </c>
      <c r="V379" s="489" t="n">
        <f aca="false">SUM(V369:V377)</f>
        <v>0</v>
      </c>
      <c r="W379" s="489" t="n">
        <f aca="false">SUM(W369:W377)</f>
        <v>0</v>
      </c>
      <c r="X379" s="489" t="n">
        <f aca="false">SUM(X369:X377)</f>
        <v>0</v>
      </c>
      <c r="Y379" s="489" t="n">
        <f aca="false">SUM(Y369:Y377)</f>
        <v>0</v>
      </c>
    </row>
    <row r="381" customFormat="false" ht="12.75" hidden="false" customHeight="false" outlineLevel="0" collapsed="false">
      <c r="A381" s="382" t="s">
        <v>524</v>
      </c>
      <c r="B381" s="382" t="n">
        <v>100</v>
      </c>
      <c r="C381" s="382" t="n">
        <v>200</v>
      </c>
      <c r="D381" s="382" t="n">
        <v>300</v>
      </c>
      <c r="E381" s="382" t="n">
        <v>400</v>
      </c>
      <c r="F381" s="382" t="n">
        <v>500</v>
      </c>
      <c r="G381" s="382" t="n">
        <v>600</v>
      </c>
      <c r="H381" s="382" t="n">
        <v>700</v>
      </c>
      <c r="I381" s="382" t="n">
        <v>800</v>
      </c>
      <c r="J381" s="382" t="n">
        <v>900</v>
      </c>
      <c r="K381" s="382" t="n">
        <v>1000</v>
      </c>
      <c r="L381" s="382" t="n">
        <v>1100</v>
      </c>
      <c r="M381" s="382" t="n">
        <v>1200</v>
      </c>
      <c r="N381" s="382" t="n">
        <v>1300</v>
      </c>
      <c r="O381" s="382" t="n">
        <v>1400</v>
      </c>
      <c r="P381" s="382" t="n">
        <v>1500</v>
      </c>
      <c r="Q381" s="382" t="n">
        <v>1600</v>
      </c>
      <c r="R381" s="382" t="n">
        <v>1700</v>
      </c>
      <c r="S381" s="382" t="n">
        <v>1800</v>
      </c>
      <c r="T381" s="382" t="n">
        <v>1900</v>
      </c>
      <c r="U381" s="382" t="n">
        <v>2000</v>
      </c>
      <c r="V381" s="382" t="n">
        <v>2100</v>
      </c>
      <c r="W381" s="382" t="n">
        <v>2200</v>
      </c>
      <c r="X381" s="382" t="n">
        <v>2300</v>
      </c>
      <c r="Y381" s="382" t="n">
        <v>2400</v>
      </c>
    </row>
    <row r="382" customFormat="false" ht="12.75" hidden="false" customHeight="false" outlineLevel="0" collapsed="false">
      <c r="A382" s="0" t="s">
        <v>495</v>
      </c>
      <c r="B382" s="380"/>
      <c r="C382" s="380"/>
      <c r="D382" s="380"/>
      <c r="E382" s="380"/>
      <c r="F382" s="380"/>
      <c r="G382" s="380"/>
      <c r="H382" s="380"/>
      <c r="I382" s="380"/>
      <c r="J382" s="380"/>
      <c r="K382" s="380"/>
      <c r="L382" s="380"/>
      <c r="M382" s="380"/>
      <c r="N382" s="380"/>
      <c r="O382" s="380"/>
      <c r="P382" s="380"/>
      <c r="Q382" s="380"/>
      <c r="R382" s="380"/>
      <c r="S382" s="380"/>
      <c r="T382" s="380"/>
      <c r="U382" s="380"/>
      <c r="V382" s="380"/>
      <c r="W382" s="380"/>
      <c r="X382" s="380"/>
      <c r="Y382" s="380"/>
    </row>
    <row r="383" customFormat="false" ht="12.75" hidden="false" customHeight="false" outlineLevel="0" collapsed="false">
      <c r="A383" s="0" t="s">
        <v>495</v>
      </c>
      <c r="B383" s="380"/>
      <c r="C383" s="380"/>
      <c r="D383" s="380"/>
      <c r="E383" s="380"/>
      <c r="F383" s="380"/>
      <c r="G383" s="380"/>
      <c r="H383" s="380"/>
      <c r="I383" s="380"/>
      <c r="J383" s="380"/>
      <c r="K383" s="380"/>
      <c r="L383" s="380"/>
      <c r="M383" s="380"/>
      <c r="N383" s="380"/>
      <c r="O383" s="380"/>
      <c r="P383" s="380"/>
      <c r="Q383" s="380"/>
      <c r="R383" s="380"/>
      <c r="S383" s="380"/>
      <c r="T383" s="380"/>
      <c r="U383" s="380"/>
      <c r="V383" s="380"/>
      <c r="W383" s="380"/>
      <c r="X383" s="380"/>
      <c r="Y383" s="380"/>
    </row>
    <row r="384" customFormat="false" ht="12.75" hidden="false" customHeight="false" outlineLevel="0" collapsed="false">
      <c r="A384" s="0" t="s">
        <v>495</v>
      </c>
      <c r="B384" s="380"/>
      <c r="C384" s="380"/>
      <c r="D384" s="380"/>
      <c r="E384" s="380"/>
      <c r="F384" s="380"/>
      <c r="G384" s="380"/>
      <c r="H384" s="380"/>
      <c r="I384" s="380"/>
      <c r="J384" s="380"/>
      <c r="K384" s="380"/>
      <c r="L384" s="380"/>
      <c r="M384" s="380"/>
      <c r="N384" s="380"/>
      <c r="O384" s="380"/>
      <c r="P384" s="380"/>
      <c r="Q384" s="380"/>
      <c r="R384" s="380"/>
      <c r="S384" s="380"/>
      <c r="T384" s="380"/>
      <c r="U384" s="380"/>
      <c r="V384" s="380"/>
      <c r="W384" s="380"/>
      <c r="X384" s="380"/>
      <c r="Y384" s="380"/>
    </row>
    <row r="385" customFormat="false" ht="12.75" hidden="false" customHeight="false" outlineLevel="0" collapsed="false">
      <c r="A385" s="0" t="s">
        <v>495</v>
      </c>
      <c r="B385" s="380"/>
      <c r="C385" s="380"/>
      <c r="D385" s="380"/>
      <c r="E385" s="380"/>
      <c r="F385" s="380"/>
      <c r="G385" s="380"/>
      <c r="H385" s="380"/>
      <c r="I385" s="380"/>
      <c r="J385" s="380"/>
      <c r="K385" s="380"/>
      <c r="L385" s="380"/>
      <c r="M385" s="380"/>
      <c r="N385" s="380"/>
      <c r="O385" s="380"/>
      <c r="P385" s="380"/>
      <c r="Q385" s="380"/>
      <c r="R385" s="380"/>
      <c r="S385" s="380"/>
      <c r="T385" s="380"/>
      <c r="U385" s="380"/>
      <c r="V385" s="380"/>
      <c r="W385" s="380"/>
      <c r="X385" s="380"/>
      <c r="Y385" s="380"/>
    </row>
    <row r="386" customFormat="false" ht="12.75" hidden="false" customHeight="false" outlineLevel="0" collapsed="false">
      <c r="A386" s="0" t="s">
        <v>495</v>
      </c>
      <c r="B386" s="380"/>
      <c r="C386" s="380"/>
      <c r="D386" s="380"/>
      <c r="E386" s="380"/>
      <c r="F386" s="380"/>
      <c r="G386" s="380"/>
      <c r="H386" s="380"/>
      <c r="I386" s="380"/>
      <c r="J386" s="380"/>
      <c r="K386" s="380"/>
      <c r="L386" s="380"/>
      <c r="M386" s="380"/>
      <c r="N386" s="380"/>
      <c r="O386" s="380"/>
      <c r="P386" s="380"/>
      <c r="Q386" s="380"/>
      <c r="R386" s="380"/>
      <c r="S386" s="380"/>
      <c r="T386" s="380"/>
      <c r="U386" s="380"/>
      <c r="V386" s="380"/>
      <c r="W386" s="380"/>
      <c r="X386" s="380"/>
      <c r="Y386" s="380"/>
    </row>
    <row r="387" customFormat="false" ht="12.75" hidden="false" customHeight="false" outlineLevel="0" collapsed="false">
      <c r="A387" s="0" t="s">
        <v>495</v>
      </c>
      <c r="B387" s="380"/>
      <c r="C387" s="380"/>
      <c r="D387" s="380"/>
      <c r="E387" s="380"/>
      <c r="F387" s="380"/>
      <c r="G387" s="380"/>
      <c r="H387" s="380"/>
      <c r="I387" s="380"/>
      <c r="J387" s="380"/>
      <c r="K387" s="380"/>
      <c r="L387" s="380"/>
      <c r="M387" s="380"/>
      <c r="N387" s="380"/>
      <c r="O387" s="380"/>
      <c r="P387" s="380"/>
      <c r="Q387" s="380"/>
      <c r="R387" s="380"/>
      <c r="S387" s="380"/>
      <c r="T387" s="380"/>
      <c r="U387" s="380"/>
      <c r="V387" s="380"/>
      <c r="W387" s="380"/>
      <c r="X387" s="380"/>
      <c r="Y387" s="380"/>
    </row>
    <row r="388" customFormat="false" ht="12.75" hidden="false" customHeight="false" outlineLevel="0" collapsed="false">
      <c r="A388" s="0" t="s">
        <v>495</v>
      </c>
      <c r="B388" s="380"/>
      <c r="C388" s="380"/>
      <c r="D388" s="380"/>
      <c r="E388" s="380"/>
      <c r="F388" s="380"/>
      <c r="G388" s="380"/>
      <c r="H388" s="380"/>
      <c r="I388" s="380"/>
      <c r="J388" s="380"/>
      <c r="K388" s="380"/>
      <c r="L388" s="380"/>
      <c r="M388" s="380"/>
      <c r="N388" s="380"/>
      <c r="O388" s="380"/>
      <c r="P388" s="380"/>
      <c r="Q388" s="380"/>
      <c r="R388" s="380"/>
      <c r="S388" s="380"/>
      <c r="T388" s="380"/>
      <c r="U388" s="380"/>
      <c r="V388" s="380"/>
      <c r="W388" s="380"/>
      <c r="X388" s="380"/>
      <c r="Y388" s="380"/>
    </row>
    <row r="389" customFormat="false" ht="12.75" hidden="false" customHeight="false" outlineLevel="0" collapsed="false">
      <c r="A389" s="0" t="s">
        <v>495</v>
      </c>
      <c r="B389" s="380"/>
      <c r="C389" s="380"/>
      <c r="D389" s="380"/>
      <c r="E389" s="380"/>
      <c r="F389" s="380"/>
      <c r="G389" s="380"/>
      <c r="H389" s="380"/>
      <c r="I389" s="380"/>
      <c r="J389" s="380"/>
      <c r="K389" s="380"/>
      <c r="L389" s="380"/>
      <c r="M389" s="380"/>
      <c r="N389" s="380"/>
      <c r="O389" s="380"/>
      <c r="P389" s="380"/>
      <c r="Q389" s="380"/>
      <c r="R389" s="380"/>
      <c r="S389" s="380"/>
      <c r="T389" s="380"/>
      <c r="U389" s="380"/>
      <c r="V389" s="380"/>
      <c r="W389" s="380"/>
      <c r="X389" s="380"/>
      <c r="Y389" s="380"/>
    </row>
    <row r="390" customFormat="false" ht="12.75" hidden="false" customHeight="false" outlineLevel="0" collapsed="false">
      <c r="A390" s="0" t="s">
        <v>495</v>
      </c>
      <c r="B390" s="380"/>
      <c r="C390" s="380"/>
      <c r="D390" s="380"/>
      <c r="E390" s="380"/>
      <c r="F390" s="380"/>
      <c r="G390" s="380"/>
      <c r="H390" s="380"/>
      <c r="I390" s="380"/>
      <c r="J390" s="380"/>
      <c r="K390" s="380"/>
      <c r="L390" s="380"/>
      <c r="M390" s="380"/>
      <c r="N390" s="380"/>
      <c r="O390" s="380"/>
      <c r="P390" s="380"/>
      <c r="Q390" s="380"/>
      <c r="R390" s="380"/>
      <c r="S390" s="380"/>
      <c r="T390" s="380"/>
      <c r="U390" s="380"/>
      <c r="V390" s="380"/>
      <c r="W390" s="380"/>
      <c r="X390" s="380"/>
      <c r="Y390" s="380"/>
    </row>
    <row r="391" customFormat="false" ht="12.75" hidden="false" customHeight="false" outlineLevel="0" collapsed="false">
      <c r="A391" s="0" t="s">
        <v>495</v>
      </c>
      <c r="B391" s="380"/>
      <c r="C391" s="380"/>
      <c r="D391" s="380"/>
      <c r="E391" s="380"/>
      <c r="F391" s="380"/>
      <c r="G391" s="380"/>
      <c r="H391" s="380"/>
      <c r="I391" s="380"/>
      <c r="J391" s="380"/>
      <c r="K391" s="380"/>
      <c r="L391" s="380"/>
      <c r="M391" s="380"/>
      <c r="N391" s="380"/>
      <c r="O391" s="380"/>
      <c r="P391" s="380"/>
      <c r="Q391" s="380"/>
      <c r="R391" s="380"/>
      <c r="S391" s="380"/>
      <c r="T391" s="380"/>
      <c r="U391" s="380"/>
      <c r="V391" s="380"/>
      <c r="W391" s="380"/>
      <c r="X391" s="380"/>
      <c r="Y391" s="380"/>
    </row>
    <row r="392" customFormat="false" ht="12.75" hidden="false" customHeight="false" outlineLevel="0" collapsed="false">
      <c r="A392" s="489" t="n">
        <f aca="false">SUM(B392:Y392)</f>
        <v>0</v>
      </c>
      <c r="B392" s="489" t="n">
        <f aca="false">SUM(B382:B390)</f>
        <v>0</v>
      </c>
      <c r="C392" s="489" t="n">
        <f aca="false">SUM(C382:C390)</f>
        <v>0</v>
      </c>
      <c r="D392" s="489" t="n">
        <f aca="false">SUM(D382:D390)</f>
        <v>0</v>
      </c>
      <c r="E392" s="489" t="n">
        <f aca="false">SUM(E382:E390)</f>
        <v>0</v>
      </c>
      <c r="F392" s="489" t="n">
        <f aca="false">SUM(F382:F390)</f>
        <v>0</v>
      </c>
      <c r="G392" s="489" t="n">
        <f aca="false">SUM(G382:G390)</f>
        <v>0</v>
      </c>
      <c r="H392" s="489" t="n">
        <f aca="false">SUM(H382:H390)</f>
        <v>0</v>
      </c>
      <c r="I392" s="489" t="n">
        <f aca="false">SUM(I382:I390)</f>
        <v>0</v>
      </c>
      <c r="J392" s="489" t="n">
        <f aca="false">SUM(J382:J390)</f>
        <v>0</v>
      </c>
      <c r="K392" s="489" t="n">
        <f aca="false">SUM(K382:K390)</f>
        <v>0</v>
      </c>
      <c r="L392" s="489" t="n">
        <f aca="false">SUM(L382:L390)</f>
        <v>0</v>
      </c>
      <c r="M392" s="489" t="n">
        <f aca="false">SUM(M382:M390)</f>
        <v>0</v>
      </c>
      <c r="N392" s="489" t="n">
        <f aca="false">SUM(N382:N390)</f>
        <v>0</v>
      </c>
      <c r="O392" s="489" t="n">
        <f aca="false">SUM(O382:O390)</f>
        <v>0</v>
      </c>
      <c r="P392" s="489" t="n">
        <f aca="false">SUM(P382:P390)</f>
        <v>0</v>
      </c>
      <c r="Q392" s="489" t="n">
        <f aca="false">SUM(Q382:Q390)</f>
        <v>0</v>
      </c>
      <c r="R392" s="489" t="n">
        <f aca="false">SUM(R382:R390)</f>
        <v>0</v>
      </c>
      <c r="S392" s="489" t="n">
        <f aca="false">SUM(S382:S390)</f>
        <v>0</v>
      </c>
      <c r="T392" s="489" t="n">
        <f aca="false">SUM(T382:T390)</f>
        <v>0</v>
      </c>
      <c r="U392" s="489" t="n">
        <f aca="false">SUM(U382:U390)</f>
        <v>0</v>
      </c>
      <c r="V392" s="489" t="n">
        <f aca="false">SUM(V382:V390)</f>
        <v>0</v>
      </c>
      <c r="W392" s="489" t="n">
        <f aca="false">SUM(W382:W390)</f>
        <v>0</v>
      </c>
      <c r="X392" s="489" t="n">
        <f aca="false">SUM(X382:X390)</f>
        <v>0</v>
      </c>
      <c r="Y392" s="489" t="n">
        <f aca="false">SUM(Y382:Y390)</f>
        <v>0</v>
      </c>
    </row>
    <row r="394" customFormat="false" ht="12.75" hidden="false" customHeight="false" outlineLevel="0" collapsed="false">
      <c r="A394" s="382" t="s">
        <v>525</v>
      </c>
      <c r="B394" s="382" t="n">
        <v>100</v>
      </c>
      <c r="C394" s="382" t="n">
        <v>200</v>
      </c>
      <c r="D394" s="382" t="n">
        <v>300</v>
      </c>
      <c r="E394" s="382" t="n">
        <v>400</v>
      </c>
      <c r="F394" s="382" t="n">
        <v>500</v>
      </c>
      <c r="G394" s="382" t="n">
        <v>600</v>
      </c>
      <c r="H394" s="382" t="n">
        <v>700</v>
      </c>
      <c r="I394" s="382" t="n">
        <v>800</v>
      </c>
      <c r="J394" s="382" t="n">
        <v>900</v>
      </c>
      <c r="K394" s="382" t="n">
        <v>1000</v>
      </c>
      <c r="L394" s="382" t="n">
        <v>1100</v>
      </c>
      <c r="M394" s="382" t="n">
        <v>1200</v>
      </c>
      <c r="N394" s="382" t="n">
        <v>1300</v>
      </c>
      <c r="O394" s="382" t="n">
        <v>1400</v>
      </c>
      <c r="P394" s="382" t="n">
        <v>1500</v>
      </c>
      <c r="Q394" s="382" t="n">
        <v>1600</v>
      </c>
      <c r="R394" s="382" t="n">
        <v>1700</v>
      </c>
      <c r="S394" s="382" t="n">
        <v>1800</v>
      </c>
      <c r="T394" s="382" t="n">
        <v>1900</v>
      </c>
      <c r="U394" s="382" t="n">
        <v>2000</v>
      </c>
      <c r="V394" s="382" t="n">
        <v>2100</v>
      </c>
      <c r="W394" s="382" t="n">
        <v>2200</v>
      </c>
      <c r="X394" s="382" t="n">
        <v>2300</v>
      </c>
      <c r="Y394" s="382" t="n">
        <v>2400</v>
      </c>
    </row>
    <row r="395" customFormat="false" ht="12.75" hidden="false" customHeight="false" outlineLevel="0" collapsed="false">
      <c r="A395" s="0" t="s">
        <v>495</v>
      </c>
      <c r="B395" s="380"/>
      <c r="C395" s="380"/>
      <c r="D395" s="380"/>
      <c r="E395" s="380"/>
      <c r="F395" s="380"/>
      <c r="G395" s="380"/>
      <c r="H395" s="380"/>
      <c r="I395" s="380"/>
      <c r="J395" s="380"/>
      <c r="K395" s="380"/>
      <c r="L395" s="380"/>
      <c r="M395" s="380"/>
      <c r="N395" s="380"/>
      <c r="O395" s="380"/>
      <c r="P395" s="380"/>
      <c r="Q395" s="380"/>
      <c r="R395" s="380"/>
      <c r="S395" s="380"/>
      <c r="T395" s="380"/>
      <c r="U395" s="380"/>
      <c r="V395" s="380"/>
      <c r="W395" s="380"/>
      <c r="X395" s="380"/>
      <c r="Y395" s="380"/>
    </row>
    <row r="396" customFormat="false" ht="12.75" hidden="false" customHeight="false" outlineLevel="0" collapsed="false">
      <c r="A396" s="0" t="s">
        <v>495</v>
      </c>
      <c r="B396" s="380"/>
      <c r="C396" s="380"/>
      <c r="D396" s="380"/>
      <c r="E396" s="380"/>
      <c r="F396" s="380"/>
      <c r="G396" s="380"/>
      <c r="H396" s="380"/>
      <c r="I396" s="380"/>
      <c r="J396" s="380"/>
      <c r="K396" s="380"/>
      <c r="L396" s="380"/>
      <c r="M396" s="380"/>
      <c r="N396" s="380"/>
      <c r="O396" s="380"/>
      <c r="P396" s="380"/>
      <c r="Q396" s="380"/>
      <c r="R396" s="380"/>
      <c r="S396" s="380"/>
      <c r="T396" s="380"/>
      <c r="U396" s="380"/>
      <c r="V396" s="380"/>
      <c r="W396" s="380"/>
      <c r="X396" s="380"/>
      <c r="Y396" s="380"/>
    </row>
    <row r="397" customFormat="false" ht="12.75" hidden="false" customHeight="false" outlineLevel="0" collapsed="false">
      <c r="A397" s="0" t="s">
        <v>495</v>
      </c>
      <c r="B397" s="380"/>
      <c r="C397" s="380"/>
      <c r="D397" s="380"/>
      <c r="E397" s="380"/>
      <c r="F397" s="380"/>
      <c r="G397" s="380"/>
      <c r="H397" s="380"/>
      <c r="I397" s="380"/>
      <c r="J397" s="380"/>
      <c r="K397" s="380"/>
      <c r="L397" s="380"/>
      <c r="M397" s="380"/>
      <c r="N397" s="380"/>
      <c r="O397" s="380"/>
      <c r="P397" s="380"/>
      <c r="Q397" s="380"/>
      <c r="R397" s="380"/>
      <c r="S397" s="380"/>
      <c r="T397" s="380"/>
      <c r="U397" s="380"/>
      <c r="V397" s="380"/>
      <c r="W397" s="380"/>
      <c r="X397" s="380"/>
      <c r="Y397" s="380"/>
    </row>
    <row r="398" customFormat="false" ht="12.75" hidden="false" customHeight="false" outlineLevel="0" collapsed="false">
      <c r="A398" s="0" t="s">
        <v>495</v>
      </c>
      <c r="B398" s="380"/>
      <c r="C398" s="380"/>
      <c r="D398" s="380"/>
      <c r="E398" s="380"/>
      <c r="F398" s="380"/>
      <c r="G398" s="380"/>
      <c r="H398" s="380"/>
      <c r="I398" s="380"/>
      <c r="J398" s="380"/>
      <c r="K398" s="380"/>
      <c r="L398" s="380"/>
      <c r="M398" s="380"/>
      <c r="N398" s="380"/>
      <c r="O398" s="380"/>
      <c r="P398" s="380"/>
      <c r="Q398" s="380"/>
      <c r="R398" s="380"/>
      <c r="S398" s="380"/>
      <c r="T398" s="380"/>
      <c r="U398" s="380"/>
      <c r="V398" s="380"/>
      <c r="W398" s="380"/>
      <c r="X398" s="380"/>
      <c r="Y398" s="380"/>
    </row>
    <row r="399" customFormat="false" ht="12.75" hidden="false" customHeight="false" outlineLevel="0" collapsed="false">
      <c r="A399" s="0" t="s">
        <v>495</v>
      </c>
      <c r="B399" s="380"/>
      <c r="C399" s="380"/>
      <c r="D399" s="380"/>
      <c r="E399" s="380"/>
      <c r="F399" s="380"/>
      <c r="G399" s="380"/>
      <c r="H399" s="380"/>
      <c r="I399" s="380"/>
      <c r="J399" s="380"/>
      <c r="K399" s="380"/>
      <c r="L399" s="380"/>
      <c r="M399" s="380"/>
      <c r="N399" s="380"/>
      <c r="O399" s="380"/>
      <c r="P399" s="380"/>
      <c r="Q399" s="380"/>
      <c r="R399" s="380"/>
      <c r="S399" s="380"/>
      <c r="T399" s="380"/>
      <c r="U399" s="380"/>
      <c r="V399" s="380"/>
      <c r="W399" s="380"/>
      <c r="X399" s="380"/>
      <c r="Y399" s="380"/>
    </row>
    <row r="400" customFormat="false" ht="12.75" hidden="false" customHeight="false" outlineLevel="0" collapsed="false">
      <c r="A400" s="0" t="s">
        <v>495</v>
      </c>
      <c r="B400" s="380"/>
      <c r="C400" s="380"/>
      <c r="D400" s="380"/>
      <c r="E400" s="380"/>
      <c r="F400" s="380"/>
      <c r="G400" s="380"/>
      <c r="H400" s="380"/>
      <c r="I400" s="380"/>
      <c r="J400" s="380"/>
      <c r="K400" s="380"/>
      <c r="L400" s="380"/>
      <c r="M400" s="380"/>
      <c r="N400" s="380"/>
      <c r="O400" s="380"/>
      <c r="P400" s="380"/>
      <c r="Q400" s="380"/>
      <c r="R400" s="380"/>
      <c r="S400" s="380"/>
      <c r="T400" s="380"/>
      <c r="U400" s="380"/>
      <c r="V400" s="380"/>
      <c r="W400" s="380"/>
      <c r="X400" s="380"/>
      <c r="Y400" s="380"/>
    </row>
    <row r="401" customFormat="false" ht="12.75" hidden="false" customHeight="false" outlineLevel="0" collapsed="false">
      <c r="A401" s="0" t="s">
        <v>495</v>
      </c>
      <c r="B401" s="380"/>
      <c r="C401" s="380"/>
      <c r="D401" s="380"/>
      <c r="E401" s="380"/>
      <c r="F401" s="380"/>
      <c r="G401" s="380"/>
      <c r="H401" s="380"/>
      <c r="I401" s="380"/>
      <c r="J401" s="380"/>
      <c r="K401" s="380"/>
      <c r="L401" s="380"/>
      <c r="M401" s="380"/>
      <c r="N401" s="380"/>
      <c r="O401" s="380"/>
      <c r="P401" s="380"/>
      <c r="Q401" s="380"/>
      <c r="R401" s="380"/>
      <c r="S401" s="380"/>
      <c r="T401" s="380"/>
      <c r="U401" s="380"/>
      <c r="V401" s="380"/>
      <c r="W401" s="380"/>
      <c r="X401" s="380"/>
      <c r="Y401" s="380"/>
    </row>
    <row r="402" customFormat="false" ht="12.75" hidden="false" customHeight="false" outlineLevel="0" collapsed="false">
      <c r="A402" s="0" t="s">
        <v>495</v>
      </c>
      <c r="B402" s="380"/>
      <c r="C402" s="380"/>
      <c r="D402" s="380"/>
      <c r="E402" s="380"/>
      <c r="F402" s="380"/>
      <c r="G402" s="380"/>
      <c r="H402" s="380"/>
      <c r="I402" s="380"/>
      <c r="J402" s="380"/>
      <c r="K402" s="380"/>
      <c r="L402" s="380"/>
      <c r="M402" s="380"/>
      <c r="N402" s="380"/>
      <c r="O402" s="380"/>
      <c r="P402" s="380"/>
      <c r="Q402" s="380"/>
      <c r="R402" s="380"/>
      <c r="S402" s="380"/>
      <c r="T402" s="380"/>
      <c r="U402" s="380"/>
      <c r="V402" s="380"/>
      <c r="W402" s="380"/>
      <c r="X402" s="380"/>
      <c r="Y402" s="380"/>
    </row>
    <row r="403" customFormat="false" ht="12.75" hidden="false" customHeight="false" outlineLevel="0" collapsed="false">
      <c r="A403" s="0" t="s">
        <v>495</v>
      </c>
      <c r="B403" s="380"/>
      <c r="C403" s="380"/>
      <c r="D403" s="380"/>
      <c r="E403" s="380"/>
      <c r="F403" s="380"/>
      <c r="G403" s="380"/>
      <c r="H403" s="380"/>
      <c r="I403" s="380"/>
      <c r="J403" s="380"/>
      <c r="K403" s="380"/>
      <c r="L403" s="380"/>
      <c r="M403" s="380"/>
      <c r="N403" s="380"/>
      <c r="O403" s="380"/>
      <c r="P403" s="380"/>
      <c r="Q403" s="380"/>
      <c r="R403" s="380"/>
      <c r="S403" s="380"/>
      <c r="T403" s="380"/>
      <c r="U403" s="380"/>
      <c r="V403" s="380"/>
      <c r="W403" s="380"/>
      <c r="X403" s="380"/>
      <c r="Y403" s="380"/>
    </row>
    <row r="404" customFormat="false" ht="12.75" hidden="false" customHeight="false" outlineLevel="0" collapsed="false">
      <c r="A404" s="0" t="s">
        <v>495</v>
      </c>
      <c r="B404" s="380"/>
      <c r="C404" s="380"/>
      <c r="D404" s="380"/>
      <c r="E404" s="380"/>
      <c r="F404" s="380"/>
      <c r="G404" s="380"/>
      <c r="H404" s="380"/>
      <c r="I404" s="380"/>
      <c r="J404" s="380"/>
      <c r="K404" s="380"/>
      <c r="L404" s="380"/>
      <c r="M404" s="380"/>
      <c r="N404" s="380"/>
      <c r="O404" s="380"/>
      <c r="P404" s="380"/>
      <c r="Q404" s="380"/>
      <c r="R404" s="380"/>
      <c r="S404" s="380"/>
      <c r="T404" s="380"/>
      <c r="U404" s="380"/>
      <c r="V404" s="380"/>
      <c r="W404" s="380"/>
      <c r="X404" s="380"/>
      <c r="Y404" s="380"/>
    </row>
    <row r="405" customFormat="false" ht="12.75" hidden="false" customHeight="false" outlineLevel="0" collapsed="false">
      <c r="A405" s="489" t="n">
        <f aca="false">SUM(B405:Y405)</f>
        <v>0</v>
      </c>
      <c r="B405" s="489" t="n">
        <f aca="false">SUM(B395:B403)</f>
        <v>0</v>
      </c>
      <c r="C405" s="489" t="n">
        <f aca="false">SUM(C395:C403)</f>
        <v>0</v>
      </c>
      <c r="D405" s="489" t="n">
        <f aca="false">SUM(D395:D403)</f>
        <v>0</v>
      </c>
      <c r="E405" s="489" t="n">
        <f aca="false">SUM(E395:E403)</f>
        <v>0</v>
      </c>
      <c r="F405" s="489" t="n">
        <f aca="false">SUM(F395:F403)</f>
        <v>0</v>
      </c>
      <c r="G405" s="489" t="n">
        <f aca="false">SUM(G395:G403)</f>
        <v>0</v>
      </c>
      <c r="H405" s="489" t="n">
        <f aca="false">SUM(H395:H403)</f>
        <v>0</v>
      </c>
      <c r="I405" s="489" t="n">
        <f aca="false">SUM(I395:I403)</f>
        <v>0</v>
      </c>
      <c r="J405" s="489" t="n">
        <f aca="false">SUM(J395:J403)</f>
        <v>0</v>
      </c>
      <c r="K405" s="489" t="n">
        <f aca="false">SUM(K395:K403)</f>
        <v>0</v>
      </c>
      <c r="L405" s="489" t="n">
        <f aca="false">SUM(L395:L403)</f>
        <v>0</v>
      </c>
      <c r="M405" s="489" t="n">
        <f aca="false">SUM(M395:M403)</f>
        <v>0</v>
      </c>
      <c r="N405" s="489" t="n">
        <f aca="false">SUM(N395:N403)</f>
        <v>0</v>
      </c>
      <c r="O405" s="489" t="n">
        <f aca="false">SUM(O395:O403)</f>
        <v>0</v>
      </c>
      <c r="P405" s="489" t="n">
        <f aca="false">SUM(P395:P403)</f>
        <v>0</v>
      </c>
      <c r="Q405" s="489" t="n">
        <f aca="false">SUM(Q395:Q403)</f>
        <v>0</v>
      </c>
      <c r="R405" s="489" t="n">
        <f aca="false">SUM(R395:R403)</f>
        <v>0</v>
      </c>
      <c r="S405" s="489" t="n">
        <f aca="false">SUM(S395:S403)</f>
        <v>0</v>
      </c>
      <c r="T405" s="489" t="n">
        <f aca="false">SUM(T395:T403)</f>
        <v>0</v>
      </c>
      <c r="U405" s="489" t="n">
        <f aca="false">SUM(U395:U403)</f>
        <v>0</v>
      </c>
      <c r="V405" s="489" t="n">
        <f aca="false">SUM(V395:V403)</f>
        <v>0</v>
      </c>
      <c r="W405" s="489" t="n">
        <f aca="false">SUM(W395:W403)</f>
        <v>0</v>
      </c>
      <c r="X405" s="489" t="n">
        <f aca="false">SUM(X395:X403)</f>
        <v>0</v>
      </c>
      <c r="Y405" s="489" t="n">
        <f aca="false">SUM(Y395:Y403)</f>
        <v>0</v>
      </c>
    </row>
    <row r="407" customFormat="false" ht="12.75" hidden="false" customHeight="false" outlineLevel="0" collapsed="false">
      <c r="A407" s="2" t="n">
        <f aca="false">SUM(B407:Y407)</f>
        <v>0</v>
      </c>
      <c r="B407" s="2" t="n">
        <f aca="false">B288+B301+B314+B327+B340+B353+B366+B379+B392+B405</f>
        <v>0</v>
      </c>
      <c r="C407" s="2" t="n">
        <f aca="false">C288+C301+C314+C327+C340+C353+C366+C379+C392+C405</f>
        <v>0</v>
      </c>
      <c r="D407" s="2" t="n">
        <f aca="false">D288+D301+D314+D327+D340+D353+D366+D379+D392+D405</f>
        <v>0</v>
      </c>
      <c r="E407" s="2" t="n">
        <f aca="false">E288+E301+E314+E327+E340+E353+E366+E379+E392+E405</f>
        <v>0</v>
      </c>
      <c r="F407" s="2" t="n">
        <f aca="false">F288+F301+F314+F327+F340+F353+F366+F379+F392+F405</f>
        <v>0</v>
      </c>
      <c r="G407" s="2" t="n">
        <f aca="false">G288+G301+G314+G327+G340+G353+G366+G379+G392+G405</f>
        <v>0</v>
      </c>
      <c r="H407" s="2" t="n">
        <f aca="false">H288+H301+H314+H327+H340+H353+H366+H379+H392+H405</f>
        <v>0</v>
      </c>
      <c r="I407" s="2" t="n">
        <f aca="false">I288+I301+I314+I327+I340+I353+I366+I379+I392+I405</f>
        <v>0</v>
      </c>
      <c r="J407" s="2" t="n">
        <f aca="false">J288+J301+J314+J327+J340+J353+J366+J379+J392+J405</f>
        <v>0</v>
      </c>
      <c r="K407" s="2" t="n">
        <f aca="false">K288+K301+K314+K327+K340+K353+K366+K379+K392+K405</f>
        <v>0</v>
      </c>
      <c r="L407" s="2" t="n">
        <f aca="false">L288+L301+L314+L327+L340+L353+L366+L379+L392+L405</f>
        <v>0</v>
      </c>
      <c r="M407" s="2" t="n">
        <f aca="false">M288+M301+M314+M327+M340+M353+M366+M379+M392+M405</f>
        <v>0</v>
      </c>
      <c r="N407" s="2" t="n">
        <f aca="false">N288+N301+N314+N327+N340+N353+N366+N379+N392+N405</f>
        <v>0</v>
      </c>
      <c r="O407" s="2" t="n">
        <f aca="false">O288+O301+O314+O327+O340+O353+O366+O379+O392+O405</f>
        <v>0</v>
      </c>
      <c r="P407" s="2" t="n">
        <f aca="false">P288+P301+P314+P327+P340+P353+P366+P379+P392+P405</f>
        <v>0</v>
      </c>
      <c r="Q407" s="2" t="n">
        <f aca="false">Q288+Q301+Q314+Q327+Q340+Q353+Q366+Q379+Q392+Q405</f>
        <v>0</v>
      </c>
      <c r="R407" s="2" t="n">
        <f aca="false">R288+R301+R314+R327+R340+R353+R366+R379+R392+R405</f>
        <v>0</v>
      </c>
      <c r="S407" s="2" t="n">
        <f aca="false">S288+S301+S314+S327+S340+S353+S366+S379+S392+S405</f>
        <v>0</v>
      </c>
      <c r="T407" s="2" t="n">
        <f aca="false">T288+T301+T314+T327+T340+T353+T366+T379+T392+T405</f>
        <v>0</v>
      </c>
      <c r="U407" s="2" t="n">
        <f aca="false">U288+U301+U314+U327+U340+U353+U366+U379+U392+U405</f>
        <v>0</v>
      </c>
      <c r="V407" s="2" t="n">
        <f aca="false">V288+V301+V314+V327+V340+V353+V366+V379+V392+V405</f>
        <v>0</v>
      </c>
      <c r="W407" s="2" t="n">
        <f aca="false">W288+W301+W314+W327+W340+W353+W366+W379+W392+W405</f>
        <v>0</v>
      </c>
      <c r="X407" s="2" t="n">
        <f aca="false">X288+X301+X314+X327+X340+X353+X366+X379+X392+X405</f>
        <v>0</v>
      </c>
      <c r="Y407" s="2" t="n">
        <f aca="false">Y288+Y301+Y314+Y327+Y340+Y353+Y366+Y379+Y392+Y405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Y40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41" activeCellId="0" sqref="A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2.42"/>
    <col collapsed="false" customWidth="true" hidden="false" outlineLevel="0" max="25" min="2" style="0" width="8.7"/>
  </cols>
  <sheetData>
    <row r="1" customFormat="false" ht="30" hidden="false" customHeight="false" outlineLevel="0" collapsed="false">
      <c r="A1" s="475" t="s">
        <v>17</v>
      </c>
      <c r="C1" s="380"/>
      <c r="D1" s="380"/>
      <c r="F1" s="380"/>
      <c r="G1" s="380"/>
      <c r="H1" s="380"/>
      <c r="I1" s="380"/>
      <c r="J1" s="380"/>
      <c r="K1" s="380"/>
      <c r="L1" s="380"/>
      <c r="M1" s="380"/>
      <c r="N1" s="380"/>
      <c r="O1" s="380"/>
      <c r="P1" s="380"/>
      <c r="Q1" s="380"/>
      <c r="R1" s="380"/>
      <c r="S1" s="380"/>
      <c r="T1" s="380"/>
      <c r="U1" s="380"/>
      <c r="V1" s="380"/>
      <c r="W1" s="380"/>
      <c r="X1" s="380"/>
      <c r="Y1" s="380"/>
    </row>
    <row r="3" customFormat="false" ht="26.25" hidden="false" customHeight="false" outlineLevel="0" collapsed="false">
      <c r="A3" s="491" t="s">
        <v>197</v>
      </c>
    </row>
    <row r="5" customFormat="false" ht="12.75" hidden="false" customHeight="false" outlineLevel="0" collapsed="false">
      <c r="A5" s="382" t="s">
        <v>526</v>
      </c>
      <c r="B5" s="382" t="n">
        <v>100</v>
      </c>
      <c r="C5" s="382" t="n">
        <v>200</v>
      </c>
      <c r="D5" s="382" t="n">
        <v>300</v>
      </c>
      <c r="E5" s="382" t="n">
        <v>400</v>
      </c>
      <c r="F5" s="382" t="n">
        <v>500</v>
      </c>
      <c r="G5" s="382" t="n">
        <v>600</v>
      </c>
      <c r="H5" s="382" t="n">
        <v>700</v>
      </c>
      <c r="I5" s="382" t="n">
        <v>800</v>
      </c>
      <c r="J5" s="382" t="n">
        <v>900</v>
      </c>
      <c r="K5" s="382" t="n">
        <v>1000</v>
      </c>
      <c r="L5" s="382" t="n">
        <v>1100</v>
      </c>
      <c r="M5" s="382" t="n">
        <v>1200</v>
      </c>
      <c r="N5" s="382" t="n">
        <v>1300</v>
      </c>
      <c r="O5" s="382" t="n">
        <v>1400</v>
      </c>
      <c r="P5" s="382" t="n">
        <v>1500</v>
      </c>
      <c r="Q5" s="382" t="n">
        <v>1600</v>
      </c>
      <c r="R5" s="382" t="n">
        <v>1700</v>
      </c>
      <c r="S5" s="382" t="n">
        <v>1800</v>
      </c>
      <c r="T5" s="382" t="n">
        <v>1900</v>
      </c>
      <c r="U5" s="382" t="n">
        <v>2000</v>
      </c>
      <c r="V5" s="382" t="n">
        <v>2100</v>
      </c>
      <c r="W5" s="382" t="n">
        <v>2200</v>
      </c>
      <c r="X5" s="382" t="n">
        <v>2300</v>
      </c>
      <c r="Y5" s="382" t="n">
        <v>2400</v>
      </c>
    </row>
    <row r="6" customFormat="false" ht="12.75" hidden="false" customHeight="false" outlineLevel="0" collapsed="false">
      <c r="A6" s="0" t="s">
        <v>527</v>
      </c>
      <c r="B6" s="380"/>
      <c r="C6" s="380"/>
      <c r="D6" s="380"/>
      <c r="E6" s="380"/>
      <c r="F6" s="380"/>
      <c r="G6" s="380"/>
      <c r="H6" s="380"/>
      <c r="I6" s="380"/>
      <c r="J6" s="380"/>
      <c r="K6" s="380"/>
      <c r="L6" s="380"/>
      <c r="M6" s="380"/>
      <c r="N6" s="380"/>
      <c r="O6" s="380"/>
      <c r="P6" s="380"/>
      <c r="Q6" s="380"/>
      <c r="R6" s="380"/>
      <c r="S6" s="380"/>
      <c r="T6" s="380"/>
      <c r="U6" s="380"/>
      <c r="V6" s="380"/>
      <c r="W6" s="380"/>
      <c r="X6" s="380"/>
      <c r="Y6" s="380"/>
    </row>
    <row r="7" customFormat="false" ht="12.75" hidden="false" customHeight="false" outlineLevel="0" collapsed="false">
      <c r="A7" s="0" t="s">
        <v>495</v>
      </c>
      <c r="B7" s="380"/>
      <c r="C7" s="380"/>
      <c r="D7" s="380"/>
      <c r="E7" s="380"/>
      <c r="F7" s="380"/>
      <c r="G7" s="380"/>
      <c r="H7" s="380"/>
      <c r="I7" s="380"/>
      <c r="J7" s="380"/>
      <c r="K7" s="380"/>
      <c r="L7" s="380"/>
      <c r="M7" s="380"/>
      <c r="N7" s="380"/>
      <c r="O7" s="380"/>
      <c r="P7" s="380"/>
      <c r="Q7" s="380"/>
      <c r="R7" s="380"/>
      <c r="S7" s="380"/>
      <c r="T7" s="380"/>
      <c r="U7" s="380"/>
      <c r="V7" s="380"/>
      <c r="W7" s="380"/>
      <c r="X7" s="380"/>
      <c r="Y7" s="380"/>
    </row>
    <row r="8" customFormat="false" ht="12.75" hidden="false" customHeight="false" outlineLevel="0" collapsed="false">
      <c r="A8" s="0" t="s">
        <v>495</v>
      </c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  <c r="Q8" s="380"/>
      <c r="R8" s="380"/>
      <c r="S8" s="380"/>
      <c r="T8" s="380"/>
      <c r="U8" s="380"/>
      <c r="V8" s="380"/>
      <c r="W8" s="380"/>
      <c r="X8" s="380"/>
      <c r="Y8" s="380"/>
    </row>
    <row r="9" customFormat="false" ht="12.75" hidden="false" customHeight="false" outlineLevel="0" collapsed="false">
      <c r="A9" s="0" t="s">
        <v>495</v>
      </c>
      <c r="B9" s="380"/>
      <c r="C9" s="380"/>
      <c r="D9" s="380"/>
      <c r="E9" s="380"/>
      <c r="F9" s="380"/>
      <c r="G9" s="380"/>
      <c r="H9" s="380"/>
      <c r="I9" s="380"/>
      <c r="J9" s="380"/>
      <c r="K9" s="380"/>
      <c r="L9" s="380"/>
      <c r="M9" s="380"/>
      <c r="N9" s="380"/>
      <c r="O9" s="380"/>
      <c r="P9" s="380"/>
      <c r="Q9" s="380"/>
      <c r="R9" s="380"/>
      <c r="S9" s="380"/>
      <c r="T9" s="380"/>
      <c r="U9" s="380"/>
      <c r="V9" s="380"/>
      <c r="W9" s="380"/>
      <c r="X9" s="380"/>
      <c r="Y9" s="380"/>
    </row>
    <row r="10" customFormat="false" ht="12.75" hidden="false" customHeight="false" outlineLevel="0" collapsed="false">
      <c r="A10" s="0" t="s">
        <v>495</v>
      </c>
      <c r="B10" s="380"/>
      <c r="C10" s="380"/>
      <c r="D10" s="380"/>
      <c r="E10" s="380"/>
      <c r="F10" s="380"/>
      <c r="G10" s="380"/>
      <c r="H10" s="380"/>
      <c r="I10" s="380"/>
      <c r="J10" s="380"/>
      <c r="K10" s="380"/>
      <c r="L10" s="380"/>
      <c r="M10" s="380"/>
      <c r="N10" s="380"/>
      <c r="O10" s="380"/>
      <c r="P10" s="380"/>
      <c r="Q10" s="380"/>
      <c r="R10" s="380"/>
      <c r="S10" s="380"/>
      <c r="T10" s="380"/>
      <c r="U10" s="380"/>
      <c r="V10" s="380"/>
      <c r="W10" s="380"/>
      <c r="X10" s="380"/>
      <c r="Y10" s="380"/>
    </row>
    <row r="11" customFormat="false" ht="12.75" hidden="false" customHeight="false" outlineLevel="0" collapsed="false">
      <c r="A11" s="0" t="s">
        <v>495</v>
      </c>
      <c r="B11" s="380"/>
      <c r="C11" s="380"/>
      <c r="D11" s="380"/>
      <c r="E11" s="380"/>
      <c r="F11" s="380"/>
      <c r="G11" s="380"/>
      <c r="H11" s="380"/>
      <c r="I11" s="380"/>
      <c r="J11" s="380"/>
      <c r="K11" s="380"/>
      <c r="L11" s="380"/>
      <c r="M11" s="380"/>
      <c r="N11" s="380"/>
      <c r="O11" s="380"/>
      <c r="P11" s="380"/>
      <c r="Q11" s="380"/>
      <c r="R11" s="380"/>
      <c r="S11" s="380"/>
      <c r="T11" s="380"/>
      <c r="U11" s="380"/>
      <c r="V11" s="380"/>
      <c r="W11" s="380"/>
      <c r="X11" s="380"/>
      <c r="Y11" s="380"/>
    </row>
    <row r="12" customFormat="false" ht="12.75" hidden="false" customHeight="false" outlineLevel="0" collapsed="false">
      <c r="A12" s="0" t="s">
        <v>495</v>
      </c>
      <c r="B12" s="380"/>
      <c r="C12" s="380"/>
      <c r="D12" s="380"/>
      <c r="E12" s="380"/>
      <c r="F12" s="380"/>
      <c r="G12" s="380"/>
      <c r="H12" s="380"/>
      <c r="I12" s="380"/>
      <c r="J12" s="380"/>
      <c r="K12" s="380"/>
      <c r="L12" s="380"/>
      <c r="M12" s="380"/>
      <c r="N12" s="380"/>
      <c r="O12" s="380"/>
      <c r="P12" s="380"/>
      <c r="Q12" s="380"/>
      <c r="R12" s="380"/>
      <c r="S12" s="380"/>
      <c r="T12" s="380"/>
      <c r="U12" s="380"/>
      <c r="V12" s="380"/>
      <c r="W12" s="380"/>
      <c r="X12" s="380"/>
      <c r="Y12" s="380"/>
    </row>
    <row r="13" customFormat="false" ht="12.75" hidden="false" customHeight="false" outlineLevel="0" collapsed="false">
      <c r="A13" s="0" t="s">
        <v>495</v>
      </c>
      <c r="B13" s="380"/>
      <c r="C13" s="380"/>
      <c r="D13" s="380"/>
      <c r="E13" s="380"/>
      <c r="F13" s="380"/>
      <c r="G13" s="380"/>
      <c r="H13" s="380"/>
      <c r="I13" s="380"/>
      <c r="J13" s="380"/>
      <c r="K13" s="380"/>
      <c r="L13" s="380"/>
      <c r="M13" s="380"/>
      <c r="N13" s="380"/>
      <c r="O13" s="380"/>
      <c r="P13" s="380"/>
      <c r="Q13" s="380"/>
      <c r="R13" s="380"/>
      <c r="S13" s="380"/>
      <c r="T13" s="380"/>
      <c r="U13" s="380"/>
      <c r="V13" s="380"/>
      <c r="W13" s="380"/>
      <c r="X13" s="380"/>
      <c r="Y13" s="380"/>
    </row>
    <row r="14" customFormat="false" ht="12.75" hidden="false" customHeight="false" outlineLevel="0" collapsed="false">
      <c r="A14" s="0" t="s">
        <v>495</v>
      </c>
      <c r="B14" s="380"/>
      <c r="C14" s="380"/>
      <c r="D14" s="380"/>
      <c r="E14" s="380"/>
      <c r="F14" s="380"/>
      <c r="G14" s="380"/>
      <c r="H14" s="380"/>
      <c r="I14" s="380"/>
      <c r="J14" s="380"/>
      <c r="K14" s="380"/>
      <c r="L14" s="380"/>
      <c r="M14" s="380"/>
      <c r="N14" s="380"/>
      <c r="O14" s="380"/>
      <c r="P14" s="380"/>
      <c r="Q14" s="380"/>
      <c r="R14" s="380"/>
      <c r="S14" s="380"/>
      <c r="T14" s="380"/>
      <c r="U14" s="380"/>
      <c r="V14" s="380"/>
      <c r="W14" s="380"/>
      <c r="X14" s="380"/>
      <c r="Y14" s="380"/>
    </row>
    <row r="15" customFormat="false" ht="12.75" hidden="false" customHeight="false" outlineLevel="0" collapsed="false">
      <c r="A15" s="0" t="s">
        <v>495</v>
      </c>
      <c r="B15" s="380"/>
      <c r="C15" s="380"/>
      <c r="D15" s="380"/>
      <c r="E15" s="380"/>
      <c r="F15" s="380"/>
      <c r="G15" s="380"/>
      <c r="H15" s="380"/>
      <c r="I15" s="380"/>
      <c r="J15" s="380"/>
      <c r="K15" s="380"/>
      <c r="L15" s="380"/>
      <c r="M15" s="380"/>
      <c r="N15" s="380"/>
      <c r="O15" s="380"/>
      <c r="P15" s="380"/>
      <c r="Q15" s="380"/>
      <c r="R15" s="380"/>
      <c r="S15" s="380"/>
      <c r="T15" s="380"/>
      <c r="U15" s="380"/>
      <c r="V15" s="380"/>
      <c r="W15" s="380"/>
      <c r="X15" s="380"/>
      <c r="Y15" s="380"/>
    </row>
    <row r="16" customFormat="false" ht="12.75" hidden="false" customHeight="false" outlineLevel="0" collapsed="false">
      <c r="A16" s="489" t="n">
        <v>800</v>
      </c>
      <c r="B16" s="489" t="n">
        <v>0</v>
      </c>
      <c r="C16" s="489" t="n">
        <v>0</v>
      </c>
      <c r="D16" s="489" t="n">
        <v>0</v>
      </c>
      <c r="E16" s="489" t="n">
        <v>0</v>
      </c>
      <c r="F16" s="489" t="n">
        <v>0</v>
      </c>
      <c r="G16" s="489" t="n">
        <v>0</v>
      </c>
      <c r="H16" s="489" t="n">
        <v>50</v>
      </c>
      <c r="I16" s="489" t="n">
        <v>50</v>
      </c>
      <c r="J16" s="489" t="n">
        <v>50</v>
      </c>
      <c r="K16" s="489" t="n">
        <v>50</v>
      </c>
      <c r="L16" s="489" t="n">
        <v>50</v>
      </c>
      <c r="M16" s="489" t="n">
        <v>50</v>
      </c>
      <c r="N16" s="489" t="n">
        <v>50</v>
      </c>
      <c r="O16" s="489" t="n">
        <v>50</v>
      </c>
      <c r="P16" s="489" t="n">
        <v>50</v>
      </c>
      <c r="Q16" s="489" t="n">
        <v>50</v>
      </c>
      <c r="R16" s="489" t="n">
        <v>50</v>
      </c>
      <c r="S16" s="489" t="n">
        <v>50</v>
      </c>
      <c r="T16" s="489" t="n">
        <v>50</v>
      </c>
      <c r="U16" s="489" t="n">
        <v>50</v>
      </c>
      <c r="V16" s="489" t="n">
        <v>50</v>
      </c>
      <c r="W16" s="489" t="n">
        <v>50</v>
      </c>
      <c r="X16" s="489" t="n">
        <v>0</v>
      </c>
      <c r="Y16" s="489" t="n">
        <v>0</v>
      </c>
    </row>
    <row r="18" customFormat="false" ht="12.75" hidden="false" customHeight="false" outlineLevel="0" collapsed="false">
      <c r="A18" s="382" t="s">
        <v>406</v>
      </c>
      <c r="B18" s="382" t="n">
        <v>100</v>
      </c>
      <c r="C18" s="382" t="n">
        <v>200</v>
      </c>
      <c r="D18" s="382" t="n">
        <v>300</v>
      </c>
      <c r="E18" s="382" t="n">
        <v>400</v>
      </c>
      <c r="F18" s="382" t="n">
        <v>500</v>
      </c>
      <c r="G18" s="382" t="n">
        <v>600</v>
      </c>
      <c r="H18" s="382" t="n">
        <v>700</v>
      </c>
      <c r="I18" s="382" t="n">
        <v>800</v>
      </c>
      <c r="J18" s="382" t="n">
        <v>900</v>
      </c>
      <c r="K18" s="382" t="n">
        <v>1000</v>
      </c>
      <c r="L18" s="382" t="n">
        <v>1100</v>
      </c>
      <c r="M18" s="382" t="n">
        <v>1200</v>
      </c>
      <c r="N18" s="382" t="n">
        <v>1300</v>
      </c>
      <c r="O18" s="382" t="n">
        <v>1400</v>
      </c>
      <c r="P18" s="382" t="n">
        <v>1500</v>
      </c>
      <c r="Q18" s="382" t="n">
        <v>1600</v>
      </c>
      <c r="R18" s="382" t="n">
        <v>1700</v>
      </c>
      <c r="S18" s="382" t="n">
        <v>1800</v>
      </c>
      <c r="T18" s="382" t="n">
        <v>1900</v>
      </c>
      <c r="U18" s="382" t="n">
        <v>2000</v>
      </c>
      <c r="V18" s="382" t="n">
        <v>2100</v>
      </c>
      <c r="W18" s="382" t="n">
        <v>2200</v>
      </c>
      <c r="X18" s="382" t="n">
        <v>2300</v>
      </c>
      <c r="Y18" s="382" t="n">
        <v>2400</v>
      </c>
    </row>
    <row r="19" customFormat="false" ht="12.75" hidden="false" customHeight="false" outlineLevel="0" collapsed="false">
      <c r="A19" s="0" t="s">
        <v>528</v>
      </c>
      <c r="B19" s="380"/>
      <c r="C19" s="380"/>
      <c r="D19" s="380"/>
      <c r="E19" s="380"/>
      <c r="F19" s="380"/>
      <c r="G19" s="380"/>
      <c r="H19" s="380"/>
      <c r="I19" s="380"/>
      <c r="J19" s="380"/>
      <c r="K19" s="380"/>
      <c r="L19" s="380"/>
      <c r="M19" s="380"/>
      <c r="N19" s="380"/>
      <c r="O19" s="380"/>
      <c r="P19" s="380"/>
      <c r="Q19" s="380"/>
      <c r="R19" s="380"/>
      <c r="S19" s="380"/>
      <c r="T19" s="380"/>
      <c r="U19" s="380"/>
      <c r="V19" s="380"/>
      <c r="W19" s="380"/>
      <c r="X19" s="380"/>
      <c r="Y19" s="380"/>
    </row>
    <row r="20" customFormat="false" ht="12.75" hidden="false" customHeight="false" outlineLevel="0" collapsed="false">
      <c r="A20" s="0" t="s">
        <v>495</v>
      </c>
      <c r="B20" s="380"/>
      <c r="C20" s="380"/>
      <c r="D20" s="380"/>
      <c r="E20" s="380"/>
      <c r="F20" s="380"/>
      <c r="G20" s="380"/>
      <c r="H20" s="380"/>
      <c r="I20" s="380"/>
      <c r="J20" s="380"/>
      <c r="K20" s="380"/>
      <c r="L20" s="380"/>
      <c r="M20" s="380"/>
      <c r="N20" s="380"/>
      <c r="O20" s="380"/>
      <c r="P20" s="380"/>
      <c r="Q20" s="380"/>
      <c r="R20" s="380"/>
      <c r="S20" s="380"/>
      <c r="T20" s="380"/>
      <c r="U20" s="380"/>
      <c r="V20" s="380"/>
      <c r="W20" s="380"/>
      <c r="X20" s="380"/>
      <c r="Y20" s="380"/>
    </row>
    <row r="21" customFormat="false" ht="12.75" hidden="false" customHeight="false" outlineLevel="0" collapsed="false">
      <c r="A21" s="0" t="s">
        <v>495</v>
      </c>
      <c r="B21" s="380"/>
      <c r="C21" s="380"/>
      <c r="D21" s="380"/>
      <c r="E21" s="380"/>
      <c r="F21" s="380"/>
      <c r="G21" s="380"/>
      <c r="H21" s="380"/>
      <c r="I21" s="380"/>
      <c r="J21" s="380"/>
      <c r="K21" s="380"/>
      <c r="L21" s="380"/>
      <c r="M21" s="380"/>
      <c r="N21" s="380"/>
      <c r="O21" s="380"/>
      <c r="P21" s="380"/>
      <c r="Q21" s="380"/>
      <c r="R21" s="380"/>
      <c r="S21" s="380"/>
      <c r="T21" s="380"/>
      <c r="U21" s="380"/>
      <c r="V21" s="380"/>
      <c r="W21" s="380"/>
      <c r="X21" s="380"/>
      <c r="Y21" s="380"/>
    </row>
    <row r="22" customFormat="false" ht="12.75" hidden="false" customHeight="false" outlineLevel="0" collapsed="false">
      <c r="A22" s="0" t="s">
        <v>495</v>
      </c>
      <c r="B22" s="380"/>
      <c r="C22" s="380"/>
      <c r="D22" s="380"/>
      <c r="E22" s="380"/>
      <c r="F22" s="380"/>
      <c r="G22" s="380"/>
      <c r="H22" s="380"/>
      <c r="I22" s="380"/>
      <c r="J22" s="380"/>
      <c r="K22" s="380"/>
      <c r="L22" s="380"/>
      <c r="M22" s="380"/>
      <c r="N22" s="380"/>
      <c r="O22" s="380"/>
      <c r="P22" s="380"/>
      <c r="Q22" s="380"/>
      <c r="R22" s="380"/>
      <c r="S22" s="380"/>
      <c r="T22" s="380"/>
      <c r="U22" s="380"/>
      <c r="V22" s="380"/>
      <c r="W22" s="380"/>
      <c r="X22" s="380"/>
      <c r="Y22" s="380"/>
    </row>
    <row r="23" customFormat="false" ht="12.75" hidden="false" customHeight="false" outlineLevel="0" collapsed="false">
      <c r="A23" s="0" t="s">
        <v>495</v>
      </c>
      <c r="B23" s="380"/>
      <c r="C23" s="380"/>
      <c r="D23" s="380"/>
      <c r="E23" s="380"/>
      <c r="F23" s="380"/>
      <c r="G23" s="380"/>
      <c r="H23" s="380"/>
      <c r="I23" s="380"/>
      <c r="J23" s="380"/>
      <c r="K23" s="380"/>
      <c r="L23" s="380"/>
      <c r="M23" s="380"/>
      <c r="N23" s="380"/>
      <c r="O23" s="380"/>
      <c r="P23" s="380"/>
      <c r="Q23" s="380"/>
      <c r="R23" s="380"/>
      <c r="S23" s="380"/>
      <c r="T23" s="380"/>
      <c r="U23" s="380"/>
      <c r="V23" s="380"/>
      <c r="W23" s="380"/>
      <c r="X23" s="380"/>
      <c r="Y23" s="380"/>
    </row>
    <row r="24" customFormat="false" ht="12.75" hidden="false" customHeight="false" outlineLevel="0" collapsed="false">
      <c r="A24" s="0" t="s">
        <v>495</v>
      </c>
      <c r="B24" s="380"/>
      <c r="C24" s="380"/>
      <c r="D24" s="380"/>
      <c r="E24" s="380"/>
      <c r="F24" s="380"/>
      <c r="G24" s="380"/>
      <c r="H24" s="380"/>
      <c r="I24" s="380"/>
      <c r="J24" s="380"/>
      <c r="K24" s="380"/>
      <c r="L24" s="380"/>
      <c r="M24" s="380"/>
      <c r="N24" s="380"/>
      <c r="O24" s="380"/>
      <c r="P24" s="380"/>
      <c r="Q24" s="380"/>
      <c r="R24" s="380"/>
      <c r="S24" s="380"/>
      <c r="T24" s="380"/>
      <c r="U24" s="380"/>
      <c r="V24" s="380"/>
      <c r="W24" s="380"/>
      <c r="X24" s="380"/>
      <c r="Y24" s="380"/>
    </row>
    <row r="25" customFormat="false" ht="12.75" hidden="false" customHeight="false" outlineLevel="0" collapsed="false">
      <c r="A25" s="0" t="s">
        <v>495</v>
      </c>
      <c r="B25" s="380"/>
      <c r="C25" s="380"/>
      <c r="D25" s="380"/>
      <c r="E25" s="380"/>
      <c r="F25" s="380"/>
      <c r="G25" s="380"/>
      <c r="H25" s="380"/>
      <c r="I25" s="380"/>
      <c r="J25" s="380"/>
      <c r="K25" s="380"/>
      <c r="L25" s="380"/>
      <c r="M25" s="380"/>
      <c r="N25" s="380"/>
      <c r="O25" s="380"/>
      <c r="P25" s="380"/>
      <c r="Q25" s="380"/>
      <c r="R25" s="380"/>
      <c r="S25" s="380"/>
      <c r="T25" s="380"/>
      <c r="U25" s="380"/>
      <c r="V25" s="380"/>
      <c r="W25" s="380"/>
      <c r="X25" s="380"/>
      <c r="Y25" s="380"/>
    </row>
    <row r="26" customFormat="false" ht="12.75" hidden="false" customHeight="false" outlineLevel="0" collapsed="false">
      <c r="A26" s="0" t="s">
        <v>495</v>
      </c>
      <c r="B26" s="380"/>
      <c r="C26" s="380"/>
      <c r="D26" s="380"/>
      <c r="E26" s="380"/>
      <c r="F26" s="380"/>
      <c r="G26" s="380"/>
      <c r="H26" s="380"/>
      <c r="I26" s="380"/>
      <c r="J26" s="380"/>
      <c r="K26" s="380"/>
      <c r="L26" s="380"/>
      <c r="M26" s="380"/>
      <c r="N26" s="380"/>
      <c r="O26" s="380"/>
      <c r="P26" s="380"/>
      <c r="Q26" s="380"/>
      <c r="R26" s="380"/>
      <c r="S26" s="380"/>
      <c r="T26" s="380"/>
      <c r="U26" s="380"/>
      <c r="V26" s="380"/>
      <c r="W26" s="380"/>
      <c r="X26" s="380"/>
      <c r="Y26" s="380"/>
    </row>
    <row r="27" customFormat="false" ht="12.75" hidden="false" customHeight="false" outlineLevel="0" collapsed="false">
      <c r="A27" s="0" t="s">
        <v>495</v>
      </c>
      <c r="B27" s="380"/>
      <c r="C27" s="380"/>
      <c r="D27" s="380"/>
      <c r="E27" s="380"/>
      <c r="F27" s="380"/>
      <c r="G27" s="380"/>
      <c r="H27" s="380"/>
      <c r="I27" s="380"/>
      <c r="J27" s="380"/>
      <c r="K27" s="380"/>
      <c r="L27" s="380"/>
      <c r="M27" s="380"/>
      <c r="N27" s="380"/>
      <c r="O27" s="380"/>
      <c r="P27" s="380"/>
      <c r="Q27" s="380"/>
      <c r="R27" s="380"/>
      <c r="S27" s="380"/>
      <c r="T27" s="380"/>
      <c r="U27" s="380"/>
      <c r="V27" s="380"/>
      <c r="W27" s="380"/>
      <c r="X27" s="380"/>
      <c r="Y27" s="380"/>
    </row>
    <row r="28" customFormat="false" ht="12.75" hidden="false" customHeight="false" outlineLevel="0" collapsed="false">
      <c r="A28" s="0" t="s">
        <v>495</v>
      </c>
      <c r="B28" s="380"/>
      <c r="C28" s="380"/>
      <c r="D28" s="380"/>
      <c r="E28" s="380"/>
      <c r="F28" s="380"/>
      <c r="G28" s="380"/>
      <c r="H28" s="380"/>
      <c r="I28" s="380"/>
      <c r="J28" s="380"/>
      <c r="K28" s="380"/>
      <c r="L28" s="380"/>
      <c r="M28" s="380"/>
      <c r="N28" s="380"/>
      <c r="O28" s="380"/>
      <c r="P28" s="380"/>
      <c r="Q28" s="380"/>
      <c r="R28" s="380"/>
      <c r="S28" s="380"/>
      <c r="T28" s="380"/>
      <c r="U28" s="380"/>
      <c r="V28" s="380"/>
      <c r="W28" s="380"/>
      <c r="X28" s="380"/>
      <c r="Y28" s="380"/>
    </row>
    <row r="29" customFormat="false" ht="12.75" hidden="false" customHeight="false" outlineLevel="0" collapsed="false">
      <c r="A29" s="489" t="n">
        <v>-800</v>
      </c>
      <c r="B29" s="489" t="n">
        <v>0</v>
      </c>
      <c r="C29" s="489" t="n">
        <v>0</v>
      </c>
      <c r="D29" s="489" t="n">
        <v>0</v>
      </c>
      <c r="E29" s="489" t="n">
        <v>0</v>
      </c>
      <c r="F29" s="489" t="n">
        <v>0</v>
      </c>
      <c r="G29" s="489" t="n">
        <v>0</v>
      </c>
      <c r="H29" s="489" t="n">
        <v>-50</v>
      </c>
      <c r="I29" s="489" t="n">
        <v>-50</v>
      </c>
      <c r="J29" s="489" t="n">
        <v>-50</v>
      </c>
      <c r="K29" s="489" t="n">
        <v>-50</v>
      </c>
      <c r="L29" s="489" t="n">
        <v>-50</v>
      </c>
      <c r="M29" s="489" t="n">
        <v>-50</v>
      </c>
      <c r="N29" s="489" t="n">
        <v>-50</v>
      </c>
      <c r="O29" s="489" t="n">
        <v>-50</v>
      </c>
      <c r="P29" s="489" t="n">
        <v>-50</v>
      </c>
      <c r="Q29" s="489" t="n">
        <v>-50</v>
      </c>
      <c r="R29" s="489" t="n">
        <v>-50</v>
      </c>
      <c r="S29" s="489" t="n">
        <v>-50</v>
      </c>
      <c r="T29" s="489" t="n">
        <v>-50</v>
      </c>
      <c r="U29" s="489" t="n">
        <v>-50</v>
      </c>
      <c r="V29" s="489" t="n">
        <v>-50</v>
      </c>
      <c r="W29" s="489" t="n">
        <v>-50</v>
      </c>
      <c r="X29" s="489" t="n">
        <v>0</v>
      </c>
      <c r="Y29" s="489" t="n">
        <v>0</v>
      </c>
    </row>
    <row r="31" customFormat="false" ht="12.75" hidden="false" customHeight="false" outlineLevel="0" collapsed="false">
      <c r="A31" s="382" t="s">
        <v>497</v>
      </c>
      <c r="B31" s="382" t="n">
        <v>100</v>
      </c>
      <c r="C31" s="382" t="n">
        <v>200</v>
      </c>
      <c r="D31" s="382" t="n">
        <v>300</v>
      </c>
      <c r="E31" s="382" t="n">
        <v>400</v>
      </c>
      <c r="F31" s="382" t="n">
        <v>500</v>
      </c>
      <c r="G31" s="382" t="n">
        <v>600</v>
      </c>
      <c r="H31" s="382" t="n">
        <v>700</v>
      </c>
      <c r="I31" s="382" t="n">
        <v>800</v>
      </c>
      <c r="J31" s="382" t="n">
        <v>900</v>
      </c>
      <c r="K31" s="382" t="n">
        <v>1000</v>
      </c>
      <c r="L31" s="382" t="n">
        <v>1100</v>
      </c>
      <c r="M31" s="382" t="n">
        <v>1200</v>
      </c>
      <c r="N31" s="382" t="n">
        <v>1300</v>
      </c>
      <c r="O31" s="382" t="n">
        <v>1400</v>
      </c>
      <c r="P31" s="382" t="n">
        <v>1500</v>
      </c>
      <c r="Q31" s="382" t="n">
        <v>1600</v>
      </c>
      <c r="R31" s="382" t="n">
        <v>1700</v>
      </c>
      <c r="S31" s="382" t="n">
        <v>1800</v>
      </c>
      <c r="T31" s="382" t="n">
        <v>1900</v>
      </c>
      <c r="U31" s="382" t="n">
        <v>2000</v>
      </c>
      <c r="V31" s="382" t="n">
        <v>2100</v>
      </c>
      <c r="W31" s="382" t="n">
        <v>2200</v>
      </c>
      <c r="X31" s="382" t="n">
        <v>2300</v>
      </c>
      <c r="Y31" s="382" t="n">
        <v>2400</v>
      </c>
    </row>
    <row r="32" customFormat="false" ht="12.75" hidden="false" customHeight="false" outlineLevel="0" collapsed="false">
      <c r="A32" s="0" t="s">
        <v>495</v>
      </c>
      <c r="B32" s="380"/>
      <c r="C32" s="380"/>
      <c r="D32" s="380"/>
      <c r="E32" s="380"/>
      <c r="F32" s="380"/>
      <c r="G32" s="380"/>
      <c r="H32" s="380"/>
      <c r="I32" s="380"/>
      <c r="J32" s="380"/>
      <c r="K32" s="380"/>
      <c r="L32" s="380"/>
      <c r="M32" s="380"/>
      <c r="N32" s="380"/>
      <c r="O32" s="380"/>
      <c r="P32" s="380"/>
      <c r="Q32" s="380"/>
      <c r="R32" s="380"/>
      <c r="S32" s="380"/>
      <c r="T32" s="380"/>
      <c r="U32" s="380"/>
      <c r="V32" s="380"/>
      <c r="W32" s="380"/>
      <c r="X32" s="380"/>
      <c r="Y32" s="380"/>
    </row>
    <row r="33" customFormat="false" ht="12.75" hidden="false" customHeight="false" outlineLevel="0" collapsed="false">
      <c r="A33" s="0" t="s">
        <v>495</v>
      </c>
      <c r="B33" s="380"/>
      <c r="C33" s="380"/>
      <c r="D33" s="380"/>
      <c r="E33" s="380"/>
      <c r="F33" s="380"/>
      <c r="G33" s="380"/>
      <c r="H33" s="380"/>
      <c r="I33" s="380"/>
      <c r="J33" s="380"/>
      <c r="K33" s="380"/>
      <c r="L33" s="380"/>
      <c r="M33" s="380"/>
      <c r="N33" s="380"/>
      <c r="O33" s="380"/>
      <c r="P33" s="380"/>
      <c r="Q33" s="380"/>
      <c r="R33" s="380"/>
      <c r="S33" s="380"/>
      <c r="T33" s="380"/>
      <c r="U33" s="380"/>
      <c r="V33" s="380"/>
      <c r="W33" s="380"/>
      <c r="X33" s="380"/>
      <c r="Y33" s="380"/>
    </row>
    <row r="34" customFormat="false" ht="12.75" hidden="false" customHeight="false" outlineLevel="0" collapsed="false">
      <c r="A34" s="0" t="s">
        <v>495</v>
      </c>
      <c r="B34" s="380"/>
      <c r="C34" s="380"/>
      <c r="D34" s="380"/>
      <c r="E34" s="380"/>
      <c r="F34" s="380"/>
      <c r="G34" s="380"/>
      <c r="H34" s="380"/>
      <c r="I34" s="380"/>
      <c r="J34" s="380"/>
      <c r="K34" s="380"/>
      <c r="L34" s="380"/>
      <c r="M34" s="380"/>
      <c r="N34" s="380"/>
      <c r="O34" s="380"/>
      <c r="P34" s="380"/>
      <c r="Q34" s="380"/>
      <c r="R34" s="380"/>
      <c r="S34" s="380"/>
      <c r="T34" s="380"/>
      <c r="U34" s="380"/>
      <c r="V34" s="380"/>
      <c r="W34" s="380"/>
      <c r="X34" s="380"/>
      <c r="Y34" s="380"/>
    </row>
    <row r="35" customFormat="false" ht="12.75" hidden="false" customHeight="false" outlineLevel="0" collapsed="false">
      <c r="A35" s="0" t="s">
        <v>495</v>
      </c>
      <c r="B35" s="380"/>
      <c r="C35" s="380"/>
      <c r="D35" s="380"/>
      <c r="E35" s="380"/>
      <c r="F35" s="380"/>
      <c r="G35" s="380"/>
      <c r="H35" s="380"/>
      <c r="I35" s="380"/>
      <c r="J35" s="380"/>
      <c r="K35" s="380"/>
      <c r="L35" s="380"/>
      <c r="M35" s="380"/>
      <c r="N35" s="380"/>
      <c r="O35" s="380"/>
      <c r="P35" s="380"/>
      <c r="Q35" s="380"/>
      <c r="R35" s="380"/>
      <c r="S35" s="380"/>
      <c r="T35" s="380"/>
      <c r="U35" s="380"/>
      <c r="V35" s="380"/>
      <c r="W35" s="380"/>
      <c r="X35" s="380"/>
      <c r="Y35" s="380"/>
    </row>
    <row r="36" customFormat="false" ht="12.75" hidden="false" customHeight="false" outlineLevel="0" collapsed="false">
      <c r="A36" s="0" t="s">
        <v>495</v>
      </c>
      <c r="B36" s="380"/>
      <c r="C36" s="380"/>
      <c r="D36" s="380"/>
      <c r="E36" s="380"/>
      <c r="F36" s="380"/>
      <c r="G36" s="380"/>
      <c r="H36" s="380"/>
      <c r="I36" s="380"/>
      <c r="J36" s="380"/>
      <c r="K36" s="380"/>
      <c r="L36" s="380"/>
      <c r="M36" s="380"/>
      <c r="N36" s="380"/>
      <c r="O36" s="380"/>
      <c r="P36" s="380"/>
      <c r="Q36" s="380"/>
      <c r="R36" s="380"/>
      <c r="S36" s="380"/>
      <c r="T36" s="380"/>
      <c r="U36" s="380"/>
      <c r="V36" s="380"/>
      <c r="W36" s="380"/>
      <c r="X36" s="380"/>
      <c r="Y36" s="380"/>
    </row>
    <row r="37" customFormat="false" ht="12.75" hidden="false" customHeight="false" outlineLevel="0" collapsed="false">
      <c r="A37" s="0" t="s">
        <v>495</v>
      </c>
      <c r="B37" s="380"/>
      <c r="C37" s="380"/>
      <c r="D37" s="380"/>
      <c r="E37" s="380"/>
      <c r="F37" s="380"/>
      <c r="G37" s="380"/>
      <c r="H37" s="380"/>
      <c r="I37" s="380"/>
      <c r="J37" s="380"/>
      <c r="K37" s="380"/>
      <c r="L37" s="380"/>
      <c r="M37" s="380"/>
      <c r="N37" s="380"/>
      <c r="O37" s="380"/>
      <c r="P37" s="380"/>
      <c r="Q37" s="380"/>
      <c r="R37" s="380"/>
      <c r="S37" s="380"/>
      <c r="T37" s="380"/>
      <c r="U37" s="380"/>
      <c r="V37" s="380"/>
      <c r="W37" s="380"/>
      <c r="X37" s="380"/>
      <c r="Y37" s="380"/>
    </row>
    <row r="38" customFormat="false" ht="12.75" hidden="false" customHeight="false" outlineLevel="0" collapsed="false">
      <c r="A38" s="0" t="s">
        <v>495</v>
      </c>
      <c r="B38" s="380"/>
      <c r="C38" s="380"/>
      <c r="D38" s="380"/>
      <c r="E38" s="380"/>
      <c r="F38" s="380"/>
      <c r="G38" s="380"/>
      <c r="H38" s="380"/>
      <c r="I38" s="380"/>
      <c r="J38" s="380"/>
      <c r="K38" s="380"/>
      <c r="L38" s="380"/>
      <c r="M38" s="380"/>
      <c r="N38" s="380"/>
      <c r="O38" s="380"/>
      <c r="P38" s="380"/>
      <c r="Q38" s="380"/>
      <c r="R38" s="380"/>
      <c r="S38" s="380"/>
      <c r="T38" s="380"/>
      <c r="U38" s="380"/>
      <c r="V38" s="380"/>
      <c r="W38" s="380"/>
      <c r="X38" s="380"/>
      <c r="Y38" s="380"/>
    </row>
    <row r="39" customFormat="false" ht="12.75" hidden="false" customHeight="false" outlineLevel="0" collapsed="false">
      <c r="A39" s="0" t="s">
        <v>495</v>
      </c>
      <c r="B39" s="380"/>
      <c r="C39" s="380"/>
      <c r="D39" s="380"/>
      <c r="E39" s="380"/>
      <c r="F39" s="380"/>
      <c r="G39" s="380"/>
      <c r="H39" s="380"/>
      <c r="I39" s="380"/>
      <c r="J39" s="380"/>
      <c r="K39" s="380"/>
      <c r="L39" s="380"/>
      <c r="M39" s="380"/>
      <c r="N39" s="380"/>
      <c r="O39" s="380"/>
      <c r="P39" s="380"/>
      <c r="Q39" s="380"/>
      <c r="R39" s="380"/>
      <c r="S39" s="380"/>
      <c r="T39" s="380"/>
      <c r="U39" s="380"/>
      <c r="V39" s="380"/>
      <c r="W39" s="380"/>
      <c r="X39" s="380"/>
      <c r="Y39" s="380"/>
    </row>
    <row r="40" customFormat="false" ht="12.75" hidden="false" customHeight="false" outlineLevel="0" collapsed="false">
      <c r="A40" s="0" t="s">
        <v>495</v>
      </c>
      <c r="B40" s="380"/>
      <c r="C40" s="380"/>
      <c r="D40" s="380"/>
      <c r="E40" s="380"/>
      <c r="F40" s="380"/>
      <c r="G40" s="380"/>
      <c r="H40" s="380"/>
      <c r="I40" s="380"/>
      <c r="J40" s="380"/>
      <c r="K40" s="380"/>
      <c r="L40" s="380"/>
      <c r="M40" s="380"/>
      <c r="N40" s="380"/>
      <c r="O40" s="380"/>
      <c r="P40" s="380"/>
      <c r="Q40" s="380"/>
      <c r="R40" s="380"/>
      <c r="S40" s="380"/>
      <c r="T40" s="380"/>
      <c r="U40" s="380"/>
      <c r="V40" s="380"/>
      <c r="W40" s="380"/>
      <c r="X40" s="380"/>
      <c r="Y40" s="380"/>
    </row>
    <row r="41" customFormat="false" ht="12.75" hidden="false" customHeight="false" outlineLevel="0" collapsed="false">
      <c r="A41" s="0" t="s">
        <v>495</v>
      </c>
      <c r="B41" s="380"/>
      <c r="C41" s="380"/>
      <c r="D41" s="380"/>
      <c r="E41" s="380"/>
      <c r="F41" s="380"/>
      <c r="G41" s="380"/>
      <c r="H41" s="380"/>
      <c r="I41" s="380"/>
      <c r="J41" s="380"/>
      <c r="K41" s="380"/>
      <c r="L41" s="380"/>
      <c r="M41" s="380"/>
      <c r="N41" s="380"/>
      <c r="O41" s="380"/>
      <c r="P41" s="380"/>
      <c r="Q41" s="380"/>
      <c r="R41" s="380"/>
      <c r="S41" s="380"/>
      <c r="T41" s="380"/>
      <c r="U41" s="380"/>
      <c r="V41" s="380"/>
      <c r="W41" s="380"/>
      <c r="X41" s="380"/>
      <c r="Y41" s="380"/>
    </row>
    <row r="42" customFormat="false" ht="12.75" hidden="false" customHeight="false" outlineLevel="0" collapsed="false">
      <c r="A42" s="489" t="n">
        <v>0</v>
      </c>
      <c r="B42" s="489" t="n">
        <v>0</v>
      </c>
      <c r="C42" s="489" t="n">
        <v>0</v>
      </c>
      <c r="D42" s="489" t="n">
        <v>0</v>
      </c>
      <c r="E42" s="489" t="n">
        <v>0</v>
      </c>
      <c r="F42" s="489" t="n">
        <v>0</v>
      </c>
      <c r="G42" s="489" t="n">
        <v>0</v>
      </c>
      <c r="H42" s="489" t="n">
        <v>0</v>
      </c>
      <c r="I42" s="489" t="n">
        <v>0</v>
      </c>
      <c r="J42" s="489" t="n">
        <v>0</v>
      </c>
      <c r="K42" s="489" t="n">
        <v>0</v>
      </c>
      <c r="L42" s="489" t="n">
        <v>0</v>
      </c>
      <c r="M42" s="489" t="n">
        <v>0</v>
      </c>
      <c r="N42" s="489" t="n">
        <v>0</v>
      </c>
      <c r="O42" s="489" t="n">
        <v>0</v>
      </c>
      <c r="P42" s="489" t="n">
        <v>0</v>
      </c>
      <c r="Q42" s="489" t="n">
        <v>0</v>
      </c>
      <c r="R42" s="489" t="n">
        <v>0</v>
      </c>
      <c r="S42" s="489" t="n">
        <v>0</v>
      </c>
      <c r="T42" s="489" t="n">
        <v>0</v>
      </c>
      <c r="U42" s="489" t="n">
        <v>0</v>
      </c>
      <c r="V42" s="489" t="n">
        <v>0</v>
      </c>
      <c r="W42" s="489" t="n">
        <v>0</v>
      </c>
      <c r="X42" s="489" t="n">
        <v>0</v>
      </c>
      <c r="Y42" s="489" t="n">
        <v>0</v>
      </c>
    </row>
    <row r="44" customFormat="false" ht="12.75" hidden="false" customHeight="false" outlineLevel="0" collapsed="false">
      <c r="A44" s="382" t="s">
        <v>498</v>
      </c>
      <c r="B44" s="382" t="n">
        <v>100</v>
      </c>
      <c r="C44" s="382" t="n">
        <v>200</v>
      </c>
      <c r="D44" s="382" t="n">
        <v>300</v>
      </c>
      <c r="E44" s="382" t="n">
        <v>400</v>
      </c>
      <c r="F44" s="382" t="n">
        <v>500</v>
      </c>
      <c r="G44" s="382" t="n">
        <v>600</v>
      </c>
      <c r="H44" s="382" t="n">
        <v>700</v>
      </c>
      <c r="I44" s="382" t="n">
        <v>800</v>
      </c>
      <c r="J44" s="382" t="n">
        <v>900</v>
      </c>
      <c r="K44" s="382" t="n">
        <v>1000</v>
      </c>
      <c r="L44" s="382" t="n">
        <v>1100</v>
      </c>
      <c r="M44" s="382" t="n">
        <v>1200</v>
      </c>
      <c r="N44" s="382" t="n">
        <v>1300</v>
      </c>
      <c r="O44" s="382" t="n">
        <v>1400</v>
      </c>
      <c r="P44" s="382" t="n">
        <v>1500</v>
      </c>
      <c r="Q44" s="382" t="n">
        <v>1600</v>
      </c>
      <c r="R44" s="382" t="n">
        <v>1700</v>
      </c>
      <c r="S44" s="382" t="n">
        <v>1800</v>
      </c>
      <c r="T44" s="382" t="n">
        <v>1900</v>
      </c>
      <c r="U44" s="382" t="n">
        <v>2000</v>
      </c>
      <c r="V44" s="382" t="n">
        <v>2100</v>
      </c>
      <c r="W44" s="382" t="n">
        <v>2200</v>
      </c>
      <c r="X44" s="382" t="n">
        <v>2300</v>
      </c>
      <c r="Y44" s="382" t="n">
        <v>2400</v>
      </c>
    </row>
    <row r="45" customFormat="false" ht="12.75" hidden="false" customHeight="false" outlineLevel="0" collapsed="false">
      <c r="A45" s="0" t="s">
        <v>495</v>
      </c>
      <c r="B45" s="380"/>
      <c r="C45" s="380"/>
      <c r="D45" s="380"/>
      <c r="E45" s="380"/>
      <c r="F45" s="380"/>
      <c r="G45" s="380"/>
      <c r="H45" s="380"/>
      <c r="I45" s="380"/>
      <c r="J45" s="380"/>
      <c r="K45" s="380"/>
      <c r="L45" s="380"/>
      <c r="M45" s="380"/>
      <c r="N45" s="380"/>
      <c r="O45" s="380"/>
      <c r="P45" s="380"/>
      <c r="Q45" s="380"/>
      <c r="R45" s="380"/>
      <c r="S45" s="380"/>
      <c r="T45" s="380"/>
      <c r="U45" s="380"/>
      <c r="V45" s="380"/>
      <c r="W45" s="380"/>
      <c r="X45" s="380"/>
      <c r="Y45" s="380"/>
    </row>
    <row r="46" customFormat="false" ht="12.75" hidden="false" customHeight="false" outlineLevel="0" collapsed="false">
      <c r="A46" s="0" t="s">
        <v>495</v>
      </c>
      <c r="B46" s="380"/>
      <c r="C46" s="380"/>
      <c r="D46" s="380"/>
      <c r="E46" s="380"/>
      <c r="F46" s="380"/>
      <c r="G46" s="380"/>
      <c r="H46" s="380"/>
      <c r="I46" s="380"/>
      <c r="J46" s="380"/>
      <c r="K46" s="380"/>
      <c r="L46" s="380"/>
      <c r="M46" s="380"/>
      <c r="N46" s="380"/>
      <c r="O46" s="380"/>
      <c r="P46" s="380"/>
      <c r="Q46" s="380"/>
      <c r="R46" s="380"/>
      <c r="S46" s="380"/>
      <c r="T46" s="380"/>
      <c r="U46" s="380"/>
      <c r="V46" s="380"/>
      <c r="W46" s="380"/>
      <c r="X46" s="380"/>
      <c r="Y46" s="380"/>
    </row>
    <row r="47" customFormat="false" ht="12.75" hidden="false" customHeight="false" outlineLevel="0" collapsed="false">
      <c r="A47" s="0" t="s">
        <v>495</v>
      </c>
      <c r="B47" s="380"/>
      <c r="C47" s="380"/>
      <c r="D47" s="380"/>
      <c r="E47" s="380"/>
      <c r="F47" s="380"/>
      <c r="G47" s="380"/>
      <c r="H47" s="380"/>
      <c r="I47" s="380"/>
      <c r="J47" s="380"/>
      <c r="K47" s="380"/>
      <c r="L47" s="380"/>
      <c r="M47" s="380"/>
      <c r="N47" s="380"/>
      <c r="O47" s="380"/>
      <c r="P47" s="380"/>
      <c r="Q47" s="380"/>
      <c r="R47" s="380"/>
      <c r="S47" s="380"/>
      <c r="T47" s="380"/>
      <c r="U47" s="380"/>
      <c r="V47" s="380"/>
      <c r="W47" s="380"/>
      <c r="X47" s="380"/>
      <c r="Y47" s="380"/>
    </row>
    <row r="48" customFormat="false" ht="12.75" hidden="false" customHeight="false" outlineLevel="0" collapsed="false">
      <c r="A48" s="0" t="s">
        <v>495</v>
      </c>
      <c r="B48" s="380"/>
      <c r="C48" s="380"/>
      <c r="D48" s="380"/>
      <c r="E48" s="380"/>
      <c r="F48" s="380"/>
      <c r="G48" s="380"/>
      <c r="H48" s="380"/>
      <c r="I48" s="380"/>
      <c r="J48" s="380"/>
      <c r="K48" s="380"/>
      <c r="L48" s="380"/>
      <c r="M48" s="380"/>
      <c r="N48" s="380"/>
      <c r="O48" s="380"/>
      <c r="P48" s="380"/>
      <c r="Q48" s="380"/>
      <c r="R48" s="380"/>
      <c r="S48" s="380"/>
      <c r="T48" s="380"/>
      <c r="U48" s="380"/>
      <c r="V48" s="380"/>
      <c r="W48" s="380"/>
      <c r="X48" s="380"/>
      <c r="Y48" s="380"/>
    </row>
    <row r="49" customFormat="false" ht="12.75" hidden="false" customHeight="false" outlineLevel="0" collapsed="false">
      <c r="A49" s="0" t="s">
        <v>495</v>
      </c>
      <c r="B49" s="380"/>
      <c r="C49" s="380"/>
      <c r="D49" s="380"/>
      <c r="E49" s="380"/>
      <c r="F49" s="380"/>
      <c r="G49" s="380"/>
      <c r="H49" s="380"/>
      <c r="I49" s="380"/>
      <c r="J49" s="380"/>
      <c r="K49" s="380"/>
      <c r="L49" s="380"/>
      <c r="M49" s="380"/>
      <c r="N49" s="380"/>
      <c r="O49" s="380"/>
      <c r="P49" s="380"/>
      <c r="Q49" s="380"/>
      <c r="R49" s="380"/>
      <c r="S49" s="380"/>
      <c r="T49" s="380"/>
      <c r="U49" s="380"/>
      <c r="V49" s="380"/>
      <c r="W49" s="380"/>
      <c r="X49" s="380"/>
      <c r="Y49" s="380"/>
    </row>
    <row r="50" customFormat="false" ht="12.75" hidden="false" customHeight="false" outlineLevel="0" collapsed="false">
      <c r="A50" s="0" t="s">
        <v>495</v>
      </c>
      <c r="B50" s="380"/>
      <c r="C50" s="380"/>
      <c r="D50" s="380"/>
      <c r="E50" s="380"/>
      <c r="F50" s="380"/>
      <c r="G50" s="380"/>
      <c r="H50" s="380"/>
      <c r="I50" s="380"/>
      <c r="J50" s="380"/>
      <c r="K50" s="380"/>
      <c r="L50" s="380"/>
      <c r="M50" s="380"/>
      <c r="N50" s="380"/>
      <c r="O50" s="380"/>
      <c r="P50" s="380"/>
      <c r="Q50" s="380"/>
      <c r="R50" s="380"/>
      <c r="S50" s="380"/>
      <c r="T50" s="380"/>
      <c r="U50" s="380"/>
      <c r="V50" s="380"/>
      <c r="W50" s="380"/>
      <c r="X50" s="380"/>
      <c r="Y50" s="380"/>
    </row>
    <row r="51" customFormat="false" ht="12.75" hidden="false" customHeight="false" outlineLevel="0" collapsed="false">
      <c r="A51" s="0" t="s">
        <v>495</v>
      </c>
      <c r="B51" s="380"/>
      <c r="C51" s="380"/>
      <c r="D51" s="380"/>
      <c r="E51" s="380"/>
      <c r="F51" s="380"/>
      <c r="G51" s="380"/>
      <c r="H51" s="380"/>
      <c r="I51" s="380"/>
      <c r="J51" s="380"/>
      <c r="K51" s="380"/>
      <c r="L51" s="380"/>
      <c r="M51" s="380"/>
      <c r="N51" s="380"/>
      <c r="O51" s="380"/>
      <c r="P51" s="380"/>
      <c r="Q51" s="380"/>
      <c r="R51" s="380"/>
      <c r="S51" s="380"/>
      <c r="T51" s="380"/>
      <c r="U51" s="380"/>
      <c r="V51" s="380"/>
      <c r="W51" s="380"/>
      <c r="X51" s="380"/>
      <c r="Y51" s="380"/>
    </row>
    <row r="52" customFormat="false" ht="12.75" hidden="false" customHeight="false" outlineLevel="0" collapsed="false">
      <c r="A52" s="0" t="s">
        <v>495</v>
      </c>
      <c r="B52" s="380"/>
      <c r="C52" s="380"/>
      <c r="D52" s="380"/>
      <c r="E52" s="380"/>
      <c r="F52" s="380"/>
      <c r="G52" s="380"/>
      <c r="H52" s="380"/>
      <c r="I52" s="380"/>
      <c r="J52" s="380"/>
      <c r="K52" s="380"/>
      <c r="L52" s="380"/>
      <c r="M52" s="380"/>
      <c r="N52" s="380"/>
      <c r="O52" s="380"/>
      <c r="P52" s="380"/>
      <c r="Q52" s="380"/>
      <c r="R52" s="380"/>
      <c r="S52" s="380"/>
      <c r="T52" s="380"/>
      <c r="U52" s="380"/>
      <c r="V52" s="380"/>
      <c r="W52" s="380"/>
      <c r="X52" s="380"/>
      <c r="Y52" s="380"/>
    </row>
    <row r="53" customFormat="false" ht="12.75" hidden="false" customHeight="false" outlineLevel="0" collapsed="false">
      <c r="A53" s="0" t="s">
        <v>495</v>
      </c>
      <c r="B53" s="380"/>
      <c r="C53" s="380"/>
      <c r="D53" s="380"/>
      <c r="E53" s="380"/>
      <c r="F53" s="380"/>
      <c r="G53" s="380"/>
      <c r="H53" s="380"/>
      <c r="I53" s="380"/>
      <c r="J53" s="380"/>
      <c r="K53" s="380"/>
      <c r="L53" s="380"/>
      <c r="M53" s="380"/>
      <c r="N53" s="380"/>
      <c r="O53" s="380"/>
      <c r="P53" s="380"/>
      <c r="Q53" s="380"/>
      <c r="R53" s="380"/>
      <c r="S53" s="380"/>
      <c r="T53" s="380"/>
      <c r="U53" s="380"/>
      <c r="V53" s="380"/>
      <c r="W53" s="380"/>
      <c r="X53" s="380"/>
      <c r="Y53" s="380"/>
    </row>
    <row r="54" customFormat="false" ht="12.75" hidden="false" customHeight="false" outlineLevel="0" collapsed="false">
      <c r="A54" s="0" t="s">
        <v>495</v>
      </c>
      <c r="B54" s="380"/>
      <c r="C54" s="380"/>
      <c r="D54" s="380"/>
      <c r="E54" s="380"/>
      <c r="F54" s="380"/>
      <c r="G54" s="380"/>
      <c r="H54" s="380"/>
      <c r="I54" s="380"/>
      <c r="J54" s="380"/>
      <c r="K54" s="380"/>
      <c r="L54" s="380"/>
      <c r="M54" s="380"/>
      <c r="N54" s="380"/>
      <c r="O54" s="380"/>
      <c r="P54" s="380"/>
      <c r="Q54" s="380"/>
      <c r="R54" s="380"/>
      <c r="S54" s="380"/>
      <c r="T54" s="380"/>
      <c r="U54" s="380"/>
      <c r="V54" s="380"/>
      <c r="W54" s="380"/>
      <c r="X54" s="380"/>
      <c r="Y54" s="380"/>
    </row>
    <row r="55" customFormat="false" ht="12.75" hidden="false" customHeight="false" outlineLevel="0" collapsed="false">
      <c r="A55" s="489" t="n">
        <v>0</v>
      </c>
      <c r="B55" s="489" t="n">
        <v>0</v>
      </c>
      <c r="C55" s="489" t="n">
        <v>0</v>
      </c>
      <c r="D55" s="489" t="n">
        <v>0</v>
      </c>
      <c r="E55" s="489" t="n">
        <v>0</v>
      </c>
      <c r="F55" s="489" t="n">
        <v>0</v>
      </c>
      <c r="G55" s="489" t="n">
        <v>0</v>
      </c>
      <c r="H55" s="489" t="n">
        <v>0</v>
      </c>
      <c r="I55" s="489" t="n">
        <v>0</v>
      </c>
      <c r="J55" s="489" t="n">
        <v>0</v>
      </c>
      <c r="K55" s="489" t="n">
        <v>0</v>
      </c>
      <c r="L55" s="489" t="n">
        <v>0</v>
      </c>
      <c r="M55" s="489" t="n">
        <v>0</v>
      </c>
      <c r="N55" s="489" t="n">
        <v>0</v>
      </c>
      <c r="O55" s="489" t="n">
        <v>0</v>
      </c>
      <c r="P55" s="489" t="n">
        <v>0</v>
      </c>
      <c r="Q55" s="489" t="n">
        <v>0</v>
      </c>
      <c r="R55" s="489" t="n">
        <v>0</v>
      </c>
      <c r="S55" s="489" t="n">
        <v>0</v>
      </c>
      <c r="T55" s="489" t="n">
        <v>0</v>
      </c>
      <c r="U55" s="489" t="n">
        <v>0</v>
      </c>
      <c r="V55" s="489" t="n">
        <v>0</v>
      </c>
      <c r="W55" s="489" t="n">
        <v>0</v>
      </c>
      <c r="X55" s="489" t="n">
        <v>0</v>
      </c>
      <c r="Y55" s="489" t="n">
        <v>0</v>
      </c>
    </row>
    <row r="57" customFormat="false" ht="12.75" hidden="false" customHeight="false" outlineLevel="0" collapsed="false">
      <c r="A57" s="382" t="s">
        <v>499</v>
      </c>
      <c r="B57" s="382" t="n">
        <v>100</v>
      </c>
      <c r="C57" s="382" t="n">
        <v>200</v>
      </c>
      <c r="D57" s="382" t="n">
        <v>300</v>
      </c>
      <c r="E57" s="382" t="n">
        <v>400</v>
      </c>
      <c r="F57" s="382" t="n">
        <v>500</v>
      </c>
      <c r="G57" s="382" t="n">
        <v>600</v>
      </c>
      <c r="H57" s="382" t="n">
        <v>700</v>
      </c>
      <c r="I57" s="382" t="n">
        <v>800</v>
      </c>
      <c r="J57" s="382" t="n">
        <v>900</v>
      </c>
      <c r="K57" s="382" t="n">
        <v>1000</v>
      </c>
      <c r="L57" s="382" t="n">
        <v>1100</v>
      </c>
      <c r="M57" s="382" t="n">
        <v>1200</v>
      </c>
      <c r="N57" s="382" t="n">
        <v>1300</v>
      </c>
      <c r="O57" s="382" t="n">
        <v>1400</v>
      </c>
      <c r="P57" s="382" t="n">
        <v>1500</v>
      </c>
      <c r="Q57" s="382" t="n">
        <v>1600</v>
      </c>
      <c r="R57" s="382" t="n">
        <v>1700</v>
      </c>
      <c r="S57" s="382" t="n">
        <v>1800</v>
      </c>
      <c r="T57" s="382" t="n">
        <v>1900</v>
      </c>
      <c r="U57" s="382" t="n">
        <v>2000</v>
      </c>
      <c r="V57" s="382" t="n">
        <v>2100</v>
      </c>
      <c r="W57" s="382" t="n">
        <v>2200</v>
      </c>
      <c r="X57" s="382" t="n">
        <v>2300</v>
      </c>
      <c r="Y57" s="382" t="n">
        <v>2400</v>
      </c>
    </row>
    <row r="58" customFormat="false" ht="12.75" hidden="false" customHeight="false" outlineLevel="0" collapsed="false">
      <c r="A58" s="0" t="s">
        <v>495</v>
      </c>
      <c r="B58" s="380"/>
      <c r="C58" s="380"/>
      <c r="D58" s="380"/>
      <c r="E58" s="380"/>
      <c r="F58" s="380"/>
      <c r="G58" s="380"/>
      <c r="H58" s="380"/>
      <c r="I58" s="380"/>
      <c r="J58" s="380"/>
      <c r="K58" s="380"/>
      <c r="L58" s="380"/>
      <c r="M58" s="380"/>
      <c r="N58" s="380"/>
      <c r="O58" s="380"/>
      <c r="P58" s="380"/>
      <c r="Q58" s="380"/>
      <c r="R58" s="380"/>
      <c r="S58" s="380"/>
      <c r="T58" s="380"/>
      <c r="U58" s="380"/>
      <c r="V58" s="380"/>
      <c r="W58" s="380"/>
      <c r="X58" s="380"/>
      <c r="Y58" s="380"/>
    </row>
    <row r="59" customFormat="false" ht="12.75" hidden="false" customHeight="false" outlineLevel="0" collapsed="false">
      <c r="A59" s="0" t="s">
        <v>495</v>
      </c>
      <c r="B59" s="380"/>
      <c r="C59" s="380"/>
      <c r="D59" s="380"/>
      <c r="E59" s="380"/>
      <c r="F59" s="380"/>
      <c r="G59" s="380"/>
      <c r="H59" s="380"/>
      <c r="I59" s="380"/>
      <c r="J59" s="380"/>
      <c r="K59" s="380"/>
      <c r="L59" s="380"/>
      <c r="M59" s="380"/>
      <c r="N59" s="380"/>
      <c r="O59" s="380"/>
      <c r="P59" s="380"/>
      <c r="Q59" s="380"/>
      <c r="R59" s="380"/>
      <c r="S59" s="380"/>
      <c r="T59" s="380"/>
      <c r="U59" s="380"/>
      <c r="V59" s="380"/>
      <c r="W59" s="380"/>
      <c r="X59" s="380"/>
      <c r="Y59" s="380"/>
    </row>
    <row r="60" customFormat="false" ht="12.75" hidden="false" customHeight="false" outlineLevel="0" collapsed="false">
      <c r="A60" s="0" t="s">
        <v>495</v>
      </c>
      <c r="B60" s="380"/>
      <c r="C60" s="380"/>
      <c r="D60" s="380"/>
      <c r="E60" s="380"/>
      <c r="F60" s="380"/>
      <c r="G60" s="380"/>
      <c r="H60" s="380"/>
      <c r="I60" s="380"/>
      <c r="J60" s="380"/>
      <c r="K60" s="380"/>
      <c r="L60" s="380"/>
      <c r="M60" s="380"/>
      <c r="N60" s="380"/>
      <c r="O60" s="380"/>
      <c r="P60" s="380"/>
      <c r="Q60" s="380"/>
      <c r="R60" s="380"/>
      <c r="S60" s="380"/>
      <c r="T60" s="380"/>
      <c r="U60" s="380"/>
      <c r="V60" s="380"/>
      <c r="W60" s="380"/>
      <c r="X60" s="380"/>
      <c r="Y60" s="380"/>
    </row>
    <row r="61" customFormat="false" ht="12.75" hidden="false" customHeight="false" outlineLevel="0" collapsed="false">
      <c r="A61" s="0" t="s">
        <v>495</v>
      </c>
      <c r="B61" s="380"/>
      <c r="C61" s="380"/>
      <c r="D61" s="380"/>
      <c r="E61" s="380"/>
      <c r="F61" s="380"/>
      <c r="G61" s="380"/>
      <c r="H61" s="380"/>
      <c r="I61" s="380"/>
      <c r="J61" s="380"/>
      <c r="K61" s="380"/>
      <c r="L61" s="380"/>
      <c r="M61" s="380"/>
      <c r="N61" s="380"/>
      <c r="O61" s="380"/>
      <c r="P61" s="380"/>
      <c r="Q61" s="380"/>
      <c r="R61" s="380"/>
      <c r="S61" s="380"/>
      <c r="T61" s="380"/>
      <c r="U61" s="380"/>
      <c r="V61" s="380"/>
      <c r="W61" s="380"/>
      <c r="X61" s="380"/>
      <c r="Y61" s="380"/>
    </row>
    <row r="62" customFormat="false" ht="12.75" hidden="false" customHeight="false" outlineLevel="0" collapsed="false">
      <c r="A62" s="0" t="s">
        <v>495</v>
      </c>
      <c r="B62" s="380"/>
      <c r="C62" s="380"/>
      <c r="D62" s="380"/>
      <c r="E62" s="380"/>
      <c r="F62" s="380"/>
      <c r="G62" s="380"/>
      <c r="H62" s="380"/>
      <c r="I62" s="380"/>
      <c r="J62" s="380"/>
      <c r="K62" s="380"/>
      <c r="L62" s="380"/>
      <c r="M62" s="380"/>
      <c r="N62" s="380"/>
      <c r="O62" s="380"/>
      <c r="P62" s="380"/>
      <c r="Q62" s="380"/>
      <c r="R62" s="380"/>
      <c r="S62" s="380"/>
      <c r="T62" s="380"/>
      <c r="U62" s="380"/>
      <c r="V62" s="380"/>
      <c r="W62" s="380"/>
      <c r="X62" s="380"/>
      <c r="Y62" s="380"/>
    </row>
    <row r="63" customFormat="false" ht="12.75" hidden="false" customHeight="false" outlineLevel="0" collapsed="false">
      <c r="A63" s="0" t="s">
        <v>495</v>
      </c>
      <c r="B63" s="380"/>
      <c r="C63" s="380"/>
      <c r="D63" s="380"/>
      <c r="E63" s="380"/>
      <c r="F63" s="380"/>
      <c r="G63" s="380"/>
      <c r="H63" s="380"/>
      <c r="I63" s="380"/>
      <c r="J63" s="380"/>
      <c r="K63" s="380"/>
      <c r="L63" s="380"/>
      <c r="M63" s="380"/>
      <c r="N63" s="380"/>
      <c r="O63" s="380"/>
      <c r="P63" s="380"/>
      <c r="Q63" s="380"/>
      <c r="R63" s="380"/>
      <c r="S63" s="380"/>
      <c r="T63" s="380"/>
      <c r="U63" s="380"/>
      <c r="V63" s="380"/>
      <c r="W63" s="380"/>
      <c r="X63" s="380"/>
      <c r="Y63" s="380"/>
    </row>
    <row r="64" customFormat="false" ht="12.75" hidden="false" customHeight="false" outlineLevel="0" collapsed="false">
      <c r="A64" s="0" t="s">
        <v>495</v>
      </c>
      <c r="B64" s="380"/>
      <c r="C64" s="380"/>
      <c r="D64" s="380"/>
      <c r="E64" s="380"/>
      <c r="F64" s="380"/>
      <c r="G64" s="380"/>
      <c r="H64" s="380"/>
      <c r="I64" s="380"/>
      <c r="J64" s="380"/>
      <c r="K64" s="380"/>
      <c r="L64" s="380"/>
      <c r="M64" s="380"/>
      <c r="N64" s="380"/>
      <c r="O64" s="380"/>
      <c r="P64" s="380"/>
      <c r="Q64" s="380"/>
      <c r="R64" s="380"/>
      <c r="S64" s="380"/>
      <c r="T64" s="380"/>
      <c r="U64" s="380"/>
      <c r="V64" s="380"/>
      <c r="W64" s="380"/>
      <c r="X64" s="380"/>
      <c r="Y64" s="380"/>
    </row>
    <row r="65" customFormat="false" ht="12.75" hidden="false" customHeight="false" outlineLevel="0" collapsed="false">
      <c r="A65" s="0" t="s">
        <v>495</v>
      </c>
      <c r="B65" s="380"/>
      <c r="C65" s="380"/>
      <c r="D65" s="380"/>
      <c r="E65" s="380"/>
      <c r="F65" s="380"/>
      <c r="G65" s="380"/>
      <c r="H65" s="380"/>
      <c r="I65" s="380"/>
      <c r="J65" s="380"/>
      <c r="K65" s="380"/>
      <c r="L65" s="380"/>
      <c r="M65" s="380"/>
      <c r="N65" s="380"/>
      <c r="O65" s="380"/>
      <c r="P65" s="380"/>
      <c r="Q65" s="380"/>
      <c r="R65" s="380"/>
      <c r="S65" s="380"/>
      <c r="T65" s="380"/>
      <c r="U65" s="380"/>
      <c r="V65" s="380"/>
      <c r="W65" s="380"/>
      <c r="X65" s="380"/>
      <c r="Y65" s="380"/>
    </row>
    <row r="66" customFormat="false" ht="12.75" hidden="false" customHeight="false" outlineLevel="0" collapsed="false">
      <c r="A66" s="0" t="s">
        <v>495</v>
      </c>
      <c r="B66" s="380"/>
      <c r="C66" s="380"/>
      <c r="D66" s="380"/>
      <c r="E66" s="380"/>
      <c r="F66" s="380"/>
      <c r="G66" s="380"/>
      <c r="H66" s="380"/>
      <c r="I66" s="380"/>
      <c r="J66" s="380"/>
      <c r="K66" s="380"/>
      <c r="L66" s="380"/>
      <c r="M66" s="380"/>
      <c r="N66" s="380"/>
      <c r="O66" s="380"/>
      <c r="P66" s="380"/>
      <c r="Q66" s="380"/>
      <c r="R66" s="380"/>
      <c r="S66" s="380"/>
      <c r="T66" s="380"/>
      <c r="U66" s="380"/>
      <c r="V66" s="380"/>
      <c r="W66" s="380"/>
      <c r="X66" s="380"/>
      <c r="Y66" s="380"/>
    </row>
    <row r="67" customFormat="false" ht="12.75" hidden="false" customHeight="false" outlineLevel="0" collapsed="false">
      <c r="A67" s="0" t="s">
        <v>495</v>
      </c>
      <c r="B67" s="380"/>
      <c r="C67" s="380"/>
      <c r="D67" s="380"/>
      <c r="E67" s="380"/>
      <c r="F67" s="380"/>
      <c r="G67" s="380"/>
      <c r="H67" s="380"/>
      <c r="I67" s="380"/>
      <c r="J67" s="380"/>
      <c r="K67" s="380"/>
      <c r="L67" s="380"/>
      <c r="M67" s="380"/>
      <c r="N67" s="380"/>
      <c r="O67" s="380"/>
      <c r="P67" s="380"/>
      <c r="Q67" s="380"/>
      <c r="R67" s="380"/>
      <c r="S67" s="380"/>
      <c r="T67" s="380"/>
      <c r="U67" s="380"/>
      <c r="V67" s="380"/>
      <c r="W67" s="380"/>
      <c r="X67" s="380"/>
      <c r="Y67" s="380"/>
    </row>
    <row r="68" customFormat="false" ht="12.75" hidden="false" customHeight="false" outlineLevel="0" collapsed="false">
      <c r="A68" s="489" t="n">
        <v>0</v>
      </c>
      <c r="B68" s="489" t="n">
        <v>0</v>
      </c>
      <c r="C68" s="489" t="n">
        <v>0</v>
      </c>
      <c r="D68" s="489" t="n">
        <v>0</v>
      </c>
      <c r="E68" s="489" t="n">
        <v>0</v>
      </c>
      <c r="F68" s="489" t="n">
        <v>0</v>
      </c>
      <c r="G68" s="489" t="n">
        <v>0</v>
      </c>
      <c r="H68" s="489" t="n">
        <v>0</v>
      </c>
      <c r="I68" s="489" t="n">
        <v>0</v>
      </c>
      <c r="J68" s="489" t="n">
        <v>0</v>
      </c>
      <c r="K68" s="489" t="n">
        <v>0</v>
      </c>
      <c r="L68" s="489" t="n">
        <v>0</v>
      </c>
      <c r="M68" s="489" t="n">
        <v>0</v>
      </c>
      <c r="N68" s="489" t="n">
        <v>0</v>
      </c>
      <c r="O68" s="489" t="n">
        <v>0</v>
      </c>
      <c r="P68" s="489" t="n">
        <v>0</v>
      </c>
      <c r="Q68" s="489" t="n">
        <v>0</v>
      </c>
      <c r="R68" s="489" t="n">
        <v>0</v>
      </c>
      <c r="S68" s="489" t="n">
        <v>0</v>
      </c>
      <c r="T68" s="489" t="n">
        <v>0</v>
      </c>
      <c r="U68" s="489" t="n">
        <v>0</v>
      </c>
      <c r="V68" s="489" t="n">
        <v>0</v>
      </c>
      <c r="W68" s="489" t="n">
        <v>0</v>
      </c>
      <c r="X68" s="489" t="n">
        <v>0</v>
      </c>
      <c r="Y68" s="489" t="n">
        <v>0</v>
      </c>
    </row>
    <row r="70" customFormat="false" ht="12.75" hidden="false" customHeight="false" outlineLevel="0" collapsed="false">
      <c r="A70" s="382" t="s">
        <v>500</v>
      </c>
      <c r="B70" s="382" t="n">
        <v>100</v>
      </c>
      <c r="C70" s="382" t="n">
        <v>200</v>
      </c>
      <c r="D70" s="382" t="n">
        <v>300</v>
      </c>
      <c r="E70" s="382" t="n">
        <v>400</v>
      </c>
      <c r="F70" s="382" t="n">
        <v>500</v>
      </c>
      <c r="G70" s="382" t="n">
        <v>600</v>
      </c>
      <c r="H70" s="382" t="n">
        <v>700</v>
      </c>
      <c r="I70" s="382" t="n">
        <v>800</v>
      </c>
      <c r="J70" s="382" t="n">
        <v>900</v>
      </c>
      <c r="K70" s="382" t="n">
        <v>1000</v>
      </c>
      <c r="L70" s="382" t="n">
        <v>1100</v>
      </c>
      <c r="M70" s="382" t="n">
        <v>1200</v>
      </c>
      <c r="N70" s="382" t="n">
        <v>1300</v>
      </c>
      <c r="O70" s="382" t="n">
        <v>1400</v>
      </c>
      <c r="P70" s="382" t="n">
        <v>1500</v>
      </c>
      <c r="Q70" s="382" t="n">
        <v>1600</v>
      </c>
      <c r="R70" s="382" t="n">
        <v>1700</v>
      </c>
      <c r="S70" s="382" t="n">
        <v>1800</v>
      </c>
      <c r="T70" s="382" t="n">
        <v>1900</v>
      </c>
      <c r="U70" s="382" t="n">
        <v>2000</v>
      </c>
      <c r="V70" s="382" t="n">
        <v>2100</v>
      </c>
      <c r="W70" s="382" t="n">
        <v>2200</v>
      </c>
      <c r="X70" s="382" t="n">
        <v>2300</v>
      </c>
      <c r="Y70" s="382" t="n">
        <v>2400</v>
      </c>
    </row>
    <row r="71" customFormat="false" ht="12.75" hidden="false" customHeight="false" outlineLevel="0" collapsed="false">
      <c r="A71" s="0" t="s">
        <v>495</v>
      </c>
      <c r="B71" s="380"/>
      <c r="C71" s="380"/>
      <c r="D71" s="380"/>
      <c r="E71" s="380"/>
      <c r="F71" s="380"/>
      <c r="G71" s="380"/>
      <c r="H71" s="380"/>
      <c r="I71" s="380"/>
      <c r="J71" s="380"/>
      <c r="K71" s="380"/>
      <c r="L71" s="380"/>
      <c r="M71" s="380"/>
      <c r="N71" s="380"/>
      <c r="O71" s="380"/>
      <c r="P71" s="380"/>
      <c r="Q71" s="380"/>
      <c r="R71" s="380"/>
      <c r="S71" s="380"/>
      <c r="T71" s="380"/>
      <c r="U71" s="380"/>
      <c r="V71" s="380"/>
      <c r="W71" s="380"/>
      <c r="X71" s="380"/>
      <c r="Y71" s="380"/>
    </row>
    <row r="72" customFormat="false" ht="12.75" hidden="false" customHeight="false" outlineLevel="0" collapsed="false">
      <c r="A72" s="0" t="s">
        <v>495</v>
      </c>
      <c r="B72" s="380"/>
      <c r="C72" s="380"/>
      <c r="D72" s="380"/>
      <c r="E72" s="380"/>
      <c r="F72" s="380"/>
      <c r="G72" s="380"/>
      <c r="H72" s="380"/>
      <c r="I72" s="380"/>
      <c r="J72" s="380"/>
      <c r="K72" s="380"/>
      <c r="L72" s="380"/>
      <c r="M72" s="380"/>
      <c r="N72" s="380"/>
      <c r="O72" s="380"/>
      <c r="P72" s="380"/>
      <c r="Q72" s="380"/>
      <c r="R72" s="380"/>
      <c r="S72" s="380"/>
      <c r="T72" s="380"/>
      <c r="U72" s="380"/>
      <c r="V72" s="380"/>
      <c r="W72" s="380"/>
      <c r="X72" s="380"/>
      <c r="Y72" s="380"/>
    </row>
    <row r="73" customFormat="false" ht="12.75" hidden="false" customHeight="false" outlineLevel="0" collapsed="false">
      <c r="A73" s="0" t="s">
        <v>495</v>
      </c>
      <c r="B73" s="380"/>
      <c r="C73" s="380"/>
      <c r="D73" s="380"/>
      <c r="E73" s="380"/>
      <c r="F73" s="380"/>
      <c r="G73" s="380"/>
      <c r="H73" s="380"/>
      <c r="I73" s="380"/>
      <c r="J73" s="380"/>
      <c r="K73" s="380"/>
      <c r="L73" s="380"/>
      <c r="M73" s="380"/>
      <c r="N73" s="380"/>
      <c r="O73" s="380"/>
      <c r="P73" s="380"/>
      <c r="Q73" s="380"/>
      <c r="R73" s="380"/>
      <c r="S73" s="380"/>
      <c r="T73" s="380"/>
      <c r="U73" s="380"/>
      <c r="V73" s="380"/>
      <c r="W73" s="380"/>
      <c r="X73" s="380"/>
      <c r="Y73" s="380"/>
    </row>
    <row r="74" customFormat="false" ht="12.75" hidden="false" customHeight="false" outlineLevel="0" collapsed="false">
      <c r="A74" s="0" t="s">
        <v>495</v>
      </c>
      <c r="B74" s="380"/>
      <c r="C74" s="380"/>
      <c r="D74" s="380"/>
      <c r="E74" s="380"/>
      <c r="F74" s="380"/>
      <c r="G74" s="380"/>
      <c r="H74" s="380"/>
      <c r="I74" s="380"/>
      <c r="J74" s="380"/>
      <c r="K74" s="380"/>
      <c r="L74" s="380"/>
      <c r="M74" s="380"/>
      <c r="N74" s="380"/>
      <c r="O74" s="380"/>
      <c r="P74" s="380"/>
      <c r="Q74" s="380"/>
      <c r="R74" s="380"/>
      <c r="S74" s="380"/>
      <c r="T74" s="380"/>
      <c r="U74" s="380"/>
      <c r="V74" s="380"/>
      <c r="W74" s="380"/>
      <c r="X74" s="380"/>
      <c r="Y74" s="380"/>
    </row>
    <row r="75" customFormat="false" ht="12.75" hidden="false" customHeight="false" outlineLevel="0" collapsed="false">
      <c r="A75" s="0" t="s">
        <v>495</v>
      </c>
      <c r="B75" s="380"/>
      <c r="C75" s="380"/>
      <c r="D75" s="380"/>
      <c r="E75" s="380"/>
      <c r="F75" s="380"/>
      <c r="G75" s="380"/>
      <c r="H75" s="380"/>
      <c r="I75" s="380"/>
      <c r="J75" s="380"/>
      <c r="K75" s="380"/>
      <c r="L75" s="380"/>
      <c r="M75" s="380"/>
      <c r="N75" s="380"/>
      <c r="O75" s="380"/>
      <c r="P75" s="380"/>
      <c r="Q75" s="380"/>
      <c r="R75" s="380"/>
      <c r="S75" s="380"/>
      <c r="T75" s="380"/>
      <c r="U75" s="380"/>
      <c r="V75" s="380"/>
      <c r="W75" s="380"/>
      <c r="X75" s="380"/>
      <c r="Y75" s="380"/>
    </row>
    <row r="76" customFormat="false" ht="12.75" hidden="false" customHeight="false" outlineLevel="0" collapsed="false">
      <c r="A76" s="0" t="s">
        <v>495</v>
      </c>
      <c r="B76" s="380"/>
      <c r="C76" s="380"/>
      <c r="D76" s="380"/>
      <c r="E76" s="380"/>
      <c r="F76" s="380"/>
      <c r="G76" s="380"/>
      <c r="H76" s="380"/>
      <c r="I76" s="380"/>
      <c r="J76" s="380"/>
      <c r="K76" s="380"/>
      <c r="L76" s="380"/>
      <c r="M76" s="380"/>
      <c r="N76" s="380"/>
      <c r="O76" s="380"/>
      <c r="P76" s="380"/>
      <c r="Q76" s="380"/>
      <c r="R76" s="380"/>
      <c r="S76" s="380"/>
      <c r="T76" s="380"/>
      <c r="U76" s="380"/>
      <c r="V76" s="380"/>
      <c r="W76" s="380"/>
      <c r="X76" s="380"/>
      <c r="Y76" s="380"/>
    </row>
    <row r="77" customFormat="false" ht="12.75" hidden="false" customHeight="false" outlineLevel="0" collapsed="false">
      <c r="A77" s="0" t="s">
        <v>495</v>
      </c>
      <c r="B77" s="380"/>
      <c r="C77" s="380"/>
      <c r="D77" s="380"/>
      <c r="E77" s="380"/>
      <c r="F77" s="380"/>
      <c r="G77" s="380"/>
      <c r="H77" s="380"/>
      <c r="I77" s="380"/>
      <c r="J77" s="380"/>
      <c r="K77" s="380"/>
      <c r="L77" s="380"/>
      <c r="M77" s="380"/>
      <c r="N77" s="380"/>
      <c r="O77" s="380"/>
      <c r="P77" s="380"/>
      <c r="Q77" s="380"/>
      <c r="R77" s="380"/>
      <c r="S77" s="380"/>
      <c r="T77" s="380"/>
      <c r="U77" s="380"/>
      <c r="V77" s="380"/>
      <c r="W77" s="380"/>
      <c r="X77" s="380"/>
      <c r="Y77" s="380"/>
    </row>
    <row r="78" customFormat="false" ht="12.75" hidden="false" customHeight="false" outlineLevel="0" collapsed="false">
      <c r="A78" s="0" t="s">
        <v>495</v>
      </c>
      <c r="B78" s="380"/>
      <c r="C78" s="380"/>
      <c r="D78" s="380"/>
      <c r="E78" s="380"/>
      <c r="F78" s="380"/>
      <c r="G78" s="380"/>
      <c r="H78" s="380"/>
      <c r="I78" s="380"/>
      <c r="J78" s="380"/>
      <c r="K78" s="380"/>
      <c r="L78" s="380"/>
      <c r="M78" s="380"/>
      <c r="N78" s="380"/>
      <c r="O78" s="380"/>
      <c r="P78" s="380"/>
      <c r="Q78" s="380"/>
      <c r="R78" s="380"/>
      <c r="S78" s="380"/>
      <c r="T78" s="380"/>
      <c r="U78" s="380"/>
      <c r="V78" s="380"/>
      <c r="W78" s="380"/>
      <c r="X78" s="380"/>
      <c r="Y78" s="380"/>
    </row>
    <row r="79" customFormat="false" ht="12.75" hidden="false" customHeight="false" outlineLevel="0" collapsed="false">
      <c r="A79" s="0" t="s">
        <v>495</v>
      </c>
      <c r="B79" s="380"/>
      <c r="C79" s="380"/>
      <c r="D79" s="380"/>
      <c r="E79" s="380"/>
      <c r="F79" s="380"/>
      <c r="G79" s="380"/>
      <c r="H79" s="380"/>
      <c r="I79" s="380"/>
      <c r="J79" s="380"/>
      <c r="K79" s="380"/>
      <c r="L79" s="380"/>
      <c r="M79" s="380"/>
      <c r="N79" s="380"/>
      <c r="O79" s="380"/>
      <c r="P79" s="380"/>
      <c r="Q79" s="380"/>
      <c r="R79" s="380"/>
      <c r="S79" s="380"/>
      <c r="T79" s="380"/>
      <c r="U79" s="380"/>
      <c r="V79" s="380"/>
      <c r="W79" s="380"/>
      <c r="X79" s="380"/>
      <c r="Y79" s="380"/>
    </row>
    <row r="80" customFormat="false" ht="12.75" hidden="false" customHeight="false" outlineLevel="0" collapsed="false">
      <c r="A80" s="0" t="s">
        <v>495</v>
      </c>
      <c r="B80" s="380"/>
      <c r="C80" s="380"/>
      <c r="D80" s="380"/>
      <c r="E80" s="380"/>
      <c r="F80" s="380"/>
      <c r="G80" s="380"/>
      <c r="H80" s="380"/>
      <c r="I80" s="380"/>
      <c r="J80" s="380"/>
      <c r="K80" s="380"/>
      <c r="L80" s="380"/>
      <c r="M80" s="380"/>
      <c r="N80" s="380"/>
      <c r="O80" s="380"/>
      <c r="P80" s="380"/>
      <c r="Q80" s="380"/>
      <c r="R80" s="380"/>
      <c r="S80" s="380"/>
      <c r="T80" s="380"/>
      <c r="U80" s="380"/>
      <c r="V80" s="380"/>
      <c r="W80" s="380"/>
      <c r="X80" s="380"/>
      <c r="Y80" s="380"/>
    </row>
    <row r="81" customFormat="false" ht="12.75" hidden="false" customHeight="false" outlineLevel="0" collapsed="false">
      <c r="A81" s="489" t="n">
        <v>0</v>
      </c>
      <c r="B81" s="489" t="n">
        <v>0</v>
      </c>
      <c r="C81" s="489" t="n">
        <v>0</v>
      </c>
      <c r="D81" s="489" t="n">
        <v>0</v>
      </c>
      <c r="E81" s="489" t="n">
        <v>0</v>
      </c>
      <c r="F81" s="489" t="n">
        <v>0</v>
      </c>
      <c r="G81" s="489" t="n">
        <v>0</v>
      </c>
      <c r="H81" s="489" t="n">
        <v>0</v>
      </c>
      <c r="I81" s="489" t="n">
        <v>0</v>
      </c>
      <c r="J81" s="489" t="n">
        <v>0</v>
      </c>
      <c r="K81" s="489" t="n">
        <v>0</v>
      </c>
      <c r="L81" s="489" t="n">
        <v>0</v>
      </c>
      <c r="M81" s="489" t="n">
        <v>0</v>
      </c>
      <c r="N81" s="489" t="n">
        <v>0</v>
      </c>
      <c r="O81" s="489" t="n">
        <v>0</v>
      </c>
      <c r="P81" s="489" t="n">
        <v>0</v>
      </c>
      <c r="Q81" s="489" t="n">
        <v>0</v>
      </c>
      <c r="R81" s="489" t="n">
        <v>0</v>
      </c>
      <c r="S81" s="489" t="n">
        <v>0</v>
      </c>
      <c r="T81" s="489" t="n">
        <v>0</v>
      </c>
      <c r="U81" s="489" t="n">
        <v>0</v>
      </c>
      <c r="V81" s="489" t="n">
        <v>0</v>
      </c>
      <c r="W81" s="489" t="n">
        <v>0</v>
      </c>
      <c r="X81" s="489" t="n">
        <v>0</v>
      </c>
      <c r="Y81" s="489" t="n">
        <v>0</v>
      </c>
    </row>
    <row r="83" customFormat="false" ht="12.75" hidden="false" customHeight="false" outlineLevel="0" collapsed="false">
      <c r="A83" s="382" t="s">
        <v>501</v>
      </c>
      <c r="B83" s="382" t="n">
        <v>100</v>
      </c>
      <c r="C83" s="382" t="n">
        <v>200</v>
      </c>
      <c r="D83" s="382" t="n">
        <v>300</v>
      </c>
      <c r="E83" s="382" t="n">
        <v>400</v>
      </c>
      <c r="F83" s="382" t="n">
        <v>500</v>
      </c>
      <c r="G83" s="382" t="n">
        <v>600</v>
      </c>
      <c r="H83" s="382" t="n">
        <v>700</v>
      </c>
      <c r="I83" s="382" t="n">
        <v>800</v>
      </c>
      <c r="J83" s="382" t="n">
        <v>900</v>
      </c>
      <c r="K83" s="382" t="n">
        <v>1000</v>
      </c>
      <c r="L83" s="382" t="n">
        <v>1100</v>
      </c>
      <c r="M83" s="382" t="n">
        <v>1200</v>
      </c>
      <c r="N83" s="382" t="n">
        <v>1300</v>
      </c>
      <c r="O83" s="382" t="n">
        <v>1400</v>
      </c>
      <c r="P83" s="382" t="n">
        <v>1500</v>
      </c>
      <c r="Q83" s="382" t="n">
        <v>1600</v>
      </c>
      <c r="R83" s="382" t="n">
        <v>1700</v>
      </c>
      <c r="S83" s="382" t="n">
        <v>1800</v>
      </c>
      <c r="T83" s="382" t="n">
        <v>1900</v>
      </c>
      <c r="U83" s="382" t="n">
        <v>2000</v>
      </c>
      <c r="V83" s="382" t="n">
        <v>2100</v>
      </c>
      <c r="W83" s="382" t="n">
        <v>2200</v>
      </c>
      <c r="X83" s="382" t="n">
        <v>2300</v>
      </c>
      <c r="Y83" s="382" t="n">
        <v>2400</v>
      </c>
    </row>
    <row r="84" customFormat="false" ht="12.75" hidden="false" customHeight="false" outlineLevel="0" collapsed="false">
      <c r="A84" s="0" t="s">
        <v>495</v>
      </c>
      <c r="B84" s="380"/>
      <c r="C84" s="380"/>
      <c r="D84" s="380"/>
      <c r="E84" s="380"/>
      <c r="F84" s="380"/>
      <c r="G84" s="380"/>
      <c r="H84" s="380"/>
      <c r="I84" s="380"/>
      <c r="J84" s="380"/>
      <c r="K84" s="380"/>
      <c r="L84" s="380"/>
      <c r="M84" s="380"/>
      <c r="N84" s="380"/>
      <c r="O84" s="380"/>
      <c r="P84" s="380"/>
      <c r="Q84" s="380"/>
      <c r="R84" s="380"/>
      <c r="S84" s="380"/>
      <c r="T84" s="380"/>
      <c r="U84" s="380"/>
      <c r="V84" s="380"/>
      <c r="W84" s="380"/>
      <c r="X84" s="380"/>
      <c r="Y84" s="380"/>
    </row>
    <row r="85" customFormat="false" ht="12.75" hidden="false" customHeight="false" outlineLevel="0" collapsed="false">
      <c r="A85" s="0" t="s">
        <v>495</v>
      </c>
      <c r="B85" s="380"/>
      <c r="C85" s="380"/>
      <c r="D85" s="380"/>
      <c r="E85" s="380"/>
      <c r="F85" s="380"/>
      <c r="G85" s="380"/>
      <c r="H85" s="380"/>
      <c r="I85" s="380"/>
      <c r="J85" s="380"/>
      <c r="K85" s="380"/>
      <c r="L85" s="380"/>
      <c r="M85" s="380"/>
      <c r="N85" s="380"/>
      <c r="O85" s="380"/>
      <c r="P85" s="380"/>
      <c r="Q85" s="380"/>
      <c r="R85" s="380"/>
      <c r="S85" s="380"/>
      <c r="T85" s="380"/>
      <c r="U85" s="380"/>
      <c r="V85" s="380"/>
      <c r="W85" s="380"/>
      <c r="X85" s="380"/>
      <c r="Y85" s="380"/>
    </row>
    <row r="86" customFormat="false" ht="12.75" hidden="false" customHeight="false" outlineLevel="0" collapsed="false">
      <c r="A86" s="0" t="s">
        <v>495</v>
      </c>
      <c r="B86" s="380"/>
      <c r="C86" s="380"/>
      <c r="D86" s="380"/>
      <c r="E86" s="380"/>
      <c r="F86" s="380"/>
      <c r="G86" s="380"/>
      <c r="H86" s="380"/>
      <c r="I86" s="380"/>
      <c r="J86" s="380"/>
      <c r="K86" s="380"/>
      <c r="L86" s="380"/>
      <c r="M86" s="380"/>
      <c r="N86" s="380"/>
      <c r="O86" s="380"/>
      <c r="P86" s="380"/>
      <c r="Q86" s="380"/>
      <c r="R86" s="380"/>
      <c r="S86" s="380"/>
      <c r="T86" s="380"/>
      <c r="U86" s="380"/>
      <c r="V86" s="380"/>
      <c r="W86" s="380"/>
      <c r="X86" s="380"/>
      <c r="Y86" s="380"/>
    </row>
    <row r="87" customFormat="false" ht="12.75" hidden="false" customHeight="false" outlineLevel="0" collapsed="false">
      <c r="A87" s="0" t="s">
        <v>495</v>
      </c>
      <c r="B87" s="380"/>
      <c r="C87" s="380"/>
      <c r="D87" s="380"/>
      <c r="E87" s="380"/>
      <c r="F87" s="380"/>
      <c r="G87" s="380"/>
      <c r="H87" s="380"/>
      <c r="I87" s="380"/>
      <c r="J87" s="380"/>
      <c r="K87" s="380"/>
      <c r="L87" s="380"/>
      <c r="M87" s="380"/>
      <c r="N87" s="380"/>
      <c r="O87" s="380"/>
      <c r="P87" s="380"/>
      <c r="Q87" s="380"/>
      <c r="R87" s="380"/>
      <c r="S87" s="380"/>
      <c r="T87" s="380"/>
      <c r="U87" s="380"/>
      <c r="V87" s="380"/>
      <c r="W87" s="380"/>
      <c r="X87" s="380"/>
      <c r="Y87" s="380"/>
    </row>
    <row r="88" customFormat="false" ht="12.75" hidden="false" customHeight="false" outlineLevel="0" collapsed="false">
      <c r="A88" s="0" t="s">
        <v>495</v>
      </c>
      <c r="B88" s="380"/>
      <c r="C88" s="380"/>
      <c r="D88" s="380"/>
      <c r="E88" s="380"/>
      <c r="F88" s="380"/>
      <c r="G88" s="380"/>
      <c r="H88" s="380"/>
      <c r="I88" s="380"/>
      <c r="J88" s="380"/>
      <c r="K88" s="380"/>
      <c r="L88" s="380"/>
      <c r="M88" s="380"/>
      <c r="N88" s="380"/>
      <c r="O88" s="380"/>
      <c r="P88" s="380"/>
      <c r="Q88" s="380"/>
      <c r="R88" s="380"/>
      <c r="S88" s="380"/>
      <c r="T88" s="380"/>
      <c r="U88" s="380"/>
      <c r="V88" s="380"/>
      <c r="W88" s="380"/>
      <c r="X88" s="380"/>
      <c r="Y88" s="380"/>
    </row>
    <row r="89" customFormat="false" ht="12.75" hidden="false" customHeight="false" outlineLevel="0" collapsed="false">
      <c r="A89" s="0" t="s">
        <v>495</v>
      </c>
      <c r="B89" s="380"/>
      <c r="C89" s="380"/>
      <c r="D89" s="380"/>
      <c r="E89" s="380"/>
      <c r="F89" s="380"/>
      <c r="G89" s="380"/>
      <c r="H89" s="380"/>
      <c r="I89" s="380"/>
      <c r="J89" s="380"/>
      <c r="K89" s="380"/>
      <c r="L89" s="380"/>
      <c r="M89" s="380"/>
      <c r="N89" s="380"/>
      <c r="O89" s="380"/>
      <c r="P89" s="380"/>
      <c r="Q89" s="380"/>
      <c r="R89" s="380"/>
      <c r="S89" s="380"/>
      <c r="T89" s="380"/>
      <c r="U89" s="380"/>
      <c r="V89" s="380"/>
      <c r="W89" s="380"/>
      <c r="X89" s="380"/>
      <c r="Y89" s="380"/>
    </row>
    <row r="90" customFormat="false" ht="12.75" hidden="false" customHeight="false" outlineLevel="0" collapsed="false">
      <c r="A90" s="0" t="s">
        <v>495</v>
      </c>
      <c r="B90" s="380"/>
      <c r="C90" s="380"/>
      <c r="D90" s="380"/>
      <c r="E90" s="380"/>
      <c r="F90" s="380"/>
      <c r="G90" s="380"/>
      <c r="H90" s="380"/>
      <c r="I90" s="380"/>
      <c r="J90" s="380"/>
      <c r="K90" s="380"/>
      <c r="L90" s="380"/>
      <c r="M90" s="380"/>
      <c r="N90" s="380"/>
      <c r="O90" s="380"/>
      <c r="P90" s="380"/>
      <c r="Q90" s="380"/>
      <c r="R90" s="380"/>
      <c r="S90" s="380"/>
      <c r="T90" s="380"/>
      <c r="U90" s="380"/>
      <c r="V90" s="380"/>
      <c r="W90" s="380"/>
      <c r="X90" s="380"/>
      <c r="Y90" s="380"/>
    </row>
    <row r="91" customFormat="false" ht="12.75" hidden="false" customHeight="false" outlineLevel="0" collapsed="false">
      <c r="A91" s="0" t="s">
        <v>495</v>
      </c>
      <c r="B91" s="380"/>
      <c r="C91" s="380"/>
      <c r="D91" s="380"/>
      <c r="E91" s="380"/>
      <c r="F91" s="380"/>
      <c r="G91" s="380"/>
      <c r="H91" s="380"/>
      <c r="I91" s="380"/>
      <c r="J91" s="380"/>
      <c r="K91" s="380"/>
      <c r="L91" s="380"/>
      <c r="M91" s="380"/>
      <c r="N91" s="380"/>
      <c r="O91" s="380"/>
      <c r="P91" s="380"/>
      <c r="Q91" s="380"/>
      <c r="R91" s="380"/>
      <c r="S91" s="380"/>
      <c r="T91" s="380"/>
      <c r="U91" s="380"/>
      <c r="V91" s="380"/>
      <c r="W91" s="380"/>
      <c r="X91" s="380"/>
      <c r="Y91" s="380"/>
    </row>
    <row r="92" customFormat="false" ht="12.75" hidden="false" customHeight="false" outlineLevel="0" collapsed="false">
      <c r="A92" s="0" t="s">
        <v>495</v>
      </c>
      <c r="B92" s="380"/>
      <c r="C92" s="380"/>
      <c r="D92" s="380"/>
      <c r="E92" s="380"/>
      <c r="F92" s="380"/>
      <c r="G92" s="380"/>
      <c r="H92" s="380"/>
      <c r="I92" s="380"/>
      <c r="J92" s="380"/>
      <c r="K92" s="380"/>
      <c r="L92" s="380"/>
      <c r="M92" s="380"/>
      <c r="N92" s="380"/>
      <c r="O92" s="380"/>
      <c r="P92" s="380"/>
      <c r="Q92" s="380"/>
      <c r="R92" s="380"/>
      <c r="S92" s="380"/>
      <c r="T92" s="380"/>
      <c r="U92" s="380"/>
      <c r="V92" s="380"/>
      <c r="W92" s="380"/>
      <c r="X92" s="380"/>
      <c r="Y92" s="380"/>
    </row>
    <row r="93" customFormat="false" ht="12.75" hidden="false" customHeight="false" outlineLevel="0" collapsed="false">
      <c r="A93" s="0" t="s">
        <v>495</v>
      </c>
      <c r="B93" s="380"/>
      <c r="C93" s="380"/>
      <c r="D93" s="380"/>
      <c r="E93" s="380"/>
      <c r="F93" s="380"/>
      <c r="G93" s="380"/>
      <c r="H93" s="380"/>
      <c r="I93" s="380"/>
      <c r="J93" s="380"/>
      <c r="K93" s="380"/>
      <c r="L93" s="380"/>
      <c r="M93" s="380"/>
      <c r="N93" s="380"/>
      <c r="O93" s="380"/>
      <c r="P93" s="380"/>
      <c r="Q93" s="380"/>
      <c r="R93" s="380"/>
      <c r="S93" s="380"/>
      <c r="T93" s="380"/>
      <c r="U93" s="380"/>
      <c r="V93" s="380"/>
      <c r="W93" s="380"/>
      <c r="X93" s="380"/>
      <c r="Y93" s="380"/>
    </row>
    <row r="94" customFormat="false" ht="12.75" hidden="false" customHeight="false" outlineLevel="0" collapsed="false">
      <c r="A94" s="489" t="n">
        <v>0</v>
      </c>
      <c r="B94" s="489" t="n">
        <v>0</v>
      </c>
      <c r="C94" s="489" t="n">
        <v>0</v>
      </c>
      <c r="D94" s="489" t="n">
        <v>0</v>
      </c>
      <c r="E94" s="489" t="n">
        <v>0</v>
      </c>
      <c r="F94" s="489" t="n">
        <v>0</v>
      </c>
      <c r="G94" s="489" t="n">
        <v>0</v>
      </c>
      <c r="H94" s="489" t="n">
        <v>0</v>
      </c>
      <c r="I94" s="489" t="n">
        <v>0</v>
      </c>
      <c r="J94" s="489" t="n">
        <v>0</v>
      </c>
      <c r="K94" s="489" t="n">
        <v>0</v>
      </c>
      <c r="L94" s="489" t="n">
        <v>0</v>
      </c>
      <c r="M94" s="489" t="n">
        <v>0</v>
      </c>
      <c r="N94" s="489" t="n">
        <v>0</v>
      </c>
      <c r="O94" s="489" t="n">
        <v>0</v>
      </c>
      <c r="P94" s="489" t="n">
        <v>0</v>
      </c>
      <c r="Q94" s="489" t="n">
        <v>0</v>
      </c>
      <c r="R94" s="489" t="n">
        <v>0</v>
      </c>
      <c r="S94" s="489" t="n">
        <v>0</v>
      </c>
      <c r="T94" s="489" t="n">
        <v>0</v>
      </c>
      <c r="U94" s="489" t="n">
        <v>0</v>
      </c>
      <c r="V94" s="489" t="n">
        <v>0</v>
      </c>
      <c r="W94" s="489" t="n">
        <v>0</v>
      </c>
      <c r="X94" s="489" t="n">
        <v>0</v>
      </c>
      <c r="Y94" s="489" t="n">
        <v>0</v>
      </c>
    </row>
    <row r="96" customFormat="false" ht="12.75" hidden="false" customHeight="false" outlineLevel="0" collapsed="false">
      <c r="A96" s="382" t="s">
        <v>502</v>
      </c>
      <c r="B96" s="382" t="n">
        <v>100</v>
      </c>
      <c r="C96" s="382" t="n">
        <v>200</v>
      </c>
      <c r="D96" s="382" t="n">
        <v>300</v>
      </c>
      <c r="E96" s="382" t="n">
        <v>400</v>
      </c>
      <c r="F96" s="382" t="n">
        <v>500</v>
      </c>
      <c r="G96" s="382" t="n">
        <v>600</v>
      </c>
      <c r="H96" s="382" t="n">
        <v>700</v>
      </c>
      <c r="I96" s="382" t="n">
        <v>800</v>
      </c>
      <c r="J96" s="382" t="n">
        <v>900</v>
      </c>
      <c r="K96" s="382" t="n">
        <v>1000</v>
      </c>
      <c r="L96" s="382" t="n">
        <v>1100</v>
      </c>
      <c r="M96" s="382" t="n">
        <v>1200</v>
      </c>
      <c r="N96" s="382" t="n">
        <v>1300</v>
      </c>
      <c r="O96" s="382" t="n">
        <v>1400</v>
      </c>
      <c r="P96" s="382" t="n">
        <v>1500</v>
      </c>
      <c r="Q96" s="382" t="n">
        <v>1600</v>
      </c>
      <c r="R96" s="382" t="n">
        <v>1700</v>
      </c>
      <c r="S96" s="382" t="n">
        <v>1800</v>
      </c>
      <c r="T96" s="382" t="n">
        <v>1900</v>
      </c>
      <c r="U96" s="382" t="n">
        <v>2000</v>
      </c>
      <c r="V96" s="382" t="n">
        <v>2100</v>
      </c>
      <c r="W96" s="382" t="n">
        <v>2200</v>
      </c>
      <c r="X96" s="382" t="n">
        <v>2300</v>
      </c>
      <c r="Y96" s="382" t="n">
        <v>2400</v>
      </c>
    </row>
    <row r="97" customFormat="false" ht="12.75" hidden="false" customHeight="false" outlineLevel="0" collapsed="false">
      <c r="A97" s="0" t="s">
        <v>495</v>
      </c>
      <c r="B97" s="380"/>
      <c r="C97" s="380"/>
      <c r="D97" s="380"/>
      <c r="E97" s="380"/>
      <c r="F97" s="380"/>
      <c r="G97" s="380"/>
      <c r="H97" s="380"/>
      <c r="I97" s="380"/>
      <c r="J97" s="380"/>
      <c r="K97" s="380"/>
      <c r="L97" s="380"/>
      <c r="M97" s="380"/>
      <c r="N97" s="380"/>
      <c r="O97" s="380"/>
      <c r="P97" s="380"/>
      <c r="Q97" s="380"/>
      <c r="R97" s="380"/>
      <c r="S97" s="380"/>
      <c r="T97" s="380"/>
      <c r="U97" s="380"/>
      <c r="V97" s="380"/>
      <c r="W97" s="380"/>
      <c r="X97" s="380"/>
      <c r="Y97" s="380"/>
    </row>
    <row r="98" customFormat="false" ht="12.75" hidden="false" customHeight="false" outlineLevel="0" collapsed="false">
      <c r="A98" s="0" t="s">
        <v>495</v>
      </c>
      <c r="B98" s="380"/>
      <c r="C98" s="380"/>
      <c r="D98" s="380"/>
      <c r="E98" s="380"/>
      <c r="F98" s="380"/>
      <c r="G98" s="380"/>
      <c r="H98" s="380"/>
      <c r="I98" s="380"/>
      <c r="J98" s="380"/>
      <c r="K98" s="380"/>
      <c r="L98" s="380"/>
      <c r="M98" s="380"/>
      <c r="N98" s="380"/>
      <c r="O98" s="380"/>
      <c r="P98" s="380"/>
      <c r="Q98" s="380"/>
      <c r="R98" s="380"/>
      <c r="S98" s="380"/>
      <c r="T98" s="380"/>
      <c r="U98" s="380"/>
      <c r="V98" s="380"/>
      <c r="W98" s="380"/>
      <c r="X98" s="380"/>
      <c r="Y98" s="380"/>
    </row>
    <row r="99" customFormat="false" ht="12.75" hidden="false" customHeight="false" outlineLevel="0" collapsed="false">
      <c r="A99" s="0" t="s">
        <v>495</v>
      </c>
      <c r="B99" s="380"/>
      <c r="C99" s="380"/>
      <c r="D99" s="380"/>
      <c r="E99" s="380"/>
      <c r="F99" s="380"/>
      <c r="G99" s="380"/>
      <c r="H99" s="380"/>
      <c r="I99" s="380"/>
      <c r="J99" s="380"/>
      <c r="K99" s="380"/>
      <c r="L99" s="380"/>
      <c r="M99" s="380"/>
      <c r="N99" s="380"/>
      <c r="O99" s="380"/>
      <c r="P99" s="380"/>
      <c r="Q99" s="380"/>
      <c r="R99" s="380"/>
      <c r="S99" s="380"/>
      <c r="T99" s="380"/>
      <c r="U99" s="380"/>
      <c r="V99" s="380"/>
      <c r="W99" s="380"/>
      <c r="X99" s="380"/>
      <c r="Y99" s="380"/>
    </row>
    <row r="100" customFormat="false" ht="12.75" hidden="false" customHeight="false" outlineLevel="0" collapsed="false">
      <c r="A100" s="0" t="s">
        <v>495</v>
      </c>
      <c r="B100" s="380"/>
      <c r="C100" s="380"/>
      <c r="D100" s="380"/>
      <c r="E100" s="380"/>
      <c r="F100" s="380"/>
      <c r="G100" s="380"/>
      <c r="H100" s="380"/>
      <c r="I100" s="380"/>
      <c r="J100" s="380"/>
      <c r="K100" s="380"/>
      <c r="L100" s="380"/>
      <c r="M100" s="380"/>
      <c r="N100" s="380"/>
      <c r="O100" s="380"/>
      <c r="P100" s="380"/>
      <c r="Q100" s="380"/>
      <c r="R100" s="380"/>
      <c r="S100" s="380"/>
      <c r="T100" s="380"/>
      <c r="U100" s="380"/>
      <c r="V100" s="380"/>
      <c r="W100" s="380"/>
      <c r="X100" s="380"/>
      <c r="Y100" s="380"/>
    </row>
    <row r="101" customFormat="false" ht="12.75" hidden="false" customHeight="false" outlineLevel="0" collapsed="false">
      <c r="A101" s="0" t="s">
        <v>495</v>
      </c>
      <c r="B101" s="380"/>
      <c r="C101" s="380"/>
      <c r="D101" s="380"/>
      <c r="E101" s="380"/>
      <c r="F101" s="380"/>
      <c r="G101" s="380"/>
      <c r="H101" s="380"/>
      <c r="I101" s="380"/>
      <c r="J101" s="380"/>
      <c r="K101" s="380"/>
      <c r="L101" s="380"/>
      <c r="M101" s="380"/>
      <c r="N101" s="380"/>
      <c r="O101" s="380"/>
      <c r="P101" s="380"/>
      <c r="Q101" s="380"/>
      <c r="R101" s="380"/>
      <c r="S101" s="380"/>
      <c r="T101" s="380"/>
      <c r="U101" s="380"/>
      <c r="V101" s="380"/>
      <c r="W101" s="380"/>
      <c r="X101" s="380"/>
      <c r="Y101" s="380"/>
    </row>
    <row r="102" customFormat="false" ht="12.75" hidden="false" customHeight="false" outlineLevel="0" collapsed="false">
      <c r="A102" s="0" t="s">
        <v>495</v>
      </c>
      <c r="B102" s="380"/>
      <c r="C102" s="380"/>
      <c r="D102" s="380"/>
      <c r="E102" s="380"/>
      <c r="F102" s="380"/>
      <c r="G102" s="380"/>
      <c r="H102" s="380"/>
      <c r="I102" s="380"/>
      <c r="J102" s="380"/>
      <c r="K102" s="380"/>
      <c r="L102" s="380"/>
      <c r="M102" s="380"/>
      <c r="N102" s="380"/>
      <c r="O102" s="380"/>
      <c r="P102" s="380"/>
      <c r="Q102" s="380"/>
      <c r="R102" s="380"/>
      <c r="S102" s="380"/>
      <c r="T102" s="380"/>
      <c r="U102" s="380"/>
      <c r="V102" s="380"/>
      <c r="W102" s="380"/>
      <c r="X102" s="380"/>
      <c r="Y102" s="380"/>
    </row>
    <row r="103" customFormat="false" ht="12.75" hidden="false" customHeight="false" outlineLevel="0" collapsed="false">
      <c r="A103" s="0" t="s">
        <v>495</v>
      </c>
      <c r="B103" s="380"/>
      <c r="C103" s="380"/>
      <c r="D103" s="380"/>
      <c r="E103" s="380"/>
      <c r="F103" s="380"/>
      <c r="G103" s="380"/>
      <c r="H103" s="380"/>
      <c r="I103" s="380"/>
      <c r="J103" s="380"/>
      <c r="K103" s="380"/>
      <c r="L103" s="380"/>
      <c r="M103" s="380"/>
      <c r="N103" s="380"/>
      <c r="O103" s="380"/>
      <c r="P103" s="380"/>
      <c r="Q103" s="380"/>
      <c r="R103" s="380"/>
      <c r="S103" s="380"/>
      <c r="T103" s="380"/>
      <c r="U103" s="380"/>
      <c r="V103" s="380"/>
      <c r="W103" s="380"/>
      <c r="X103" s="380"/>
      <c r="Y103" s="380"/>
    </row>
    <row r="104" customFormat="false" ht="12.75" hidden="false" customHeight="false" outlineLevel="0" collapsed="false">
      <c r="A104" s="0" t="s">
        <v>495</v>
      </c>
      <c r="B104" s="380"/>
      <c r="C104" s="380"/>
      <c r="D104" s="380"/>
      <c r="E104" s="380"/>
      <c r="F104" s="380"/>
      <c r="G104" s="380"/>
      <c r="H104" s="380"/>
      <c r="I104" s="380"/>
      <c r="J104" s="380"/>
      <c r="K104" s="380"/>
      <c r="L104" s="380"/>
      <c r="M104" s="380"/>
      <c r="N104" s="380"/>
      <c r="O104" s="380"/>
      <c r="P104" s="380"/>
      <c r="Q104" s="380"/>
      <c r="R104" s="380"/>
      <c r="S104" s="380"/>
      <c r="T104" s="380"/>
      <c r="U104" s="380"/>
      <c r="V104" s="380"/>
      <c r="W104" s="380"/>
      <c r="X104" s="380"/>
      <c r="Y104" s="380"/>
    </row>
    <row r="105" customFormat="false" ht="12.75" hidden="false" customHeight="false" outlineLevel="0" collapsed="false">
      <c r="A105" s="0" t="s">
        <v>495</v>
      </c>
      <c r="B105" s="380"/>
      <c r="C105" s="380"/>
      <c r="D105" s="380"/>
      <c r="E105" s="380"/>
      <c r="F105" s="380"/>
      <c r="G105" s="380"/>
      <c r="H105" s="380"/>
      <c r="I105" s="380"/>
      <c r="J105" s="380"/>
      <c r="K105" s="380"/>
      <c r="L105" s="380"/>
      <c r="M105" s="380"/>
      <c r="N105" s="380"/>
      <c r="O105" s="380"/>
      <c r="P105" s="380"/>
      <c r="Q105" s="380"/>
      <c r="R105" s="380"/>
      <c r="S105" s="380"/>
      <c r="T105" s="380"/>
      <c r="U105" s="380"/>
      <c r="V105" s="380"/>
      <c r="W105" s="380"/>
      <c r="X105" s="380"/>
      <c r="Y105" s="380"/>
    </row>
    <row r="106" customFormat="false" ht="12.75" hidden="false" customHeight="false" outlineLevel="0" collapsed="false">
      <c r="A106" s="0" t="s">
        <v>495</v>
      </c>
      <c r="B106" s="380"/>
      <c r="C106" s="380"/>
      <c r="D106" s="380"/>
      <c r="E106" s="380"/>
      <c r="F106" s="380"/>
      <c r="G106" s="380"/>
      <c r="H106" s="380"/>
      <c r="I106" s="380"/>
      <c r="J106" s="380"/>
      <c r="K106" s="380"/>
      <c r="L106" s="380"/>
      <c r="M106" s="380"/>
      <c r="N106" s="380"/>
      <c r="O106" s="380"/>
      <c r="P106" s="380"/>
      <c r="Q106" s="380"/>
      <c r="R106" s="380"/>
      <c r="S106" s="380"/>
      <c r="T106" s="380"/>
      <c r="U106" s="380"/>
      <c r="V106" s="380"/>
      <c r="W106" s="380"/>
      <c r="X106" s="380"/>
      <c r="Y106" s="380"/>
    </row>
    <row r="107" customFormat="false" ht="12.75" hidden="false" customHeight="false" outlineLevel="0" collapsed="false">
      <c r="A107" s="489" t="n">
        <v>0</v>
      </c>
      <c r="B107" s="489" t="n">
        <v>0</v>
      </c>
      <c r="C107" s="489" t="n">
        <v>0</v>
      </c>
      <c r="D107" s="489" t="n">
        <v>0</v>
      </c>
      <c r="E107" s="489" t="n">
        <v>0</v>
      </c>
      <c r="F107" s="489" t="n">
        <v>0</v>
      </c>
      <c r="G107" s="489" t="n">
        <v>0</v>
      </c>
      <c r="H107" s="489" t="n">
        <v>0</v>
      </c>
      <c r="I107" s="489" t="n">
        <v>0</v>
      </c>
      <c r="J107" s="489" t="n">
        <v>0</v>
      </c>
      <c r="K107" s="489" t="n">
        <v>0</v>
      </c>
      <c r="L107" s="489" t="n">
        <v>0</v>
      </c>
      <c r="M107" s="489" t="n">
        <v>0</v>
      </c>
      <c r="N107" s="489" t="n">
        <v>0</v>
      </c>
      <c r="O107" s="489" t="n">
        <v>0</v>
      </c>
      <c r="P107" s="489" t="n">
        <v>0</v>
      </c>
      <c r="Q107" s="489" t="n">
        <v>0</v>
      </c>
      <c r="R107" s="489" t="n">
        <v>0</v>
      </c>
      <c r="S107" s="489" t="n">
        <v>0</v>
      </c>
      <c r="T107" s="489" t="n">
        <v>0</v>
      </c>
      <c r="U107" s="489" t="n">
        <v>0</v>
      </c>
      <c r="V107" s="489" t="n">
        <v>0</v>
      </c>
      <c r="W107" s="489" t="n">
        <v>0</v>
      </c>
      <c r="X107" s="489" t="n">
        <v>0</v>
      </c>
      <c r="Y107" s="489" t="n">
        <v>0</v>
      </c>
    </row>
    <row r="109" customFormat="false" ht="12.75" hidden="false" customHeight="false" outlineLevel="0" collapsed="false">
      <c r="A109" s="382" t="s">
        <v>503</v>
      </c>
      <c r="B109" s="382" t="n">
        <v>100</v>
      </c>
      <c r="C109" s="382" t="n">
        <v>200</v>
      </c>
      <c r="D109" s="382" t="n">
        <v>300</v>
      </c>
      <c r="E109" s="382" t="n">
        <v>400</v>
      </c>
      <c r="F109" s="382" t="n">
        <v>500</v>
      </c>
      <c r="G109" s="382" t="n">
        <v>600</v>
      </c>
      <c r="H109" s="382" t="n">
        <v>700</v>
      </c>
      <c r="I109" s="382" t="n">
        <v>800</v>
      </c>
      <c r="J109" s="382" t="n">
        <v>900</v>
      </c>
      <c r="K109" s="382" t="n">
        <v>1000</v>
      </c>
      <c r="L109" s="382" t="n">
        <v>1100</v>
      </c>
      <c r="M109" s="382" t="n">
        <v>1200</v>
      </c>
      <c r="N109" s="382" t="n">
        <v>1300</v>
      </c>
      <c r="O109" s="382" t="n">
        <v>1400</v>
      </c>
      <c r="P109" s="382" t="n">
        <v>1500</v>
      </c>
      <c r="Q109" s="382" t="n">
        <v>1600</v>
      </c>
      <c r="R109" s="382" t="n">
        <v>1700</v>
      </c>
      <c r="S109" s="382" t="n">
        <v>1800</v>
      </c>
      <c r="T109" s="382" t="n">
        <v>1900</v>
      </c>
      <c r="U109" s="382" t="n">
        <v>2000</v>
      </c>
      <c r="V109" s="382" t="n">
        <v>2100</v>
      </c>
      <c r="W109" s="382" t="n">
        <v>2200</v>
      </c>
      <c r="X109" s="382" t="n">
        <v>2300</v>
      </c>
      <c r="Y109" s="382" t="n">
        <v>2400</v>
      </c>
    </row>
    <row r="110" customFormat="false" ht="12.75" hidden="false" customHeight="false" outlineLevel="0" collapsed="false">
      <c r="A110" s="0" t="s">
        <v>495</v>
      </c>
      <c r="B110" s="380"/>
      <c r="C110" s="380"/>
      <c r="D110" s="380"/>
      <c r="E110" s="380"/>
      <c r="F110" s="380"/>
      <c r="G110" s="380"/>
      <c r="H110" s="380"/>
      <c r="I110" s="380"/>
      <c r="J110" s="380"/>
      <c r="K110" s="380"/>
      <c r="L110" s="380"/>
      <c r="M110" s="380"/>
      <c r="N110" s="380"/>
      <c r="O110" s="380"/>
      <c r="P110" s="380"/>
      <c r="Q110" s="380"/>
      <c r="R110" s="380"/>
      <c r="S110" s="380"/>
      <c r="T110" s="380"/>
      <c r="U110" s="380"/>
      <c r="V110" s="380"/>
      <c r="W110" s="380"/>
      <c r="X110" s="380"/>
      <c r="Y110" s="380"/>
    </row>
    <row r="111" customFormat="false" ht="12.75" hidden="false" customHeight="false" outlineLevel="0" collapsed="false">
      <c r="A111" s="0" t="s">
        <v>495</v>
      </c>
      <c r="B111" s="380"/>
      <c r="C111" s="380"/>
      <c r="D111" s="380"/>
      <c r="E111" s="380"/>
      <c r="F111" s="380"/>
      <c r="G111" s="380"/>
      <c r="H111" s="380"/>
      <c r="I111" s="380"/>
      <c r="J111" s="380"/>
      <c r="K111" s="380"/>
      <c r="L111" s="380"/>
      <c r="M111" s="380"/>
      <c r="N111" s="380"/>
      <c r="O111" s="380"/>
      <c r="P111" s="380"/>
      <c r="Q111" s="380"/>
      <c r="R111" s="380"/>
      <c r="S111" s="380"/>
      <c r="T111" s="380"/>
      <c r="U111" s="380"/>
      <c r="V111" s="380"/>
      <c r="W111" s="380"/>
      <c r="X111" s="380"/>
      <c r="Y111" s="380"/>
    </row>
    <row r="112" customFormat="false" ht="12.75" hidden="false" customHeight="false" outlineLevel="0" collapsed="false">
      <c r="A112" s="0" t="s">
        <v>495</v>
      </c>
      <c r="B112" s="380"/>
      <c r="C112" s="380"/>
      <c r="D112" s="380"/>
      <c r="E112" s="380"/>
      <c r="F112" s="380"/>
      <c r="G112" s="380"/>
      <c r="H112" s="380"/>
      <c r="I112" s="380"/>
      <c r="J112" s="380"/>
      <c r="K112" s="380"/>
      <c r="L112" s="380"/>
      <c r="M112" s="380"/>
      <c r="N112" s="380"/>
      <c r="O112" s="380"/>
      <c r="P112" s="380"/>
      <c r="Q112" s="380"/>
      <c r="R112" s="380"/>
      <c r="S112" s="380"/>
      <c r="T112" s="380"/>
      <c r="U112" s="380"/>
      <c r="V112" s="380"/>
      <c r="W112" s="380"/>
      <c r="X112" s="380"/>
      <c r="Y112" s="380"/>
    </row>
    <row r="113" customFormat="false" ht="12.75" hidden="false" customHeight="false" outlineLevel="0" collapsed="false">
      <c r="A113" s="0" t="s">
        <v>495</v>
      </c>
      <c r="B113" s="380"/>
      <c r="C113" s="380"/>
      <c r="D113" s="380"/>
      <c r="E113" s="380"/>
      <c r="F113" s="380"/>
      <c r="G113" s="380"/>
      <c r="H113" s="380"/>
      <c r="I113" s="380"/>
      <c r="J113" s="380"/>
      <c r="K113" s="380"/>
      <c r="L113" s="380"/>
      <c r="M113" s="380"/>
      <c r="N113" s="380"/>
      <c r="O113" s="380"/>
      <c r="P113" s="380"/>
      <c r="Q113" s="380"/>
      <c r="R113" s="380"/>
      <c r="S113" s="380"/>
      <c r="T113" s="380"/>
      <c r="U113" s="380"/>
      <c r="V113" s="380"/>
      <c r="W113" s="380"/>
      <c r="X113" s="380"/>
      <c r="Y113" s="380"/>
    </row>
    <row r="114" customFormat="false" ht="12.75" hidden="false" customHeight="false" outlineLevel="0" collapsed="false">
      <c r="A114" s="0" t="s">
        <v>495</v>
      </c>
      <c r="B114" s="380"/>
      <c r="C114" s="380"/>
      <c r="D114" s="380"/>
      <c r="E114" s="380"/>
      <c r="F114" s="380"/>
      <c r="G114" s="380"/>
      <c r="H114" s="380"/>
      <c r="I114" s="380"/>
      <c r="J114" s="380"/>
      <c r="K114" s="380"/>
      <c r="L114" s="380"/>
      <c r="M114" s="380"/>
      <c r="N114" s="380"/>
      <c r="O114" s="380"/>
      <c r="P114" s="380"/>
      <c r="Q114" s="380"/>
      <c r="R114" s="380"/>
      <c r="S114" s="380"/>
      <c r="T114" s="380"/>
      <c r="U114" s="380"/>
      <c r="V114" s="380"/>
      <c r="W114" s="380"/>
      <c r="X114" s="380"/>
      <c r="Y114" s="380"/>
    </row>
    <row r="115" customFormat="false" ht="12.75" hidden="false" customHeight="false" outlineLevel="0" collapsed="false">
      <c r="A115" s="0" t="s">
        <v>495</v>
      </c>
      <c r="B115" s="380"/>
      <c r="C115" s="380"/>
      <c r="D115" s="380"/>
      <c r="E115" s="380"/>
      <c r="F115" s="380"/>
      <c r="G115" s="380"/>
      <c r="H115" s="380"/>
      <c r="I115" s="380"/>
      <c r="J115" s="380"/>
      <c r="K115" s="380"/>
      <c r="L115" s="380"/>
      <c r="M115" s="380"/>
      <c r="N115" s="380"/>
      <c r="O115" s="380"/>
      <c r="P115" s="380"/>
      <c r="Q115" s="380"/>
      <c r="R115" s="380"/>
      <c r="S115" s="380"/>
      <c r="T115" s="380"/>
      <c r="U115" s="380"/>
      <c r="V115" s="380"/>
      <c r="W115" s="380"/>
      <c r="X115" s="380"/>
      <c r="Y115" s="380"/>
    </row>
    <row r="116" customFormat="false" ht="12.75" hidden="false" customHeight="false" outlineLevel="0" collapsed="false">
      <c r="A116" s="0" t="s">
        <v>495</v>
      </c>
      <c r="B116" s="380"/>
      <c r="C116" s="380"/>
      <c r="D116" s="380"/>
      <c r="E116" s="380"/>
      <c r="F116" s="380"/>
      <c r="G116" s="380"/>
      <c r="H116" s="380"/>
      <c r="I116" s="380"/>
      <c r="J116" s="380"/>
      <c r="K116" s="380"/>
      <c r="L116" s="380"/>
      <c r="M116" s="380"/>
      <c r="N116" s="380"/>
      <c r="O116" s="380"/>
      <c r="P116" s="380"/>
      <c r="Q116" s="380"/>
      <c r="R116" s="380"/>
      <c r="S116" s="380"/>
      <c r="T116" s="380"/>
      <c r="U116" s="380"/>
      <c r="V116" s="380"/>
      <c r="W116" s="380"/>
      <c r="X116" s="380"/>
      <c r="Y116" s="380"/>
    </row>
    <row r="117" customFormat="false" ht="12.75" hidden="false" customHeight="false" outlineLevel="0" collapsed="false">
      <c r="A117" s="0" t="s">
        <v>495</v>
      </c>
      <c r="B117" s="380"/>
      <c r="C117" s="380"/>
      <c r="D117" s="380"/>
      <c r="E117" s="380"/>
      <c r="F117" s="380"/>
      <c r="G117" s="380"/>
      <c r="H117" s="380"/>
      <c r="I117" s="380"/>
      <c r="J117" s="380"/>
      <c r="K117" s="380"/>
      <c r="L117" s="380"/>
      <c r="M117" s="380"/>
      <c r="N117" s="380"/>
      <c r="O117" s="380"/>
      <c r="P117" s="380"/>
      <c r="Q117" s="380"/>
      <c r="R117" s="380"/>
      <c r="S117" s="380"/>
      <c r="T117" s="380"/>
      <c r="U117" s="380"/>
      <c r="V117" s="380"/>
      <c r="W117" s="380"/>
      <c r="X117" s="380"/>
      <c r="Y117" s="380"/>
    </row>
    <row r="118" customFormat="false" ht="12.75" hidden="false" customHeight="false" outlineLevel="0" collapsed="false">
      <c r="A118" s="0" t="s">
        <v>495</v>
      </c>
      <c r="B118" s="380"/>
      <c r="C118" s="380"/>
      <c r="D118" s="380"/>
      <c r="E118" s="380"/>
      <c r="F118" s="380"/>
      <c r="G118" s="380"/>
      <c r="H118" s="380"/>
      <c r="I118" s="380"/>
      <c r="J118" s="380"/>
      <c r="K118" s="380"/>
      <c r="L118" s="380"/>
      <c r="M118" s="380"/>
      <c r="N118" s="380"/>
      <c r="O118" s="380"/>
      <c r="P118" s="380"/>
      <c r="Q118" s="380"/>
      <c r="R118" s="380"/>
      <c r="S118" s="380"/>
      <c r="T118" s="380"/>
      <c r="U118" s="380"/>
      <c r="V118" s="380"/>
      <c r="W118" s="380"/>
      <c r="X118" s="380"/>
      <c r="Y118" s="380"/>
    </row>
    <row r="119" customFormat="false" ht="12.75" hidden="false" customHeight="false" outlineLevel="0" collapsed="false">
      <c r="A119" s="0" t="s">
        <v>495</v>
      </c>
      <c r="B119" s="380"/>
      <c r="C119" s="380"/>
      <c r="D119" s="380"/>
      <c r="E119" s="380"/>
      <c r="F119" s="380"/>
      <c r="G119" s="380"/>
      <c r="H119" s="380"/>
      <c r="I119" s="380"/>
      <c r="J119" s="380"/>
      <c r="K119" s="380"/>
      <c r="L119" s="380"/>
      <c r="M119" s="380"/>
      <c r="N119" s="380"/>
      <c r="O119" s="380"/>
      <c r="P119" s="380"/>
      <c r="Q119" s="380"/>
      <c r="R119" s="380"/>
      <c r="S119" s="380"/>
      <c r="T119" s="380"/>
      <c r="U119" s="380"/>
      <c r="V119" s="380"/>
      <c r="W119" s="380"/>
      <c r="X119" s="380"/>
      <c r="Y119" s="380"/>
    </row>
    <row r="120" customFormat="false" ht="12.75" hidden="false" customHeight="false" outlineLevel="0" collapsed="false">
      <c r="A120" s="489" t="n">
        <v>0</v>
      </c>
      <c r="B120" s="489" t="n">
        <v>0</v>
      </c>
      <c r="C120" s="489" t="n">
        <v>0</v>
      </c>
      <c r="D120" s="489" t="n">
        <v>0</v>
      </c>
      <c r="E120" s="489" t="n">
        <v>0</v>
      </c>
      <c r="F120" s="489" t="n">
        <v>0</v>
      </c>
      <c r="G120" s="489" t="n">
        <v>0</v>
      </c>
      <c r="H120" s="489" t="n">
        <v>0</v>
      </c>
      <c r="I120" s="489" t="n">
        <v>0</v>
      </c>
      <c r="J120" s="489" t="n">
        <v>0</v>
      </c>
      <c r="K120" s="489" t="n">
        <v>0</v>
      </c>
      <c r="L120" s="489" t="n">
        <v>0</v>
      </c>
      <c r="M120" s="489" t="n">
        <v>0</v>
      </c>
      <c r="N120" s="489" t="n">
        <v>0</v>
      </c>
      <c r="O120" s="489" t="n">
        <v>0</v>
      </c>
      <c r="P120" s="489" t="n">
        <v>0</v>
      </c>
      <c r="Q120" s="489" t="n">
        <v>0</v>
      </c>
      <c r="R120" s="489" t="n">
        <v>0</v>
      </c>
      <c r="S120" s="489" t="n">
        <v>0</v>
      </c>
      <c r="T120" s="489" t="n">
        <v>0</v>
      </c>
      <c r="U120" s="489" t="n">
        <v>0</v>
      </c>
      <c r="V120" s="489" t="n">
        <v>0</v>
      </c>
      <c r="W120" s="489" t="n">
        <v>0</v>
      </c>
      <c r="X120" s="489" t="n">
        <v>0</v>
      </c>
      <c r="Y120" s="489" t="n">
        <v>0</v>
      </c>
    </row>
    <row r="122" customFormat="false" ht="12.75" hidden="false" customHeight="false" outlineLevel="0" collapsed="false">
      <c r="A122" s="382" t="s">
        <v>504</v>
      </c>
      <c r="B122" s="382" t="n">
        <v>100</v>
      </c>
      <c r="C122" s="382" t="n">
        <v>200</v>
      </c>
      <c r="D122" s="382" t="n">
        <v>300</v>
      </c>
      <c r="E122" s="382" t="n">
        <v>400</v>
      </c>
      <c r="F122" s="382" t="n">
        <v>500</v>
      </c>
      <c r="G122" s="382" t="n">
        <v>600</v>
      </c>
      <c r="H122" s="382" t="n">
        <v>700</v>
      </c>
      <c r="I122" s="382" t="n">
        <v>800</v>
      </c>
      <c r="J122" s="382" t="n">
        <v>900</v>
      </c>
      <c r="K122" s="382" t="n">
        <v>1000</v>
      </c>
      <c r="L122" s="382" t="n">
        <v>1100</v>
      </c>
      <c r="M122" s="382" t="n">
        <v>1200</v>
      </c>
      <c r="N122" s="382" t="n">
        <v>1300</v>
      </c>
      <c r="O122" s="382" t="n">
        <v>1400</v>
      </c>
      <c r="P122" s="382" t="n">
        <v>1500</v>
      </c>
      <c r="Q122" s="382" t="n">
        <v>1600</v>
      </c>
      <c r="R122" s="382" t="n">
        <v>1700</v>
      </c>
      <c r="S122" s="382" t="n">
        <v>1800</v>
      </c>
      <c r="T122" s="382" t="n">
        <v>1900</v>
      </c>
      <c r="U122" s="382" t="n">
        <v>2000</v>
      </c>
      <c r="V122" s="382" t="n">
        <v>2100</v>
      </c>
      <c r="W122" s="382" t="n">
        <v>2200</v>
      </c>
      <c r="X122" s="382" t="n">
        <v>2300</v>
      </c>
      <c r="Y122" s="382" t="n">
        <v>2400</v>
      </c>
    </row>
    <row r="123" customFormat="false" ht="12.75" hidden="false" customHeight="false" outlineLevel="0" collapsed="false">
      <c r="A123" s="0" t="s">
        <v>495</v>
      </c>
      <c r="B123" s="380"/>
      <c r="C123" s="380"/>
      <c r="D123" s="380"/>
      <c r="E123" s="380"/>
      <c r="F123" s="380"/>
      <c r="G123" s="380"/>
      <c r="H123" s="380"/>
      <c r="I123" s="380"/>
      <c r="J123" s="380"/>
      <c r="K123" s="380"/>
      <c r="L123" s="380"/>
      <c r="M123" s="380"/>
      <c r="N123" s="380"/>
      <c r="O123" s="380"/>
      <c r="P123" s="380"/>
      <c r="Q123" s="380"/>
      <c r="R123" s="380"/>
      <c r="S123" s="380"/>
      <c r="T123" s="380"/>
      <c r="U123" s="380"/>
      <c r="V123" s="380"/>
      <c r="W123" s="380"/>
      <c r="X123" s="380"/>
      <c r="Y123" s="380"/>
    </row>
    <row r="124" customFormat="false" ht="12.75" hidden="false" customHeight="false" outlineLevel="0" collapsed="false">
      <c r="A124" s="0" t="s">
        <v>495</v>
      </c>
      <c r="B124" s="380"/>
      <c r="C124" s="380"/>
      <c r="D124" s="380"/>
      <c r="E124" s="380"/>
      <c r="F124" s="380"/>
      <c r="G124" s="380"/>
      <c r="H124" s="380"/>
      <c r="I124" s="380"/>
      <c r="J124" s="380"/>
      <c r="K124" s="380"/>
      <c r="L124" s="380"/>
      <c r="M124" s="380"/>
      <c r="N124" s="380"/>
      <c r="O124" s="380"/>
      <c r="P124" s="380"/>
      <c r="Q124" s="380"/>
      <c r="R124" s="380"/>
      <c r="S124" s="380"/>
      <c r="T124" s="380"/>
      <c r="U124" s="380"/>
      <c r="V124" s="380"/>
      <c r="W124" s="380"/>
      <c r="X124" s="380"/>
      <c r="Y124" s="380"/>
    </row>
    <row r="125" customFormat="false" ht="12.75" hidden="false" customHeight="false" outlineLevel="0" collapsed="false">
      <c r="A125" s="0" t="s">
        <v>495</v>
      </c>
      <c r="B125" s="380"/>
      <c r="C125" s="380"/>
      <c r="D125" s="380"/>
      <c r="E125" s="380"/>
      <c r="F125" s="380"/>
      <c r="G125" s="380"/>
      <c r="H125" s="380"/>
      <c r="I125" s="380"/>
      <c r="J125" s="380"/>
      <c r="K125" s="380"/>
      <c r="L125" s="380"/>
      <c r="M125" s="380"/>
      <c r="N125" s="380"/>
      <c r="O125" s="380"/>
      <c r="P125" s="380"/>
      <c r="Q125" s="380"/>
      <c r="R125" s="380"/>
      <c r="S125" s="380"/>
      <c r="T125" s="380"/>
      <c r="U125" s="380"/>
      <c r="V125" s="380"/>
      <c r="W125" s="380"/>
      <c r="X125" s="380"/>
      <c r="Y125" s="380"/>
    </row>
    <row r="126" customFormat="false" ht="12.75" hidden="false" customHeight="false" outlineLevel="0" collapsed="false">
      <c r="A126" s="0" t="s">
        <v>495</v>
      </c>
      <c r="B126" s="380"/>
      <c r="C126" s="380"/>
      <c r="D126" s="380"/>
      <c r="E126" s="380"/>
      <c r="F126" s="380"/>
      <c r="G126" s="380"/>
      <c r="H126" s="380"/>
      <c r="I126" s="380"/>
      <c r="J126" s="380"/>
      <c r="K126" s="380"/>
      <c r="L126" s="380"/>
      <c r="M126" s="380"/>
      <c r="N126" s="380"/>
      <c r="O126" s="380"/>
      <c r="P126" s="380"/>
      <c r="Q126" s="380"/>
      <c r="R126" s="380"/>
      <c r="S126" s="380"/>
      <c r="T126" s="380"/>
      <c r="U126" s="380"/>
      <c r="V126" s="380"/>
      <c r="W126" s="380"/>
      <c r="X126" s="380"/>
      <c r="Y126" s="380"/>
    </row>
    <row r="127" customFormat="false" ht="12.75" hidden="false" customHeight="false" outlineLevel="0" collapsed="false">
      <c r="A127" s="0" t="s">
        <v>495</v>
      </c>
      <c r="B127" s="380"/>
      <c r="C127" s="380"/>
      <c r="D127" s="380"/>
      <c r="E127" s="380"/>
      <c r="F127" s="380"/>
      <c r="G127" s="380"/>
      <c r="H127" s="380"/>
      <c r="I127" s="380"/>
      <c r="J127" s="380"/>
      <c r="K127" s="380"/>
      <c r="L127" s="380"/>
      <c r="M127" s="380"/>
      <c r="N127" s="380"/>
      <c r="O127" s="380"/>
      <c r="P127" s="380"/>
      <c r="Q127" s="380"/>
      <c r="R127" s="380"/>
      <c r="S127" s="380"/>
      <c r="T127" s="380"/>
      <c r="U127" s="380"/>
      <c r="V127" s="380"/>
      <c r="W127" s="380"/>
      <c r="X127" s="380"/>
      <c r="Y127" s="380"/>
    </row>
    <row r="128" customFormat="false" ht="12.75" hidden="false" customHeight="false" outlineLevel="0" collapsed="false">
      <c r="A128" s="0" t="s">
        <v>495</v>
      </c>
      <c r="B128" s="380"/>
      <c r="C128" s="380"/>
      <c r="D128" s="380"/>
      <c r="E128" s="380"/>
      <c r="F128" s="380"/>
      <c r="G128" s="380"/>
      <c r="H128" s="380"/>
      <c r="I128" s="380"/>
      <c r="J128" s="380"/>
      <c r="K128" s="380"/>
      <c r="L128" s="380"/>
      <c r="M128" s="380"/>
      <c r="N128" s="380"/>
      <c r="O128" s="380"/>
      <c r="P128" s="380"/>
      <c r="Q128" s="380"/>
      <c r="R128" s="380"/>
      <c r="S128" s="380"/>
      <c r="T128" s="380"/>
      <c r="U128" s="380"/>
      <c r="V128" s="380"/>
      <c r="W128" s="380"/>
      <c r="X128" s="380"/>
      <c r="Y128" s="380"/>
    </row>
    <row r="129" customFormat="false" ht="12.75" hidden="false" customHeight="false" outlineLevel="0" collapsed="false">
      <c r="A129" s="0" t="s">
        <v>495</v>
      </c>
      <c r="B129" s="380"/>
      <c r="C129" s="380"/>
      <c r="D129" s="380"/>
      <c r="E129" s="380"/>
      <c r="F129" s="380"/>
      <c r="G129" s="380"/>
      <c r="H129" s="380"/>
      <c r="I129" s="380"/>
      <c r="J129" s="380"/>
      <c r="K129" s="380"/>
      <c r="L129" s="380"/>
      <c r="M129" s="380"/>
      <c r="N129" s="380"/>
      <c r="O129" s="380"/>
      <c r="P129" s="380"/>
      <c r="Q129" s="380"/>
      <c r="R129" s="380"/>
      <c r="S129" s="380"/>
      <c r="T129" s="380"/>
      <c r="U129" s="380"/>
      <c r="V129" s="380"/>
      <c r="W129" s="380"/>
      <c r="X129" s="380"/>
      <c r="Y129" s="380"/>
    </row>
    <row r="130" customFormat="false" ht="12.75" hidden="false" customHeight="false" outlineLevel="0" collapsed="false">
      <c r="A130" s="0" t="s">
        <v>495</v>
      </c>
      <c r="B130" s="380"/>
      <c r="C130" s="380"/>
      <c r="D130" s="380"/>
      <c r="E130" s="380"/>
      <c r="F130" s="380"/>
      <c r="G130" s="380"/>
      <c r="H130" s="380"/>
      <c r="I130" s="380"/>
      <c r="J130" s="380"/>
      <c r="K130" s="380"/>
      <c r="L130" s="380"/>
      <c r="M130" s="380"/>
      <c r="N130" s="380"/>
      <c r="O130" s="380"/>
      <c r="P130" s="380"/>
      <c r="Q130" s="380"/>
      <c r="R130" s="380"/>
      <c r="S130" s="380"/>
      <c r="T130" s="380"/>
      <c r="U130" s="380"/>
      <c r="V130" s="380"/>
      <c r="W130" s="380"/>
      <c r="X130" s="380"/>
      <c r="Y130" s="380"/>
    </row>
    <row r="131" customFormat="false" ht="12.75" hidden="false" customHeight="false" outlineLevel="0" collapsed="false">
      <c r="A131" s="0" t="s">
        <v>495</v>
      </c>
      <c r="B131" s="380"/>
      <c r="C131" s="380"/>
      <c r="D131" s="380"/>
      <c r="E131" s="380"/>
      <c r="F131" s="380"/>
      <c r="G131" s="380"/>
      <c r="H131" s="380"/>
      <c r="I131" s="380"/>
      <c r="J131" s="380"/>
      <c r="K131" s="380"/>
      <c r="L131" s="380"/>
      <c r="M131" s="380"/>
      <c r="N131" s="380"/>
      <c r="O131" s="380"/>
      <c r="P131" s="380"/>
      <c r="Q131" s="380"/>
      <c r="R131" s="380"/>
      <c r="S131" s="380"/>
      <c r="T131" s="380"/>
      <c r="U131" s="380"/>
      <c r="V131" s="380"/>
      <c r="W131" s="380"/>
      <c r="X131" s="380"/>
      <c r="Y131" s="380"/>
    </row>
    <row r="132" customFormat="false" ht="12.75" hidden="false" customHeight="false" outlineLevel="0" collapsed="false">
      <c r="A132" s="0" t="s">
        <v>495</v>
      </c>
      <c r="B132" s="380"/>
      <c r="C132" s="380"/>
      <c r="D132" s="380"/>
      <c r="E132" s="380"/>
      <c r="F132" s="380"/>
      <c r="G132" s="380"/>
      <c r="H132" s="380"/>
      <c r="I132" s="380"/>
      <c r="J132" s="380"/>
      <c r="K132" s="380"/>
      <c r="L132" s="380"/>
      <c r="M132" s="380"/>
      <c r="N132" s="380"/>
      <c r="O132" s="380"/>
      <c r="P132" s="380"/>
      <c r="Q132" s="380"/>
      <c r="R132" s="380"/>
      <c r="S132" s="380"/>
      <c r="T132" s="380"/>
      <c r="U132" s="380"/>
      <c r="V132" s="380"/>
      <c r="W132" s="380"/>
      <c r="X132" s="380"/>
      <c r="Y132" s="380"/>
    </row>
    <row r="133" customFormat="false" ht="12.75" hidden="false" customHeight="false" outlineLevel="0" collapsed="false">
      <c r="A133" s="489" t="n">
        <v>0</v>
      </c>
      <c r="B133" s="489" t="n">
        <v>0</v>
      </c>
      <c r="C133" s="489" t="n">
        <v>0</v>
      </c>
      <c r="D133" s="489" t="n">
        <v>0</v>
      </c>
      <c r="E133" s="489" t="n">
        <v>0</v>
      </c>
      <c r="F133" s="489" t="n">
        <v>0</v>
      </c>
      <c r="G133" s="489" t="n">
        <v>0</v>
      </c>
      <c r="H133" s="489" t="n">
        <v>0</v>
      </c>
      <c r="I133" s="489" t="n">
        <v>0</v>
      </c>
      <c r="J133" s="489" t="n">
        <v>0</v>
      </c>
      <c r="K133" s="489" t="n">
        <v>0</v>
      </c>
      <c r="L133" s="489" t="n">
        <v>0</v>
      </c>
      <c r="M133" s="489" t="n">
        <v>0</v>
      </c>
      <c r="N133" s="489" t="n">
        <v>0</v>
      </c>
      <c r="O133" s="489" t="n">
        <v>0</v>
      </c>
      <c r="P133" s="489" t="n">
        <v>0</v>
      </c>
      <c r="Q133" s="489" t="n">
        <v>0</v>
      </c>
      <c r="R133" s="489" t="n">
        <v>0</v>
      </c>
      <c r="S133" s="489" t="n">
        <v>0</v>
      </c>
      <c r="T133" s="489" t="n">
        <v>0</v>
      </c>
      <c r="U133" s="489" t="n">
        <v>0</v>
      </c>
      <c r="V133" s="489" t="n">
        <v>0</v>
      </c>
      <c r="W133" s="489" t="n">
        <v>0</v>
      </c>
      <c r="X133" s="489" t="n">
        <v>0</v>
      </c>
      <c r="Y133" s="489" t="n">
        <v>0</v>
      </c>
    </row>
    <row r="135" customFormat="false" ht="12.75" hidden="false" customHeight="false" outlineLevel="0" collapsed="false">
      <c r="A135" s="2" t="n">
        <v>0</v>
      </c>
      <c r="B135" s="2" t="n">
        <v>0</v>
      </c>
      <c r="C135" s="2" t="n">
        <v>0</v>
      </c>
      <c r="D135" s="2" t="n">
        <v>0</v>
      </c>
      <c r="E135" s="2" t="n">
        <v>0</v>
      </c>
      <c r="F135" s="2" t="n">
        <v>0</v>
      </c>
      <c r="G135" s="2" t="n">
        <v>0</v>
      </c>
      <c r="H135" s="2" t="n">
        <v>0</v>
      </c>
      <c r="I135" s="2" t="n">
        <v>0</v>
      </c>
      <c r="J135" s="2" t="n">
        <v>0</v>
      </c>
      <c r="K135" s="2" t="n">
        <v>0</v>
      </c>
      <c r="L135" s="2" t="n">
        <v>0</v>
      </c>
      <c r="M135" s="2" t="n">
        <v>0</v>
      </c>
      <c r="N135" s="2" t="n">
        <v>0</v>
      </c>
      <c r="O135" s="2" t="n">
        <v>0</v>
      </c>
      <c r="P135" s="2" t="n">
        <v>0</v>
      </c>
      <c r="Q135" s="2" t="n">
        <v>0</v>
      </c>
      <c r="R135" s="2" t="n">
        <v>0</v>
      </c>
      <c r="S135" s="2" t="n">
        <v>0</v>
      </c>
      <c r="T135" s="2" t="n">
        <v>0</v>
      </c>
      <c r="U135" s="2" t="n">
        <v>0</v>
      </c>
      <c r="V135" s="2" t="n">
        <v>0</v>
      </c>
      <c r="W135" s="2" t="n">
        <v>0</v>
      </c>
      <c r="X135" s="2" t="n">
        <v>0</v>
      </c>
      <c r="Y135" s="2" t="n">
        <v>0</v>
      </c>
    </row>
    <row r="137" customFormat="false" ht="12.75" hidden="false" customHeight="false" outlineLevel="0" collapsed="false">
      <c r="A137" s="492"/>
      <c r="B137" s="492"/>
      <c r="C137" s="492"/>
      <c r="D137" s="492"/>
      <c r="E137" s="492"/>
      <c r="F137" s="492"/>
      <c r="G137" s="492"/>
      <c r="H137" s="492"/>
      <c r="I137" s="492"/>
      <c r="J137" s="492"/>
      <c r="K137" s="492"/>
      <c r="L137" s="492"/>
      <c r="M137" s="492"/>
      <c r="N137" s="492"/>
      <c r="O137" s="492"/>
      <c r="P137" s="492"/>
      <c r="Q137" s="492"/>
      <c r="R137" s="492"/>
      <c r="S137" s="492"/>
      <c r="T137" s="492"/>
      <c r="U137" s="492"/>
      <c r="V137" s="492"/>
      <c r="W137" s="492"/>
      <c r="X137" s="492"/>
      <c r="Y137" s="492"/>
    </row>
    <row r="139" customFormat="false" ht="26.25" hidden="false" customHeight="false" outlineLevel="0" collapsed="false">
      <c r="A139" s="491" t="s">
        <v>198</v>
      </c>
    </row>
    <row r="141" customFormat="false" ht="12.75" hidden="false" customHeight="false" outlineLevel="0" collapsed="false">
      <c r="A141" s="382" t="s">
        <v>506</v>
      </c>
      <c r="B141" s="382" t="n">
        <v>100</v>
      </c>
      <c r="C141" s="382" t="n">
        <v>200</v>
      </c>
      <c r="D141" s="382" t="n">
        <v>300</v>
      </c>
      <c r="E141" s="382" t="n">
        <v>400</v>
      </c>
      <c r="F141" s="382" t="n">
        <v>500</v>
      </c>
      <c r="G141" s="382" t="n">
        <v>600</v>
      </c>
      <c r="H141" s="382" t="n">
        <v>700</v>
      </c>
      <c r="I141" s="382" t="n">
        <v>800</v>
      </c>
      <c r="J141" s="382" t="n">
        <v>900</v>
      </c>
      <c r="K141" s="382" t="n">
        <v>1000</v>
      </c>
      <c r="L141" s="382" t="n">
        <v>1100</v>
      </c>
      <c r="M141" s="382" t="n">
        <v>1200</v>
      </c>
      <c r="N141" s="382" t="n">
        <v>1300</v>
      </c>
      <c r="O141" s="382" t="n">
        <v>1400</v>
      </c>
      <c r="P141" s="382" t="n">
        <v>1500</v>
      </c>
      <c r="Q141" s="382" t="n">
        <v>1600</v>
      </c>
      <c r="R141" s="382" t="n">
        <v>1700</v>
      </c>
      <c r="S141" s="382" t="n">
        <v>1800</v>
      </c>
      <c r="T141" s="382" t="n">
        <v>1900</v>
      </c>
      <c r="U141" s="382" t="n">
        <v>2000</v>
      </c>
      <c r="V141" s="382" t="n">
        <v>2100</v>
      </c>
      <c r="W141" s="382" t="n">
        <v>2200</v>
      </c>
      <c r="X141" s="382" t="n">
        <v>2300</v>
      </c>
      <c r="Y141" s="382" t="n">
        <v>2400</v>
      </c>
    </row>
    <row r="142" customFormat="false" ht="12.75" hidden="false" customHeight="false" outlineLevel="0" collapsed="false">
      <c r="A142" s="0" t="s">
        <v>528</v>
      </c>
      <c r="B142" s="380"/>
      <c r="C142" s="380"/>
      <c r="D142" s="380"/>
      <c r="E142" s="380"/>
      <c r="F142" s="380"/>
      <c r="G142" s="380"/>
      <c r="H142" s="380"/>
      <c r="I142" s="380"/>
      <c r="J142" s="380"/>
      <c r="K142" s="380"/>
      <c r="L142" s="380"/>
      <c r="M142" s="380"/>
      <c r="N142" s="380"/>
      <c r="O142" s="380"/>
      <c r="P142" s="380"/>
      <c r="Q142" s="380"/>
      <c r="R142" s="380"/>
      <c r="S142" s="380"/>
      <c r="T142" s="380"/>
      <c r="U142" s="380"/>
      <c r="V142" s="380"/>
      <c r="W142" s="380"/>
      <c r="X142" s="380"/>
      <c r="Y142" s="380"/>
    </row>
    <row r="143" customFormat="false" ht="12.75" hidden="false" customHeight="false" outlineLevel="0" collapsed="false">
      <c r="A143" s="0" t="s">
        <v>495</v>
      </c>
      <c r="B143" s="380"/>
      <c r="C143" s="380"/>
      <c r="D143" s="380"/>
      <c r="E143" s="380"/>
      <c r="F143" s="380"/>
      <c r="G143" s="380"/>
      <c r="H143" s="380"/>
      <c r="I143" s="380"/>
      <c r="J143" s="380"/>
      <c r="K143" s="380"/>
      <c r="L143" s="380"/>
      <c r="M143" s="380"/>
      <c r="N143" s="380"/>
      <c r="O143" s="380"/>
      <c r="P143" s="380"/>
      <c r="Q143" s="380"/>
      <c r="R143" s="380"/>
      <c r="S143" s="380"/>
      <c r="T143" s="380"/>
      <c r="U143" s="380"/>
      <c r="V143" s="380"/>
      <c r="W143" s="380"/>
      <c r="X143" s="380"/>
      <c r="Y143" s="380"/>
    </row>
    <row r="144" customFormat="false" ht="12.75" hidden="false" customHeight="false" outlineLevel="0" collapsed="false">
      <c r="A144" s="0" t="s">
        <v>495</v>
      </c>
      <c r="B144" s="380"/>
      <c r="C144" s="380"/>
      <c r="D144" s="380"/>
      <c r="E144" s="380"/>
      <c r="F144" s="380"/>
      <c r="G144" s="380"/>
      <c r="H144" s="380"/>
      <c r="I144" s="380"/>
      <c r="J144" s="380"/>
      <c r="K144" s="380"/>
      <c r="L144" s="380"/>
      <c r="M144" s="380"/>
      <c r="N144" s="380"/>
      <c r="O144" s="380"/>
      <c r="P144" s="380"/>
      <c r="Q144" s="380"/>
      <c r="R144" s="380"/>
      <c r="S144" s="380"/>
      <c r="T144" s="380"/>
      <c r="U144" s="380"/>
      <c r="V144" s="380"/>
      <c r="W144" s="380"/>
      <c r="X144" s="380"/>
      <c r="Y144" s="380"/>
    </row>
    <row r="145" customFormat="false" ht="12.75" hidden="false" customHeight="false" outlineLevel="0" collapsed="false">
      <c r="A145" s="0" t="s">
        <v>495</v>
      </c>
      <c r="B145" s="380"/>
      <c r="C145" s="380"/>
      <c r="D145" s="380"/>
      <c r="E145" s="380"/>
      <c r="F145" s="380"/>
      <c r="G145" s="380"/>
      <c r="H145" s="380"/>
      <c r="I145" s="380"/>
      <c r="J145" s="380"/>
      <c r="K145" s="380"/>
      <c r="L145" s="380"/>
      <c r="M145" s="380"/>
      <c r="N145" s="380"/>
      <c r="O145" s="380"/>
      <c r="P145" s="380"/>
      <c r="Q145" s="380"/>
      <c r="R145" s="380"/>
      <c r="S145" s="380"/>
      <c r="T145" s="380"/>
      <c r="U145" s="380"/>
      <c r="V145" s="380"/>
      <c r="W145" s="380"/>
      <c r="X145" s="380"/>
      <c r="Y145" s="380"/>
    </row>
    <row r="146" customFormat="false" ht="12.75" hidden="false" customHeight="false" outlineLevel="0" collapsed="false">
      <c r="A146" s="0" t="s">
        <v>495</v>
      </c>
      <c r="B146" s="380"/>
      <c r="C146" s="380"/>
      <c r="D146" s="380"/>
      <c r="E146" s="380"/>
      <c r="F146" s="380"/>
      <c r="G146" s="380"/>
      <c r="H146" s="380"/>
      <c r="I146" s="380"/>
      <c r="J146" s="380"/>
      <c r="K146" s="380"/>
      <c r="L146" s="380"/>
      <c r="M146" s="380"/>
      <c r="N146" s="380"/>
      <c r="O146" s="380"/>
      <c r="P146" s="380"/>
      <c r="Q146" s="380"/>
      <c r="R146" s="380"/>
      <c r="S146" s="380"/>
      <c r="T146" s="380"/>
      <c r="U146" s="380"/>
      <c r="V146" s="380"/>
      <c r="W146" s="380"/>
      <c r="X146" s="380"/>
      <c r="Y146" s="380"/>
    </row>
    <row r="147" customFormat="false" ht="12.75" hidden="false" customHeight="false" outlineLevel="0" collapsed="false">
      <c r="A147" s="0" t="s">
        <v>495</v>
      </c>
      <c r="B147" s="380"/>
      <c r="C147" s="380"/>
      <c r="D147" s="380"/>
      <c r="E147" s="380"/>
      <c r="F147" s="380"/>
      <c r="G147" s="380"/>
      <c r="H147" s="380"/>
      <c r="I147" s="380"/>
      <c r="J147" s="380"/>
      <c r="K147" s="380"/>
      <c r="L147" s="380"/>
      <c r="M147" s="380"/>
      <c r="N147" s="380"/>
      <c r="O147" s="380"/>
      <c r="P147" s="380"/>
      <c r="Q147" s="380"/>
      <c r="R147" s="380"/>
      <c r="S147" s="380"/>
      <c r="T147" s="380"/>
      <c r="U147" s="380"/>
      <c r="V147" s="380"/>
      <c r="W147" s="380"/>
      <c r="X147" s="380"/>
      <c r="Y147" s="380"/>
    </row>
    <row r="148" customFormat="false" ht="12.75" hidden="false" customHeight="false" outlineLevel="0" collapsed="false">
      <c r="A148" s="0" t="s">
        <v>495</v>
      </c>
      <c r="B148" s="380"/>
      <c r="C148" s="380"/>
      <c r="D148" s="380"/>
      <c r="E148" s="380"/>
      <c r="F148" s="380"/>
      <c r="G148" s="380"/>
      <c r="H148" s="380"/>
      <c r="I148" s="380"/>
      <c r="J148" s="380"/>
      <c r="K148" s="380"/>
      <c r="L148" s="380"/>
      <c r="M148" s="380"/>
      <c r="N148" s="380"/>
      <c r="O148" s="380"/>
      <c r="P148" s="380"/>
      <c r="Q148" s="380"/>
      <c r="R148" s="380"/>
      <c r="S148" s="380"/>
      <c r="T148" s="380"/>
      <c r="U148" s="380"/>
      <c r="V148" s="380"/>
      <c r="W148" s="380"/>
      <c r="X148" s="380"/>
      <c r="Y148" s="380"/>
    </row>
    <row r="149" customFormat="false" ht="12.75" hidden="false" customHeight="false" outlineLevel="0" collapsed="false">
      <c r="A149" s="0" t="s">
        <v>495</v>
      </c>
      <c r="B149" s="380"/>
      <c r="C149" s="380"/>
      <c r="D149" s="380"/>
      <c r="E149" s="380"/>
      <c r="F149" s="380"/>
      <c r="G149" s="380"/>
      <c r="H149" s="380"/>
      <c r="I149" s="380"/>
      <c r="J149" s="380"/>
      <c r="K149" s="380"/>
      <c r="L149" s="380"/>
      <c r="M149" s="380"/>
      <c r="N149" s="380"/>
      <c r="O149" s="380"/>
      <c r="P149" s="380"/>
      <c r="Q149" s="380"/>
      <c r="R149" s="380"/>
      <c r="S149" s="380"/>
      <c r="T149" s="380"/>
      <c r="U149" s="380"/>
      <c r="V149" s="380"/>
      <c r="W149" s="380"/>
      <c r="X149" s="380"/>
      <c r="Y149" s="380"/>
    </row>
    <row r="150" customFormat="false" ht="12.75" hidden="false" customHeight="false" outlineLevel="0" collapsed="false">
      <c r="A150" s="0" t="s">
        <v>495</v>
      </c>
      <c r="B150" s="380"/>
      <c r="C150" s="380"/>
      <c r="D150" s="380"/>
      <c r="E150" s="380"/>
      <c r="F150" s="380"/>
      <c r="G150" s="380"/>
      <c r="H150" s="380"/>
      <c r="I150" s="380"/>
      <c r="J150" s="380"/>
      <c r="K150" s="380"/>
      <c r="L150" s="380"/>
      <c r="M150" s="380"/>
      <c r="N150" s="380"/>
      <c r="O150" s="380"/>
      <c r="P150" s="380"/>
      <c r="Q150" s="380"/>
      <c r="R150" s="380"/>
      <c r="S150" s="380"/>
      <c r="T150" s="380"/>
      <c r="U150" s="380"/>
      <c r="V150" s="380"/>
      <c r="W150" s="380"/>
      <c r="X150" s="380"/>
      <c r="Y150" s="380"/>
    </row>
    <row r="151" customFormat="false" ht="12.75" hidden="false" customHeight="false" outlineLevel="0" collapsed="false">
      <c r="A151" s="0" t="s">
        <v>495</v>
      </c>
      <c r="B151" s="380"/>
      <c r="C151" s="380"/>
      <c r="D151" s="380"/>
      <c r="E151" s="380"/>
      <c r="F151" s="380"/>
      <c r="G151" s="380"/>
      <c r="H151" s="380"/>
      <c r="I151" s="380"/>
      <c r="J151" s="380"/>
      <c r="K151" s="380"/>
      <c r="L151" s="380"/>
      <c r="M151" s="380"/>
      <c r="N151" s="380"/>
      <c r="O151" s="380"/>
      <c r="P151" s="380"/>
      <c r="Q151" s="380"/>
      <c r="R151" s="380"/>
      <c r="S151" s="380"/>
      <c r="T151" s="380"/>
      <c r="U151" s="380"/>
      <c r="V151" s="380"/>
      <c r="W151" s="380"/>
      <c r="X151" s="380"/>
      <c r="Y151" s="380"/>
    </row>
    <row r="152" customFormat="false" ht="12.75" hidden="false" customHeight="false" outlineLevel="0" collapsed="false">
      <c r="A152" s="489" t="n">
        <v>-800</v>
      </c>
      <c r="B152" s="489" t="n">
        <v>0</v>
      </c>
      <c r="C152" s="489" t="n">
        <v>0</v>
      </c>
      <c r="D152" s="489" t="n">
        <v>0</v>
      </c>
      <c r="E152" s="489" t="n">
        <v>0</v>
      </c>
      <c r="F152" s="489" t="n">
        <v>0</v>
      </c>
      <c r="G152" s="489" t="n">
        <v>0</v>
      </c>
      <c r="H152" s="489" t="n">
        <v>-50</v>
      </c>
      <c r="I152" s="489" t="n">
        <v>-50</v>
      </c>
      <c r="J152" s="489" t="n">
        <v>-50</v>
      </c>
      <c r="K152" s="489" t="n">
        <v>-50</v>
      </c>
      <c r="L152" s="489" t="n">
        <v>-50</v>
      </c>
      <c r="M152" s="489" t="n">
        <v>-50</v>
      </c>
      <c r="N152" s="489" t="n">
        <v>-50</v>
      </c>
      <c r="O152" s="489" t="n">
        <v>-50</v>
      </c>
      <c r="P152" s="489" t="n">
        <v>-50</v>
      </c>
      <c r="Q152" s="489" t="n">
        <v>-50</v>
      </c>
      <c r="R152" s="489" t="n">
        <v>-50</v>
      </c>
      <c r="S152" s="489" t="n">
        <v>-50</v>
      </c>
      <c r="T152" s="489" t="n">
        <v>-50</v>
      </c>
      <c r="U152" s="489" t="n">
        <v>-50</v>
      </c>
      <c r="V152" s="489" t="n">
        <v>-50</v>
      </c>
      <c r="W152" s="489" t="n">
        <v>-50</v>
      </c>
      <c r="X152" s="489" t="n">
        <v>0</v>
      </c>
      <c r="Y152" s="489" t="n">
        <v>0</v>
      </c>
    </row>
    <row r="154" customFormat="false" ht="12.75" hidden="false" customHeight="false" outlineLevel="0" collapsed="false">
      <c r="A154" s="382" t="s">
        <v>529</v>
      </c>
      <c r="B154" s="382" t="n">
        <v>100</v>
      </c>
      <c r="C154" s="382" t="n">
        <v>200</v>
      </c>
      <c r="D154" s="382" t="n">
        <v>300</v>
      </c>
      <c r="E154" s="382" t="n">
        <v>400</v>
      </c>
      <c r="F154" s="382" t="n">
        <v>500</v>
      </c>
      <c r="G154" s="382" t="n">
        <v>600</v>
      </c>
      <c r="H154" s="382" t="n">
        <v>700</v>
      </c>
      <c r="I154" s="382" t="n">
        <v>800</v>
      </c>
      <c r="J154" s="382" t="n">
        <v>900</v>
      </c>
      <c r="K154" s="382" t="n">
        <v>1000</v>
      </c>
      <c r="L154" s="382" t="n">
        <v>1100</v>
      </c>
      <c r="M154" s="382" t="n">
        <v>1200</v>
      </c>
      <c r="N154" s="382" t="n">
        <v>1300</v>
      </c>
      <c r="O154" s="382" t="n">
        <v>1400</v>
      </c>
      <c r="P154" s="382" t="n">
        <v>1500</v>
      </c>
      <c r="Q154" s="382" t="n">
        <v>1600</v>
      </c>
      <c r="R154" s="382" t="n">
        <v>1700</v>
      </c>
      <c r="S154" s="382" t="n">
        <v>1800</v>
      </c>
      <c r="T154" s="382" t="n">
        <v>1900</v>
      </c>
      <c r="U154" s="382" t="n">
        <v>2000</v>
      </c>
      <c r="V154" s="382" t="n">
        <v>2100</v>
      </c>
      <c r="W154" s="382" t="n">
        <v>2200</v>
      </c>
      <c r="X154" s="382" t="n">
        <v>2300</v>
      </c>
      <c r="Y154" s="382" t="n">
        <v>2400</v>
      </c>
    </row>
    <row r="155" customFormat="false" ht="12.75" hidden="false" customHeight="false" outlineLevel="0" collapsed="false">
      <c r="A155" s="0" t="s">
        <v>528</v>
      </c>
      <c r="B155" s="380"/>
      <c r="C155" s="380"/>
      <c r="D155" s="380"/>
      <c r="E155" s="380"/>
      <c r="F155" s="380"/>
      <c r="G155" s="380"/>
      <c r="H155" s="380"/>
      <c r="I155" s="380"/>
      <c r="J155" s="380"/>
      <c r="K155" s="380"/>
      <c r="L155" s="380"/>
      <c r="M155" s="380"/>
      <c r="N155" s="380"/>
      <c r="O155" s="380"/>
      <c r="P155" s="380"/>
      <c r="Q155" s="380"/>
      <c r="R155" s="380"/>
      <c r="S155" s="380"/>
      <c r="T155" s="380"/>
      <c r="U155" s="380"/>
      <c r="V155" s="380"/>
      <c r="W155" s="380"/>
      <c r="X155" s="380"/>
      <c r="Y155" s="380"/>
    </row>
    <row r="156" customFormat="false" ht="12.75" hidden="false" customHeight="false" outlineLevel="0" collapsed="false">
      <c r="A156" s="0" t="s">
        <v>495</v>
      </c>
      <c r="B156" s="380"/>
      <c r="C156" s="380"/>
      <c r="D156" s="380"/>
      <c r="E156" s="380"/>
      <c r="F156" s="380"/>
      <c r="G156" s="380"/>
      <c r="H156" s="380"/>
      <c r="I156" s="380"/>
      <c r="J156" s="380"/>
      <c r="K156" s="380"/>
      <c r="L156" s="380"/>
      <c r="M156" s="380"/>
      <c r="N156" s="380"/>
      <c r="O156" s="380"/>
      <c r="P156" s="380"/>
      <c r="Q156" s="380"/>
      <c r="R156" s="380"/>
      <c r="S156" s="380"/>
      <c r="T156" s="380"/>
      <c r="U156" s="380"/>
      <c r="V156" s="380"/>
      <c r="W156" s="380"/>
      <c r="X156" s="380"/>
      <c r="Y156" s="380"/>
    </row>
    <row r="157" customFormat="false" ht="12.75" hidden="false" customHeight="false" outlineLevel="0" collapsed="false">
      <c r="A157" s="0" t="s">
        <v>495</v>
      </c>
      <c r="B157" s="380"/>
      <c r="C157" s="380"/>
      <c r="D157" s="380"/>
      <c r="E157" s="380"/>
      <c r="F157" s="380"/>
      <c r="G157" s="380"/>
      <c r="H157" s="380"/>
      <c r="I157" s="380"/>
      <c r="J157" s="380"/>
      <c r="K157" s="380"/>
      <c r="L157" s="380"/>
      <c r="M157" s="380"/>
      <c r="N157" s="380"/>
      <c r="O157" s="380"/>
      <c r="P157" s="380"/>
      <c r="Q157" s="380"/>
      <c r="R157" s="380"/>
      <c r="S157" s="380"/>
      <c r="T157" s="380"/>
      <c r="U157" s="380"/>
      <c r="V157" s="380"/>
      <c r="W157" s="380"/>
      <c r="X157" s="380"/>
      <c r="Y157" s="380"/>
    </row>
    <row r="158" customFormat="false" ht="12.75" hidden="false" customHeight="false" outlineLevel="0" collapsed="false">
      <c r="A158" s="0" t="s">
        <v>495</v>
      </c>
      <c r="B158" s="380"/>
      <c r="C158" s="380"/>
      <c r="D158" s="380"/>
      <c r="E158" s="380"/>
      <c r="F158" s="380"/>
      <c r="G158" s="380"/>
      <c r="H158" s="380"/>
      <c r="I158" s="380"/>
      <c r="J158" s="380"/>
      <c r="K158" s="380"/>
      <c r="L158" s="380"/>
      <c r="M158" s="380"/>
      <c r="N158" s="380"/>
      <c r="O158" s="380"/>
      <c r="P158" s="380"/>
      <c r="Q158" s="380"/>
      <c r="R158" s="380"/>
      <c r="S158" s="380"/>
      <c r="T158" s="380"/>
      <c r="U158" s="380"/>
      <c r="V158" s="380"/>
      <c r="W158" s="380"/>
      <c r="X158" s="380"/>
      <c r="Y158" s="380"/>
    </row>
    <row r="159" customFormat="false" ht="12.75" hidden="false" customHeight="false" outlineLevel="0" collapsed="false">
      <c r="A159" s="0" t="s">
        <v>495</v>
      </c>
      <c r="B159" s="380"/>
      <c r="C159" s="380"/>
      <c r="D159" s="380"/>
      <c r="E159" s="380"/>
      <c r="F159" s="380"/>
      <c r="G159" s="380"/>
      <c r="H159" s="380"/>
      <c r="I159" s="380"/>
      <c r="J159" s="380"/>
      <c r="K159" s="380"/>
      <c r="L159" s="380"/>
      <c r="M159" s="380"/>
      <c r="N159" s="380"/>
      <c r="O159" s="380"/>
      <c r="P159" s="380"/>
      <c r="Q159" s="380"/>
      <c r="R159" s="380"/>
      <c r="S159" s="380"/>
      <c r="T159" s="380"/>
      <c r="U159" s="380"/>
      <c r="V159" s="380"/>
      <c r="W159" s="380"/>
      <c r="X159" s="380"/>
      <c r="Y159" s="380"/>
    </row>
    <row r="160" customFormat="false" ht="12.75" hidden="false" customHeight="false" outlineLevel="0" collapsed="false">
      <c r="A160" s="0" t="s">
        <v>495</v>
      </c>
      <c r="B160" s="380"/>
      <c r="C160" s="380"/>
      <c r="D160" s="380"/>
      <c r="E160" s="380"/>
      <c r="F160" s="380"/>
      <c r="G160" s="380"/>
      <c r="H160" s="380"/>
      <c r="I160" s="380"/>
      <c r="J160" s="380"/>
      <c r="K160" s="380"/>
      <c r="L160" s="380"/>
      <c r="M160" s="380"/>
      <c r="N160" s="380"/>
      <c r="O160" s="380"/>
      <c r="P160" s="380"/>
      <c r="Q160" s="380"/>
      <c r="R160" s="380"/>
      <c r="S160" s="380"/>
      <c r="T160" s="380"/>
      <c r="U160" s="380"/>
      <c r="V160" s="380"/>
      <c r="W160" s="380"/>
      <c r="X160" s="380"/>
      <c r="Y160" s="380"/>
    </row>
    <row r="161" customFormat="false" ht="12.75" hidden="false" customHeight="false" outlineLevel="0" collapsed="false">
      <c r="A161" s="0" t="s">
        <v>495</v>
      </c>
      <c r="B161" s="380"/>
      <c r="C161" s="380"/>
      <c r="D161" s="380"/>
      <c r="E161" s="380"/>
      <c r="F161" s="380"/>
      <c r="G161" s="380"/>
      <c r="H161" s="380"/>
      <c r="I161" s="380"/>
      <c r="J161" s="380"/>
      <c r="K161" s="380"/>
      <c r="L161" s="380"/>
      <c r="M161" s="380"/>
      <c r="N161" s="380"/>
      <c r="O161" s="380"/>
      <c r="P161" s="380"/>
      <c r="Q161" s="380"/>
      <c r="R161" s="380"/>
      <c r="S161" s="380"/>
      <c r="T161" s="380"/>
      <c r="U161" s="380"/>
      <c r="V161" s="380"/>
      <c r="W161" s="380"/>
      <c r="X161" s="380"/>
      <c r="Y161" s="380"/>
    </row>
    <row r="162" customFormat="false" ht="12.75" hidden="false" customHeight="false" outlineLevel="0" collapsed="false">
      <c r="A162" s="0" t="s">
        <v>495</v>
      </c>
      <c r="B162" s="380"/>
      <c r="C162" s="380"/>
      <c r="D162" s="380"/>
      <c r="E162" s="380"/>
      <c r="F162" s="380"/>
      <c r="G162" s="380"/>
      <c r="H162" s="380"/>
      <c r="I162" s="380"/>
      <c r="J162" s="380"/>
      <c r="K162" s="380"/>
      <c r="L162" s="380"/>
      <c r="M162" s="380"/>
      <c r="N162" s="380"/>
      <c r="O162" s="380"/>
      <c r="P162" s="380"/>
      <c r="Q162" s="380"/>
      <c r="R162" s="380"/>
      <c r="S162" s="380"/>
      <c r="T162" s="380"/>
      <c r="U162" s="380"/>
      <c r="V162" s="380"/>
      <c r="W162" s="380"/>
      <c r="X162" s="380"/>
      <c r="Y162" s="380"/>
    </row>
    <row r="163" customFormat="false" ht="12.75" hidden="false" customHeight="false" outlineLevel="0" collapsed="false">
      <c r="A163" s="0" t="s">
        <v>495</v>
      </c>
      <c r="B163" s="380"/>
      <c r="C163" s="380"/>
      <c r="D163" s="380"/>
      <c r="E163" s="380"/>
      <c r="F163" s="380"/>
      <c r="G163" s="380"/>
      <c r="H163" s="380"/>
      <c r="I163" s="380"/>
      <c r="J163" s="380"/>
      <c r="K163" s="380"/>
      <c r="L163" s="380"/>
      <c r="M163" s="380"/>
      <c r="N163" s="380"/>
      <c r="O163" s="380"/>
      <c r="P163" s="380"/>
      <c r="Q163" s="380"/>
      <c r="R163" s="380"/>
      <c r="S163" s="380"/>
      <c r="T163" s="380"/>
      <c r="U163" s="380"/>
      <c r="V163" s="380"/>
      <c r="W163" s="380"/>
      <c r="X163" s="380"/>
      <c r="Y163" s="380"/>
    </row>
    <row r="164" customFormat="false" ht="12.75" hidden="false" customHeight="false" outlineLevel="0" collapsed="false">
      <c r="A164" s="0" t="s">
        <v>495</v>
      </c>
      <c r="B164" s="380"/>
      <c r="C164" s="380"/>
      <c r="D164" s="380"/>
      <c r="E164" s="380"/>
      <c r="F164" s="380"/>
      <c r="G164" s="380"/>
      <c r="H164" s="380"/>
      <c r="I164" s="380"/>
      <c r="J164" s="380"/>
      <c r="K164" s="380"/>
      <c r="L164" s="380"/>
      <c r="M164" s="380"/>
      <c r="N164" s="380"/>
      <c r="O164" s="380"/>
      <c r="P164" s="380"/>
      <c r="Q164" s="380"/>
      <c r="R164" s="380"/>
      <c r="S164" s="380"/>
      <c r="T164" s="380"/>
      <c r="U164" s="380"/>
      <c r="V164" s="380"/>
      <c r="W164" s="380"/>
      <c r="X164" s="380"/>
      <c r="Y164" s="380"/>
    </row>
    <row r="165" customFormat="false" ht="12.75" hidden="false" customHeight="false" outlineLevel="0" collapsed="false">
      <c r="A165" s="489" t="n">
        <v>-800</v>
      </c>
      <c r="B165" s="489" t="n">
        <v>0</v>
      </c>
      <c r="C165" s="489" t="n">
        <v>0</v>
      </c>
      <c r="D165" s="489" t="n">
        <v>0</v>
      </c>
      <c r="E165" s="489" t="n">
        <v>0</v>
      </c>
      <c r="F165" s="489" t="n">
        <v>0</v>
      </c>
      <c r="G165" s="489" t="n">
        <v>0</v>
      </c>
      <c r="H165" s="489" t="n">
        <v>-50</v>
      </c>
      <c r="I165" s="489" t="n">
        <v>-50</v>
      </c>
      <c r="J165" s="489" t="n">
        <v>-50</v>
      </c>
      <c r="K165" s="489" t="n">
        <v>-50</v>
      </c>
      <c r="L165" s="489" t="n">
        <v>-50</v>
      </c>
      <c r="M165" s="489" t="n">
        <v>-50</v>
      </c>
      <c r="N165" s="489" t="n">
        <v>-50</v>
      </c>
      <c r="O165" s="489" t="n">
        <v>-50</v>
      </c>
      <c r="P165" s="489" t="n">
        <v>-50</v>
      </c>
      <c r="Q165" s="489" t="n">
        <v>-50</v>
      </c>
      <c r="R165" s="489" t="n">
        <v>-50</v>
      </c>
      <c r="S165" s="489" t="n">
        <v>-50</v>
      </c>
      <c r="T165" s="489" t="n">
        <v>-50</v>
      </c>
      <c r="U165" s="489" t="n">
        <v>-50</v>
      </c>
      <c r="V165" s="489" t="n">
        <v>-50</v>
      </c>
      <c r="W165" s="489" t="n">
        <v>-50</v>
      </c>
      <c r="X165" s="489" t="n">
        <v>0</v>
      </c>
      <c r="Y165" s="489" t="n">
        <v>0</v>
      </c>
    </row>
    <row r="167" customFormat="false" ht="12.75" hidden="false" customHeight="false" outlineLevel="0" collapsed="false">
      <c r="A167" s="382" t="s">
        <v>530</v>
      </c>
      <c r="B167" s="382" t="n">
        <v>100</v>
      </c>
      <c r="C167" s="382" t="n">
        <v>200</v>
      </c>
      <c r="D167" s="382" t="n">
        <v>300</v>
      </c>
      <c r="E167" s="382" t="n">
        <v>400</v>
      </c>
      <c r="F167" s="382" t="n">
        <v>500</v>
      </c>
      <c r="G167" s="382" t="n">
        <v>600</v>
      </c>
      <c r="H167" s="382" t="n">
        <v>700</v>
      </c>
      <c r="I167" s="382" t="n">
        <v>800</v>
      </c>
      <c r="J167" s="382" t="n">
        <v>900</v>
      </c>
      <c r="K167" s="382" t="n">
        <v>1000</v>
      </c>
      <c r="L167" s="382" t="n">
        <v>1100</v>
      </c>
      <c r="M167" s="382" t="n">
        <v>1200</v>
      </c>
      <c r="N167" s="382" t="n">
        <v>1300</v>
      </c>
      <c r="O167" s="382" t="n">
        <v>1400</v>
      </c>
      <c r="P167" s="382" t="n">
        <v>1500</v>
      </c>
      <c r="Q167" s="382" t="n">
        <v>1600</v>
      </c>
      <c r="R167" s="382" t="n">
        <v>1700</v>
      </c>
      <c r="S167" s="382" t="n">
        <v>1800</v>
      </c>
      <c r="T167" s="382" t="n">
        <v>1900</v>
      </c>
      <c r="U167" s="382" t="n">
        <v>2000</v>
      </c>
      <c r="V167" s="382" t="n">
        <v>2100</v>
      </c>
      <c r="W167" s="382" t="n">
        <v>2200</v>
      </c>
      <c r="X167" s="382" t="n">
        <v>2300</v>
      </c>
      <c r="Y167" s="382" t="n">
        <v>2400</v>
      </c>
    </row>
    <row r="168" customFormat="false" ht="12.75" hidden="false" customHeight="false" outlineLevel="0" collapsed="false">
      <c r="A168" s="493" t="s">
        <v>528</v>
      </c>
      <c r="B168" s="380"/>
      <c r="C168" s="380"/>
      <c r="D168" s="380"/>
      <c r="E168" s="380"/>
      <c r="F168" s="380"/>
      <c r="G168" s="380"/>
      <c r="H168" s="380"/>
      <c r="I168" s="380"/>
      <c r="J168" s="380"/>
      <c r="K168" s="380"/>
      <c r="L168" s="380"/>
      <c r="M168" s="380"/>
      <c r="N168" s="380"/>
      <c r="O168" s="380"/>
      <c r="P168" s="380"/>
      <c r="Q168" s="380"/>
      <c r="R168" s="380"/>
      <c r="S168" s="380"/>
      <c r="T168" s="380"/>
      <c r="U168" s="380"/>
      <c r="V168" s="380"/>
      <c r="W168" s="380"/>
      <c r="X168" s="380"/>
      <c r="Y168" s="380"/>
    </row>
    <row r="169" customFormat="false" ht="12.75" hidden="false" customHeight="false" outlineLevel="0" collapsed="false">
      <c r="A169" s="0" t="s">
        <v>495</v>
      </c>
      <c r="B169" s="380"/>
      <c r="C169" s="380"/>
      <c r="D169" s="380"/>
      <c r="E169" s="380"/>
      <c r="F169" s="380"/>
      <c r="G169" s="380"/>
      <c r="H169" s="380"/>
      <c r="I169" s="380"/>
      <c r="J169" s="380"/>
      <c r="K169" s="380"/>
      <c r="L169" s="380"/>
      <c r="M169" s="380"/>
      <c r="N169" s="380"/>
      <c r="O169" s="380"/>
      <c r="P169" s="380"/>
      <c r="Q169" s="380"/>
      <c r="R169" s="380"/>
      <c r="S169" s="380"/>
      <c r="T169" s="380"/>
      <c r="U169" s="380"/>
      <c r="V169" s="380"/>
      <c r="W169" s="380"/>
      <c r="X169" s="380"/>
      <c r="Y169" s="380"/>
    </row>
    <row r="170" customFormat="false" ht="12.75" hidden="false" customHeight="false" outlineLevel="0" collapsed="false">
      <c r="A170" s="0" t="s">
        <v>495</v>
      </c>
      <c r="B170" s="380"/>
      <c r="C170" s="380"/>
      <c r="D170" s="380"/>
      <c r="E170" s="380"/>
      <c r="F170" s="380"/>
      <c r="G170" s="380"/>
      <c r="H170" s="380"/>
      <c r="I170" s="380"/>
      <c r="J170" s="380"/>
      <c r="K170" s="380"/>
      <c r="L170" s="380"/>
      <c r="M170" s="380"/>
      <c r="N170" s="380"/>
      <c r="O170" s="380"/>
      <c r="P170" s="380"/>
      <c r="Q170" s="380"/>
      <c r="R170" s="380"/>
      <c r="S170" s="380"/>
      <c r="T170" s="380"/>
      <c r="U170" s="380"/>
      <c r="V170" s="380"/>
      <c r="W170" s="380"/>
      <c r="X170" s="380"/>
      <c r="Y170" s="380"/>
    </row>
    <row r="171" customFormat="false" ht="12.75" hidden="false" customHeight="false" outlineLevel="0" collapsed="false">
      <c r="A171" s="0" t="s">
        <v>495</v>
      </c>
      <c r="B171" s="380"/>
      <c r="C171" s="380"/>
      <c r="D171" s="380"/>
      <c r="E171" s="380"/>
      <c r="F171" s="380"/>
      <c r="G171" s="380"/>
      <c r="H171" s="380"/>
      <c r="I171" s="380"/>
      <c r="J171" s="380"/>
      <c r="K171" s="380"/>
      <c r="L171" s="380"/>
      <c r="M171" s="380"/>
      <c r="N171" s="380"/>
      <c r="O171" s="380"/>
      <c r="P171" s="380"/>
      <c r="Q171" s="380"/>
      <c r="R171" s="380"/>
      <c r="S171" s="380"/>
      <c r="T171" s="380"/>
      <c r="U171" s="380"/>
      <c r="V171" s="380"/>
      <c r="W171" s="380"/>
      <c r="X171" s="380"/>
      <c r="Y171" s="380"/>
    </row>
    <row r="172" customFormat="false" ht="12.75" hidden="false" customHeight="false" outlineLevel="0" collapsed="false">
      <c r="A172" s="0" t="s">
        <v>495</v>
      </c>
      <c r="B172" s="380"/>
      <c r="C172" s="380"/>
      <c r="D172" s="380"/>
      <c r="E172" s="380"/>
      <c r="F172" s="380"/>
      <c r="G172" s="380"/>
      <c r="H172" s="380"/>
      <c r="I172" s="380"/>
      <c r="J172" s="380"/>
      <c r="K172" s="380"/>
      <c r="L172" s="380"/>
      <c r="M172" s="380"/>
      <c r="N172" s="380"/>
      <c r="O172" s="380"/>
      <c r="P172" s="380"/>
      <c r="Q172" s="380"/>
      <c r="R172" s="380"/>
      <c r="S172" s="380"/>
      <c r="T172" s="380"/>
      <c r="U172" s="380"/>
      <c r="V172" s="380"/>
      <c r="W172" s="380"/>
      <c r="X172" s="380"/>
      <c r="Y172" s="380"/>
    </row>
    <row r="173" customFormat="false" ht="12.75" hidden="false" customHeight="false" outlineLevel="0" collapsed="false">
      <c r="A173" s="0" t="s">
        <v>495</v>
      </c>
      <c r="B173" s="380"/>
      <c r="C173" s="380"/>
      <c r="D173" s="380"/>
      <c r="E173" s="380"/>
      <c r="F173" s="380"/>
      <c r="G173" s="380"/>
      <c r="H173" s="380"/>
      <c r="I173" s="380"/>
      <c r="J173" s="380"/>
      <c r="K173" s="380"/>
      <c r="L173" s="380"/>
      <c r="M173" s="380"/>
      <c r="N173" s="380"/>
      <c r="O173" s="380"/>
      <c r="P173" s="380"/>
      <c r="Q173" s="380"/>
      <c r="R173" s="380"/>
      <c r="S173" s="380"/>
      <c r="T173" s="380"/>
      <c r="U173" s="380"/>
      <c r="V173" s="380"/>
      <c r="W173" s="380"/>
      <c r="X173" s="380"/>
      <c r="Y173" s="380"/>
    </row>
    <row r="174" customFormat="false" ht="12.75" hidden="false" customHeight="false" outlineLevel="0" collapsed="false">
      <c r="A174" s="0" t="s">
        <v>495</v>
      </c>
      <c r="B174" s="380"/>
      <c r="C174" s="380"/>
      <c r="D174" s="380"/>
      <c r="E174" s="380"/>
      <c r="F174" s="380"/>
      <c r="G174" s="380"/>
      <c r="H174" s="380"/>
      <c r="I174" s="380"/>
      <c r="J174" s="380"/>
      <c r="K174" s="380"/>
      <c r="L174" s="380"/>
      <c r="M174" s="380"/>
      <c r="N174" s="380"/>
      <c r="O174" s="380"/>
      <c r="P174" s="380"/>
      <c r="Q174" s="380"/>
      <c r="R174" s="380"/>
      <c r="S174" s="380"/>
      <c r="T174" s="380"/>
      <c r="U174" s="380"/>
      <c r="V174" s="380"/>
      <c r="W174" s="380"/>
      <c r="X174" s="380"/>
      <c r="Y174" s="380"/>
    </row>
    <row r="175" customFormat="false" ht="12.75" hidden="false" customHeight="false" outlineLevel="0" collapsed="false">
      <c r="A175" s="0" t="s">
        <v>495</v>
      </c>
      <c r="B175" s="380"/>
      <c r="C175" s="380"/>
      <c r="D175" s="380"/>
      <c r="E175" s="380"/>
      <c r="F175" s="380"/>
      <c r="G175" s="380"/>
      <c r="H175" s="380"/>
      <c r="I175" s="380"/>
      <c r="J175" s="380"/>
      <c r="K175" s="380"/>
      <c r="L175" s="380"/>
      <c r="M175" s="380"/>
      <c r="N175" s="380"/>
      <c r="O175" s="380"/>
      <c r="P175" s="380"/>
      <c r="Q175" s="380"/>
      <c r="R175" s="380"/>
      <c r="S175" s="380"/>
      <c r="T175" s="380"/>
      <c r="U175" s="380"/>
      <c r="V175" s="380"/>
      <c r="W175" s="380"/>
      <c r="X175" s="380"/>
      <c r="Y175" s="380"/>
    </row>
    <row r="176" customFormat="false" ht="12.75" hidden="false" customHeight="false" outlineLevel="0" collapsed="false">
      <c r="A176" s="0" t="s">
        <v>495</v>
      </c>
      <c r="B176" s="380"/>
      <c r="C176" s="380"/>
      <c r="D176" s="380"/>
      <c r="E176" s="380"/>
      <c r="F176" s="380"/>
      <c r="G176" s="380"/>
      <c r="H176" s="380"/>
      <c r="I176" s="380"/>
      <c r="J176" s="380"/>
      <c r="K176" s="380"/>
      <c r="L176" s="380"/>
      <c r="M176" s="380"/>
      <c r="N176" s="380"/>
      <c r="O176" s="380"/>
      <c r="P176" s="380"/>
      <c r="Q176" s="380"/>
      <c r="R176" s="380"/>
      <c r="S176" s="380"/>
      <c r="T176" s="380"/>
      <c r="U176" s="380"/>
      <c r="V176" s="380"/>
      <c r="W176" s="380"/>
      <c r="X176" s="380"/>
      <c r="Y176" s="380"/>
    </row>
    <row r="177" customFormat="false" ht="12.75" hidden="false" customHeight="false" outlineLevel="0" collapsed="false">
      <c r="A177" s="0" t="s">
        <v>495</v>
      </c>
      <c r="B177" s="380"/>
      <c r="C177" s="380"/>
      <c r="D177" s="380"/>
      <c r="E177" s="380"/>
      <c r="F177" s="380"/>
      <c r="G177" s="380"/>
      <c r="H177" s="380"/>
      <c r="I177" s="380"/>
      <c r="J177" s="380"/>
      <c r="K177" s="380"/>
      <c r="L177" s="380"/>
      <c r="M177" s="380"/>
      <c r="N177" s="380"/>
      <c r="O177" s="380"/>
      <c r="P177" s="380"/>
      <c r="Q177" s="380"/>
      <c r="R177" s="380"/>
      <c r="S177" s="380"/>
      <c r="T177" s="380"/>
      <c r="U177" s="380"/>
      <c r="V177" s="380"/>
      <c r="W177" s="380"/>
      <c r="X177" s="380"/>
      <c r="Y177" s="380"/>
    </row>
    <row r="178" customFormat="false" ht="12.75" hidden="false" customHeight="false" outlineLevel="0" collapsed="false">
      <c r="A178" s="489" t="n">
        <v>-400</v>
      </c>
      <c r="B178" s="489" t="n">
        <v>0</v>
      </c>
      <c r="C178" s="489" t="n">
        <v>0</v>
      </c>
      <c r="D178" s="489" t="n">
        <v>0</v>
      </c>
      <c r="E178" s="489" t="n">
        <v>0</v>
      </c>
      <c r="F178" s="489" t="n">
        <v>0</v>
      </c>
      <c r="G178" s="489" t="n">
        <v>0</v>
      </c>
      <c r="H178" s="489" t="n">
        <v>-25</v>
      </c>
      <c r="I178" s="489" t="n">
        <v>-25</v>
      </c>
      <c r="J178" s="489" t="n">
        <v>-25</v>
      </c>
      <c r="K178" s="489" t="n">
        <v>-25</v>
      </c>
      <c r="L178" s="489" t="n">
        <v>-25</v>
      </c>
      <c r="M178" s="489" t="n">
        <v>-25</v>
      </c>
      <c r="N178" s="489" t="n">
        <v>-25</v>
      </c>
      <c r="O178" s="489" t="n">
        <v>-25</v>
      </c>
      <c r="P178" s="489" t="n">
        <v>-25</v>
      </c>
      <c r="Q178" s="489" t="n">
        <v>-25</v>
      </c>
      <c r="R178" s="489" t="n">
        <v>-25</v>
      </c>
      <c r="S178" s="489" t="n">
        <v>-25</v>
      </c>
      <c r="T178" s="489" t="n">
        <v>-25</v>
      </c>
      <c r="U178" s="489" t="n">
        <v>-25</v>
      </c>
      <c r="V178" s="489" t="n">
        <v>-25</v>
      </c>
      <c r="W178" s="489" t="n">
        <v>-25</v>
      </c>
      <c r="X178" s="489" t="n">
        <v>0</v>
      </c>
      <c r="Y178" s="489" t="n">
        <v>0</v>
      </c>
    </row>
    <row r="180" customFormat="false" ht="12.75" hidden="false" customHeight="false" outlineLevel="0" collapsed="false">
      <c r="A180" s="382" t="s">
        <v>531</v>
      </c>
      <c r="B180" s="382" t="n">
        <v>100</v>
      </c>
      <c r="C180" s="382" t="n">
        <v>200</v>
      </c>
      <c r="D180" s="382" t="n">
        <v>300</v>
      </c>
      <c r="E180" s="382" t="n">
        <v>400</v>
      </c>
      <c r="F180" s="382" t="n">
        <v>500</v>
      </c>
      <c r="G180" s="382" t="n">
        <v>600</v>
      </c>
      <c r="H180" s="382" t="n">
        <v>700</v>
      </c>
      <c r="I180" s="382" t="n">
        <v>800</v>
      </c>
      <c r="J180" s="382" t="n">
        <v>900</v>
      </c>
      <c r="K180" s="382" t="n">
        <v>1000</v>
      </c>
      <c r="L180" s="382" t="n">
        <v>1100</v>
      </c>
      <c r="M180" s="382" t="n">
        <v>1200</v>
      </c>
      <c r="N180" s="382" t="n">
        <v>1300</v>
      </c>
      <c r="O180" s="382" t="n">
        <v>1400</v>
      </c>
      <c r="P180" s="382" t="n">
        <v>1500</v>
      </c>
      <c r="Q180" s="382" t="n">
        <v>1600</v>
      </c>
      <c r="R180" s="382" t="n">
        <v>1700</v>
      </c>
      <c r="S180" s="382" t="n">
        <v>1800</v>
      </c>
      <c r="T180" s="382" t="n">
        <v>1900</v>
      </c>
      <c r="U180" s="382" t="n">
        <v>2000</v>
      </c>
      <c r="V180" s="382" t="n">
        <v>2100</v>
      </c>
      <c r="W180" s="382" t="n">
        <v>2200</v>
      </c>
      <c r="X180" s="382" t="n">
        <v>2300</v>
      </c>
      <c r="Y180" s="382" t="n">
        <v>2400</v>
      </c>
    </row>
    <row r="181" customFormat="false" ht="12.75" hidden="false" customHeight="false" outlineLevel="0" collapsed="false">
      <c r="A181" s="0" t="s">
        <v>528</v>
      </c>
      <c r="B181" s="380"/>
      <c r="C181" s="380"/>
      <c r="D181" s="380"/>
      <c r="E181" s="380"/>
      <c r="F181" s="380"/>
      <c r="G181" s="380"/>
      <c r="H181" s="380"/>
      <c r="I181" s="380"/>
      <c r="J181" s="380"/>
      <c r="K181" s="380"/>
      <c r="L181" s="380"/>
      <c r="M181" s="380"/>
      <c r="N181" s="380"/>
      <c r="O181" s="380"/>
      <c r="P181" s="380"/>
      <c r="Q181" s="380"/>
      <c r="R181" s="380"/>
      <c r="S181" s="380"/>
      <c r="T181" s="380"/>
      <c r="U181" s="380"/>
      <c r="V181" s="380"/>
      <c r="W181" s="380"/>
      <c r="X181" s="380"/>
      <c r="Y181" s="380"/>
    </row>
    <row r="182" customFormat="false" ht="12.75" hidden="false" customHeight="false" outlineLevel="0" collapsed="false">
      <c r="A182" s="0" t="s">
        <v>495</v>
      </c>
      <c r="B182" s="380"/>
      <c r="C182" s="380"/>
      <c r="D182" s="380"/>
      <c r="E182" s="380"/>
      <c r="F182" s="380"/>
      <c r="G182" s="380"/>
      <c r="H182" s="380"/>
      <c r="I182" s="380"/>
      <c r="J182" s="380"/>
      <c r="K182" s="380"/>
      <c r="L182" s="380"/>
      <c r="M182" s="380"/>
      <c r="N182" s="380"/>
      <c r="O182" s="380"/>
      <c r="P182" s="380"/>
      <c r="Q182" s="380"/>
      <c r="R182" s="380"/>
      <c r="S182" s="380"/>
      <c r="T182" s="380"/>
      <c r="U182" s="380"/>
      <c r="V182" s="380"/>
      <c r="W182" s="380"/>
      <c r="X182" s="380"/>
      <c r="Y182" s="380"/>
    </row>
    <row r="183" customFormat="false" ht="12.75" hidden="false" customHeight="false" outlineLevel="0" collapsed="false">
      <c r="A183" s="0" t="s">
        <v>495</v>
      </c>
      <c r="B183" s="380"/>
      <c r="C183" s="380"/>
      <c r="D183" s="380"/>
      <c r="E183" s="380"/>
      <c r="F183" s="380"/>
      <c r="G183" s="380"/>
      <c r="H183" s="380"/>
      <c r="I183" s="380"/>
      <c r="J183" s="380"/>
      <c r="K183" s="380"/>
      <c r="L183" s="380"/>
      <c r="M183" s="380"/>
      <c r="N183" s="380"/>
      <c r="O183" s="380"/>
      <c r="P183" s="380"/>
      <c r="Q183" s="380"/>
      <c r="R183" s="380"/>
      <c r="S183" s="380"/>
      <c r="T183" s="380"/>
      <c r="U183" s="380"/>
      <c r="V183" s="380"/>
      <c r="W183" s="380"/>
      <c r="X183" s="380"/>
      <c r="Y183" s="380"/>
    </row>
    <row r="184" customFormat="false" ht="12.75" hidden="false" customHeight="false" outlineLevel="0" collapsed="false">
      <c r="A184" s="0" t="s">
        <v>495</v>
      </c>
      <c r="B184" s="380"/>
      <c r="C184" s="380"/>
      <c r="D184" s="380"/>
      <c r="E184" s="380"/>
      <c r="F184" s="380"/>
      <c r="G184" s="380"/>
      <c r="H184" s="380"/>
      <c r="I184" s="380"/>
      <c r="J184" s="380"/>
      <c r="K184" s="380"/>
      <c r="L184" s="380"/>
      <c r="M184" s="380"/>
      <c r="N184" s="380"/>
      <c r="O184" s="380"/>
      <c r="P184" s="380"/>
      <c r="Q184" s="380"/>
      <c r="R184" s="380"/>
      <c r="S184" s="380"/>
      <c r="T184" s="380"/>
      <c r="U184" s="380"/>
      <c r="V184" s="380"/>
      <c r="W184" s="380"/>
      <c r="X184" s="380"/>
      <c r="Y184" s="380"/>
    </row>
    <row r="185" customFormat="false" ht="12.75" hidden="false" customHeight="false" outlineLevel="0" collapsed="false">
      <c r="A185" s="0" t="s">
        <v>495</v>
      </c>
      <c r="B185" s="380"/>
      <c r="C185" s="380"/>
      <c r="D185" s="380"/>
      <c r="E185" s="380"/>
      <c r="F185" s="380"/>
      <c r="G185" s="380"/>
      <c r="H185" s="380"/>
      <c r="I185" s="380"/>
      <c r="J185" s="380"/>
      <c r="K185" s="380"/>
      <c r="L185" s="380"/>
      <c r="M185" s="380"/>
      <c r="N185" s="380"/>
      <c r="O185" s="380"/>
      <c r="P185" s="380"/>
      <c r="Q185" s="380"/>
      <c r="R185" s="380"/>
      <c r="S185" s="380"/>
      <c r="T185" s="380"/>
      <c r="U185" s="380"/>
      <c r="V185" s="380"/>
      <c r="W185" s="380"/>
      <c r="X185" s="380"/>
      <c r="Y185" s="380"/>
    </row>
    <row r="186" customFormat="false" ht="12.75" hidden="false" customHeight="false" outlineLevel="0" collapsed="false">
      <c r="A186" s="0" t="s">
        <v>495</v>
      </c>
      <c r="B186" s="380"/>
      <c r="C186" s="380"/>
      <c r="D186" s="380"/>
      <c r="E186" s="380"/>
      <c r="F186" s="380"/>
      <c r="G186" s="380"/>
      <c r="H186" s="380"/>
      <c r="I186" s="380"/>
      <c r="J186" s="380"/>
      <c r="K186" s="380"/>
      <c r="L186" s="380"/>
      <c r="M186" s="380"/>
      <c r="N186" s="380"/>
      <c r="O186" s="380"/>
      <c r="P186" s="380"/>
      <c r="Q186" s="380"/>
      <c r="R186" s="380"/>
      <c r="S186" s="380"/>
      <c r="T186" s="380"/>
      <c r="U186" s="380"/>
      <c r="V186" s="380"/>
      <c r="W186" s="380"/>
      <c r="X186" s="380"/>
      <c r="Y186" s="380"/>
    </row>
    <row r="187" customFormat="false" ht="12.75" hidden="false" customHeight="false" outlineLevel="0" collapsed="false">
      <c r="A187" s="0" t="s">
        <v>495</v>
      </c>
      <c r="B187" s="380"/>
      <c r="C187" s="380"/>
      <c r="D187" s="380"/>
      <c r="E187" s="380"/>
      <c r="F187" s="380"/>
      <c r="G187" s="380"/>
      <c r="H187" s="380"/>
      <c r="I187" s="380"/>
      <c r="J187" s="380"/>
      <c r="K187" s="380"/>
      <c r="L187" s="380"/>
      <c r="M187" s="380"/>
      <c r="N187" s="380"/>
      <c r="O187" s="380"/>
      <c r="P187" s="380"/>
      <c r="Q187" s="380"/>
      <c r="R187" s="380"/>
      <c r="S187" s="380"/>
      <c r="T187" s="380"/>
      <c r="U187" s="380"/>
      <c r="V187" s="380"/>
      <c r="W187" s="380"/>
      <c r="X187" s="380"/>
      <c r="Y187" s="380"/>
    </row>
    <row r="188" customFormat="false" ht="12.75" hidden="false" customHeight="false" outlineLevel="0" collapsed="false">
      <c r="A188" s="0" t="s">
        <v>495</v>
      </c>
      <c r="B188" s="380"/>
      <c r="C188" s="380"/>
      <c r="D188" s="380"/>
      <c r="E188" s="380"/>
      <c r="F188" s="380"/>
      <c r="G188" s="380"/>
      <c r="H188" s="380"/>
      <c r="I188" s="380"/>
      <c r="J188" s="380"/>
      <c r="K188" s="380"/>
      <c r="L188" s="380"/>
      <c r="M188" s="380"/>
      <c r="N188" s="380"/>
      <c r="O188" s="380"/>
      <c r="P188" s="380"/>
      <c r="Q188" s="380"/>
      <c r="R188" s="380"/>
      <c r="S188" s="380"/>
      <c r="T188" s="380"/>
      <c r="U188" s="380"/>
      <c r="V188" s="380"/>
      <c r="W188" s="380"/>
      <c r="X188" s="380"/>
      <c r="Y188" s="380"/>
    </row>
    <row r="189" customFormat="false" ht="12.75" hidden="false" customHeight="false" outlineLevel="0" collapsed="false">
      <c r="A189" s="0" t="s">
        <v>495</v>
      </c>
      <c r="B189" s="380"/>
      <c r="C189" s="380"/>
      <c r="D189" s="380"/>
      <c r="E189" s="380"/>
      <c r="F189" s="380"/>
      <c r="G189" s="380"/>
      <c r="H189" s="380"/>
      <c r="I189" s="380"/>
      <c r="J189" s="380"/>
      <c r="K189" s="380"/>
      <c r="L189" s="380"/>
      <c r="M189" s="380"/>
      <c r="N189" s="380"/>
      <c r="O189" s="380"/>
      <c r="P189" s="380"/>
      <c r="Q189" s="380"/>
      <c r="R189" s="380"/>
      <c r="S189" s="380"/>
      <c r="T189" s="380"/>
      <c r="U189" s="380"/>
      <c r="V189" s="380"/>
      <c r="W189" s="380"/>
      <c r="X189" s="380"/>
      <c r="Y189" s="380"/>
    </row>
    <row r="190" customFormat="false" ht="12.75" hidden="false" customHeight="false" outlineLevel="0" collapsed="false">
      <c r="A190" s="0" t="s">
        <v>495</v>
      </c>
      <c r="B190" s="380"/>
      <c r="C190" s="380"/>
      <c r="D190" s="380"/>
      <c r="E190" s="380"/>
      <c r="F190" s="380"/>
      <c r="G190" s="380"/>
      <c r="H190" s="380"/>
      <c r="I190" s="380"/>
      <c r="J190" s="380"/>
      <c r="K190" s="380"/>
      <c r="L190" s="380"/>
      <c r="M190" s="380"/>
      <c r="N190" s="380"/>
      <c r="O190" s="380"/>
      <c r="P190" s="380"/>
      <c r="Q190" s="380"/>
      <c r="R190" s="380"/>
      <c r="S190" s="380"/>
      <c r="T190" s="380"/>
      <c r="U190" s="380"/>
      <c r="V190" s="380"/>
      <c r="W190" s="380"/>
      <c r="X190" s="380"/>
      <c r="Y190" s="380"/>
    </row>
    <row r="191" customFormat="false" ht="12.75" hidden="false" customHeight="false" outlineLevel="0" collapsed="false">
      <c r="A191" s="489" t="n">
        <v>-1200</v>
      </c>
      <c r="B191" s="489" t="n">
        <v>0</v>
      </c>
      <c r="C191" s="489" t="n">
        <v>0</v>
      </c>
      <c r="D191" s="489" t="n">
        <v>0</v>
      </c>
      <c r="E191" s="489" t="n">
        <v>0</v>
      </c>
      <c r="F191" s="489" t="n">
        <v>0</v>
      </c>
      <c r="G191" s="489" t="n">
        <v>0</v>
      </c>
      <c r="H191" s="489" t="n">
        <v>-75</v>
      </c>
      <c r="I191" s="489" t="n">
        <v>-75</v>
      </c>
      <c r="J191" s="489" t="n">
        <v>-75</v>
      </c>
      <c r="K191" s="489" t="n">
        <v>-75</v>
      </c>
      <c r="L191" s="489" t="n">
        <v>-75</v>
      </c>
      <c r="M191" s="489" t="n">
        <v>-75</v>
      </c>
      <c r="N191" s="489" t="n">
        <v>-75</v>
      </c>
      <c r="O191" s="489" t="n">
        <v>-75</v>
      </c>
      <c r="P191" s="489" t="n">
        <v>-75</v>
      </c>
      <c r="Q191" s="489" t="n">
        <v>-75</v>
      </c>
      <c r="R191" s="489" t="n">
        <v>-75</v>
      </c>
      <c r="S191" s="489" t="n">
        <v>-75</v>
      </c>
      <c r="T191" s="489" t="n">
        <v>-75</v>
      </c>
      <c r="U191" s="489" t="n">
        <v>-75</v>
      </c>
      <c r="V191" s="489" t="n">
        <v>-75</v>
      </c>
      <c r="W191" s="489" t="n">
        <v>-75</v>
      </c>
      <c r="X191" s="489" t="n">
        <v>0</v>
      </c>
      <c r="Y191" s="489" t="n">
        <v>0</v>
      </c>
    </row>
    <row r="193" customFormat="false" ht="12.75" hidden="false" customHeight="false" outlineLevel="0" collapsed="false">
      <c r="A193" s="382" t="s">
        <v>532</v>
      </c>
      <c r="B193" s="382" t="n">
        <v>100</v>
      </c>
      <c r="C193" s="382" t="n">
        <v>200</v>
      </c>
      <c r="D193" s="382" t="n">
        <v>300</v>
      </c>
      <c r="E193" s="382" t="n">
        <v>400</v>
      </c>
      <c r="F193" s="382" t="n">
        <v>500</v>
      </c>
      <c r="G193" s="382" t="n">
        <v>600</v>
      </c>
      <c r="H193" s="382" t="n">
        <v>700</v>
      </c>
      <c r="I193" s="382" t="n">
        <v>800</v>
      </c>
      <c r="J193" s="382" t="n">
        <v>900</v>
      </c>
      <c r="K193" s="382" t="n">
        <v>1000</v>
      </c>
      <c r="L193" s="382" t="n">
        <v>1100</v>
      </c>
      <c r="M193" s="382" t="n">
        <v>1200</v>
      </c>
      <c r="N193" s="382" t="n">
        <v>1300</v>
      </c>
      <c r="O193" s="382" t="n">
        <v>1400</v>
      </c>
      <c r="P193" s="382" t="n">
        <v>1500</v>
      </c>
      <c r="Q193" s="382" t="n">
        <v>1600</v>
      </c>
      <c r="R193" s="382" t="n">
        <v>1700</v>
      </c>
      <c r="S193" s="382" t="n">
        <v>1800</v>
      </c>
      <c r="T193" s="382" t="n">
        <v>1900</v>
      </c>
      <c r="U193" s="382" t="n">
        <v>2000</v>
      </c>
      <c r="V193" s="382" t="n">
        <v>2100</v>
      </c>
      <c r="W193" s="382" t="n">
        <v>2200</v>
      </c>
      <c r="X193" s="382" t="n">
        <v>2300</v>
      </c>
      <c r="Y193" s="382" t="n">
        <v>2400</v>
      </c>
    </row>
    <row r="194" customFormat="false" ht="12.75" hidden="false" customHeight="false" outlineLevel="0" collapsed="false">
      <c r="A194" s="0" t="s">
        <v>528</v>
      </c>
      <c r="B194" s="380"/>
      <c r="C194" s="380"/>
      <c r="D194" s="380"/>
      <c r="E194" s="380"/>
      <c r="F194" s="380"/>
      <c r="G194" s="380"/>
      <c r="H194" s="380"/>
      <c r="I194" s="380"/>
      <c r="J194" s="380"/>
      <c r="K194" s="380"/>
      <c r="L194" s="380"/>
      <c r="M194" s="380"/>
      <c r="N194" s="380"/>
      <c r="O194" s="380"/>
      <c r="P194" s="380"/>
      <c r="Q194" s="380"/>
      <c r="R194" s="380"/>
      <c r="S194" s="380"/>
      <c r="T194" s="380"/>
      <c r="U194" s="380"/>
      <c r="V194" s="380"/>
      <c r="W194" s="380"/>
      <c r="X194" s="380"/>
      <c r="Y194" s="380"/>
    </row>
    <row r="195" customFormat="false" ht="12.75" hidden="false" customHeight="false" outlineLevel="0" collapsed="false">
      <c r="A195" s="0" t="s">
        <v>495</v>
      </c>
      <c r="B195" s="380"/>
      <c r="C195" s="380"/>
      <c r="D195" s="380"/>
      <c r="E195" s="380"/>
      <c r="F195" s="380"/>
      <c r="G195" s="380"/>
      <c r="H195" s="380"/>
      <c r="I195" s="380"/>
      <c r="J195" s="380"/>
      <c r="K195" s="380"/>
      <c r="L195" s="380"/>
      <c r="M195" s="380"/>
      <c r="N195" s="380"/>
      <c r="O195" s="380"/>
      <c r="P195" s="380"/>
      <c r="Q195" s="380"/>
      <c r="R195" s="380"/>
      <c r="S195" s="380"/>
      <c r="T195" s="380"/>
      <c r="U195" s="380"/>
      <c r="V195" s="380"/>
      <c r="W195" s="380"/>
      <c r="X195" s="380"/>
      <c r="Y195" s="380"/>
    </row>
    <row r="196" customFormat="false" ht="12.75" hidden="false" customHeight="false" outlineLevel="0" collapsed="false">
      <c r="A196" s="0" t="s">
        <v>495</v>
      </c>
      <c r="B196" s="380"/>
      <c r="C196" s="380"/>
      <c r="D196" s="380"/>
      <c r="E196" s="380"/>
      <c r="F196" s="380"/>
      <c r="G196" s="380"/>
      <c r="H196" s="380"/>
      <c r="I196" s="380"/>
      <c r="J196" s="380"/>
      <c r="K196" s="380"/>
      <c r="L196" s="380"/>
      <c r="M196" s="380"/>
      <c r="N196" s="380"/>
      <c r="O196" s="380"/>
      <c r="P196" s="380"/>
      <c r="Q196" s="380"/>
      <c r="R196" s="380"/>
      <c r="S196" s="380"/>
      <c r="T196" s="380"/>
      <c r="U196" s="380"/>
      <c r="V196" s="380"/>
      <c r="W196" s="380"/>
      <c r="X196" s="380"/>
      <c r="Y196" s="380"/>
    </row>
    <row r="197" customFormat="false" ht="12.75" hidden="false" customHeight="false" outlineLevel="0" collapsed="false">
      <c r="A197" s="0" t="s">
        <v>495</v>
      </c>
      <c r="B197" s="380"/>
      <c r="C197" s="380"/>
      <c r="D197" s="380"/>
      <c r="E197" s="380"/>
      <c r="F197" s="380"/>
      <c r="G197" s="380"/>
      <c r="H197" s="380"/>
      <c r="I197" s="380"/>
      <c r="J197" s="380"/>
      <c r="K197" s="380"/>
      <c r="L197" s="380"/>
      <c r="M197" s="380"/>
      <c r="N197" s="380"/>
      <c r="O197" s="380"/>
      <c r="P197" s="380"/>
      <c r="Q197" s="380"/>
      <c r="R197" s="380"/>
      <c r="S197" s="380"/>
      <c r="T197" s="380"/>
      <c r="U197" s="380"/>
      <c r="V197" s="380"/>
      <c r="W197" s="380"/>
      <c r="X197" s="380"/>
      <c r="Y197" s="380"/>
    </row>
    <row r="198" customFormat="false" ht="12.75" hidden="false" customHeight="false" outlineLevel="0" collapsed="false">
      <c r="A198" s="0" t="s">
        <v>495</v>
      </c>
      <c r="B198" s="380"/>
      <c r="C198" s="380"/>
      <c r="D198" s="380"/>
      <c r="E198" s="380"/>
      <c r="F198" s="380"/>
      <c r="G198" s="380"/>
      <c r="H198" s="380"/>
      <c r="I198" s="380"/>
      <c r="J198" s="380"/>
      <c r="K198" s="380"/>
      <c r="L198" s="380"/>
      <c r="M198" s="380"/>
      <c r="N198" s="380"/>
      <c r="O198" s="380"/>
      <c r="P198" s="380"/>
      <c r="Q198" s="380"/>
      <c r="R198" s="380"/>
      <c r="S198" s="380"/>
      <c r="T198" s="380"/>
      <c r="U198" s="380"/>
      <c r="V198" s="380"/>
      <c r="W198" s="380"/>
      <c r="X198" s="380"/>
      <c r="Y198" s="380"/>
    </row>
    <row r="199" customFormat="false" ht="12.75" hidden="false" customHeight="false" outlineLevel="0" collapsed="false">
      <c r="A199" s="0" t="s">
        <v>495</v>
      </c>
      <c r="B199" s="380"/>
      <c r="C199" s="380"/>
      <c r="D199" s="380"/>
      <c r="E199" s="380"/>
      <c r="F199" s="380"/>
      <c r="G199" s="380"/>
      <c r="H199" s="380"/>
      <c r="I199" s="380"/>
      <c r="J199" s="380"/>
      <c r="K199" s="380"/>
      <c r="L199" s="380"/>
      <c r="M199" s="380"/>
      <c r="N199" s="380"/>
      <c r="O199" s="380"/>
      <c r="P199" s="380"/>
      <c r="Q199" s="380"/>
      <c r="R199" s="380"/>
      <c r="S199" s="380"/>
      <c r="T199" s="380"/>
      <c r="U199" s="380"/>
      <c r="V199" s="380"/>
      <c r="W199" s="380"/>
      <c r="X199" s="380"/>
      <c r="Y199" s="380"/>
    </row>
    <row r="200" customFormat="false" ht="12.75" hidden="false" customHeight="false" outlineLevel="0" collapsed="false">
      <c r="A200" s="0" t="s">
        <v>495</v>
      </c>
      <c r="B200" s="380"/>
      <c r="C200" s="380"/>
      <c r="D200" s="380"/>
      <c r="E200" s="380"/>
      <c r="F200" s="380"/>
      <c r="G200" s="380"/>
      <c r="H200" s="380"/>
      <c r="I200" s="380"/>
      <c r="J200" s="380"/>
      <c r="K200" s="380"/>
      <c r="L200" s="380"/>
      <c r="M200" s="380"/>
      <c r="N200" s="380"/>
      <c r="O200" s="380"/>
      <c r="P200" s="380"/>
      <c r="Q200" s="380"/>
      <c r="R200" s="380"/>
      <c r="S200" s="380"/>
      <c r="T200" s="380"/>
      <c r="U200" s="380"/>
      <c r="V200" s="380"/>
      <c r="W200" s="380"/>
      <c r="X200" s="380"/>
      <c r="Y200" s="380"/>
    </row>
    <row r="201" customFormat="false" ht="12.75" hidden="false" customHeight="false" outlineLevel="0" collapsed="false">
      <c r="A201" s="0" t="s">
        <v>495</v>
      </c>
      <c r="B201" s="380"/>
      <c r="C201" s="380"/>
      <c r="D201" s="380"/>
      <c r="E201" s="380"/>
      <c r="F201" s="380"/>
      <c r="G201" s="380"/>
      <c r="H201" s="380"/>
      <c r="I201" s="380"/>
      <c r="J201" s="380"/>
      <c r="K201" s="380"/>
      <c r="L201" s="380"/>
      <c r="M201" s="380"/>
      <c r="N201" s="380"/>
      <c r="O201" s="380"/>
      <c r="P201" s="380"/>
      <c r="Q201" s="380"/>
      <c r="R201" s="380"/>
      <c r="S201" s="380"/>
      <c r="T201" s="380"/>
      <c r="U201" s="380"/>
      <c r="V201" s="380"/>
      <c r="W201" s="380"/>
      <c r="X201" s="380"/>
      <c r="Y201" s="380"/>
    </row>
    <row r="202" customFormat="false" ht="12.75" hidden="false" customHeight="false" outlineLevel="0" collapsed="false">
      <c r="A202" s="0" t="s">
        <v>495</v>
      </c>
      <c r="B202" s="380"/>
      <c r="C202" s="380"/>
      <c r="D202" s="380"/>
      <c r="E202" s="380"/>
      <c r="F202" s="380"/>
      <c r="G202" s="380"/>
      <c r="H202" s="380"/>
      <c r="I202" s="380"/>
      <c r="J202" s="380"/>
      <c r="K202" s="380"/>
      <c r="L202" s="380"/>
      <c r="M202" s="380"/>
      <c r="N202" s="380"/>
      <c r="O202" s="380"/>
      <c r="P202" s="380"/>
      <c r="Q202" s="380"/>
      <c r="R202" s="380"/>
      <c r="S202" s="380"/>
      <c r="T202" s="380"/>
      <c r="U202" s="380"/>
      <c r="V202" s="380"/>
      <c r="W202" s="380"/>
      <c r="X202" s="380"/>
      <c r="Y202" s="380"/>
    </row>
    <row r="203" customFormat="false" ht="12.75" hidden="false" customHeight="false" outlineLevel="0" collapsed="false">
      <c r="A203" s="0" t="s">
        <v>495</v>
      </c>
      <c r="B203" s="380"/>
      <c r="C203" s="380"/>
      <c r="D203" s="380"/>
      <c r="E203" s="380"/>
      <c r="F203" s="380"/>
      <c r="G203" s="380"/>
      <c r="H203" s="380"/>
      <c r="I203" s="380"/>
      <c r="J203" s="380"/>
      <c r="K203" s="380"/>
      <c r="L203" s="380"/>
      <c r="M203" s="380"/>
      <c r="N203" s="380"/>
      <c r="O203" s="380"/>
      <c r="P203" s="380"/>
      <c r="Q203" s="380"/>
      <c r="R203" s="380"/>
      <c r="S203" s="380"/>
      <c r="T203" s="380"/>
      <c r="U203" s="380"/>
      <c r="V203" s="380"/>
      <c r="W203" s="380"/>
      <c r="X203" s="380"/>
      <c r="Y203" s="380"/>
    </row>
    <row r="204" customFormat="false" ht="12.75" hidden="false" customHeight="false" outlineLevel="0" collapsed="false">
      <c r="A204" s="489" t="n">
        <v>-1200</v>
      </c>
      <c r="B204" s="489" t="n">
        <v>0</v>
      </c>
      <c r="C204" s="489" t="n">
        <v>0</v>
      </c>
      <c r="D204" s="489" t="n">
        <v>0</v>
      </c>
      <c r="E204" s="489" t="n">
        <v>0</v>
      </c>
      <c r="F204" s="489" t="n">
        <v>0</v>
      </c>
      <c r="G204" s="489" t="n">
        <v>0</v>
      </c>
      <c r="H204" s="489" t="n">
        <v>-75</v>
      </c>
      <c r="I204" s="489" t="n">
        <v>-75</v>
      </c>
      <c r="J204" s="489" t="n">
        <v>-75</v>
      </c>
      <c r="K204" s="489" t="n">
        <v>-75</v>
      </c>
      <c r="L204" s="489" t="n">
        <v>-75</v>
      </c>
      <c r="M204" s="489" t="n">
        <v>-75</v>
      </c>
      <c r="N204" s="489" t="n">
        <v>-75</v>
      </c>
      <c r="O204" s="489" t="n">
        <v>-75</v>
      </c>
      <c r="P204" s="489" t="n">
        <v>-75</v>
      </c>
      <c r="Q204" s="489" t="n">
        <v>-75</v>
      </c>
      <c r="R204" s="489" t="n">
        <v>-75</v>
      </c>
      <c r="S204" s="489" t="n">
        <v>-75</v>
      </c>
      <c r="T204" s="489" t="n">
        <v>-75</v>
      </c>
      <c r="U204" s="489" t="n">
        <v>-75</v>
      </c>
      <c r="V204" s="489" t="n">
        <v>-75</v>
      </c>
      <c r="W204" s="489" t="n">
        <v>-75</v>
      </c>
      <c r="X204" s="489" t="n">
        <v>0</v>
      </c>
      <c r="Y204" s="489" t="n">
        <v>0</v>
      </c>
    </row>
    <row r="206" customFormat="false" ht="12.75" hidden="false" customHeight="false" outlineLevel="0" collapsed="false">
      <c r="A206" s="382" t="s">
        <v>533</v>
      </c>
      <c r="B206" s="382" t="n">
        <v>100</v>
      </c>
      <c r="C206" s="382" t="n">
        <v>200</v>
      </c>
      <c r="D206" s="382" t="n">
        <v>300</v>
      </c>
      <c r="E206" s="382" t="n">
        <v>400</v>
      </c>
      <c r="F206" s="382" t="n">
        <v>500</v>
      </c>
      <c r="G206" s="382" t="n">
        <v>600</v>
      </c>
      <c r="H206" s="382" t="n">
        <v>700</v>
      </c>
      <c r="I206" s="382" t="n">
        <v>800</v>
      </c>
      <c r="J206" s="382" t="n">
        <v>900</v>
      </c>
      <c r="K206" s="382" t="n">
        <v>1000</v>
      </c>
      <c r="L206" s="382" t="n">
        <v>1100</v>
      </c>
      <c r="M206" s="382" t="n">
        <v>1200</v>
      </c>
      <c r="N206" s="382" t="n">
        <v>1300</v>
      </c>
      <c r="O206" s="382" t="n">
        <v>1400</v>
      </c>
      <c r="P206" s="382" t="n">
        <v>1500</v>
      </c>
      <c r="Q206" s="382" t="n">
        <v>1600</v>
      </c>
      <c r="R206" s="382" t="n">
        <v>1700</v>
      </c>
      <c r="S206" s="382" t="n">
        <v>1800</v>
      </c>
      <c r="T206" s="382" t="n">
        <v>1900</v>
      </c>
      <c r="U206" s="382" t="n">
        <v>2000</v>
      </c>
      <c r="V206" s="382" t="n">
        <v>2100</v>
      </c>
      <c r="W206" s="382" t="n">
        <v>2200</v>
      </c>
      <c r="X206" s="382" t="n">
        <v>2300</v>
      </c>
      <c r="Y206" s="382" t="n">
        <v>2400</v>
      </c>
    </row>
    <row r="207" customFormat="false" ht="12.75" hidden="false" customHeight="false" outlineLevel="0" collapsed="false">
      <c r="A207" s="0" t="s">
        <v>528</v>
      </c>
      <c r="B207" s="380"/>
      <c r="C207" s="380"/>
      <c r="D207" s="380"/>
      <c r="E207" s="380"/>
      <c r="F207" s="380"/>
      <c r="G207" s="380"/>
      <c r="H207" s="380"/>
      <c r="I207" s="380"/>
      <c r="J207" s="380"/>
      <c r="K207" s="380"/>
      <c r="L207" s="380"/>
      <c r="M207" s="380"/>
      <c r="N207" s="380"/>
      <c r="O207" s="380"/>
      <c r="P207" s="380"/>
      <c r="Q207" s="380"/>
      <c r="R207" s="380"/>
      <c r="S207" s="380"/>
      <c r="T207" s="380"/>
      <c r="U207" s="380"/>
      <c r="V207" s="380"/>
      <c r="W207" s="380"/>
      <c r="X207" s="380"/>
      <c r="Y207" s="380"/>
    </row>
    <row r="208" customFormat="false" ht="12.75" hidden="false" customHeight="false" outlineLevel="0" collapsed="false">
      <c r="A208" s="0" t="s">
        <v>495</v>
      </c>
      <c r="B208" s="380"/>
      <c r="C208" s="380"/>
      <c r="D208" s="380"/>
      <c r="E208" s="380"/>
      <c r="F208" s="380"/>
      <c r="G208" s="380"/>
      <c r="H208" s="380"/>
      <c r="I208" s="380"/>
      <c r="J208" s="380"/>
      <c r="K208" s="380"/>
      <c r="L208" s="380"/>
      <c r="M208" s="380"/>
      <c r="N208" s="380"/>
      <c r="O208" s="380"/>
      <c r="P208" s="380"/>
      <c r="Q208" s="380"/>
      <c r="R208" s="380"/>
      <c r="S208" s="380"/>
      <c r="T208" s="380"/>
      <c r="U208" s="380"/>
      <c r="V208" s="380"/>
      <c r="W208" s="380"/>
      <c r="X208" s="380"/>
      <c r="Y208" s="380"/>
    </row>
    <row r="209" customFormat="false" ht="12.75" hidden="false" customHeight="false" outlineLevel="0" collapsed="false">
      <c r="A209" s="0" t="s">
        <v>495</v>
      </c>
      <c r="B209" s="380"/>
      <c r="C209" s="380"/>
      <c r="D209" s="380"/>
      <c r="E209" s="380"/>
      <c r="F209" s="380"/>
      <c r="G209" s="380"/>
      <c r="H209" s="380"/>
      <c r="I209" s="380"/>
      <c r="J209" s="380"/>
      <c r="K209" s="380"/>
      <c r="L209" s="380"/>
      <c r="M209" s="380"/>
      <c r="N209" s="380"/>
      <c r="O209" s="380"/>
      <c r="P209" s="380"/>
      <c r="Q209" s="380"/>
      <c r="R209" s="380"/>
      <c r="S209" s="380"/>
      <c r="T209" s="380"/>
      <c r="U209" s="380"/>
      <c r="V209" s="380"/>
      <c r="W209" s="380"/>
      <c r="X209" s="380"/>
      <c r="Y209" s="380"/>
    </row>
    <row r="210" customFormat="false" ht="12.75" hidden="false" customHeight="false" outlineLevel="0" collapsed="false">
      <c r="A210" s="0" t="s">
        <v>495</v>
      </c>
      <c r="B210" s="380"/>
      <c r="C210" s="380"/>
      <c r="D210" s="380"/>
      <c r="E210" s="380"/>
      <c r="F210" s="380"/>
      <c r="G210" s="380"/>
      <c r="H210" s="380"/>
      <c r="I210" s="380"/>
      <c r="J210" s="380"/>
      <c r="K210" s="380"/>
      <c r="L210" s="380"/>
      <c r="M210" s="380"/>
      <c r="N210" s="380"/>
      <c r="O210" s="380"/>
      <c r="P210" s="380"/>
      <c r="Q210" s="380"/>
      <c r="R210" s="380"/>
      <c r="S210" s="380"/>
      <c r="T210" s="380"/>
      <c r="U210" s="380"/>
      <c r="V210" s="380"/>
      <c r="W210" s="380"/>
      <c r="X210" s="380"/>
      <c r="Y210" s="380"/>
    </row>
    <row r="211" customFormat="false" ht="12.75" hidden="false" customHeight="false" outlineLevel="0" collapsed="false">
      <c r="A211" s="0" t="s">
        <v>495</v>
      </c>
      <c r="B211" s="380"/>
      <c r="C211" s="380"/>
      <c r="D211" s="380"/>
      <c r="E211" s="380"/>
      <c r="F211" s="380"/>
      <c r="G211" s="380"/>
      <c r="H211" s="380"/>
      <c r="I211" s="380"/>
      <c r="J211" s="380"/>
      <c r="K211" s="380"/>
      <c r="L211" s="380"/>
      <c r="M211" s="380"/>
      <c r="N211" s="380"/>
      <c r="O211" s="380"/>
      <c r="P211" s="380"/>
      <c r="Q211" s="380"/>
      <c r="R211" s="380"/>
      <c r="S211" s="380"/>
      <c r="T211" s="380"/>
      <c r="U211" s="380"/>
      <c r="V211" s="380"/>
      <c r="W211" s="380"/>
      <c r="X211" s="380"/>
      <c r="Y211" s="380"/>
    </row>
    <row r="212" customFormat="false" ht="12.75" hidden="false" customHeight="false" outlineLevel="0" collapsed="false">
      <c r="A212" s="0" t="s">
        <v>495</v>
      </c>
      <c r="B212" s="380"/>
      <c r="C212" s="380"/>
      <c r="D212" s="380"/>
      <c r="E212" s="380"/>
      <c r="F212" s="380"/>
      <c r="G212" s="380"/>
      <c r="H212" s="380"/>
      <c r="I212" s="380"/>
      <c r="J212" s="380"/>
      <c r="K212" s="380"/>
      <c r="L212" s="380"/>
      <c r="M212" s="380"/>
      <c r="N212" s="380"/>
      <c r="O212" s="380"/>
      <c r="P212" s="380"/>
      <c r="Q212" s="380"/>
      <c r="R212" s="380"/>
      <c r="S212" s="380"/>
      <c r="T212" s="380"/>
      <c r="U212" s="380"/>
      <c r="V212" s="380"/>
      <c r="W212" s="380"/>
      <c r="X212" s="380"/>
      <c r="Y212" s="380"/>
    </row>
    <row r="213" customFormat="false" ht="12.75" hidden="false" customHeight="false" outlineLevel="0" collapsed="false">
      <c r="A213" s="0" t="s">
        <v>495</v>
      </c>
      <c r="B213" s="380"/>
      <c r="C213" s="380"/>
      <c r="D213" s="380"/>
      <c r="E213" s="380"/>
      <c r="F213" s="380"/>
      <c r="G213" s="380"/>
      <c r="H213" s="380"/>
      <c r="I213" s="380"/>
      <c r="J213" s="380"/>
      <c r="K213" s="380"/>
      <c r="L213" s="380"/>
      <c r="M213" s="380"/>
      <c r="N213" s="380"/>
      <c r="O213" s="380"/>
      <c r="P213" s="380"/>
      <c r="Q213" s="380"/>
      <c r="R213" s="380"/>
      <c r="S213" s="380"/>
      <c r="T213" s="380"/>
      <c r="U213" s="380"/>
      <c r="V213" s="380"/>
      <c r="W213" s="380"/>
      <c r="X213" s="380"/>
      <c r="Y213" s="380"/>
    </row>
    <row r="214" customFormat="false" ht="12.75" hidden="false" customHeight="false" outlineLevel="0" collapsed="false">
      <c r="A214" s="0" t="s">
        <v>495</v>
      </c>
      <c r="B214" s="380"/>
      <c r="C214" s="380"/>
      <c r="D214" s="380"/>
      <c r="E214" s="380"/>
      <c r="F214" s="380"/>
      <c r="G214" s="380"/>
      <c r="H214" s="380"/>
      <c r="I214" s="380"/>
      <c r="J214" s="380"/>
      <c r="K214" s="380"/>
      <c r="L214" s="380"/>
      <c r="M214" s="380"/>
      <c r="N214" s="380"/>
      <c r="O214" s="380"/>
      <c r="P214" s="380"/>
      <c r="Q214" s="380"/>
      <c r="R214" s="380"/>
      <c r="S214" s="380"/>
      <c r="T214" s="380"/>
      <c r="U214" s="380"/>
      <c r="V214" s="380"/>
      <c r="W214" s="380"/>
      <c r="X214" s="380"/>
      <c r="Y214" s="380"/>
    </row>
    <row r="215" customFormat="false" ht="12.75" hidden="false" customHeight="false" outlineLevel="0" collapsed="false">
      <c r="A215" s="0" t="s">
        <v>495</v>
      </c>
      <c r="B215" s="380"/>
      <c r="C215" s="380"/>
      <c r="D215" s="380"/>
      <c r="E215" s="380"/>
      <c r="F215" s="380"/>
      <c r="G215" s="380"/>
      <c r="H215" s="380"/>
      <c r="I215" s="380"/>
      <c r="J215" s="380"/>
      <c r="K215" s="380"/>
      <c r="L215" s="380"/>
      <c r="M215" s="380"/>
      <c r="N215" s="380"/>
      <c r="O215" s="380"/>
      <c r="P215" s="380"/>
      <c r="Q215" s="380"/>
      <c r="R215" s="380"/>
      <c r="S215" s="380"/>
      <c r="T215" s="380"/>
      <c r="U215" s="380"/>
      <c r="V215" s="380"/>
      <c r="W215" s="380"/>
      <c r="X215" s="380"/>
      <c r="Y215" s="380"/>
    </row>
    <row r="216" customFormat="false" ht="12.75" hidden="false" customHeight="false" outlineLevel="0" collapsed="false">
      <c r="A216" s="0" t="s">
        <v>495</v>
      </c>
      <c r="B216" s="380"/>
      <c r="C216" s="380"/>
      <c r="D216" s="380"/>
      <c r="E216" s="380"/>
      <c r="F216" s="380"/>
      <c r="G216" s="380"/>
      <c r="H216" s="380"/>
      <c r="I216" s="380"/>
      <c r="J216" s="380"/>
      <c r="K216" s="380"/>
      <c r="L216" s="380"/>
      <c r="M216" s="380"/>
      <c r="N216" s="380"/>
      <c r="O216" s="380"/>
      <c r="P216" s="380"/>
      <c r="Q216" s="380"/>
      <c r="R216" s="380"/>
      <c r="S216" s="380"/>
      <c r="T216" s="380"/>
      <c r="U216" s="380"/>
      <c r="V216" s="380"/>
      <c r="W216" s="380"/>
      <c r="X216" s="380"/>
      <c r="Y216" s="380"/>
    </row>
    <row r="217" customFormat="false" ht="12.75" hidden="false" customHeight="false" outlineLevel="0" collapsed="false">
      <c r="A217" s="489" t="n">
        <v>-1200</v>
      </c>
      <c r="B217" s="489" t="n">
        <v>0</v>
      </c>
      <c r="C217" s="489" t="n">
        <v>0</v>
      </c>
      <c r="D217" s="489" t="n">
        <v>0</v>
      </c>
      <c r="E217" s="489" t="n">
        <v>0</v>
      </c>
      <c r="F217" s="489" t="n">
        <v>0</v>
      </c>
      <c r="G217" s="489" t="n">
        <v>0</v>
      </c>
      <c r="H217" s="489" t="n">
        <v>-75</v>
      </c>
      <c r="I217" s="489" t="n">
        <v>-75</v>
      </c>
      <c r="J217" s="489" t="n">
        <v>-75</v>
      </c>
      <c r="K217" s="489" t="n">
        <v>-75</v>
      </c>
      <c r="L217" s="489" t="n">
        <v>-75</v>
      </c>
      <c r="M217" s="489" t="n">
        <v>-75</v>
      </c>
      <c r="N217" s="489" t="n">
        <v>-75</v>
      </c>
      <c r="O217" s="489" t="n">
        <v>-75</v>
      </c>
      <c r="P217" s="489" t="n">
        <v>-75</v>
      </c>
      <c r="Q217" s="489" t="n">
        <v>-75</v>
      </c>
      <c r="R217" s="489" t="n">
        <v>-75</v>
      </c>
      <c r="S217" s="489" t="n">
        <v>-75</v>
      </c>
      <c r="T217" s="489" t="n">
        <v>-75</v>
      </c>
      <c r="U217" s="489" t="n">
        <v>-75</v>
      </c>
      <c r="V217" s="489" t="n">
        <v>-75</v>
      </c>
      <c r="W217" s="489" t="n">
        <v>-75</v>
      </c>
      <c r="X217" s="489" t="n">
        <v>0</v>
      </c>
      <c r="Y217" s="489" t="n">
        <v>0</v>
      </c>
    </row>
    <row r="219" customFormat="false" ht="12.75" hidden="false" customHeight="false" outlineLevel="0" collapsed="false">
      <c r="A219" s="382" t="s">
        <v>534</v>
      </c>
      <c r="B219" s="382" t="n">
        <v>100</v>
      </c>
      <c r="C219" s="382" t="n">
        <v>200</v>
      </c>
      <c r="D219" s="382" t="n">
        <v>300</v>
      </c>
      <c r="E219" s="382" t="n">
        <v>400</v>
      </c>
      <c r="F219" s="382" t="n">
        <v>500</v>
      </c>
      <c r="G219" s="382" t="n">
        <v>600</v>
      </c>
      <c r="H219" s="382" t="n">
        <v>700</v>
      </c>
      <c r="I219" s="382" t="n">
        <v>800</v>
      </c>
      <c r="J219" s="382" t="n">
        <v>900</v>
      </c>
      <c r="K219" s="382" t="n">
        <v>1000</v>
      </c>
      <c r="L219" s="382" t="n">
        <v>1100</v>
      </c>
      <c r="M219" s="382" t="n">
        <v>1200</v>
      </c>
      <c r="N219" s="382" t="n">
        <v>1300</v>
      </c>
      <c r="O219" s="382" t="n">
        <v>1400</v>
      </c>
      <c r="P219" s="382" t="n">
        <v>1500</v>
      </c>
      <c r="Q219" s="382" t="n">
        <v>1600</v>
      </c>
      <c r="R219" s="382" t="n">
        <v>1700</v>
      </c>
      <c r="S219" s="382" t="n">
        <v>1800</v>
      </c>
      <c r="T219" s="382" t="n">
        <v>1900</v>
      </c>
      <c r="U219" s="382" t="n">
        <v>2000</v>
      </c>
      <c r="V219" s="382" t="n">
        <v>2100</v>
      </c>
      <c r="W219" s="382" t="n">
        <v>2200</v>
      </c>
      <c r="X219" s="382" t="n">
        <v>2300</v>
      </c>
      <c r="Y219" s="382" t="n">
        <v>2400</v>
      </c>
    </row>
    <row r="220" customFormat="false" ht="12.75" hidden="false" customHeight="false" outlineLevel="0" collapsed="false">
      <c r="A220" s="0" t="s">
        <v>528</v>
      </c>
      <c r="B220" s="380"/>
      <c r="C220" s="380"/>
      <c r="D220" s="380"/>
      <c r="E220" s="380"/>
      <c r="F220" s="380"/>
      <c r="G220" s="380"/>
      <c r="H220" s="380"/>
      <c r="I220" s="380"/>
      <c r="J220" s="380"/>
      <c r="K220" s="380"/>
      <c r="L220" s="380"/>
      <c r="M220" s="380"/>
      <c r="N220" s="380"/>
      <c r="O220" s="380"/>
      <c r="P220" s="380"/>
      <c r="Q220" s="380"/>
      <c r="R220" s="380"/>
      <c r="S220" s="380"/>
      <c r="T220" s="380"/>
      <c r="U220" s="380"/>
      <c r="V220" s="380"/>
      <c r="W220" s="380"/>
      <c r="X220" s="380"/>
      <c r="Y220" s="380"/>
    </row>
    <row r="221" customFormat="false" ht="12.75" hidden="false" customHeight="false" outlineLevel="0" collapsed="false">
      <c r="A221" s="0" t="s">
        <v>495</v>
      </c>
      <c r="B221" s="380"/>
      <c r="C221" s="380"/>
      <c r="D221" s="380"/>
      <c r="E221" s="380"/>
      <c r="F221" s="380"/>
      <c r="G221" s="380"/>
      <c r="H221" s="380"/>
      <c r="I221" s="380"/>
      <c r="J221" s="380"/>
      <c r="K221" s="380"/>
      <c r="L221" s="380"/>
      <c r="M221" s="380"/>
      <c r="N221" s="380"/>
      <c r="O221" s="380"/>
      <c r="P221" s="380"/>
      <c r="Q221" s="380"/>
      <c r="R221" s="380"/>
      <c r="S221" s="380"/>
      <c r="T221" s="380"/>
      <c r="U221" s="380"/>
      <c r="V221" s="380"/>
      <c r="W221" s="380"/>
      <c r="X221" s="380"/>
      <c r="Y221" s="380"/>
    </row>
    <row r="222" customFormat="false" ht="12.75" hidden="false" customHeight="false" outlineLevel="0" collapsed="false">
      <c r="A222" s="0" t="s">
        <v>495</v>
      </c>
      <c r="B222" s="380"/>
      <c r="C222" s="380"/>
      <c r="D222" s="380"/>
      <c r="E222" s="380"/>
      <c r="F222" s="380"/>
      <c r="G222" s="380"/>
      <c r="H222" s="380"/>
      <c r="I222" s="380"/>
      <c r="J222" s="380"/>
      <c r="K222" s="380"/>
      <c r="L222" s="380"/>
      <c r="M222" s="380"/>
      <c r="N222" s="380"/>
      <c r="O222" s="380"/>
      <c r="P222" s="380"/>
      <c r="Q222" s="380"/>
      <c r="R222" s="380"/>
      <c r="S222" s="380"/>
      <c r="T222" s="380"/>
      <c r="U222" s="380"/>
      <c r="V222" s="380"/>
      <c r="W222" s="380"/>
      <c r="X222" s="380"/>
      <c r="Y222" s="380"/>
    </row>
    <row r="223" customFormat="false" ht="12.75" hidden="false" customHeight="false" outlineLevel="0" collapsed="false">
      <c r="A223" s="0" t="s">
        <v>495</v>
      </c>
      <c r="B223" s="380"/>
      <c r="C223" s="380"/>
      <c r="D223" s="380"/>
      <c r="E223" s="380"/>
      <c r="F223" s="380"/>
      <c r="G223" s="380"/>
      <c r="H223" s="380"/>
      <c r="I223" s="380"/>
      <c r="J223" s="380"/>
      <c r="K223" s="380"/>
      <c r="L223" s="380"/>
      <c r="M223" s="380"/>
      <c r="N223" s="380"/>
      <c r="O223" s="380"/>
      <c r="P223" s="380"/>
      <c r="Q223" s="380"/>
      <c r="R223" s="380"/>
      <c r="S223" s="380"/>
      <c r="T223" s="380"/>
      <c r="U223" s="380"/>
      <c r="V223" s="380"/>
      <c r="W223" s="380"/>
      <c r="X223" s="380"/>
      <c r="Y223" s="380"/>
    </row>
    <row r="224" customFormat="false" ht="12.75" hidden="false" customHeight="false" outlineLevel="0" collapsed="false">
      <c r="A224" s="0" t="s">
        <v>495</v>
      </c>
      <c r="B224" s="380"/>
      <c r="C224" s="380"/>
      <c r="D224" s="380"/>
      <c r="E224" s="380"/>
      <c r="F224" s="380"/>
      <c r="G224" s="380"/>
      <c r="H224" s="380"/>
      <c r="I224" s="380"/>
      <c r="J224" s="380"/>
      <c r="K224" s="380"/>
      <c r="L224" s="380"/>
      <c r="M224" s="380"/>
      <c r="N224" s="380"/>
      <c r="O224" s="380"/>
      <c r="P224" s="380"/>
      <c r="Q224" s="380"/>
      <c r="R224" s="380"/>
      <c r="S224" s="380"/>
      <c r="T224" s="380"/>
      <c r="U224" s="380"/>
      <c r="V224" s="380"/>
      <c r="W224" s="380"/>
      <c r="X224" s="380"/>
      <c r="Y224" s="380"/>
    </row>
    <row r="225" customFormat="false" ht="12.75" hidden="false" customHeight="false" outlineLevel="0" collapsed="false">
      <c r="A225" s="0" t="s">
        <v>495</v>
      </c>
      <c r="B225" s="380"/>
      <c r="C225" s="380"/>
      <c r="D225" s="380"/>
      <c r="E225" s="380"/>
      <c r="F225" s="380"/>
      <c r="G225" s="380"/>
      <c r="H225" s="380"/>
      <c r="I225" s="380"/>
      <c r="J225" s="380"/>
      <c r="K225" s="380"/>
      <c r="L225" s="380"/>
      <c r="M225" s="380"/>
      <c r="N225" s="380"/>
      <c r="O225" s="380"/>
      <c r="P225" s="380"/>
      <c r="Q225" s="380"/>
      <c r="R225" s="380"/>
      <c r="S225" s="380"/>
      <c r="T225" s="380"/>
      <c r="U225" s="380"/>
      <c r="V225" s="380"/>
      <c r="W225" s="380"/>
      <c r="X225" s="380"/>
      <c r="Y225" s="380"/>
    </row>
    <row r="226" customFormat="false" ht="12.75" hidden="false" customHeight="false" outlineLevel="0" collapsed="false">
      <c r="A226" s="0" t="s">
        <v>495</v>
      </c>
      <c r="B226" s="380"/>
      <c r="C226" s="380"/>
      <c r="D226" s="380"/>
      <c r="E226" s="380"/>
      <c r="F226" s="380"/>
      <c r="G226" s="380"/>
      <c r="H226" s="380"/>
      <c r="I226" s="380"/>
      <c r="J226" s="380"/>
      <c r="K226" s="380"/>
      <c r="L226" s="380"/>
      <c r="M226" s="380"/>
      <c r="N226" s="380"/>
      <c r="O226" s="380"/>
      <c r="P226" s="380"/>
      <c r="Q226" s="380"/>
      <c r="R226" s="380"/>
      <c r="S226" s="380"/>
      <c r="T226" s="380"/>
      <c r="U226" s="380"/>
      <c r="V226" s="380"/>
      <c r="W226" s="380"/>
      <c r="X226" s="380"/>
      <c r="Y226" s="380"/>
    </row>
    <row r="227" customFormat="false" ht="12.75" hidden="false" customHeight="false" outlineLevel="0" collapsed="false">
      <c r="A227" s="0" t="s">
        <v>495</v>
      </c>
      <c r="B227" s="380"/>
      <c r="C227" s="380"/>
      <c r="D227" s="380"/>
      <c r="E227" s="380"/>
      <c r="F227" s="380"/>
      <c r="G227" s="380"/>
      <c r="H227" s="380"/>
      <c r="I227" s="380"/>
      <c r="J227" s="380"/>
      <c r="K227" s="380"/>
      <c r="L227" s="380"/>
      <c r="M227" s="380"/>
      <c r="N227" s="380"/>
      <c r="O227" s="380"/>
      <c r="P227" s="380"/>
      <c r="Q227" s="380"/>
      <c r="R227" s="380"/>
      <c r="S227" s="380"/>
      <c r="T227" s="380"/>
      <c r="U227" s="380"/>
      <c r="V227" s="380"/>
      <c r="W227" s="380"/>
      <c r="X227" s="380"/>
      <c r="Y227" s="380"/>
    </row>
    <row r="228" customFormat="false" ht="12.75" hidden="false" customHeight="false" outlineLevel="0" collapsed="false">
      <c r="A228" s="0" t="s">
        <v>495</v>
      </c>
      <c r="B228" s="380"/>
      <c r="C228" s="380"/>
      <c r="D228" s="380"/>
      <c r="E228" s="380"/>
      <c r="F228" s="380"/>
      <c r="G228" s="380"/>
      <c r="H228" s="380"/>
      <c r="I228" s="380"/>
      <c r="J228" s="380"/>
      <c r="K228" s="380"/>
      <c r="L228" s="380"/>
      <c r="M228" s="380"/>
      <c r="N228" s="380"/>
      <c r="O228" s="380"/>
      <c r="P228" s="380"/>
      <c r="Q228" s="380"/>
      <c r="R228" s="380"/>
      <c r="S228" s="380"/>
      <c r="T228" s="380"/>
      <c r="U228" s="380"/>
      <c r="V228" s="380"/>
      <c r="W228" s="380"/>
      <c r="X228" s="380"/>
      <c r="Y228" s="380"/>
    </row>
    <row r="229" customFormat="false" ht="12.75" hidden="false" customHeight="false" outlineLevel="0" collapsed="false">
      <c r="A229" s="0" t="s">
        <v>495</v>
      </c>
      <c r="B229" s="380"/>
      <c r="C229" s="380"/>
      <c r="D229" s="380"/>
      <c r="E229" s="380"/>
      <c r="F229" s="380"/>
      <c r="G229" s="380"/>
      <c r="H229" s="380"/>
      <c r="I229" s="380"/>
      <c r="J229" s="380"/>
      <c r="K229" s="380"/>
      <c r="L229" s="380"/>
      <c r="M229" s="380"/>
      <c r="N229" s="380"/>
      <c r="O229" s="380"/>
      <c r="P229" s="380"/>
      <c r="Q229" s="380"/>
      <c r="R229" s="380"/>
      <c r="S229" s="380"/>
      <c r="T229" s="380"/>
      <c r="U229" s="380"/>
      <c r="V229" s="380"/>
      <c r="W229" s="380"/>
      <c r="X229" s="380"/>
      <c r="Y229" s="380"/>
    </row>
    <row r="230" customFormat="false" ht="12.75" hidden="false" customHeight="false" outlineLevel="0" collapsed="false">
      <c r="A230" s="489" t="n">
        <v>-400</v>
      </c>
      <c r="B230" s="489" t="n">
        <v>0</v>
      </c>
      <c r="C230" s="489" t="n">
        <v>0</v>
      </c>
      <c r="D230" s="489" t="n">
        <v>0</v>
      </c>
      <c r="E230" s="489" t="n">
        <v>0</v>
      </c>
      <c r="F230" s="489" t="n">
        <v>0</v>
      </c>
      <c r="G230" s="489" t="n">
        <v>0</v>
      </c>
      <c r="H230" s="489" t="n">
        <v>-25</v>
      </c>
      <c r="I230" s="489" t="n">
        <v>-25</v>
      </c>
      <c r="J230" s="489" t="n">
        <v>-25</v>
      </c>
      <c r="K230" s="489" t="n">
        <v>-25</v>
      </c>
      <c r="L230" s="489" t="n">
        <v>-25</v>
      </c>
      <c r="M230" s="489" t="n">
        <v>-25</v>
      </c>
      <c r="N230" s="489" t="n">
        <v>-25</v>
      </c>
      <c r="O230" s="489" t="n">
        <v>-25</v>
      </c>
      <c r="P230" s="489" t="n">
        <v>-25</v>
      </c>
      <c r="Q230" s="489" t="n">
        <v>-25</v>
      </c>
      <c r="R230" s="489" t="n">
        <v>-25</v>
      </c>
      <c r="S230" s="489" t="n">
        <v>-25</v>
      </c>
      <c r="T230" s="489" t="n">
        <v>-25</v>
      </c>
      <c r="U230" s="489" t="n">
        <v>-25</v>
      </c>
      <c r="V230" s="489" t="n">
        <v>-25</v>
      </c>
      <c r="W230" s="489" t="n">
        <v>-25</v>
      </c>
      <c r="X230" s="489" t="n">
        <v>0</v>
      </c>
      <c r="Y230" s="489" t="n">
        <v>0</v>
      </c>
    </row>
    <row r="232" customFormat="false" ht="12.75" hidden="false" customHeight="false" outlineLevel="0" collapsed="false">
      <c r="A232" s="382" t="s">
        <v>535</v>
      </c>
      <c r="B232" s="382" t="n">
        <v>100</v>
      </c>
      <c r="C232" s="382" t="n">
        <v>200</v>
      </c>
      <c r="D232" s="382" t="n">
        <v>300</v>
      </c>
      <c r="E232" s="382" t="n">
        <v>400</v>
      </c>
      <c r="F232" s="382" t="n">
        <v>500</v>
      </c>
      <c r="G232" s="382" t="n">
        <v>600</v>
      </c>
      <c r="H232" s="382" t="n">
        <v>700</v>
      </c>
      <c r="I232" s="382" t="n">
        <v>800</v>
      </c>
      <c r="J232" s="382" t="n">
        <v>900</v>
      </c>
      <c r="K232" s="382" t="n">
        <v>1000</v>
      </c>
      <c r="L232" s="382" t="n">
        <v>1100</v>
      </c>
      <c r="M232" s="382" t="n">
        <v>1200</v>
      </c>
      <c r="N232" s="382" t="n">
        <v>1300</v>
      </c>
      <c r="O232" s="382" t="n">
        <v>1400</v>
      </c>
      <c r="P232" s="382" t="n">
        <v>1500</v>
      </c>
      <c r="Q232" s="382" t="n">
        <v>1600</v>
      </c>
      <c r="R232" s="382" t="n">
        <v>1700</v>
      </c>
      <c r="S232" s="382" t="n">
        <v>1800</v>
      </c>
      <c r="T232" s="382" t="n">
        <v>1900</v>
      </c>
      <c r="U232" s="382" t="n">
        <v>2000</v>
      </c>
      <c r="V232" s="382" t="n">
        <v>2100</v>
      </c>
      <c r="W232" s="382" t="n">
        <v>2200</v>
      </c>
      <c r="X232" s="382" t="n">
        <v>2300</v>
      </c>
      <c r="Y232" s="382" t="n">
        <v>2400</v>
      </c>
    </row>
    <row r="233" customFormat="false" ht="12.75" hidden="false" customHeight="false" outlineLevel="0" collapsed="false">
      <c r="A233" s="0" t="s">
        <v>528</v>
      </c>
      <c r="B233" s="380"/>
      <c r="C233" s="380"/>
      <c r="D233" s="380"/>
      <c r="E233" s="380"/>
      <c r="F233" s="380"/>
      <c r="G233" s="380"/>
      <c r="H233" s="380"/>
      <c r="I233" s="380"/>
      <c r="J233" s="380"/>
      <c r="K233" s="380"/>
      <c r="L233" s="380"/>
      <c r="M233" s="380"/>
      <c r="N233" s="380"/>
      <c r="O233" s="380"/>
      <c r="P233" s="380"/>
      <c r="Q233" s="380"/>
      <c r="R233" s="380"/>
      <c r="S233" s="380"/>
      <c r="T233" s="380"/>
      <c r="U233" s="380"/>
      <c r="V233" s="380"/>
      <c r="W233" s="380"/>
      <c r="X233" s="380"/>
      <c r="Y233" s="380"/>
    </row>
    <row r="234" customFormat="false" ht="12.75" hidden="false" customHeight="false" outlineLevel="0" collapsed="false">
      <c r="A234" s="0" t="s">
        <v>495</v>
      </c>
      <c r="B234" s="380"/>
      <c r="C234" s="380"/>
      <c r="D234" s="380"/>
      <c r="E234" s="380"/>
      <c r="F234" s="380"/>
      <c r="G234" s="380"/>
      <c r="H234" s="380"/>
      <c r="I234" s="380"/>
      <c r="J234" s="380"/>
      <c r="K234" s="380"/>
      <c r="L234" s="380"/>
      <c r="M234" s="380"/>
      <c r="N234" s="380"/>
      <c r="O234" s="380"/>
      <c r="P234" s="380"/>
      <c r="Q234" s="380"/>
      <c r="R234" s="380"/>
      <c r="S234" s="380"/>
      <c r="T234" s="380"/>
      <c r="U234" s="380"/>
      <c r="V234" s="380"/>
      <c r="W234" s="380"/>
      <c r="X234" s="380"/>
      <c r="Y234" s="380"/>
    </row>
    <row r="235" customFormat="false" ht="12.75" hidden="false" customHeight="false" outlineLevel="0" collapsed="false">
      <c r="A235" s="0" t="s">
        <v>495</v>
      </c>
      <c r="B235" s="380"/>
      <c r="C235" s="380"/>
      <c r="D235" s="380"/>
      <c r="E235" s="380"/>
      <c r="F235" s="380"/>
      <c r="G235" s="380"/>
      <c r="H235" s="380"/>
      <c r="I235" s="380"/>
      <c r="J235" s="380"/>
      <c r="K235" s="380"/>
      <c r="L235" s="380"/>
      <c r="M235" s="380"/>
      <c r="N235" s="380"/>
      <c r="O235" s="380"/>
      <c r="P235" s="380"/>
      <c r="Q235" s="380"/>
      <c r="R235" s="380"/>
      <c r="S235" s="380"/>
      <c r="T235" s="380"/>
      <c r="U235" s="380"/>
      <c r="V235" s="380"/>
      <c r="W235" s="380"/>
      <c r="X235" s="380"/>
      <c r="Y235" s="380"/>
    </row>
    <row r="236" customFormat="false" ht="12.75" hidden="false" customHeight="false" outlineLevel="0" collapsed="false">
      <c r="A236" s="0" t="s">
        <v>495</v>
      </c>
      <c r="B236" s="380"/>
      <c r="C236" s="380"/>
      <c r="D236" s="380"/>
      <c r="E236" s="380"/>
      <c r="F236" s="380"/>
      <c r="G236" s="380"/>
      <c r="H236" s="380"/>
      <c r="I236" s="380"/>
      <c r="J236" s="380"/>
      <c r="K236" s="380"/>
      <c r="L236" s="380"/>
      <c r="M236" s="380"/>
      <c r="N236" s="380"/>
      <c r="O236" s="380"/>
      <c r="P236" s="380"/>
      <c r="Q236" s="380"/>
      <c r="R236" s="380"/>
      <c r="S236" s="380"/>
      <c r="T236" s="380"/>
      <c r="U236" s="380"/>
      <c r="V236" s="380"/>
      <c r="W236" s="380"/>
      <c r="X236" s="380"/>
      <c r="Y236" s="380"/>
    </row>
    <row r="237" customFormat="false" ht="12.75" hidden="false" customHeight="false" outlineLevel="0" collapsed="false">
      <c r="A237" s="0" t="s">
        <v>495</v>
      </c>
      <c r="B237" s="380"/>
      <c r="C237" s="380"/>
      <c r="D237" s="380"/>
      <c r="E237" s="380"/>
      <c r="F237" s="380"/>
      <c r="G237" s="380"/>
      <c r="H237" s="380"/>
      <c r="I237" s="380"/>
      <c r="J237" s="380"/>
      <c r="K237" s="380"/>
      <c r="L237" s="380"/>
      <c r="M237" s="380"/>
      <c r="N237" s="380"/>
      <c r="O237" s="380"/>
      <c r="P237" s="380"/>
      <c r="Q237" s="380"/>
      <c r="R237" s="380"/>
      <c r="S237" s="380"/>
      <c r="T237" s="380"/>
      <c r="U237" s="380"/>
      <c r="V237" s="380"/>
      <c r="W237" s="380"/>
      <c r="X237" s="380"/>
      <c r="Y237" s="380"/>
    </row>
    <row r="238" customFormat="false" ht="12.75" hidden="false" customHeight="false" outlineLevel="0" collapsed="false">
      <c r="A238" s="0" t="s">
        <v>495</v>
      </c>
      <c r="B238" s="380"/>
      <c r="C238" s="380"/>
      <c r="D238" s="380"/>
      <c r="E238" s="380"/>
      <c r="F238" s="380"/>
      <c r="G238" s="380"/>
      <c r="H238" s="380"/>
      <c r="I238" s="380"/>
      <c r="J238" s="380"/>
      <c r="K238" s="380"/>
      <c r="L238" s="380"/>
      <c r="M238" s="380"/>
      <c r="N238" s="380"/>
      <c r="O238" s="380"/>
      <c r="P238" s="380"/>
      <c r="Q238" s="380"/>
      <c r="R238" s="380"/>
      <c r="S238" s="380"/>
      <c r="T238" s="380"/>
      <c r="U238" s="380"/>
      <c r="V238" s="380"/>
      <c r="W238" s="380"/>
      <c r="X238" s="380"/>
      <c r="Y238" s="380"/>
    </row>
    <row r="239" customFormat="false" ht="12.75" hidden="false" customHeight="false" outlineLevel="0" collapsed="false">
      <c r="A239" s="0" t="s">
        <v>495</v>
      </c>
      <c r="B239" s="380"/>
      <c r="C239" s="380"/>
      <c r="D239" s="380"/>
      <c r="E239" s="380"/>
      <c r="F239" s="380"/>
      <c r="G239" s="380"/>
      <c r="H239" s="380"/>
      <c r="I239" s="380"/>
      <c r="J239" s="380"/>
      <c r="K239" s="380"/>
      <c r="L239" s="380"/>
      <c r="M239" s="380"/>
      <c r="N239" s="380"/>
      <c r="O239" s="380"/>
      <c r="P239" s="380"/>
      <c r="Q239" s="380"/>
      <c r="R239" s="380"/>
      <c r="S239" s="380"/>
      <c r="T239" s="380"/>
      <c r="U239" s="380"/>
      <c r="V239" s="380"/>
      <c r="W239" s="380"/>
      <c r="X239" s="380"/>
      <c r="Y239" s="380"/>
    </row>
    <row r="240" customFormat="false" ht="12.75" hidden="false" customHeight="false" outlineLevel="0" collapsed="false">
      <c r="A240" s="0" t="s">
        <v>495</v>
      </c>
      <c r="B240" s="380"/>
      <c r="C240" s="380"/>
      <c r="D240" s="380"/>
      <c r="E240" s="380"/>
      <c r="F240" s="380"/>
      <c r="G240" s="380"/>
      <c r="H240" s="380"/>
      <c r="I240" s="380"/>
      <c r="J240" s="380"/>
      <c r="K240" s="380"/>
      <c r="L240" s="380"/>
      <c r="M240" s="380"/>
      <c r="N240" s="380"/>
      <c r="O240" s="380"/>
      <c r="P240" s="380"/>
      <c r="Q240" s="380"/>
      <c r="R240" s="380"/>
      <c r="S240" s="380"/>
      <c r="T240" s="380"/>
      <c r="U240" s="380"/>
      <c r="V240" s="380"/>
      <c r="W240" s="380"/>
      <c r="X240" s="380"/>
      <c r="Y240" s="380"/>
    </row>
    <row r="241" customFormat="false" ht="12.75" hidden="false" customHeight="false" outlineLevel="0" collapsed="false">
      <c r="A241" s="0" t="s">
        <v>495</v>
      </c>
      <c r="B241" s="380"/>
      <c r="C241" s="380"/>
      <c r="D241" s="380"/>
      <c r="E241" s="380"/>
      <c r="F241" s="380"/>
      <c r="G241" s="380"/>
      <c r="H241" s="380"/>
      <c r="I241" s="380"/>
      <c r="J241" s="380"/>
      <c r="K241" s="380"/>
      <c r="L241" s="380"/>
      <c r="M241" s="380"/>
      <c r="N241" s="380"/>
      <c r="O241" s="380"/>
      <c r="P241" s="380"/>
      <c r="Q241" s="380"/>
      <c r="R241" s="380"/>
      <c r="S241" s="380"/>
      <c r="T241" s="380"/>
      <c r="U241" s="380"/>
      <c r="V241" s="380"/>
      <c r="W241" s="380"/>
      <c r="X241" s="380"/>
      <c r="Y241" s="380"/>
    </row>
    <row r="242" customFormat="false" ht="12.75" hidden="false" customHeight="false" outlineLevel="0" collapsed="false">
      <c r="A242" s="0" t="s">
        <v>495</v>
      </c>
      <c r="B242" s="380"/>
      <c r="C242" s="380"/>
      <c r="D242" s="380"/>
      <c r="E242" s="380"/>
      <c r="F242" s="380"/>
      <c r="G242" s="380"/>
      <c r="H242" s="380"/>
      <c r="I242" s="380"/>
      <c r="J242" s="380"/>
      <c r="K242" s="380"/>
      <c r="L242" s="380"/>
      <c r="M242" s="380"/>
      <c r="N242" s="380"/>
      <c r="O242" s="380"/>
      <c r="P242" s="380"/>
      <c r="Q242" s="380"/>
      <c r="R242" s="380"/>
      <c r="S242" s="380"/>
      <c r="T242" s="380"/>
      <c r="U242" s="380"/>
      <c r="V242" s="380"/>
      <c r="W242" s="380"/>
      <c r="X242" s="380"/>
      <c r="Y242" s="380"/>
    </row>
    <row r="243" customFormat="false" ht="12.75" hidden="false" customHeight="false" outlineLevel="0" collapsed="false">
      <c r="A243" s="489" t="n">
        <v>-2400</v>
      </c>
      <c r="B243" s="489" t="n">
        <v>0</v>
      </c>
      <c r="C243" s="489" t="n">
        <v>0</v>
      </c>
      <c r="D243" s="489" t="n">
        <v>0</v>
      </c>
      <c r="E243" s="489" t="n">
        <v>0</v>
      </c>
      <c r="F243" s="489" t="n">
        <v>0</v>
      </c>
      <c r="G243" s="489" t="n">
        <v>0</v>
      </c>
      <c r="H243" s="489" t="n">
        <v>-150</v>
      </c>
      <c r="I243" s="489" t="n">
        <v>-150</v>
      </c>
      <c r="J243" s="489" t="n">
        <v>-150</v>
      </c>
      <c r="K243" s="489" t="n">
        <v>-150</v>
      </c>
      <c r="L243" s="489" t="n">
        <v>-150</v>
      </c>
      <c r="M243" s="489" t="n">
        <v>-150</v>
      </c>
      <c r="N243" s="489" t="n">
        <v>-150</v>
      </c>
      <c r="O243" s="489" t="n">
        <v>-150</v>
      </c>
      <c r="P243" s="489" t="n">
        <v>-150</v>
      </c>
      <c r="Q243" s="489" t="n">
        <v>-150</v>
      </c>
      <c r="R243" s="489" t="n">
        <v>-150</v>
      </c>
      <c r="S243" s="489" t="n">
        <v>-150</v>
      </c>
      <c r="T243" s="489" t="n">
        <v>-150</v>
      </c>
      <c r="U243" s="489" t="n">
        <v>-150</v>
      </c>
      <c r="V243" s="489" t="n">
        <v>-150</v>
      </c>
      <c r="W243" s="489" t="n">
        <v>-150</v>
      </c>
      <c r="X243" s="489" t="n">
        <v>0</v>
      </c>
      <c r="Y243" s="489" t="n">
        <v>0</v>
      </c>
    </row>
    <row r="245" customFormat="false" ht="12.75" hidden="false" customHeight="false" outlineLevel="0" collapsed="false">
      <c r="A245" s="382" t="s">
        <v>536</v>
      </c>
      <c r="B245" s="382" t="n">
        <v>100</v>
      </c>
      <c r="C245" s="382" t="n">
        <v>200</v>
      </c>
      <c r="D245" s="382" t="n">
        <v>300</v>
      </c>
      <c r="E245" s="382" t="n">
        <v>400</v>
      </c>
      <c r="F245" s="382" t="n">
        <v>500</v>
      </c>
      <c r="G245" s="382" t="n">
        <v>600</v>
      </c>
      <c r="H245" s="382" t="n">
        <v>700</v>
      </c>
      <c r="I245" s="382" t="n">
        <v>800</v>
      </c>
      <c r="J245" s="382" t="n">
        <v>900</v>
      </c>
      <c r="K245" s="382" t="n">
        <v>1000</v>
      </c>
      <c r="L245" s="382" t="n">
        <v>1100</v>
      </c>
      <c r="M245" s="382" t="n">
        <v>1200</v>
      </c>
      <c r="N245" s="382" t="n">
        <v>1300</v>
      </c>
      <c r="O245" s="382" t="n">
        <v>1400</v>
      </c>
      <c r="P245" s="382" t="n">
        <v>1500</v>
      </c>
      <c r="Q245" s="382" t="n">
        <v>1600</v>
      </c>
      <c r="R245" s="382" t="n">
        <v>1700</v>
      </c>
      <c r="S245" s="382" t="n">
        <v>1800</v>
      </c>
      <c r="T245" s="382" t="n">
        <v>1900</v>
      </c>
      <c r="U245" s="382" t="n">
        <v>2000</v>
      </c>
      <c r="V245" s="382" t="n">
        <v>2100</v>
      </c>
      <c r="W245" s="382" t="n">
        <v>2200</v>
      </c>
      <c r="X245" s="382" t="n">
        <v>2300</v>
      </c>
      <c r="Y245" s="382" t="n">
        <v>2400</v>
      </c>
    </row>
    <row r="246" customFormat="false" ht="12.75" hidden="false" customHeight="false" outlineLevel="0" collapsed="false">
      <c r="A246" s="0" t="s">
        <v>527</v>
      </c>
      <c r="B246" s="380"/>
      <c r="C246" s="380"/>
      <c r="D246" s="380"/>
      <c r="E246" s="380"/>
      <c r="F246" s="380"/>
      <c r="G246" s="380"/>
      <c r="H246" s="380"/>
      <c r="I246" s="380"/>
      <c r="J246" s="380"/>
      <c r="K246" s="380"/>
      <c r="L246" s="380"/>
      <c r="M246" s="380"/>
      <c r="N246" s="380"/>
      <c r="O246" s="380"/>
      <c r="P246" s="380"/>
      <c r="Q246" s="380"/>
      <c r="R246" s="380"/>
      <c r="S246" s="380"/>
      <c r="T246" s="380"/>
      <c r="U246" s="380"/>
      <c r="V246" s="380"/>
      <c r="W246" s="380"/>
      <c r="X246" s="380"/>
      <c r="Y246" s="380"/>
    </row>
    <row r="247" customFormat="false" ht="12.75" hidden="false" customHeight="false" outlineLevel="0" collapsed="false">
      <c r="A247" s="0" t="s">
        <v>495</v>
      </c>
      <c r="B247" s="380"/>
      <c r="C247" s="380"/>
      <c r="D247" s="380"/>
      <c r="E247" s="380"/>
      <c r="F247" s="380"/>
      <c r="G247" s="380"/>
      <c r="H247" s="380"/>
      <c r="I247" s="380"/>
      <c r="J247" s="380"/>
      <c r="K247" s="380"/>
      <c r="L247" s="380"/>
      <c r="M247" s="380"/>
      <c r="N247" s="380"/>
      <c r="O247" s="380"/>
      <c r="P247" s="380"/>
      <c r="Q247" s="380"/>
      <c r="R247" s="380"/>
      <c r="S247" s="380"/>
      <c r="T247" s="380"/>
      <c r="U247" s="380"/>
      <c r="V247" s="380"/>
      <c r="W247" s="380"/>
      <c r="X247" s="380"/>
      <c r="Y247" s="380"/>
    </row>
    <row r="248" customFormat="false" ht="12.75" hidden="false" customHeight="false" outlineLevel="0" collapsed="false">
      <c r="A248" s="0" t="s">
        <v>495</v>
      </c>
      <c r="B248" s="380"/>
      <c r="C248" s="380"/>
      <c r="D248" s="380"/>
      <c r="E248" s="380"/>
      <c r="F248" s="380"/>
      <c r="G248" s="380"/>
      <c r="H248" s="380"/>
      <c r="I248" s="380"/>
      <c r="J248" s="380"/>
      <c r="K248" s="380"/>
      <c r="L248" s="380"/>
      <c r="M248" s="380"/>
      <c r="N248" s="380"/>
      <c r="O248" s="380"/>
      <c r="P248" s="380"/>
      <c r="Q248" s="380"/>
      <c r="R248" s="380"/>
      <c r="S248" s="380"/>
      <c r="T248" s="380"/>
      <c r="U248" s="380"/>
      <c r="V248" s="380"/>
      <c r="W248" s="380"/>
      <c r="X248" s="380"/>
      <c r="Y248" s="380"/>
    </row>
    <row r="249" customFormat="false" ht="12.75" hidden="false" customHeight="false" outlineLevel="0" collapsed="false">
      <c r="A249" s="0" t="s">
        <v>495</v>
      </c>
      <c r="B249" s="380"/>
      <c r="C249" s="380"/>
      <c r="D249" s="380"/>
      <c r="E249" s="380"/>
      <c r="F249" s="380"/>
      <c r="G249" s="380"/>
      <c r="H249" s="380"/>
      <c r="I249" s="380"/>
      <c r="J249" s="380"/>
      <c r="K249" s="380"/>
      <c r="L249" s="380"/>
      <c r="M249" s="380"/>
      <c r="N249" s="380"/>
      <c r="O249" s="380"/>
      <c r="P249" s="380"/>
      <c r="Q249" s="380"/>
      <c r="R249" s="380"/>
      <c r="S249" s="380"/>
      <c r="T249" s="380"/>
      <c r="U249" s="380"/>
      <c r="V249" s="380"/>
      <c r="W249" s="380"/>
      <c r="X249" s="380"/>
      <c r="Y249" s="380"/>
    </row>
    <row r="250" customFormat="false" ht="12.75" hidden="false" customHeight="false" outlineLevel="0" collapsed="false">
      <c r="A250" s="0" t="s">
        <v>495</v>
      </c>
      <c r="B250" s="380"/>
      <c r="C250" s="380"/>
      <c r="D250" s="380"/>
      <c r="E250" s="380"/>
      <c r="F250" s="380"/>
      <c r="G250" s="380"/>
      <c r="H250" s="380"/>
      <c r="I250" s="380"/>
      <c r="J250" s="380"/>
      <c r="K250" s="380"/>
      <c r="L250" s="380"/>
      <c r="M250" s="380"/>
      <c r="N250" s="380"/>
      <c r="O250" s="380"/>
      <c r="P250" s="380"/>
      <c r="Q250" s="380"/>
      <c r="R250" s="380"/>
      <c r="S250" s="380"/>
      <c r="T250" s="380"/>
      <c r="U250" s="380"/>
      <c r="V250" s="380"/>
      <c r="W250" s="380"/>
      <c r="X250" s="380"/>
      <c r="Y250" s="380"/>
    </row>
    <row r="251" customFormat="false" ht="12.75" hidden="false" customHeight="false" outlineLevel="0" collapsed="false">
      <c r="A251" s="0" t="s">
        <v>495</v>
      </c>
      <c r="B251" s="380"/>
      <c r="C251" s="380"/>
      <c r="D251" s="380"/>
      <c r="E251" s="380"/>
      <c r="F251" s="380"/>
      <c r="G251" s="380"/>
      <c r="H251" s="380"/>
      <c r="I251" s="380"/>
      <c r="J251" s="380"/>
      <c r="K251" s="380"/>
      <c r="L251" s="380"/>
      <c r="M251" s="380"/>
      <c r="N251" s="380"/>
      <c r="O251" s="380"/>
      <c r="P251" s="380"/>
      <c r="Q251" s="380"/>
      <c r="R251" s="380"/>
      <c r="S251" s="380"/>
      <c r="T251" s="380"/>
      <c r="U251" s="380"/>
      <c r="V251" s="380"/>
      <c r="W251" s="380"/>
      <c r="X251" s="380"/>
      <c r="Y251" s="380"/>
    </row>
    <row r="252" customFormat="false" ht="12.75" hidden="false" customHeight="false" outlineLevel="0" collapsed="false">
      <c r="A252" s="0" t="s">
        <v>495</v>
      </c>
      <c r="B252" s="380"/>
      <c r="C252" s="380"/>
      <c r="D252" s="380"/>
      <c r="E252" s="380"/>
      <c r="F252" s="380"/>
      <c r="G252" s="380"/>
      <c r="H252" s="380"/>
      <c r="I252" s="380"/>
      <c r="J252" s="380"/>
      <c r="K252" s="380"/>
      <c r="L252" s="380"/>
      <c r="M252" s="380"/>
      <c r="N252" s="380"/>
      <c r="O252" s="380"/>
      <c r="P252" s="380"/>
      <c r="Q252" s="380"/>
      <c r="R252" s="380"/>
      <c r="S252" s="380"/>
      <c r="T252" s="380"/>
      <c r="U252" s="380"/>
      <c r="V252" s="380"/>
      <c r="W252" s="380"/>
      <c r="X252" s="380"/>
      <c r="Y252" s="380"/>
    </row>
    <row r="253" customFormat="false" ht="12.75" hidden="false" customHeight="false" outlineLevel="0" collapsed="false">
      <c r="A253" s="0" t="s">
        <v>495</v>
      </c>
      <c r="B253" s="380"/>
      <c r="C253" s="380"/>
      <c r="D253" s="380"/>
      <c r="E253" s="380"/>
      <c r="F253" s="380"/>
      <c r="G253" s="380"/>
      <c r="H253" s="380"/>
      <c r="I253" s="380"/>
      <c r="J253" s="380"/>
      <c r="K253" s="380"/>
      <c r="L253" s="380"/>
      <c r="M253" s="380"/>
      <c r="N253" s="380"/>
      <c r="O253" s="380"/>
      <c r="P253" s="380"/>
      <c r="Q253" s="380"/>
      <c r="R253" s="380"/>
      <c r="S253" s="380"/>
      <c r="T253" s="380"/>
      <c r="U253" s="380"/>
      <c r="V253" s="380"/>
      <c r="W253" s="380"/>
      <c r="X253" s="380"/>
      <c r="Y253" s="380"/>
    </row>
    <row r="254" customFormat="false" ht="12.75" hidden="false" customHeight="false" outlineLevel="0" collapsed="false">
      <c r="A254" s="0" t="s">
        <v>495</v>
      </c>
      <c r="B254" s="380"/>
      <c r="C254" s="380"/>
      <c r="D254" s="380"/>
      <c r="E254" s="380"/>
      <c r="F254" s="380"/>
      <c r="G254" s="380"/>
      <c r="H254" s="380"/>
      <c r="I254" s="380"/>
      <c r="J254" s="380"/>
      <c r="K254" s="380"/>
      <c r="L254" s="380"/>
      <c r="M254" s="380"/>
      <c r="N254" s="380"/>
      <c r="O254" s="380"/>
      <c r="P254" s="380"/>
      <c r="Q254" s="380"/>
      <c r="R254" s="380"/>
      <c r="S254" s="380"/>
      <c r="T254" s="380"/>
      <c r="U254" s="380"/>
      <c r="V254" s="380"/>
      <c r="W254" s="380"/>
      <c r="X254" s="380"/>
      <c r="Y254" s="380"/>
    </row>
    <row r="255" customFormat="false" ht="12.75" hidden="false" customHeight="false" outlineLevel="0" collapsed="false">
      <c r="A255" s="0" t="s">
        <v>495</v>
      </c>
      <c r="B255" s="380"/>
      <c r="C255" s="380"/>
      <c r="D255" s="380"/>
      <c r="E255" s="380"/>
      <c r="F255" s="380"/>
      <c r="G255" s="380"/>
      <c r="H255" s="380"/>
      <c r="I255" s="380"/>
      <c r="J255" s="380"/>
      <c r="K255" s="380"/>
      <c r="L255" s="380"/>
      <c r="M255" s="380"/>
      <c r="N255" s="380"/>
      <c r="O255" s="380"/>
      <c r="P255" s="380"/>
      <c r="Q255" s="380"/>
      <c r="R255" s="380"/>
      <c r="S255" s="380"/>
      <c r="T255" s="380"/>
      <c r="U255" s="380"/>
      <c r="V255" s="380"/>
      <c r="W255" s="380"/>
      <c r="X255" s="380"/>
      <c r="Y255" s="380"/>
    </row>
    <row r="256" customFormat="false" ht="12.75" hidden="false" customHeight="false" outlineLevel="0" collapsed="false">
      <c r="A256" s="489" t="n">
        <v>800</v>
      </c>
      <c r="B256" s="489" t="n">
        <v>0</v>
      </c>
      <c r="C256" s="489" t="n">
        <v>0</v>
      </c>
      <c r="D256" s="489" t="n">
        <v>0</v>
      </c>
      <c r="E256" s="489" t="n">
        <v>0</v>
      </c>
      <c r="F256" s="489" t="n">
        <v>0</v>
      </c>
      <c r="G256" s="489" t="n">
        <v>0</v>
      </c>
      <c r="H256" s="489" t="n">
        <v>50</v>
      </c>
      <c r="I256" s="489" t="n">
        <v>50</v>
      </c>
      <c r="J256" s="489" t="n">
        <v>50</v>
      </c>
      <c r="K256" s="489" t="n">
        <v>50</v>
      </c>
      <c r="L256" s="489" t="n">
        <v>50</v>
      </c>
      <c r="M256" s="489" t="n">
        <v>50</v>
      </c>
      <c r="N256" s="489" t="n">
        <v>50</v>
      </c>
      <c r="O256" s="489" t="n">
        <v>50</v>
      </c>
      <c r="P256" s="489" t="n">
        <v>50</v>
      </c>
      <c r="Q256" s="489" t="n">
        <v>50</v>
      </c>
      <c r="R256" s="489" t="n">
        <v>50</v>
      </c>
      <c r="S256" s="489" t="n">
        <v>50</v>
      </c>
      <c r="T256" s="489" t="n">
        <v>50</v>
      </c>
      <c r="U256" s="489" t="n">
        <v>50</v>
      </c>
      <c r="V256" s="489" t="n">
        <v>50</v>
      </c>
      <c r="W256" s="489" t="n">
        <v>50</v>
      </c>
      <c r="X256" s="489" t="n">
        <v>0</v>
      </c>
      <c r="Y256" s="489" t="n">
        <v>0</v>
      </c>
    </row>
    <row r="258" customFormat="false" ht="12.75" hidden="false" customHeight="false" outlineLevel="0" collapsed="false">
      <c r="A258" s="382" t="s">
        <v>119</v>
      </c>
      <c r="B258" s="382" t="n">
        <v>100</v>
      </c>
      <c r="C258" s="382" t="n">
        <v>200</v>
      </c>
      <c r="D258" s="382" t="n">
        <v>300</v>
      </c>
      <c r="E258" s="382" t="n">
        <v>400</v>
      </c>
      <c r="F258" s="382" t="n">
        <v>500</v>
      </c>
      <c r="G258" s="382" t="n">
        <v>600</v>
      </c>
      <c r="H258" s="382" t="n">
        <v>700</v>
      </c>
      <c r="I258" s="382" t="n">
        <v>800</v>
      </c>
      <c r="J258" s="382" t="n">
        <v>900</v>
      </c>
      <c r="K258" s="382" t="n">
        <v>1000</v>
      </c>
      <c r="L258" s="382" t="n">
        <v>1100</v>
      </c>
      <c r="M258" s="382" t="n">
        <v>1200</v>
      </c>
      <c r="N258" s="382" t="n">
        <v>1300</v>
      </c>
      <c r="O258" s="382" t="n">
        <v>1400</v>
      </c>
      <c r="P258" s="382" t="n">
        <v>1500</v>
      </c>
      <c r="Q258" s="382" t="n">
        <v>1600</v>
      </c>
      <c r="R258" s="382" t="n">
        <v>1700</v>
      </c>
      <c r="S258" s="382" t="n">
        <v>1800</v>
      </c>
      <c r="T258" s="382" t="n">
        <v>1900</v>
      </c>
      <c r="U258" s="382" t="n">
        <v>2000</v>
      </c>
      <c r="V258" s="382" t="n">
        <v>2100</v>
      </c>
      <c r="W258" s="382" t="n">
        <v>2200</v>
      </c>
      <c r="X258" s="382" t="n">
        <v>2300</v>
      </c>
      <c r="Y258" s="382" t="n">
        <v>2400</v>
      </c>
    </row>
    <row r="259" customFormat="false" ht="12.75" hidden="false" customHeight="false" outlineLevel="0" collapsed="false">
      <c r="A259" s="2" t="s">
        <v>537</v>
      </c>
      <c r="B259" s="380"/>
      <c r="C259" s="380"/>
      <c r="D259" s="380"/>
      <c r="E259" s="380"/>
      <c r="F259" s="380"/>
      <c r="G259" s="380"/>
      <c r="H259" s="380"/>
      <c r="I259" s="380"/>
      <c r="J259" s="380"/>
      <c r="K259" s="380"/>
      <c r="L259" s="380"/>
      <c r="M259" s="380"/>
      <c r="N259" s="380"/>
      <c r="O259" s="380"/>
      <c r="P259" s="380"/>
      <c r="Q259" s="380"/>
      <c r="R259" s="380"/>
      <c r="S259" s="380"/>
      <c r="T259" s="380"/>
      <c r="U259" s="380"/>
      <c r="V259" s="380"/>
      <c r="W259" s="380"/>
      <c r="X259" s="380"/>
      <c r="Y259" s="380"/>
    </row>
    <row r="260" customFormat="false" ht="12.75" hidden="false" customHeight="false" outlineLevel="0" collapsed="false">
      <c r="A260" s="2" t="s">
        <v>538</v>
      </c>
      <c r="B260" s="380"/>
      <c r="C260" s="380"/>
      <c r="D260" s="380"/>
      <c r="E260" s="380"/>
      <c r="F260" s="380"/>
      <c r="G260" s="380"/>
      <c r="H260" s="380"/>
      <c r="I260" s="380"/>
      <c r="J260" s="380"/>
      <c r="K260" s="380"/>
      <c r="L260" s="380"/>
      <c r="M260" s="380"/>
      <c r="N260" s="380"/>
      <c r="O260" s="380"/>
      <c r="P260" s="380"/>
      <c r="Q260" s="380"/>
      <c r="R260" s="380"/>
      <c r="S260" s="380"/>
      <c r="T260" s="380"/>
      <c r="U260" s="380"/>
      <c r="V260" s="380"/>
      <c r="W260" s="380"/>
      <c r="X260" s="380"/>
      <c r="Y260" s="380"/>
    </row>
    <row r="261" customFormat="false" ht="12.75" hidden="false" customHeight="false" outlineLevel="0" collapsed="false">
      <c r="A261" s="2" t="s">
        <v>406</v>
      </c>
      <c r="B261" s="380"/>
      <c r="C261" s="380"/>
      <c r="D261" s="380"/>
      <c r="E261" s="380"/>
      <c r="F261" s="380"/>
      <c r="G261" s="380"/>
      <c r="H261" s="380"/>
      <c r="I261" s="380"/>
      <c r="J261" s="380"/>
      <c r="K261" s="380"/>
      <c r="L261" s="380"/>
      <c r="M261" s="380"/>
      <c r="N261" s="380"/>
      <c r="O261" s="380"/>
      <c r="P261" s="380"/>
      <c r="Q261" s="380"/>
      <c r="R261" s="380"/>
      <c r="S261" s="380"/>
      <c r="T261" s="380"/>
      <c r="U261" s="380"/>
      <c r="V261" s="380"/>
      <c r="W261" s="380"/>
      <c r="X261" s="380"/>
      <c r="Y261" s="380"/>
    </row>
    <row r="262" customFormat="false" ht="12.75" hidden="false" customHeight="false" outlineLevel="0" collapsed="false">
      <c r="A262" s="2" t="s">
        <v>539</v>
      </c>
      <c r="B262" s="380"/>
      <c r="C262" s="380"/>
      <c r="D262" s="380"/>
      <c r="E262" s="380"/>
      <c r="F262" s="380"/>
      <c r="G262" s="380"/>
      <c r="H262" s="380"/>
      <c r="I262" s="380"/>
      <c r="J262" s="380"/>
      <c r="K262" s="380"/>
      <c r="L262" s="380"/>
      <c r="M262" s="380"/>
      <c r="N262" s="380"/>
      <c r="O262" s="380"/>
      <c r="P262" s="380"/>
      <c r="Q262" s="380"/>
      <c r="R262" s="380"/>
      <c r="S262" s="380"/>
      <c r="T262" s="380"/>
      <c r="U262" s="380"/>
      <c r="V262" s="380"/>
      <c r="W262" s="380"/>
      <c r="X262" s="380"/>
      <c r="Y262" s="380"/>
    </row>
    <row r="263" customFormat="false" ht="12.75" hidden="false" customHeight="false" outlineLevel="0" collapsed="false">
      <c r="A263" s="0" t="s">
        <v>495</v>
      </c>
      <c r="B263" s="380"/>
      <c r="C263" s="380"/>
      <c r="D263" s="380"/>
      <c r="E263" s="380"/>
      <c r="F263" s="380"/>
      <c r="G263" s="380"/>
      <c r="H263" s="380"/>
      <c r="I263" s="380"/>
      <c r="J263" s="380"/>
      <c r="K263" s="380"/>
      <c r="L263" s="380"/>
      <c r="M263" s="380"/>
      <c r="N263" s="380"/>
      <c r="O263" s="380"/>
      <c r="P263" s="380"/>
      <c r="Q263" s="380"/>
      <c r="R263" s="380"/>
      <c r="S263" s="380"/>
      <c r="T263" s="380"/>
      <c r="U263" s="380"/>
      <c r="V263" s="380"/>
      <c r="W263" s="380"/>
      <c r="X263" s="380"/>
      <c r="Y263" s="380"/>
    </row>
    <row r="264" customFormat="false" ht="12.75" hidden="false" customHeight="false" outlineLevel="0" collapsed="false">
      <c r="A264" s="0" t="s">
        <v>495</v>
      </c>
      <c r="B264" s="380"/>
      <c r="C264" s="380"/>
      <c r="D264" s="380"/>
      <c r="E264" s="380"/>
      <c r="F264" s="380"/>
      <c r="G264" s="380"/>
      <c r="H264" s="380"/>
      <c r="I264" s="380"/>
      <c r="J264" s="380"/>
      <c r="K264" s="380"/>
      <c r="L264" s="380"/>
      <c r="M264" s="380"/>
      <c r="N264" s="380"/>
      <c r="O264" s="380"/>
      <c r="P264" s="380"/>
      <c r="Q264" s="380"/>
      <c r="R264" s="380"/>
      <c r="S264" s="380"/>
      <c r="T264" s="380"/>
      <c r="U264" s="380"/>
      <c r="V264" s="380"/>
      <c r="W264" s="380"/>
      <c r="X264" s="380"/>
      <c r="Y264" s="380"/>
    </row>
    <row r="265" customFormat="false" ht="12.75" hidden="false" customHeight="false" outlineLevel="0" collapsed="false">
      <c r="A265" s="0" t="s">
        <v>495</v>
      </c>
      <c r="B265" s="380"/>
      <c r="C265" s="380"/>
      <c r="D265" s="380"/>
      <c r="E265" s="380"/>
      <c r="F265" s="380"/>
      <c r="G265" s="380"/>
      <c r="H265" s="380"/>
      <c r="I265" s="380"/>
      <c r="J265" s="380"/>
      <c r="K265" s="380"/>
      <c r="L265" s="380"/>
      <c r="M265" s="380"/>
      <c r="N265" s="380"/>
      <c r="O265" s="380"/>
      <c r="P265" s="380"/>
      <c r="Q265" s="380"/>
      <c r="R265" s="380"/>
      <c r="S265" s="380"/>
      <c r="T265" s="380"/>
      <c r="U265" s="380"/>
      <c r="V265" s="380"/>
      <c r="W265" s="380"/>
      <c r="X265" s="380"/>
      <c r="Y265" s="380"/>
    </row>
    <row r="266" customFormat="false" ht="12.75" hidden="false" customHeight="false" outlineLevel="0" collapsed="false">
      <c r="A266" s="0" t="s">
        <v>495</v>
      </c>
      <c r="B266" s="380"/>
      <c r="C266" s="380"/>
      <c r="D266" s="380"/>
      <c r="E266" s="380"/>
      <c r="F266" s="380"/>
      <c r="G266" s="380"/>
      <c r="H266" s="380"/>
      <c r="I266" s="380"/>
      <c r="J266" s="380"/>
      <c r="K266" s="380"/>
      <c r="L266" s="380"/>
      <c r="M266" s="380"/>
      <c r="N266" s="380"/>
      <c r="O266" s="380"/>
      <c r="P266" s="380"/>
      <c r="Q266" s="380"/>
      <c r="R266" s="380"/>
      <c r="S266" s="380"/>
      <c r="T266" s="380"/>
      <c r="U266" s="380"/>
      <c r="V266" s="380"/>
      <c r="W266" s="380"/>
      <c r="X266" s="380"/>
      <c r="Y266" s="380"/>
    </row>
    <row r="267" customFormat="false" ht="12.75" hidden="false" customHeight="false" outlineLevel="0" collapsed="false">
      <c r="A267" s="0" t="s">
        <v>495</v>
      </c>
      <c r="B267" s="380"/>
      <c r="C267" s="380"/>
      <c r="D267" s="380"/>
      <c r="E267" s="380"/>
      <c r="F267" s="380"/>
      <c r="G267" s="380"/>
      <c r="H267" s="380"/>
      <c r="I267" s="380"/>
      <c r="J267" s="380"/>
      <c r="K267" s="380"/>
      <c r="L267" s="380"/>
      <c r="M267" s="380"/>
      <c r="N267" s="380"/>
      <c r="O267" s="380"/>
      <c r="P267" s="380"/>
      <c r="Q267" s="380"/>
      <c r="R267" s="380"/>
      <c r="S267" s="380"/>
      <c r="T267" s="380"/>
      <c r="U267" s="380"/>
      <c r="V267" s="380"/>
      <c r="W267" s="380"/>
      <c r="X267" s="380"/>
      <c r="Y267" s="380"/>
    </row>
    <row r="268" customFormat="false" ht="12.75" hidden="false" customHeight="false" outlineLevel="0" collapsed="false">
      <c r="A268" s="0" t="s">
        <v>495</v>
      </c>
      <c r="B268" s="380"/>
      <c r="C268" s="380"/>
      <c r="D268" s="380"/>
      <c r="E268" s="380"/>
      <c r="F268" s="380"/>
      <c r="G268" s="380"/>
      <c r="H268" s="380"/>
      <c r="I268" s="380"/>
      <c r="J268" s="380"/>
      <c r="K268" s="380"/>
      <c r="L268" s="380"/>
      <c r="M268" s="380"/>
      <c r="N268" s="380"/>
      <c r="O268" s="380"/>
      <c r="P268" s="380"/>
      <c r="Q268" s="380"/>
      <c r="R268" s="380"/>
      <c r="S268" s="380"/>
      <c r="T268" s="380"/>
      <c r="U268" s="380"/>
      <c r="V268" s="380"/>
      <c r="W268" s="380"/>
      <c r="X268" s="380"/>
      <c r="Y268" s="380"/>
    </row>
    <row r="269" customFormat="false" ht="12.75" hidden="false" customHeight="false" outlineLevel="0" collapsed="false">
      <c r="A269" s="489" t="n">
        <v>7600</v>
      </c>
      <c r="B269" s="489" t="n">
        <v>0</v>
      </c>
      <c r="C269" s="489" t="n">
        <v>0</v>
      </c>
      <c r="D269" s="489" t="n">
        <v>0</v>
      </c>
      <c r="E269" s="489" t="n">
        <v>0</v>
      </c>
      <c r="F269" s="489" t="n">
        <v>0</v>
      </c>
      <c r="G269" s="489" t="n">
        <v>0</v>
      </c>
      <c r="H269" s="489" t="n">
        <v>475</v>
      </c>
      <c r="I269" s="489" t="n">
        <v>475</v>
      </c>
      <c r="J269" s="489" t="n">
        <v>475</v>
      </c>
      <c r="K269" s="489" t="n">
        <v>475</v>
      </c>
      <c r="L269" s="489" t="n">
        <v>475</v>
      </c>
      <c r="M269" s="489" t="n">
        <v>475</v>
      </c>
      <c r="N269" s="489" t="n">
        <v>475</v>
      </c>
      <c r="O269" s="489" t="n">
        <v>475</v>
      </c>
      <c r="P269" s="489" t="n">
        <v>475</v>
      </c>
      <c r="Q269" s="489" t="n">
        <v>475</v>
      </c>
      <c r="R269" s="489" t="n">
        <v>475</v>
      </c>
      <c r="S269" s="489" t="n">
        <v>475</v>
      </c>
      <c r="T269" s="489" t="n">
        <v>475</v>
      </c>
      <c r="U269" s="489" t="n">
        <v>475</v>
      </c>
      <c r="V269" s="489" t="n">
        <v>475</v>
      </c>
      <c r="W269" s="489" t="n">
        <v>475</v>
      </c>
      <c r="X269" s="489" t="n">
        <v>0</v>
      </c>
      <c r="Y269" s="489" t="n">
        <v>0</v>
      </c>
    </row>
    <row r="271" customFormat="false" ht="12.75" hidden="false" customHeight="false" outlineLevel="0" collapsed="false">
      <c r="A271" s="2" t="n">
        <v>0</v>
      </c>
      <c r="B271" s="2" t="n">
        <v>0</v>
      </c>
      <c r="C271" s="2" t="n">
        <v>0</v>
      </c>
      <c r="D271" s="2" t="n">
        <v>0</v>
      </c>
      <c r="E271" s="2" t="n">
        <v>0</v>
      </c>
      <c r="F271" s="2" t="n">
        <v>0</v>
      </c>
      <c r="G271" s="2" t="n">
        <v>0</v>
      </c>
      <c r="H271" s="2" t="n">
        <v>0</v>
      </c>
      <c r="I271" s="2" t="n">
        <v>0</v>
      </c>
      <c r="J271" s="2" t="n">
        <v>0</v>
      </c>
      <c r="K271" s="2" t="n">
        <v>0</v>
      </c>
      <c r="L271" s="2" t="n">
        <v>0</v>
      </c>
      <c r="M271" s="2" t="n">
        <v>0</v>
      </c>
      <c r="N271" s="2" t="n">
        <v>0</v>
      </c>
      <c r="O271" s="2" t="n">
        <v>0</v>
      </c>
      <c r="P271" s="2" t="n">
        <v>0</v>
      </c>
      <c r="Q271" s="2" t="n">
        <v>0</v>
      </c>
      <c r="R271" s="2" t="n">
        <v>0</v>
      </c>
      <c r="S271" s="2" t="n">
        <v>0</v>
      </c>
      <c r="T271" s="2" t="n">
        <v>0</v>
      </c>
      <c r="U271" s="2" t="n">
        <v>0</v>
      </c>
      <c r="V271" s="2" t="n">
        <v>0</v>
      </c>
      <c r="W271" s="2" t="n">
        <v>0</v>
      </c>
      <c r="X271" s="2" t="n">
        <v>0</v>
      </c>
      <c r="Y271" s="2" t="n">
        <v>0</v>
      </c>
    </row>
    <row r="273" customFormat="false" ht="12.75" hidden="false" customHeight="false" outlineLevel="0" collapsed="false">
      <c r="A273" s="492"/>
      <c r="B273" s="492"/>
      <c r="C273" s="492"/>
      <c r="D273" s="492"/>
      <c r="E273" s="492"/>
      <c r="F273" s="492"/>
      <c r="G273" s="492"/>
      <c r="H273" s="492"/>
      <c r="I273" s="492"/>
      <c r="J273" s="492"/>
      <c r="K273" s="492"/>
      <c r="L273" s="492"/>
      <c r="M273" s="492"/>
      <c r="N273" s="492"/>
      <c r="O273" s="492"/>
      <c r="P273" s="492"/>
      <c r="Q273" s="492"/>
      <c r="R273" s="492"/>
      <c r="S273" s="492"/>
      <c r="T273" s="492"/>
      <c r="U273" s="492"/>
      <c r="V273" s="492"/>
      <c r="W273" s="492"/>
      <c r="X273" s="492"/>
      <c r="Y273" s="492"/>
    </row>
    <row r="275" customFormat="false" ht="26.25" hidden="false" customHeight="false" outlineLevel="0" collapsed="false">
      <c r="A275" s="491" t="s">
        <v>199</v>
      </c>
    </row>
    <row r="277" customFormat="false" ht="12.75" hidden="false" customHeight="false" outlineLevel="0" collapsed="false">
      <c r="A277" s="382" t="s">
        <v>516</v>
      </c>
      <c r="B277" s="382" t="n">
        <v>100</v>
      </c>
      <c r="C277" s="382" t="n">
        <v>200</v>
      </c>
      <c r="D277" s="382" t="n">
        <v>300</v>
      </c>
      <c r="E277" s="382" t="n">
        <v>400</v>
      </c>
      <c r="F277" s="382" t="n">
        <v>500</v>
      </c>
      <c r="G277" s="382" t="n">
        <v>600</v>
      </c>
      <c r="H277" s="382" t="n">
        <v>700</v>
      </c>
      <c r="I277" s="382" t="n">
        <v>800</v>
      </c>
      <c r="J277" s="382" t="n">
        <v>900</v>
      </c>
      <c r="K277" s="382" t="n">
        <v>1000</v>
      </c>
      <c r="L277" s="382" t="n">
        <v>1100</v>
      </c>
      <c r="M277" s="382" t="n">
        <v>1200</v>
      </c>
      <c r="N277" s="382" t="n">
        <v>1300</v>
      </c>
      <c r="O277" s="382" t="n">
        <v>1400</v>
      </c>
      <c r="P277" s="382" t="n">
        <v>1500</v>
      </c>
      <c r="Q277" s="382" t="n">
        <v>1600</v>
      </c>
      <c r="R277" s="382" t="n">
        <v>1700</v>
      </c>
      <c r="S277" s="382" t="n">
        <v>1800</v>
      </c>
      <c r="T277" s="382" t="n">
        <v>1900</v>
      </c>
      <c r="U277" s="382" t="n">
        <v>2000</v>
      </c>
      <c r="V277" s="382" t="n">
        <v>2100</v>
      </c>
      <c r="W277" s="382" t="n">
        <v>2200</v>
      </c>
      <c r="X277" s="382" t="n">
        <v>2300</v>
      </c>
      <c r="Y277" s="382" t="n">
        <v>2400</v>
      </c>
    </row>
    <row r="278" customFormat="false" ht="12.75" hidden="false" customHeight="false" outlineLevel="0" collapsed="false">
      <c r="A278" s="0" t="s">
        <v>495</v>
      </c>
      <c r="B278" s="380"/>
      <c r="C278" s="380"/>
      <c r="D278" s="380"/>
      <c r="E278" s="380"/>
      <c r="F278" s="380"/>
      <c r="G278" s="380"/>
      <c r="H278" s="380"/>
      <c r="I278" s="380"/>
      <c r="J278" s="380"/>
      <c r="K278" s="380"/>
      <c r="L278" s="380"/>
      <c r="M278" s="380"/>
      <c r="N278" s="380"/>
      <c r="O278" s="380"/>
      <c r="P278" s="380"/>
      <c r="Q278" s="380"/>
      <c r="R278" s="380"/>
      <c r="S278" s="380"/>
      <c r="T278" s="380"/>
      <c r="U278" s="380"/>
      <c r="V278" s="380"/>
      <c r="W278" s="380"/>
      <c r="X278" s="380"/>
      <c r="Y278" s="380"/>
    </row>
    <row r="279" customFormat="false" ht="12.75" hidden="false" customHeight="false" outlineLevel="0" collapsed="false">
      <c r="A279" s="0" t="s">
        <v>495</v>
      </c>
      <c r="B279" s="380"/>
      <c r="C279" s="380"/>
      <c r="D279" s="380"/>
      <c r="E279" s="380"/>
      <c r="F279" s="380"/>
      <c r="G279" s="380"/>
      <c r="H279" s="380"/>
      <c r="I279" s="380"/>
      <c r="J279" s="380"/>
      <c r="K279" s="380"/>
      <c r="L279" s="380"/>
      <c r="M279" s="380"/>
      <c r="N279" s="380"/>
      <c r="O279" s="380"/>
      <c r="P279" s="380"/>
      <c r="Q279" s="380"/>
      <c r="R279" s="380"/>
      <c r="S279" s="380"/>
      <c r="T279" s="380"/>
      <c r="U279" s="380"/>
      <c r="V279" s="380"/>
      <c r="W279" s="380"/>
      <c r="X279" s="380"/>
      <c r="Y279" s="380"/>
    </row>
    <row r="280" customFormat="false" ht="12.75" hidden="false" customHeight="false" outlineLevel="0" collapsed="false">
      <c r="A280" s="0" t="s">
        <v>495</v>
      </c>
      <c r="B280" s="380"/>
      <c r="C280" s="380"/>
      <c r="D280" s="380"/>
      <c r="E280" s="380"/>
      <c r="F280" s="380"/>
      <c r="G280" s="380"/>
      <c r="H280" s="380"/>
      <c r="I280" s="380"/>
      <c r="J280" s="380"/>
      <c r="K280" s="380"/>
      <c r="L280" s="380"/>
      <c r="M280" s="380"/>
      <c r="N280" s="380"/>
      <c r="O280" s="380"/>
      <c r="P280" s="380"/>
      <c r="Q280" s="380"/>
      <c r="R280" s="380"/>
      <c r="S280" s="380"/>
      <c r="T280" s="380"/>
      <c r="U280" s="380"/>
      <c r="V280" s="380"/>
      <c r="W280" s="380"/>
      <c r="X280" s="380"/>
      <c r="Y280" s="380"/>
    </row>
    <row r="281" customFormat="false" ht="12.75" hidden="false" customHeight="false" outlineLevel="0" collapsed="false">
      <c r="A281" s="0" t="s">
        <v>495</v>
      </c>
      <c r="B281" s="380"/>
      <c r="C281" s="380"/>
      <c r="D281" s="380"/>
      <c r="E281" s="380"/>
      <c r="F281" s="380"/>
      <c r="G281" s="380"/>
      <c r="H281" s="380"/>
      <c r="I281" s="380"/>
      <c r="J281" s="380"/>
      <c r="K281" s="380"/>
      <c r="L281" s="380"/>
      <c r="M281" s="380"/>
      <c r="N281" s="380"/>
      <c r="O281" s="380"/>
      <c r="P281" s="380"/>
      <c r="Q281" s="380"/>
      <c r="R281" s="380"/>
      <c r="S281" s="380"/>
      <c r="T281" s="380"/>
      <c r="U281" s="380"/>
      <c r="V281" s="380"/>
      <c r="W281" s="380"/>
      <c r="X281" s="380"/>
      <c r="Y281" s="380"/>
    </row>
    <row r="282" customFormat="false" ht="12.75" hidden="false" customHeight="false" outlineLevel="0" collapsed="false">
      <c r="A282" s="0" t="s">
        <v>495</v>
      </c>
      <c r="B282" s="380"/>
      <c r="C282" s="380"/>
      <c r="D282" s="380"/>
      <c r="E282" s="380"/>
      <c r="F282" s="380"/>
      <c r="G282" s="380"/>
      <c r="H282" s="380"/>
      <c r="I282" s="380"/>
      <c r="J282" s="380"/>
      <c r="K282" s="380"/>
      <c r="L282" s="380"/>
      <c r="M282" s="380"/>
      <c r="N282" s="380"/>
      <c r="O282" s="380"/>
      <c r="P282" s="380"/>
      <c r="Q282" s="380"/>
      <c r="R282" s="380"/>
      <c r="S282" s="380"/>
      <c r="T282" s="380"/>
      <c r="U282" s="380"/>
      <c r="V282" s="380"/>
      <c r="W282" s="380"/>
      <c r="X282" s="380"/>
      <c r="Y282" s="380"/>
    </row>
    <row r="283" customFormat="false" ht="12.75" hidden="false" customHeight="false" outlineLevel="0" collapsed="false">
      <c r="A283" s="0" t="s">
        <v>495</v>
      </c>
      <c r="B283" s="380"/>
      <c r="C283" s="380"/>
      <c r="D283" s="380"/>
      <c r="E283" s="380"/>
      <c r="F283" s="380"/>
      <c r="G283" s="380"/>
      <c r="H283" s="380"/>
      <c r="I283" s="380"/>
      <c r="J283" s="380"/>
      <c r="K283" s="380"/>
      <c r="L283" s="380"/>
      <c r="M283" s="380"/>
      <c r="N283" s="380"/>
      <c r="O283" s="380"/>
      <c r="P283" s="380"/>
      <c r="Q283" s="380"/>
      <c r="R283" s="380"/>
      <c r="S283" s="380"/>
      <c r="T283" s="380"/>
      <c r="U283" s="380"/>
      <c r="V283" s="380"/>
      <c r="W283" s="380"/>
      <c r="X283" s="380"/>
      <c r="Y283" s="380"/>
    </row>
    <row r="284" customFormat="false" ht="12.75" hidden="false" customHeight="false" outlineLevel="0" collapsed="false">
      <c r="A284" s="0" t="s">
        <v>495</v>
      </c>
      <c r="B284" s="380"/>
      <c r="C284" s="380"/>
      <c r="D284" s="380"/>
      <c r="E284" s="380"/>
      <c r="F284" s="380"/>
      <c r="G284" s="380"/>
      <c r="H284" s="380"/>
      <c r="I284" s="380"/>
      <c r="J284" s="380"/>
      <c r="K284" s="380"/>
      <c r="L284" s="380"/>
      <c r="M284" s="380"/>
      <c r="N284" s="380"/>
      <c r="O284" s="380"/>
      <c r="P284" s="380"/>
      <c r="Q284" s="380"/>
      <c r="R284" s="380"/>
      <c r="S284" s="380"/>
      <c r="T284" s="380"/>
      <c r="U284" s="380"/>
      <c r="V284" s="380"/>
      <c r="W284" s="380"/>
      <c r="X284" s="380"/>
      <c r="Y284" s="380"/>
    </row>
    <row r="285" customFormat="false" ht="12.75" hidden="false" customHeight="false" outlineLevel="0" collapsed="false">
      <c r="A285" s="0" t="s">
        <v>495</v>
      </c>
      <c r="B285" s="380"/>
      <c r="C285" s="380"/>
      <c r="D285" s="380"/>
      <c r="E285" s="380"/>
      <c r="F285" s="380"/>
      <c r="G285" s="380"/>
      <c r="H285" s="380"/>
      <c r="I285" s="380"/>
      <c r="J285" s="380"/>
      <c r="K285" s="380"/>
      <c r="L285" s="380"/>
      <c r="M285" s="380"/>
      <c r="N285" s="380"/>
      <c r="O285" s="380"/>
      <c r="P285" s="380"/>
      <c r="Q285" s="380"/>
      <c r="R285" s="380"/>
      <c r="S285" s="380"/>
      <c r="T285" s="380"/>
      <c r="U285" s="380"/>
      <c r="V285" s="380"/>
      <c r="W285" s="380"/>
      <c r="X285" s="380"/>
      <c r="Y285" s="380"/>
    </row>
    <row r="286" customFormat="false" ht="12.75" hidden="false" customHeight="false" outlineLevel="0" collapsed="false">
      <c r="A286" s="0" t="s">
        <v>495</v>
      </c>
      <c r="B286" s="380"/>
      <c r="C286" s="380"/>
      <c r="D286" s="380"/>
      <c r="E286" s="380"/>
      <c r="F286" s="380"/>
      <c r="G286" s="380"/>
      <c r="H286" s="380"/>
      <c r="I286" s="380"/>
      <c r="J286" s="380"/>
      <c r="K286" s="380"/>
      <c r="L286" s="380"/>
      <c r="M286" s="380"/>
      <c r="N286" s="380"/>
      <c r="O286" s="380"/>
      <c r="P286" s="380"/>
      <c r="Q286" s="380"/>
      <c r="R286" s="380"/>
      <c r="S286" s="380"/>
      <c r="T286" s="380"/>
      <c r="U286" s="380"/>
      <c r="V286" s="380"/>
      <c r="W286" s="380"/>
      <c r="X286" s="380"/>
      <c r="Y286" s="380"/>
    </row>
    <row r="287" customFormat="false" ht="12.75" hidden="false" customHeight="false" outlineLevel="0" collapsed="false">
      <c r="A287" s="0" t="s">
        <v>495</v>
      </c>
      <c r="B287" s="380"/>
      <c r="C287" s="380"/>
      <c r="D287" s="380"/>
      <c r="E287" s="380"/>
      <c r="F287" s="380"/>
      <c r="G287" s="380"/>
      <c r="H287" s="380"/>
      <c r="I287" s="380"/>
      <c r="J287" s="380"/>
      <c r="K287" s="380"/>
      <c r="L287" s="380"/>
      <c r="M287" s="380"/>
      <c r="N287" s="380"/>
      <c r="O287" s="380"/>
      <c r="P287" s="380"/>
      <c r="Q287" s="380"/>
      <c r="R287" s="380"/>
      <c r="S287" s="380"/>
      <c r="T287" s="380"/>
      <c r="U287" s="380"/>
      <c r="V287" s="380"/>
      <c r="W287" s="380"/>
      <c r="X287" s="380"/>
      <c r="Y287" s="380"/>
    </row>
    <row r="288" customFormat="false" ht="12.75" hidden="false" customHeight="false" outlineLevel="0" collapsed="false">
      <c r="A288" s="489" t="n">
        <v>0</v>
      </c>
      <c r="B288" s="489" t="n">
        <v>0</v>
      </c>
      <c r="C288" s="489" t="n">
        <v>0</v>
      </c>
      <c r="D288" s="489" t="n">
        <v>0</v>
      </c>
      <c r="E288" s="489" t="n">
        <v>0</v>
      </c>
      <c r="F288" s="489" t="n">
        <v>0</v>
      </c>
      <c r="G288" s="489" t="n">
        <v>0</v>
      </c>
      <c r="H288" s="489" t="n">
        <v>0</v>
      </c>
      <c r="I288" s="489" t="n">
        <v>0</v>
      </c>
      <c r="J288" s="489" t="n">
        <v>0</v>
      </c>
      <c r="K288" s="489" t="n">
        <v>0</v>
      </c>
      <c r="L288" s="489" t="n">
        <v>0</v>
      </c>
      <c r="M288" s="489" t="n">
        <v>0</v>
      </c>
      <c r="N288" s="489" t="n">
        <v>0</v>
      </c>
      <c r="O288" s="489" t="n">
        <v>0</v>
      </c>
      <c r="P288" s="489" t="n">
        <v>0</v>
      </c>
      <c r="Q288" s="489" t="n">
        <v>0</v>
      </c>
      <c r="R288" s="489" t="n">
        <v>0</v>
      </c>
      <c r="S288" s="489" t="n">
        <v>0</v>
      </c>
      <c r="T288" s="489" t="n">
        <v>0</v>
      </c>
      <c r="U288" s="489" t="n">
        <v>0</v>
      </c>
      <c r="V288" s="489" t="n">
        <v>0</v>
      </c>
      <c r="W288" s="489" t="n">
        <v>0</v>
      </c>
      <c r="X288" s="489" t="n">
        <v>0</v>
      </c>
      <c r="Y288" s="489" t="n">
        <v>0</v>
      </c>
    </row>
    <row r="290" customFormat="false" ht="12.75" hidden="false" customHeight="false" outlineLevel="0" collapsed="false">
      <c r="A290" s="382" t="s">
        <v>517</v>
      </c>
      <c r="B290" s="382" t="n">
        <v>100</v>
      </c>
      <c r="C290" s="382" t="n">
        <v>200</v>
      </c>
      <c r="D290" s="382" t="n">
        <v>300</v>
      </c>
      <c r="E290" s="382" t="n">
        <v>400</v>
      </c>
      <c r="F290" s="382" t="n">
        <v>500</v>
      </c>
      <c r="G290" s="382" t="n">
        <v>600</v>
      </c>
      <c r="H290" s="382" t="n">
        <v>700</v>
      </c>
      <c r="I290" s="382" t="n">
        <v>800</v>
      </c>
      <c r="J290" s="382" t="n">
        <v>900</v>
      </c>
      <c r="K290" s="382" t="n">
        <v>1000</v>
      </c>
      <c r="L290" s="382" t="n">
        <v>1100</v>
      </c>
      <c r="M290" s="382" t="n">
        <v>1200</v>
      </c>
      <c r="N290" s="382" t="n">
        <v>1300</v>
      </c>
      <c r="O290" s="382" t="n">
        <v>1400</v>
      </c>
      <c r="P290" s="382" t="n">
        <v>1500</v>
      </c>
      <c r="Q290" s="382" t="n">
        <v>1600</v>
      </c>
      <c r="R290" s="382" t="n">
        <v>1700</v>
      </c>
      <c r="S290" s="382" t="n">
        <v>1800</v>
      </c>
      <c r="T290" s="382" t="n">
        <v>1900</v>
      </c>
      <c r="U290" s="382" t="n">
        <v>2000</v>
      </c>
      <c r="V290" s="382" t="n">
        <v>2100</v>
      </c>
      <c r="W290" s="382" t="n">
        <v>2200</v>
      </c>
      <c r="X290" s="382" t="n">
        <v>2300</v>
      </c>
      <c r="Y290" s="382" t="n">
        <v>2400</v>
      </c>
    </row>
    <row r="291" customFormat="false" ht="12.75" hidden="false" customHeight="false" outlineLevel="0" collapsed="false">
      <c r="A291" s="0" t="s">
        <v>495</v>
      </c>
      <c r="B291" s="380"/>
      <c r="C291" s="380"/>
      <c r="D291" s="380"/>
      <c r="E291" s="380"/>
      <c r="F291" s="380"/>
      <c r="G291" s="380"/>
      <c r="H291" s="380"/>
      <c r="I291" s="380"/>
      <c r="J291" s="380"/>
      <c r="K291" s="380"/>
      <c r="L291" s="380"/>
      <c r="M291" s="380"/>
      <c r="N291" s="380"/>
      <c r="O291" s="380"/>
      <c r="P291" s="380"/>
      <c r="Q291" s="380"/>
      <c r="R291" s="380"/>
      <c r="S291" s="380"/>
      <c r="T291" s="380"/>
      <c r="U291" s="380"/>
      <c r="V291" s="380"/>
      <c r="W291" s="380"/>
      <c r="X291" s="380"/>
      <c r="Y291" s="380"/>
    </row>
    <row r="292" customFormat="false" ht="12.75" hidden="false" customHeight="false" outlineLevel="0" collapsed="false">
      <c r="A292" s="0" t="s">
        <v>495</v>
      </c>
      <c r="B292" s="380"/>
      <c r="C292" s="380"/>
      <c r="D292" s="380"/>
      <c r="E292" s="380"/>
      <c r="F292" s="380"/>
      <c r="G292" s="380"/>
      <c r="H292" s="380"/>
      <c r="I292" s="380"/>
      <c r="J292" s="380"/>
      <c r="K292" s="380"/>
      <c r="L292" s="380"/>
      <c r="M292" s="380"/>
      <c r="N292" s="380"/>
      <c r="O292" s="380"/>
      <c r="P292" s="380"/>
      <c r="Q292" s="380"/>
      <c r="R292" s="380"/>
      <c r="S292" s="380"/>
      <c r="T292" s="380"/>
      <c r="U292" s="380"/>
      <c r="V292" s="380"/>
      <c r="W292" s="380"/>
      <c r="X292" s="380"/>
      <c r="Y292" s="380"/>
    </row>
    <row r="293" customFormat="false" ht="12.75" hidden="false" customHeight="false" outlineLevel="0" collapsed="false">
      <c r="A293" s="0" t="s">
        <v>495</v>
      </c>
      <c r="B293" s="380"/>
      <c r="C293" s="380"/>
      <c r="D293" s="380"/>
      <c r="E293" s="380"/>
      <c r="F293" s="380"/>
      <c r="G293" s="380"/>
      <c r="H293" s="380"/>
      <c r="I293" s="380"/>
      <c r="J293" s="380"/>
      <c r="K293" s="380"/>
      <c r="L293" s="380"/>
      <c r="M293" s="380"/>
      <c r="N293" s="380"/>
      <c r="O293" s="380"/>
      <c r="P293" s="380"/>
      <c r="Q293" s="380"/>
      <c r="R293" s="380"/>
      <c r="S293" s="380"/>
      <c r="T293" s="380"/>
      <c r="U293" s="380"/>
      <c r="V293" s="380"/>
      <c r="W293" s="380"/>
      <c r="X293" s="380"/>
      <c r="Y293" s="380"/>
    </row>
    <row r="294" customFormat="false" ht="12.75" hidden="false" customHeight="false" outlineLevel="0" collapsed="false">
      <c r="A294" s="0" t="s">
        <v>495</v>
      </c>
      <c r="B294" s="380"/>
      <c r="C294" s="380"/>
      <c r="D294" s="380"/>
      <c r="E294" s="380"/>
      <c r="F294" s="380"/>
      <c r="G294" s="380"/>
      <c r="H294" s="380"/>
      <c r="I294" s="380"/>
      <c r="J294" s="380"/>
      <c r="K294" s="380"/>
      <c r="L294" s="380"/>
      <c r="M294" s="380"/>
      <c r="N294" s="380"/>
      <c r="O294" s="380"/>
      <c r="P294" s="380"/>
      <c r="Q294" s="380"/>
      <c r="R294" s="380"/>
      <c r="S294" s="380"/>
      <c r="T294" s="380"/>
      <c r="U294" s="380"/>
      <c r="V294" s="380"/>
      <c r="W294" s="380"/>
      <c r="X294" s="380"/>
      <c r="Y294" s="380"/>
    </row>
    <row r="295" customFormat="false" ht="12.75" hidden="false" customHeight="false" outlineLevel="0" collapsed="false">
      <c r="A295" s="0" t="s">
        <v>495</v>
      </c>
      <c r="B295" s="380"/>
      <c r="C295" s="380"/>
      <c r="D295" s="380"/>
      <c r="E295" s="380"/>
      <c r="F295" s="380"/>
      <c r="G295" s="380"/>
      <c r="H295" s="380"/>
      <c r="I295" s="380"/>
      <c r="J295" s="380"/>
      <c r="K295" s="380"/>
      <c r="L295" s="380"/>
      <c r="M295" s="380"/>
      <c r="N295" s="380"/>
      <c r="O295" s="380"/>
      <c r="P295" s="380"/>
      <c r="Q295" s="380"/>
      <c r="R295" s="380"/>
      <c r="S295" s="380"/>
      <c r="T295" s="380"/>
      <c r="U295" s="380"/>
      <c r="V295" s="380"/>
      <c r="W295" s="380"/>
      <c r="X295" s="380"/>
      <c r="Y295" s="380"/>
    </row>
    <row r="296" customFormat="false" ht="12.75" hidden="false" customHeight="false" outlineLevel="0" collapsed="false">
      <c r="A296" s="0" t="s">
        <v>495</v>
      </c>
      <c r="B296" s="380"/>
      <c r="C296" s="380"/>
      <c r="D296" s="380"/>
      <c r="E296" s="380"/>
      <c r="F296" s="380"/>
      <c r="G296" s="380"/>
      <c r="H296" s="380"/>
      <c r="I296" s="380"/>
      <c r="J296" s="380"/>
      <c r="K296" s="380"/>
      <c r="L296" s="380"/>
      <c r="M296" s="380"/>
      <c r="N296" s="380"/>
      <c r="O296" s="380"/>
      <c r="P296" s="380"/>
      <c r="Q296" s="380"/>
      <c r="R296" s="380"/>
      <c r="S296" s="380"/>
      <c r="T296" s="380"/>
      <c r="U296" s="380"/>
      <c r="V296" s="380"/>
      <c r="W296" s="380"/>
      <c r="X296" s="380"/>
      <c r="Y296" s="380"/>
    </row>
    <row r="297" customFormat="false" ht="12.75" hidden="false" customHeight="false" outlineLevel="0" collapsed="false">
      <c r="A297" s="0" t="s">
        <v>495</v>
      </c>
      <c r="B297" s="380"/>
      <c r="C297" s="380"/>
      <c r="D297" s="380"/>
      <c r="E297" s="380"/>
      <c r="F297" s="380"/>
      <c r="G297" s="380"/>
      <c r="H297" s="380"/>
      <c r="I297" s="380"/>
      <c r="J297" s="380"/>
      <c r="K297" s="380"/>
      <c r="L297" s="380"/>
      <c r="M297" s="380"/>
      <c r="N297" s="380"/>
      <c r="O297" s="380"/>
      <c r="P297" s="380"/>
      <c r="Q297" s="380"/>
      <c r="R297" s="380"/>
      <c r="S297" s="380"/>
      <c r="T297" s="380"/>
      <c r="U297" s="380"/>
      <c r="V297" s="380"/>
      <c r="W297" s="380"/>
      <c r="X297" s="380"/>
      <c r="Y297" s="380"/>
    </row>
    <row r="298" customFormat="false" ht="12.75" hidden="false" customHeight="false" outlineLevel="0" collapsed="false">
      <c r="A298" s="0" t="s">
        <v>495</v>
      </c>
      <c r="B298" s="380"/>
      <c r="C298" s="380"/>
      <c r="D298" s="380"/>
      <c r="E298" s="380"/>
      <c r="F298" s="380"/>
      <c r="G298" s="380"/>
      <c r="H298" s="380"/>
      <c r="I298" s="380"/>
      <c r="J298" s="380"/>
      <c r="K298" s="380"/>
      <c r="L298" s="380"/>
      <c r="M298" s="380"/>
      <c r="N298" s="380"/>
      <c r="O298" s="380"/>
      <c r="P298" s="380"/>
      <c r="Q298" s="380"/>
      <c r="R298" s="380"/>
      <c r="S298" s="380"/>
      <c r="T298" s="380"/>
      <c r="U298" s="380"/>
      <c r="V298" s="380"/>
      <c r="W298" s="380"/>
      <c r="X298" s="380"/>
      <c r="Y298" s="380"/>
    </row>
    <row r="299" customFormat="false" ht="12.75" hidden="false" customHeight="false" outlineLevel="0" collapsed="false">
      <c r="A299" s="0" t="s">
        <v>495</v>
      </c>
      <c r="B299" s="380"/>
      <c r="C299" s="380"/>
      <c r="D299" s="380"/>
      <c r="E299" s="380"/>
      <c r="F299" s="380"/>
      <c r="G299" s="380"/>
      <c r="H299" s="380"/>
      <c r="I299" s="380"/>
      <c r="J299" s="380"/>
      <c r="K299" s="380"/>
      <c r="L299" s="380"/>
      <c r="M299" s="380"/>
      <c r="N299" s="380"/>
      <c r="O299" s="380"/>
      <c r="P299" s="380"/>
      <c r="Q299" s="380"/>
      <c r="R299" s="380"/>
      <c r="S299" s="380"/>
      <c r="T299" s="380"/>
      <c r="U299" s="380"/>
      <c r="V299" s="380"/>
      <c r="W299" s="380"/>
      <c r="X299" s="380"/>
      <c r="Y299" s="380"/>
    </row>
    <row r="300" customFormat="false" ht="12.75" hidden="false" customHeight="false" outlineLevel="0" collapsed="false">
      <c r="A300" s="0" t="s">
        <v>495</v>
      </c>
      <c r="B300" s="380"/>
      <c r="C300" s="380"/>
      <c r="D300" s="380"/>
      <c r="E300" s="380"/>
      <c r="F300" s="380"/>
      <c r="G300" s="380"/>
      <c r="H300" s="380"/>
      <c r="I300" s="380"/>
      <c r="J300" s="380"/>
      <c r="K300" s="380"/>
      <c r="L300" s="380"/>
      <c r="M300" s="380"/>
      <c r="N300" s="380"/>
      <c r="O300" s="380"/>
      <c r="P300" s="380"/>
      <c r="Q300" s="380"/>
      <c r="R300" s="380"/>
      <c r="S300" s="380"/>
      <c r="T300" s="380"/>
      <c r="U300" s="380"/>
      <c r="V300" s="380"/>
      <c r="W300" s="380"/>
      <c r="X300" s="380"/>
      <c r="Y300" s="380"/>
    </row>
    <row r="301" customFormat="false" ht="12.75" hidden="false" customHeight="false" outlineLevel="0" collapsed="false">
      <c r="A301" s="489" t="n">
        <v>0</v>
      </c>
      <c r="B301" s="489" t="n">
        <v>0</v>
      </c>
      <c r="C301" s="489" t="n">
        <v>0</v>
      </c>
      <c r="D301" s="489" t="n">
        <v>0</v>
      </c>
      <c r="E301" s="489" t="n">
        <v>0</v>
      </c>
      <c r="F301" s="489" t="n">
        <v>0</v>
      </c>
      <c r="G301" s="489" t="n">
        <v>0</v>
      </c>
      <c r="H301" s="489" t="n">
        <v>0</v>
      </c>
      <c r="I301" s="489" t="n">
        <v>0</v>
      </c>
      <c r="J301" s="489" t="n">
        <v>0</v>
      </c>
      <c r="K301" s="489" t="n">
        <v>0</v>
      </c>
      <c r="L301" s="489" t="n">
        <v>0</v>
      </c>
      <c r="M301" s="489" t="n">
        <v>0</v>
      </c>
      <c r="N301" s="489" t="n">
        <v>0</v>
      </c>
      <c r="O301" s="489" t="n">
        <v>0</v>
      </c>
      <c r="P301" s="489" t="n">
        <v>0</v>
      </c>
      <c r="Q301" s="489" t="n">
        <v>0</v>
      </c>
      <c r="R301" s="489" t="n">
        <v>0</v>
      </c>
      <c r="S301" s="489" t="n">
        <v>0</v>
      </c>
      <c r="T301" s="489" t="n">
        <v>0</v>
      </c>
      <c r="U301" s="489" t="n">
        <v>0</v>
      </c>
      <c r="V301" s="489" t="n">
        <v>0</v>
      </c>
      <c r="W301" s="489" t="n">
        <v>0</v>
      </c>
      <c r="X301" s="489" t="n">
        <v>0</v>
      </c>
      <c r="Y301" s="489" t="n">
        <v>0</v>
      </c>
    </row>
    <row r="303" customFormat="false" ht="12.75" hidden="false" customHeight="false" outlineLevel="0" collapsed="false">
      <c r="A303" s="382" t="s">
        <v>518</v>
      </c>
      <c r="B303" s="382" t="n">
        <v>100</v>
      </c>
      <c r="C303" s="382" t="n">
        <v>200</v>
      </c>
      <c r="D303" s="382" t="n">
        <v>300</v>
      </c>
      <c r="E303" s="382" t="n">
        <v>400</v>
      </c>
      <c r="F303" s="382" t="n">
        <v>500</v>
      </c>
      <c r="G303" s="382" t="n">
        <v>600</v>
      </c>
      <c r="H303" s="382" t="n">
        <v>700</v>
      </c>
      <c r="I303" s="382" t="n">
        <v>800</v>
      </c>
      <c r="J303" s="382" t="n">
        <v>900</v>
      </c>
      <c r="K303" s="382" t="n">
        <v>1000</v>
      </c>
      <c r="L303" s="382" t="n">
        <v>1100</v>
      </c>
      <c r="M303" s="382" t="n">
        <v>1200</v>
      </c>
      <c r="N303" s="382" t="n">
        <v>1300</v>
      </c>
      <c r="O303" s="382" t="n">
        <v>1400</v>
      </c>
      <c r="P303" s="382" t="n">
        <v>1500</v>
      </c>
      <c r="Q303" s="382" t="n">
        <v>1600</v>
      </c>
      <c r="R303" s="382" t="n">
        <v>1700</v>
      </c>
      <c r="S303" s="382" t="n">
        <v>1800</v>
      </c>
      <c r="T303" s="382" t="n">
        <v>1900</v>
      </c>
      <c r="U303" s="382" t="n">
        <v>2000</v>
      </c>
      <c r="V303" s="382" t="n">
        <v>2100</v>
      </c>
      <c r="W303" s="382" t="n">
        <v>2200</v>
      </c>
      <c r="X303" s="382" t="n">
        <v>2300</v>
      </c>
      <c r="Y303" s="382" t="n">
        <v>2400</v>
      </c>
    </row>
    <row r="304" customFormat="false" ht="12.75" hidden="false" customHeight="false" outlineLevel="0" collapsed="false">
      <c r="A304" s="0" t="s">
        <v>495</v>
      </c>
      <c r="B304" s="380"/>
      <c r="C304" s="380"/>
      <c r="D304" s="380"/>
      <c r="E304" s="380"/>
      <c r="F304" s="380"/>
      <c r="G304" s="380"/>
      <c r="H304" s="380"/>
      <c r="I304" s="380"/>
      <c r="J304" s="380"/>
      <c r="K304" s="380"/>
      <c r="L304" s="380"/>
      <c r="M304" s="380"/>
      <c r="N304" s="380"/>
      <c r="O304" s="380"/>
      <c r="P304" s="380"/>
      <c r="Q304" s="380"/>
      <c r="R304" s="380"/>
      <c r="S304" s="380"/>
      <c r="T304" s="380"/>
      <c r="U304" s="380"/>
      <c r="V304" s="380"/>
      <c r="W304" s="380"/>
      <c r="X304" s="380"/>
      <c r="Y304" s="380"/>
    </row>
    <row r="305" customFormat="false" ht="12.75" hidden="false" customHeight="false" outlineLevel="0" collapsed="false">
      <c r="A305" s="0" t="s">
        <v>495</v>
      </c>
      <c r="B305" s="380"/>
      <c r="C305" s="380"/>
      <c r="D305" s="380"/>
      <c r="E305" s="380"/>
      <c r="F305" s="380"/>
      <c r="G305" s="380"/>
      <c r="H305" s="380"/>
      <c r="I305" s="380"/>
      <c r="J305" s="380"/>
      <c r="K305" s="380"/>
      <c r="L305" s="380"/>
      <c r="M305" s="380"/>
      <c r="N305" s="380"/>
      <c r="O305" s="380"/>
      <c r="P305" s="380"/>
      <c r="Q305" s="380"/>
      <c r="R305" s="380"/>
      <c r="S305" s="380"/>
      <c r="T305" s="380"/>
      <c r="U305" s="380"/>
      <c r="V305" s="380"/>
      <c r="W305" s="380"/>
      <c r="X305" s="380"/>
      <c r="Y305" s="380"/>
    </row>
    <row r="306" customFormat="false" ht="12.75" hidden="false" customHeight="false" outlineLevel="0" collapsed="false">
      <c r="A306" s="0" t="s">
        <v>495</v>
      </c>
      <c r="B306" s="380"/>
      <c r="C306" s="380"/>
      <c r="D306" s="380"/>
      <c r="E306" s="380"/>
      <c r="F306" s="380"/>
      <c r="G306" s="380"/>
      <c r="H306" s="380"/>
      <c r="I306" s="380"/>
      <c r="J306" s="380"/>
      <c r="K306" s="380"/>
      <c r="L306" s="380"/>
      <c r="M306" s="380"/>
      <c r="N306" s="380"/>
      <c r="O306" s="380"/>
      <c r="P306" s="380"/>
      <c r="Q306" s="380"/>
      <c r="R306" s="380"/>
      <c r="S306" s="380"/>
      <c r="T306" s="380"/>
      <c r="U306" s="380"/>
      <c r="V306" s="380"/>
      <c r="W306" s="380"/>
      <c r="X306" s="380"/>
      <c r="Y306" s="380"/>
    </row>
    <row r="307" customFormat="false" ht="12.75" hidden="false" customHeight="false" outlineLevel="0" collapsed="false">
      <c r="A307" s="0" t="s">
        <v>495</v>
      </c>
      <c r="B307" s="380"/>
      <c r="C307" s="380"/>
      <c r="D307" s="380"/>
      <c r="E307" s="380"/>
      <c r="F307" s="380"/>
      <c r="G307" s="380"/>
      <c r="H307" s="380"/>
      <c r="I307" s="380"/>
      <c r="J307" s="380"/>
      <c r="K307" s="380"/>
      <c r="L307" s="380"/>
      <c r="M307" s="380"/>
      <c r="N307" s="380"/>
      <c r="O307" s="380"/>
      <c r="P307" s="380"/>
      <c r="Q307" s="380"/>
      <c r="R307" s="380"/>
      <c r="S307" s="380"/>
      <c r="T307" s="380"/>
      <c r="U307" s="380"/>
      <c r="V307" s="380"/>
      <c r="W307" s="380"/>
      <c r="X307" s="380"/>
      <c r="Y307" s="380"/>
    </row>
    <row r="308" customFormat="false" ht="12.75" hidden="false" customHeight="false" outlineLevel="0" collapsed="false">
      <c r="A308" s="0" t="s">
        <v>495</v>
      </c>
      <c r="B308" s="380"/>
      <c r="C308" s="380"/>
      <c r="D308" s="380"/>
      <c r="E308" s="380"/>
      <c r="F308" s="380"/>
      <c r="G308" s="380"/>
      <c r="H308" s="380"/>
      <c r="I308" s="380"/>
      <c r="J308" s="380"/>
      <c r="K308" s="380"/>
      <c r="L308" s="380"/>
      <c r="M308" s="380"/>
      <c r="N308" s="380"/>
      <c r="O308" s="380"/>
      <c r="P308" s="380"/>
      <c r="Q308" s="380"/>
      <c r="R308" s="380"/>
      <c r="S308" s="380"/>
      <c r="T308" s="380"/>
      <c r="U308" s="380"/>
      <c r="V308" s="380"/>
      <c r="W308" s="380"/>
      <c r="X308" s="380"/>
      <c r="Y308" s="380"/>
    </row>
    <row r="309" customFormat="false" ht="12.75" hidden="false" customHeight="false" outlineLevel="0" collapsed="false">
      <c r="A309" s="0" t="s">
        <v>495</v>
      </c>
      <c r="B309" s="380"/>
      <c r="C309" s="380"/>
      <c r="D309" s="380"/>
      <c r="E309" s="380"/>
      <c r="F309" s="380"/>
      <c r="G309" s="380"/>
      <c r="H309" s="380"/>
      <c r="I309" s="380"/>
      <c r="J309" s="380"/>
      <c r="K309" s="380"/>
      <c r="L309" s="380"/>
      <c r="M309" s="380"/>
      <c r="N309" s="380"/>
      <c r="O309" s="380"/>
      <c r="P309" s="380"/>
      <c r="Q309" s="380"/>
      <c r="R309" s="380"/>
      <c r="S309" s="380"/>
      <c r="T309" s="380"/>
      <c r="U309" s="380"/>
      <c r="V309" s="380"/>
      <c r="W309" s="380"/>
      <c r="X309" s="380"/>
      <c r="Y309" s="380"/>
    </row>
    <row r="310" customFormat="false" ht="12.75" hidden="false" customHeight="false" outlineLevel="0" collapsed="false">
      <c r="A310" s="0" t="s">
        <v>495</v>
      </c>
      <c r="B310" s="380"/>
      <c r="C310" s="380"/>
      <c r="D310" s="380"/>
      <c r="E310" s="380"/>
      <c r="F310" s="380"/>
      <c r="G310" s="380"/>
      <c r="H310" s="380"/>
      <c r="I310" s="380"/>
      <c r="J310" s="380"/>
      <c r="K310" s="380"/>
      <c r="L310" s="380"/>
      <c r="M310" s="380"/>
      <c r="N310" s="380"/>
      <c r="O310" s="380"/>
      <c r="P310" s="380"/>
      <c r="Q310" s="380"/>
      <c r="R310" s="380"/>
      <c r="S310" s="380"/>
      <c r="T310" s="380"/>
      <c r="U310" s="380"/>
      <c r="V310" s="380"/>
      <c r="W310" s="380"/>
      <c r="X310" s="380"/>
      <c r="Y310" s="380"/>
    </row>
    <row r="311" customFormat="false" ht="12.75" hidden="false" customHeight="false" outlineLevel="0" collapsed="false">
      <c r="A311" s="0" t="s">
        <v>495</v>
      </c>
      <c r="B311" s="380"/>
      <c r="C311" s="380"/>
      <c r="D311" s="380"/>
      <c r="E311" s="380"/>
      <c r="F311" s="380"/>
      <c r="G311" s="380"/>
      <c r="H311" s="380"/>
      <c r="I311" s="380"/>
      <c r="J311" s="380"/>
      <c r="K311" s="380"/>
      <c r="L311" s="380"/>
      <c r="M311" s="380"/>
      <c r="N311" s="380"/>
      <c r="O311" s="380"/>
      <c r="P311" s="380"/>
      <c r="Q311" s="380"/>
      <c r="R311" s="380"/>
      <c r="S311" s="380"/>
      <c r="T311" s="380"/>
      <c r="U311" s="380"/>
      <c r="V311" s="380"/>
      <c r="W311" s="380"/>
      <c r="X311" s="380"/>
      <c r="Y311" s="380"/>
    </row>
    <row r="312" customFormat="false" ht="12.75" hidden="false" customHeight="false" outlineLevel="0" collapsed="false">
      <c r="A312" s="0" t="s">
        <v>495</v>
      </c>
      <c r="B312" s="380"/>
      <c r="C312" s="380"/>
      <c r="D312" s="380"/>
      <c r="E312" s="380"/>
      <c r="F312" s="380"/>
      <c r="G312" s="380"/>
      <c r="H312" s="380"/>
      <c r="I312" s="380"/>
      <c r="J312" s="380"/>
      <c r="K312" s="380"/>
      <c r="L312" s="380"/>
      <c r="M312" s="380"/>
      <c r="N312" s="380"/>
      <c r="O312" s="380"/>
      <c r="P312" s="380"/>
      <c r="Q312" s="380"/>
      <c r="R312" s="380"/>
      <c r="S312" s="380"/>
      <c r="T312" s="380"/>
      <c r="U312" s="380"/>
      <c r="V312" s="380"/>
      <c r="W312" s="380"/>
      <c r="X312" s="380"/>
      <c r="Y312" s="380"/>
    </row>
    <row r="313" customFormat="false" ht="12.75" hidden="false" customHeight="false" outlineLevel="0" collapsed="false">
      <c r="A313" s="0" t="s">
        <v>495</v>
      </c>
      <c r="B313" s="380"/>
      <c r="C313" s="380"/>
      <c r="D313" s="380"/>
      <c r="E313" s="380"/>
      <c r="F313" s="380"/>
      <c r="G313" s="380"/>
      <c r="H313" s="380"/>
      <c r="I313" s="380"/>
      <c r="J313" s="380"/>
      <c r="K313" s="380"/>
      <c r="L313" s="380"/>
      <c r="M313" s="380"/>
      <c r="N313" s="380"/>
      <c r="O313" s="380"/>
      <c r="P313" s="380"/>
      <c r="Q313" s="380"/>
      <c r="R313" s="380"/>
      <c r="S313" s="380"/>
      <c r="T313" s="380"/>
      <c r="U313" s="380"/>
      <c r="V313" s="380"/>
      <c r="W313" s="380"/>
      <c r="X313" s="380"/>
      <c r="Y313" s="380"/>
    </row>
    <row r="314" customFormat="false" ht="12.75" hidden="false" customHeight="false" outlineLevel="0" collapsed="false">
      <c r="A314" s="489" t="n">
        <v>0</v>
      </c>
      <c r="B314" s="489" t="n">
        <v>0</v>
      </c>
      <c r="C314" s="489" t="n">
        <v>0</v>
      </c>
      <c r="D314" s="489" t="n">
        <v>0</v>
      </c>
      <c r="E314" s="489" t="n">
        <v>0</v>
      </c>
      <c r="F314" s="489" t="n">
        <v>0</v>
      </c>
      <c r="G314" s="489" t="n">
        <v>0</v>
      </c>
      <c r="H314" s="489" t="n">
        <v>0</v>
      </c>
      <c r="I314" s="489" t="n">
        <v>0</v>
      </c>
      <c r="J314" s="489" t="n">
        <v>0</v>
      </c>
      <c r="K314" s="489" t="n">
        <v>0</v>
      </c>
      <c r="L314" s="489" t="n">
        <v>0</v>
      </c>
      <c r="M314" s="489" t="n">
        <v>0</v>
      </c>
      <c r="N314" s="489" t="n">
        <v>0</v>
      </c>
      <c r="O314" s="489" t="n">
        <v>0</v>
      </c>
      <c r="P314" s="489" t="n">
        <v>0</v>
      </c>
      <c r="Q314" s="489" t="n">
        <v>0</v>
      </c>
      <c r="R314" s="489" t="n">
        <v>0</v>
      </c>
      <c r="S314" s="489" t="n">
        <v>0</v>
      </c>
      <c r="T314" s="489" t="n">
        <v>0</v>
      </c>
      <c r="U314" s="489" t="n">
        <v>0</v>
      </c>
      <c r="V314" s="489" t="n">
        <v>0</v>
      </c>
      <c r="W314" s="489" t="n">
        <v>0</v>
      </c>
      <c r="X314" s="489" t="n">
        <v>0</v>
      </c>
      <c r="Y314" s="489" t="n">
        <v>0</v>
      </c>
    </row>
    <row r="316" customFormat="false" ht="12.75" hidden="false" customHeight="false" outlineLevel="0" collapsed="false">
      <c r="A316" s="382" t="s">
        <v>519</v>
      </c>
      <c r="B316" s="382" t="n">
        <v>100</v>
      </c>
      <c r="C316" s="382" t="n">
        <v>200</v>
      </c>
      <c r="D316" s="382" t="n">
        <v>300</v>
      </c>
      <c r="E316" s="382" t="n">
        <v>400</v>
      </c>
      <c r="F316" s="382" t="n">
        <v>500</v>
      </c>
      <c r="G316" s="382" t="n">
        <v>600</v>
      </c>
      <c r="H316" s="382" t="n">
        <v>700</v>
      </c>
      <c r="I316" s="382" t="n">
        <v>800</v>
      </c>
      <c r="J316" s="382" t="n">
        <v>900</v>
      </c>
      <c r="K316" s="382" t="n">
        <v>1000</v>
      </c>
      <c r="L316" s="382" t="n">
        <v>1100</v>
      </c>
      <c r="M316" s="382" t="n">
        <v>1200</v>
      </c>
      <c r="N316" s="382" t="n">
        <v>1300</v>
      </c>
      <c r="O316" s="382" t="n">
        <v>1400</v>
      </c>
      <c r="P316" s="382" t="n">
        <v>1500</v>
      </c>
      <c r="Q316" s="382" t="n">
        <v>1600</v>
      </c>
      <c r="R316" s="382" t="n">
        <v>1700</v>
      </c>
      <c r="S316" s="382" t="n">
        <v>1800</v>
      </c>
      <c r="T316" s="382" t="n">
        <v>1900</v>
      </c>
      <c r="U316" s="382" t="n">
        <v>2000</v>
      </c>
      <c r="V316" s="382" t="n">
        <v>2100</v>
      </c>
      <c r="W316" s="382" t="n">
        <v>2200</v>
      </c>
      <c r="X316" s="382" t="n">
        <v>2300</v>
      </c>
      <c r="Y316" s="382" t="n">
        <v>2400</v>
      </c>
    </row>
    <row r="317" customFormat="false" ht="12.75" hidden="false" customHeight="false" outlineLevel="0" collapsed="false">
      <c r="A317" s="0" t="s">
        <v>495</v>
      </c>
      <c r="B317" s="380"/>
      <c r="C317" s="380"/>
      <c r="D317" s="380"/>
      <c r="E317" s="380"/>
      <c r="F317" s="380"/>
      <c r="G317" s="380"/>
      <c r="H317" s="380"/>
      <c r="I317" s="380"/>
      <c r="J317" s="380"/>
      <c r="K317" s="380"/>
      <c r="L317" s="380"/>
      <c r="M317" s="380"/>
      <c r="N317" s="380"/>
      <c r="O317" s="380"/>
      <c r="P317" s="380"/>
      <c r="Q317" s="380"/>
      <c r="R317" s="380"/>
      <c r="S317" s="380"/>
      <c r="T317" s="380"/>
      <c r="U317" s="380"/>
      <c r="V317" s="380"/>
      <c r="W317" s="380"/>
      <c r="X317" s="380"/>
      <c r="Y317" s="380"/>
    </row>
    <row r="318" customFormat="false" ht="12.75" hidden="false" customHeight="false" outlineLevel="0" collapsed="false">
      <c r="A318" s="0" t="s">
        <v>495</v>
      </c>
      <c r="B318" s="380"/>
      <c r="C318" s="380"/>
      <c r="D318" s="380"/>
      <c r="E318" s="380"/>
      <c r="F318" s="380"/>
      <c r="G318" s="380"/>
      <c r="H318" s="380"/>
      <c r="I318" s="380"/>
      <c r="J318" s="380"/>
      <c r="K318" s="380"/>
      <c r="L318" s="380"/>
      <c r="M318" s="380"/>
      <c r="N318" s="380"/>
      <c r="O318" s="380"/>
      <c r="P318" s="380"/>
      <c r="Q318" s="380"/>
      <c r="R318" s="380"/>
      <c r="S318" s="380"/>
      <c r="T318" s="380"/>
      <c r="U318" s="380"/>
      <c r="V318" s="380"/>
      <c r="W318" s="380"/>
      <c r="X318" s="380"/>
      <c r="Y318" s="380"/>
    </row>
    <row r="319" customFormat="false" ht="12.75" hidden="false" customHeight="false" outlineLevel="0" collapsed="false">
      <c r="A319" s="0" t="s">
        <v>495</v>
      </c>
      <c r="B319" s="380"/>
      <c r="C319" s="380"/>
      <c r="D319" s="380"/>
      <c r="E319" s="380"/>
      <c r="F319" s="380"/>
      <c r="G319" s="380"/>
      <c r="H319" s="380"/>
      <c r="I319" s="380"/>
      <c r="J319" s="380"/>
      <c r="K319" s="380"/>
      <c r="L319" s="380"/>
      <c r="M319" s="380"/>
      <c r="N319" s="380"/>
      <c r="O319" s="380"/>
      <c r="P319" s="380"/>
      <c r="Q319" s="380"/>
      <c r="R319" s="380"/>
      <c r="S319" s="380"/>
      <c r="T319" s="380"/>
      <c r="U319" s="380"/>
      <c r="V319" s="380"/>
      <c r="W319" s="380"/>
      <c r="X319" s="380"/>
      <c r="Y319" s="380"/>
    </row>
    <row r="320" customFormat="false" ht="12.75" hidden="false" customHeight="false" outlineLevel="0" collapsed="false">
      <c r="A320" s="0" t="s">
        <v>495</v>
      </c>
      <c r="B320" s="380"/>
      <c r="C320" s="380"/>
      <c r="D320" s="380"/>
      <c r="E320" s="380"/>
      <c r="F320" s="380"/>
      <c r="G320" s="380"/>
      <c r="H320" s="380"/>
      <c r="I320" s="380"/>
      <c r="J320" s="380"/>
      <c r="K320" s="380"/>
      <c r="L320" s="380"/>
      <c r="M320" s="380"/>
      <c r="N320" s="380"/>
      <c r="O320" s="380"/>
      <c r="P320" s="380"/>
      <c r="Q320" s="380"/>
      <c r="R320" s="380"/>
      <c r="S320" s="380"/>
      <c r="T320" s="380"/>
      <c r="U320" s="380"/>
      <c r="V320" s="380"/>
      <c r="W320" s="380"/>
      <c r="X320" s="380"/>
      <c r="Y320" s="380"/>
    </row>
    <row r="321" customFormat="false" ht="12.75" hidden="false" customHeight="false" outlineLevel="0" collapsed="false">
      <c r="A321" s="0" t="s">
        <v>495</v>
      </c>
      <c r="B321" s="380"/>
      <c r="C321" s="380"/>
      <c r="D321" s="380"/>
      <c r="E321" s="380"/>
      <c r="F321" s="380"/>
      <c r="G321" s="380"/>
      <c r="H321" s="380"/>
      <c r="I321" s="380"/>
      <c r="J321" s="380"/>
      <c r="K321" s="380"/>
      <c r="L321" s="380"/>
      <c r="M321" s="380"/>
      <c r="N321" s="380"/>
      <c r="O321" s="380"/>
      <c r="P321" s="380"/>
      <c r="Q321" s="380"/>
      <c r="R321" s="380"/>
      <c r="S321" s="380"/>
      <c r="T321" s="380"/>
      <c r="U321" s="380"/>
      <c r="V321" s="380"/>
      <c r="W321" s="380"/>
      <c r="X321" s="380"/>
      <c r="Y321" s="380"/>
    </row>
    <row r="322" customFormat="false" ht="12.75" hidden="false" customHeight="false" outlineLevel="0" collapsed="false">
      <c r="A322" s="0" t="s">
        <v>495</v>
      </c>
      <c r="B322" s="380"/>
      <c r="C322" s="380"/>
      <c r="D322" s="380"/>
      <c r="E322" s="380"/>
      <c r="F322" s="380"/>
      <c r="G322" s="380"/>
      <c r="H322" s="380"/>
      <c r="I322" s="380"/>
      <c r="J322" s="380"/>
      <c r="K322" s="380"/>
      <c r="L322" s="380"/>
      <c r="M322" s="380"/>
      <c r="N322" s="380"/>
      <c r="O322" s="380"/>
      <c r="P322" s="380"/>
      <c r="Q322" s="380"/>
      <c r="R322" s="380"/>
      <c r="S322" s="380"/>
      <c r="T322" s="380"/>
      <c r="U322" s="380"/>
      <c r="V322" s="380"/>
      <c r="W322" s="380"/>
      <c r="X322" s="380"/>
      <c r="Y322" s="380"/>
    </row>
    <row r="323" customFormat="false" ht="12.75" hidden="false" customHeight="false" outlineLevel="0" collapsed="false">
      <c r="A323" s="0" t="s">
        <v>495</v>
      </c>
      <c r="B323" s="380"/>
      <c r="C323" s="380"/>
      <c r="D323" s="380"/>
      <c r="E323" s="380"/>
      <c r="F323" s="380"/>
      <c r="G323" s="380"/>
      <c r="H323" s="380"/>
      <c r="I323" s="380"/>
      <c r="J323" s="380"/>
      <c r="K323" s="380"/>
      <c r="L323" s="380"/>
      <c r="M323" s="380"/>
      <c r="N323" s="380"/>
      <c r="O323" s="380"/>
      <c r="P323" s="380"/>
      <c r="Q323" s="380"/>
      <c r="R323" s="380"/>
      <c r="S323" s="380"/>
      <c r="T323" s="380"/>
      <c r="U323" s="380"/>
      <c r="V323" s="380"/>
      <c r="W323" s="380"/>
      <c r="X323" s="380"/>
      <c r="Y323" s="380"/>
    </row>
    <row r="324" customFormat="false" ht="12.75" hidden="false" customHeight="false" outlineLevel="0" collapsed="false">
      <c r="A324" s="0" t="s">
        <v>495</v>
      </c>
      <c r="B324" s="380"/>
      <c r="C324" s="380"/>
      <c r="D324" s="380"/>
      <c r="E324" s="380"/>
      <c r="F324" s="380"/>
      <c r="G324" s="380"/>
      <c r="H324" s="380"/>
      <c r="I324" s="380"/>
      <c r="J324" s="380"/>
      <c r="K324" s="380"/>
      <c r="L324" s="380"/>
      <c r="M324" s="380"/>
      <c r="N324" s="380"/>
      <c r="O324" s="380"/>
      <c r="P324" s="380"/>
      <c r="Q324" s="380"/>
      <c r="R324" s="380"/>
      <c r="S324" s="380"/>
      <c r="T324" s="380"/>
      <c r="U324" s="380"/>
      <c r="V324" s="380"/>
      <c r="W324" s="380"/>
      <c r="X324" s="380"/>
      <c r="Y324" s="380"/>
    </row>
    <row r="325" customFormat="false" ht="12.75" hidden="false" customHeight="false" outlineLevel="0" collapsed="false">
      <c r="A325" s="0" t="s">
        <v>495</v>
      </c>
      <c r="B325" s="380"/>
      <c r="C325" s="380"/>
      <c r="D325" s="380"/>
      <c r="E325" s="380"/>
      <c r="F325" s="380"/>
      <c r="G325" s="380"/>
      <c r="H325" s="380"/>
      <c r="I325" s="380"/>
      <c r="J325" s="380"/>
      <c r="K325" s="380"/>
      <c r="L325" s="380"/>
      <c r="M325" s="380"/>
      <c r="N325" s="380"/>
      <c r="O325" s="380"/>
      <c r="P325" s="380"/>
      <c r="Q325" s="380"/>
      <c r="R325" s="380"/>
      <c r="S325" s="380"/>
      <c r="T325" s="380"/>
      <c r="U325" s="380"/>
      <c r="V325" s="380"/>
      <c r="W325" s="380"/>
      <c r="X325" s="380"/>
      <c r="Y325" s="380"/>
    </row>
    <row r="326" customFormat="false" ht="12.75" hidden="false" customHeight="false" outlineLevel="0" collapsed="false">
      <c r="A326" s="0" t="s">
        <v>495</v>
      </c>
      <c r="B326" s="380"/>
      <c r="C326" s="380"/>
      <c r="D326" s="380"/>
      <c r="E326" s="380"/>
      <c r="F326" s="380"/>
      <c r="G326" s="380"/>
      <c r="H326" s="380"/>
      <c r="I326" s="380"/>
      <c r="J326" s="380"/>
      <c r="K326" s="380"/>
      <c r="L326" s="380"/>
      <c r="M326" s="380"/>
      <c r="N326" s="380"/>
      <c r="O326" s="380"/>
      <c r="P326" s="380"/>
      <c r="Q326" s="380"/>
      <c r="R326" s="380"/>
      <c r="S326" s="380"/>
      <c r="T326" s="380"/>
      <c r="U326" s="380"/>
      <c r="V326" s="380"/>
      <c r="W326" s="380"/>
      <c r="X326" s="380"/>
      <c r="Y326" s="380"/>
    </row>
    <row r="327" customFormat="false" ht="12.75" hidden="false" customHeight="false" outlineLevel="0" collapsed="false">
      <c r="A327" s="489" t="n">
        <v>0</v>
      </c>
      <c r="B327" s="489" t="n">
        <v>0</v>
      </c>
      <c r="C327" s="489" t="n">
        <v>0</v>
      </c>
      <c r="D327" s="489" t="n">
        <v>0</v>
      </c>
      <c r="E327" s="489" t="n">
        <v>0</v>
      </c>
      <c r="F327" s="489" t="n">
        <v>0</v>
      </c>
      <c r="G327" s="489" t="n">
        <v>0</v>
      </c>
      <c r="H327" s="489" t="n">
        <v>0</v>
      </c>
      <c r="I327" s="489" t="n">
        <v>0</v>
      </c>
      <c r="J327" s="489" t="n">
        <v>0</v>
      </c>
      <c r="K327" s="489" t="n">
        <v>0</v>
      </c>
      <c r="L327" s="489" t="n">
        <v>0</v>
      </c>
      <c r="M327" s="489" t="n">
        <v>0</v>
      </c>
      <c r="N327" s="489" t="n">
        <v>0</v>
      </c>
      <c r="O327" s="489" t="n">
        <v>0</v>
      </c>
      <c r="P327" s="489" t="n">
        <v>0</v>
      </c>
      <c r="Q327" s="489" t="n">
        <v>0</v>
      </c>
      <c r="R327" s="489" t="n">
        <v>0</v>
      </c>
      <c r="S327" s="489" t="n">
        <v>0</v>
      </c>
      <c r="T327" s="489" t="n">
        <v>0</v>
      </c>
      <c r="U327" s="489" t="n">
        <v>0</v>
      </c>
      <c r="V327" s="489" t="n">
        <v>0</v>
      </c>
      <c r="W327" s="489" t="n">
        <v>0</v>
      </c>
      <c r="X327" s="489" t="n">
        <v>0</v>
      </c>
      <c r="Y327" s="489" t="n">
        <v>0</v>
      </c>
    </row>
    <row r="329" customFormat="false" ht="12.75" hidden="false" customHeight="false" outlineLevel="0" collapsed="false">
      <c r="A329" s="382" t="s">
        <v>520</v>
      </c>
      <c r="B329" s="382" t="n">
        <v>100</v>
      </c>
      <c r="C329" s="382" t="n">
        <v>200</v>
      </c>
      <c r="D329" s="382" t="n">
        <v>300</v>
      </c>
      <c r="E329" s="382" t="n">
        <v>400</v>
      </c>
      <c r="F329" s="382" t="n">
        <v>500</v>
      </c>
      <c r="G329" s="382" t="n">
        <v>600</v>
      </c>
      <c r="H329" s="382" t="n">
        <v>700</v>
      </c>
      <c r="I329" s="382" t="n">
        <v>800</v>
      </c>
      <c r="J329" s="382" t="n">
        <v>900</v>
      </c>
      <c r="K329" s="382" t="n">
        <v>1000</v>
      </c>
      <c r="L329" s="382" t="n">
        <v>1100</v>
      </c>
      <c r="M329" s="382" t="n">
        <v>1200</v>
      </c>
      <c r="N329" s="382" t="n">
        <v>1300</v>
      </c>
      <c r="O329" s="382" t="n">
        <v>1400</v>
      </c>
      <c r="P329" s="382" t="n">
        <v>1500</v>
      </c>
      <c r="Q329" s="382" t="n">
        <v>1600</v>
      </c>
      <c r="R329" s="382" t="n">
        <v>1700</v>
      </c>
      <c r="S329" s="382" t="n">
        <v>1800</v>
      </c>
      <c r="T329" s="382" t="n">
        <v>1900</v>
      </c>
      <c r="U329" s="382" t="n">
        <v>2000</v>
      </c>
      <c r="V329" s="382" t="n">
        <v>2100</v>
      </c>
      <c r="W329" s="382" t="n">
        <v>2200</v>
      </c>
      <c r="X329" s="382" t="n">
        <v>2300</v>
      </c>
      <c r="Y329" s="382" t="n">
        <v>2400</v>
      </c>
    </row>
    <row r="330" customFormat="false" ht="12.75" hidden="false" customHeight="false" outlineLevel="0" collapsed="false">
      <c r="A330" s="0" t="s">
        <v>495</v>
      </c>
      <c r="B330" s="380"/>
      <c r="C330" s="380"/>
      <c r="D330" s="380"/>
      <c r="E330" s="380"/>
      <c r="F330" s="380"/>
      <c r="G330" s="380"/>
      <c r="H330" s="380"/>
      <c r="I330" s="380"/>
      <c r="J330" s="380"/>
      <c r="K330" s="380"/>
      <c r="L330" s="380"/>
      <c r="M330" s="380"/>
      <c r="N330" s="380"/>
      <c r="O330" s="380"/>
      <c r="P330" s="380"/>
      <c r="Q330" s="380"/>
      <c r="R330" s="380"/>
      <c r="S330" s="380"/>
      <c r="T330" s="380"/>
      <c r="U330" s="380"/>
      <c r="V330" s="380"/>
      <c r="W330" s="380"/>
      <c r="X330" s="380"/>
      <c r="Y330" s="380"/>
    </row>
    <row r="331" customFormat="false" ht="12.75" hidden="false" customHeight="false" outlineLevel="0" collapsed="false">
      <c r="A331" s="0" t="s">
        <v>495</v>
      </c>
      <c r="B331" s="380"/>
      <c r="C331" s="380"/>
      <c r="D331" s="380"/>
      <c r="E331" s="380"/>
      <c r="F331" s="380"/>
      <c r="G331" s="380"/>
      <c r="H331" s="380"/>
      <c r="I331" s="380"/>
      <c r="J331" s="380"/>
      <c r="K331" s="380"/>
      <c r="L331" s="380"/>
      <c r="M331" s="380"/>
      <c r="N331" s="380"/>
      <c r="O331" s="380"/>
      <c r="P331" s="380"/>
      <c r="Q331" s="380"/>
      <c r="R331" s="380"/>
      <c r="S331" s="380"/>
      <c r="T331" s="380"/>
      <c r="U331" s="380"/>
      <c r="V331" s="380"/>
      <c r="W331" s="380"/>
      <c r="X331" s="380"/>
      <c r="Y331" s="380"/>
    </row>
    <row r="332" customFormat="false" ht="12.75" hidden="false" customHeight="false" outlineLevel="0" collapsed="false">
      <c r="A332" s="0" t="s">
        <v>495</v>
      </c>
      <c r="B332" s="380"/>
      <c r="C332" s="380"/>
      <c r="D332" s="380"/>
      <c r="E332" s="380"/>
      <c r="F332" s="380"/>
      <c r="G332" s="380"/>
      <c r="H332" s="380"/>
      <c r="I332" s="380"/>
      <c r="J332" s="380"/>
      <c r="K332" s="380"/>
      <c r="L332" s="380"/>
      <c r="M332" s="380"/>
      <c r="N332" s="380"/>
      <c r="O332" s="380"/>
      <c r="P332" s="380"/>
      <c r="Q332" s="380"/>
      <c r="R332" s="380"/>
      <c r="S332" s="380"/>
      <c r="T332" s="380"/>
      <c r="U332" s="380"/>
      <c r="V332" s="380"/>
      <c r="W332" s="380"/>
      <c r="X332" s="380"/>
      <c r="Y332" s="380"/>
    </row>
    <row r="333" customFormat="false" ht="12.75" hidden="false" customHeight="false" outlineLevel="0" collapsed="false">
      <c r="A333" s="0" t="s">
        <v>495</v>
      </c>
      <c r="B333" s="380"/>
      <c r="C333" s="380"/>
      <c r="D333" s="380"/>
      <c r="E333" s="380"/>
      <c r="F333" s="380"/>
      <c r="G333" s="380"/>
      <c r="H333" s="380"/>
      <c r="I333" s="380"/>
      <c r="J333" s="380"/>
      <c r="K333" s="380"/>
      <c r="L333" s="380"/>
      <c r="M333" s="380"/>
      <c r="N333" s="380"/>
      <c r="O333" s="380"/>
      <c r="P333" s="380"/>
      <c r="Q333" s="380"/>
      <c r="R333" s="380"/>
      <c r="S333" s="380"/>
      <c r="T333" s="380"/>
      <c r="U333" s="380"/>
      <c r="V333" s="380"/>
      <c r="W333" s="380"/>
      <c r="X333" s="380"/>
      <c r="Y333" s="380"/>
    </row>
    <row r="334" customFormat="false" ht="12.75" hidden="false" customHeight="false" outlineLevel="0" collapsed="false">
      <c r="A334" s="0" t="s">
        <v>495</v>
      </c>
      <c r="B334" s="380"/>
      <c r="C334" s="380"/>
      <c r="D334" s="380"/>
      <c r="E334" s="380"/>
      <c r="F334" s="380"/>
      <c r="G334" s="380"/>
      <c r="H334" s="380"/>
      <c r="I334" s="380"/>
      <c r="J334" s="380"/>
      <c r="K334" s="380"/>
      <c r="L334" s="380"/>
      <c r="M334" s="380"/>
      <c r="N334" s="380"/>
      <c r="O334" s="380"/>
      <c r="P334" s="380"/>
      <c r="Q334" s="380"/>
      <c r="R334" s="380"/>
      <c r="S334" s="380"/>
      <c r="T334" s="380"/>
      <c r="U334" s="380"/>
      <c r="V334" s="380"/>
      <c r="W334" s="380"/>
      <c r="X334" s="380"/>
      <c r="Y334" s="380"/>
    </row>
    <row r="335" customFormat="false" ht="12.75" hidden="false" customHeight="false" outlineLevel="0" collapsed="false">
      <c r="A335" s="0" t="s">
        <v>495</v>
      </c>
      <c r="B335" s="380"/>
      <c r="C335" s="380"/>
      <c r="D335" s="380"/>
      <c r="E335" s="380"/>
      <c r="F335" s="380"/>
      <c r="G335" s="380"/>
      <c r="H335" s="380"/>
      <c r="I335" s="380"/>
      <c r="J335" s="380"/>
      <c r="K335" s="380"/>
      <c r="L335" s="380"/>
      <c r="M335" s="380"/>
      <c r="N335" s="380"/>
      <c r="O335" s="380"/>
      <c r="P335" s="380"/>
      <c r="Q335" s="380"/>
      <c r="R335" s="380"/>
      <c r="S335" s="380"/>
      <c r="T335" s="380"/>
      <c r="U335" s="380"/>
      <c r="V335" s="380"/>
      <c r="W335" s="380"/>
      <c r="X335" s="380"/>
      <c r="Y335" s="380"/>
    </row>
    <row r="336" customFormat="false" ht="12.75" hidden="false" customHeight="false" outlineLevel="0" collapsed="false">
      <c r="A336" s="0" t="s">
        <v>495</v>
      </c>
      <c r="B336" s="380"/>
      <c r="C336" s="380"/>
      <c r="D336" s="380"/>
      <c r="E336" s="380"/>
      <c r="F336" s="380"/>
      <c r="G336" s="380"/>
      <c r="H336" s="380"/>
      <c r="I336" s="380"/>
      <c r="J336" s="380"/>
      <c r="K336" s="380"/>
      <c r="L336" s="380"/>
      <c r="M336" s="380"/>
      <c r="N336" s="380"/>
      <c r="O336" s="380"/>
      <c r="P336" s="380"/>
      <c r="Q336" s="380"/>
      <c r="R336" s="380"/>
      <c r="S336" s="380"/>
      <c r="T336" s="380"/>
      <c r="U336" s="380"/>
      <c r="V336" s="380"/>
      <c r="W336" s="380"/>
      <c r="X336" s="380"/>
      <c r="Y336" s="380"/>
    </row>
    <row r="337" customFormat="false" ht="12.75" hidden="false" customHeight="false" outlineLevel="0" collapsed="false">
      <c r="A337" s="0" t="s">
        <v>495</v>
      </c>
      <c r="B337" s="380"/>
      <c r="C337" s="380"/>
      <c r="D337" s="380"/>
      <c r="E337" s="380"/>
      <c r="F337" s="380"/>
      <c r="G337" s="380"/>
      <c r="H337" s="380"/>
      <c r="I337" s="380"/>
      <c r="J337" s="380"/>
      <c r="K337" s="380"/>
      <c r="L337" s="380"/>
      <c r="M337" s="380"/>
      <c r="N337" s="380"/>
      <c r="O337" s="380"/>
      <c r="P337" s="380"/>
      <c r="Q337" s="380"/>
      <c r="R337" s="380"/>
      <c r="S337" s="380"/>
      <c r="T337" s="380"/>
      <c r="U337" s="380"/>
      <c r="V337" s="380"/>
      <c r="W337" s="380"/>
      <c r="X337" s="380"/>
      <c r="Y337" s="380"/>
    </row>
    <row r="338" customFormat="false" ht="12.75" hidden="false" customHeight="false" outlineLevel="0" collapsed="false">
      <c r="A338" s="0" t="s">
        <v>495</v>
      </c>
      <c r="B338" s="380"/>
      <c r="C338" s="380"/>
      <c r="D338" s="380"/>
      <c r="E338" s="380"/>
      <c r="F338" s="380"/>
      <c r="G338" s="380"/>
      <c r="H338" s="380"/>
      <c r="I338" s="380"/>
      <c r="J338" s="380"/>
      <c r="K338" s="380"/>
      <c r="L338" s="380"/>
      <c r="M338" s="380"/>
      <c r="N338" s="380"/>
      <c r="O338" s="380"/>
      <c r="P338" s="380"/>
      <c r="Q338" s="380"/>
      <c r="R338" s="380"/>
      <c r="S338" s="380"/>
      <c r="T338" s="380"/>
      <c r="U338" s="380"/>
      <c r="V338" s="380"/>
      <c r="W338" s="380"/>
      <c r="X338" s="380"/>
      <c r="Y338" s="380"/>
    </row>
    <row r="339" customFormat="false" ht="12.75" hidden="false" customHeight="false" outlineLevel="0" collapsed="false">
      <c r="A339" s="0" t="s">
        <v>495</v>
      </c>
      <c r="B339" s="380"/>
      <c r="C339" s="380"/>
      <c r="D339" s="380"/>
      <c r="E339" s="380"/>
      <c r="F339" s="380"/>
      <c r="G339" s="380"/>
      <c r="H339" s="380"/>
      <c r="I339" s="380"/>
      <c r="J339" s="380"/>
      <c r="K339" s="380"/>
      <c r="L339" s="380"/>
      <c r="M339" s="380"/>
      <c r="N339" s="380"/>
      <c r="O339" s="380"/>
      <c r="P339" s="380"/>
      <c r="Q339" s="380"/>
      <c r="R339" s="380"/>
      <c r="S339" s="380"/>
      <c r="T339" s="380"/>
      <c r="U339" s="380"/>
      <c r="V339" s="380"/>
      <c r="W339" s="380"/>
      <c r="X339" s="380"/>
      <c r="Y339" s="380"/>
    </row>
    <row r="340" customFormat="false" ht="12.75" hidden="false" customHeight="false" outlineLevel="0" collapsed="false">
      <c r="A340" s="489" t="n">
        <v>0</v>
      </c>
      <c r="B340" s="489" t="n">
        <v>0</v>
      </c>
      <c r="C340" s="489" t="n">
        <v>0</v>
      </c>
      <c r="D340" s="489" t="n">
        <v>0</v>
      </c>
      <c r="E340" s="489" t="n">
        <v>0</v>
      </c>
      <c r="F340" s="489" t="n">
        <v>0</v>
      </c>
      <c r="G340" s="489" t="n">
        <v>0</v>
      </c>
      <c r="H340" s="489" t="n">
        <v>0</v>
      </c>
      <c r="I340" s="489" t="n">
        <v>0</v>
      </c>
      <c r="J340" s="489" t="n">
        <v>0</v>
      </c>
      <c r="K340" s="489" t="n">
        <v>0</v>
      </c>
      <c r="L340" s="489" t="n">
        <v>0</v>
      </c>
      <c r="M340" s="489" t="n">
        <v>0</v>
      </c>
      <c r="N340" s="489" t="n">
        <v>0</v>
      </c>
      <c r="O340" s="489" t="n">
        <v>0</v>
      </c>
      <c r="P340" s="489" t="n">
        <v>0</v>
      </c>
      <c r="Q340" s="489" t="n">
        <v>0</v>
      </c>
      <c r="R340" s="489" t="n">
        <v>0</v>
      </c>
      <c r="S340" s="489" t="n">
        <v>0</v>
      </c>
      <c r="T340" s="489" t="n">
        <v>0</v>
      </c>
      <c r="U340" s="489" t="n">
        <v>0</v>
      </c>
      <c r="V340" s="489" t="n">
        <v>0</v>
      </c>
      <c r="W340" s="489" t="n">
        <v>0</v>
      </c>
      <c r="X340" s="489" t="n">
        <v>0</v>
      </c>
      <c r="Y340" s="489" t="n">
        <v>0</v>
      </c>
    </row>
    <row r="342" customFormat="false" ht="12.75" hidden="false" customHeight="false" outlineLevel="0" collapsed="false">
      <c r="A342" s="382" t="s">
        <v>521</v>
      </c>
      <c r="B342" s="382" t="n">
        <v>100</v>
      </c>
      <c r="C342" s="382" t="n">
        <v>200</v>
      </c>
      <c r="D342" s="382" t="n">
        <v>300</v>
      </c>
      <c r="E342" s="382" t="n">
        <v>400</v>
      </c>
      <c r="F342" s="382" t="n">
        <v>500</v>
      </c>
      <c r="G342" s="382" t="n">
        <v>600</v>
      </c>
      <c r="H342" s="382" t="n">
        <v>700</v>
      </c>
      <c r="I342" s="382" t="n">
        <v>800</v>
      </c>
      <c r="J342" s="382" t="n">
        <v>900</v>
      </c>
      <c r="K342" s="382" t="n">
        <v>1000</v>
      </c>
      <c r="L342" s="382" t="n">
        <v>1100</v>
      </c>
      <c r="M342" s="382" t="n">
        <v>1200</v>
      </c>
      <c r="N342" s="382" t="n">
        <v>1300</v>
      </c>
      <c r="O342" s="382" t="n">
        <v>1400</v>
      </c>
      <c r="P342" s="382" t="n">
        <v>1500</v>
      </c>
      <c r="Q342" s="382" t="n">
        <v>1600</v>
      </c>
      <c r="R342" s="382" t="n">
        <v>1700</v>
      </c>
      <c r="S342" s="382" t="n">
        <v>1800</v>
      </c>
      <c r="T342" s="382" t="n">
        <v>1900</v>
      </c>
      <c r="U342" s="382" t="n">
        <v>2000</v>
      </c>
      <c r="V342" s="382" t="n">
        <v>2100</v>
      </c>
      <c r="W342" s="382" t="n">
        <v>2200</v>
      </c>
      <c r="X342" s="382" t="n">
        <v>2300</v>
      </c>
      <c r="Y342" s="382" t="n">
        <v>2400</v>
      </c>
    </row>
    <row r="343" customFormat="false" ht="12.75" hidden="false" customHeight="false" outlineLevel="0" collapsed="false">
      <c r="A343" s="0" t="s">
        <v>495</v>
      </c>
      <c r="B343" s="380"/>
      <c r="C343" s="380"/>
      <c r="D343" s="380"/>
      <c r="E343" s="380"/>
      <c r="F343" s="380"/>
      <c r="G343" s="380"/>
      <c r="H343" s="380"/>
      <c r="I343" s="380"/>
      <c r="J343" s="380"/>
      <c r="K343" s="380"/>
      <c r="L343" s="380"/>
      <c r="M343" s="380"/>
      <c r="N343" s="380"/>
      <c r="O343" s="380"/>
      <c r="P343" s="380"/>
      <c r="Q343" s="380"/>
      <c r="R343" s="380"/>
      <c r="S343" s="380"/>
      <c r="T343" s="380"/>
      <c r="U343" s="380"/>
      <c r="V343" s="380"/>
      <c r="W343" s="380"/>
      <c r="X343" s="380"/>
      <c r="Y343" s="380"/>
    </row>
    <row r="344" customFormat="false" ht="12.75" hidden="false" customHeight="false" outlineLevel="0" collapsed="false">
      <c r="A344" s="0" t="s">
        <v>495</v>
      </c>
      <c r="B344" s="380"/>
      <c r="C344" s="380"/>
      <c r="D344" s="380"/>
      <c r="E344" s="380"/>
      <c r="F344" s="380"/>
      <c r="G344" s="380"/>
      <c r="H344" s="380"/>
      <c r="I344" s="380"/>
      <c r="J344" s="380"/>
      <c r="K344" s="380"/>
      <c r="L344" s="380"/>
      <c r="M344" s="380"/>
      <c r="N344" s="380"/>
      <c r="O344" s="380"/>
      <c r="P344" s="380"/>
      <c r="Q344" s="380"/>
      <c r="R344" s="380"/>
      <c r="S344" s="380"/>
      <c r="T344" s="380"/>
      <c r="U344" s="380"/>
      <c r="V344" s="380"/>
      <c r="W344" s="380"/>
      <c r="X344" s="380"/>
      <c r="Y344" s="380"/>
    </row>
    <row r="345" customFormat="false" ht="12.75" hidden="false" customHeight="false" outlineLevel="0" collapsed="false">
      <c r="A345" s="0" t="s">
        <v>495</v>
      </c>
      <c r="B345" s="380"/>
      <c r="C345" s="380"/>
      <c r="D345" s="380"/>
      <c r="E345" s="380"/>
      <c r="F345" s="380"/>
      <c r="G345" s="380"/>
      <c r="H345" s="380"/>
      <c r="I345" s="380"/>
      <c r="J345" s="380"/>
      <c r="K345" s="380"/>
      <c r="L345" s="380"/>
      <c r="M345" s="380"/>
      <c r="N345" s="380"/>
      <c r="O345" s="380"/>
      <c r="P345" s="380"/>
      <c r="Q345" s="380"/>
      <c r="R345" s="380"/>
      <c r="S345" s="380"/>
      <c r="T345" s="380"/>
      <c r="U345" s="380"/>
      <c r="V345" s="380"/>
      <c r="W345" s="380"/>
      <c r="X345" s="380"/>
      <c r="Y345" s="380"/>
    </row>
    <row r="346" customFormat="false" ht="12.75" hidden="false" customHeight="false" outlineLevel="0" collapsed="false">
      <c r="A346" s="0" t="s">
        <v>495</v>
      </c>
      <c r="B346" s="380"/>
      <c r="C346" s="380"/>
      <c r="D346" s="380"/>
      <c r="E346" s="380"/>
      <c r="F346" s="380"/>
      <c r="G346" s="380"/>
      <c r="H346" s="380"/>
      <c r="I346" s="380"/>
      <c r="J346" s="380"/>
      <c r="K346" s="380"/>
      <c r="L346" s="380"/>
      <c r="M346" s="380"/>
      <c r="N346" s="380"/>
      <c r="O346" s="380"/>
      <c r="P346" s="380"/>
      <c r="Q346" s="380"/>
      <c r="R346" s="380"/>
      <c r="S346" s="380"/>
      <c r="T346" s="380"/>
      <c r="U346" s="380"/>
      <c r="V346" s="380"/>
      <c r="W346" s="380"/>
      <c r="X346" s="380"/>
      <c r="Y346" s="380"/>
    </row>
    <row r="347" customFormat="false" ht="12.75" hidden="false" customHeight="false" outlineLevel="0" collapsed="false">
      <c r="A347" s="0" t="s">
        <v>495</v>
      </c>
      <c r="B347" s="380"/>
      <c r="C347" s="380"/>
      <c r="D347" s="380"/>
      <c r="E347" s="380"/>
      <c r="F347" s="380"/>
      <c r="G347" s="380"/>
      <c r="H347" s="380"/>
      <c r="I347" s="380"/>
      <c r="J347" s="380"/>
      <c r="K347" s="380"/>
      <c r="L347" s="380"/>
      <c r="M347" s="380"/>
      <c r="N347" s="380"/>
      <c r="O347" s="380"/>
      <c r="P347" s="380"/>
      <c r="Q347" s="380"/>
      <c r="R347" s="380"/>
      <c r="S347" s="380"/>
      <c r="T347" s="380"/>
      <c r="U347" s="380"/>
      <c r="V347" s="380"/>
      <c r="W347" s="380"/>
      <c r="X347" s="380"/>
      <c r="Y347" s="380"/>
    </row>
    <row r="348" customFormat="false" ht="12.75" hidden="false" customHeight="false" outlineLevel="0" collapsed="false">
      <c r="A348" s="0" t="s">
        <v>495</v>
      </c>
      <c r="B348" s="380"/>
      <c r="C348" s="380"/>
      <c r="D348" s="380"/>
      <c r="E348" s="380"/>
      <c r="F348" s="380"/>
      <c r="G348" s="380"/>
      <c r="H348" s="380"/>
      <c r="I348" s="380"/>
      <c r="J348" s="380"/>
      <c r="K348" s="380"/>
      <c r="L348" s="380"/>
      <c r="M348" s="380"/>
      <c r="N348" s="380"/>
      <c r="O348" s="380"/>
      <c r="P348" s="380"/>
      <c r="Q348" s="380"/>
      <c r="R348" s="380"/>
      <c r="S348" s="380"/>
      <c r="T348" s="380"/>
      <c r="U348" s="380"/>
      <c r="V348" s="380"/>
      <c r="W348" s="380"/>
      <c r="X348" s="380"/>
      <c r="Y348" s="380"/>
    </row>
    <row r="349" customFormat="false" ht="12.75" hidden="false" customHeight="false" outlineLevel="0" collapsed="false">
      <c r="A349" s="0" t="s">
        <v>495</v>
      </c>
      <c r="B349" s="380"/>
      <c r="C349" s="380"/>
      <c r="D349" s="380"/>
      <c r="E349" s="380"/>
      <c r="F349" s="380"/>
      <c r="G349" s="380"/>
      <c r="H349" s="380"/>
      <c r="I349" s="380"/>
      <c r="J349" s="380"/>
      <c r="K349" s="380"/>
      <c r="L349" s="380"/>
      <c r="M349" s="380"/>
      <c r="N349" s="380"/>
      <c r="O349" s="380"/>
      <c r="P349" s="380"/>
      <c r="Q349" s="380"/>
      <c r="R349" s="380"/>
      <c r="S349" s="380"/>
      <c r="T349" s="380"/>
      <c r="U349" s="380"/>
      <c r="V349" s="380"/>
      <c r="W349" s="380"/>
      <c r="X349" s="380"/>
      <c r="Y349" s="380"/>
    </row>
    <row r="350" customFormat="false" ht="12.75" hidden="false" customHeight="false" outlineLevel="0" collapsed="false">
      <c r="A350" s="0" t="s">
        <v>495</v>
      </c>
      <c r="B350" s="380"/>
      <c r="C350" s="380"/>
      <c r="D350" s="380"/>
      <c r="E350" s="380"/>
      <c r="F350" s="380"/>
      <c r="G350" s="380"/>
      <c r="H350" s="380"/>
      <c r="I350" s="380"/>
      <c r="J350" s="380"/>
      <c r="K350" s="380"/>
      <c r="L350" s="380"/>
      <c r="M350" s="380"/>
      <c r="N350" s="380"/>
      <c r="O350" s="380"/>
      <c r="P350" s="380"/>
      <c r="Q350" s="380"/>
      <c r="R350" s="380"/>
      <c r="S350" s="380"/>
      <c r="T350" s="380"/>
      <c r="U350" s="380"/>
      <c r="V350" s="380"/>
      <c r="W350" s="380"/>
      <c r="X350" s="380"/>
      <c r="Y350" s="380"/>
    </row>
    <row r="351" customFormat="false" ht="12.75" hidden="false" customHeight="false" outlineLevel="0" collapsed="false">
      <c r="A351" s="0" t="s">
        <v>495</v>
      </c>
      <c r="B351" s="380"/>
      <c r="C351" s="380"/>
      <c r="D351" s="380"/>
      <c r="E351" s="380"/>
      <c r="F351" s="380"/>
      <c r="G351" s="380"/>
      <c r="H351" s="380"/>
      <c r="I351" s="380"/>
      <c r="J351" s="380"/>
      <c r="K351" s="380"/>
      <c r="L351" s="380"/>
      <c r="M351" s="380"/>
      <c r="N351" s="380"/>
      <c r="O351" s="380"/>
      <c r="P351" s="380"/>
      <c r="Q351" s="380"/>
      <c r="R351" s="380"/>
      <c r="S351" s="380"/>
      <c r="T351" s="380"/>
      <c r="U351" s="380"/>
      <c r="V351" s="380"/>
      <c r="W351" s="380"/>
      <c r="X351" s="380"/>
      <c r="Y351" s="380"/>
    </row>
    <row r="352" customFormat="false" ht="12.75" hidden="false" customHeight="false" outlineLevel="0" collapsed="false">
      <c r="A352" s="0" t="s">
        <v>495</v>
      </c>
      <c r="B352" s="380"/>
      <c r="C352" s="380"/>
      <c r="D352" s="380"/>
      <c r="E352" s="380"/>
      <c r="F352" s="380"/>
      <c r="G352" s="380"/>
      <c r="H352" s="380"/>
      <c r="I352" s="380"/>
      <c r="J352" s="380"/>
      <c r="K352" s="380"/>
      <c r="L352" s="380"/>
      <c r="M352" s="380"/>
      <c r="N352" s="380"/>
      <c r="O352" s="380"/>
      <c r="P352" s="380"/>
      <c r="Q352" s="380"/>
      <c r="R352" s="380"/>
      <c r="S352" s="380"/>
      <c r="T352" s="380"/>
      <c r="U352" s="380"/>
      <c r="V352" s="380"/>
      <c r="W352" s="380"/>
      <c r="X352" s="380"/>
      <c r="Y352" s="380"/>
    </row>
    <row r="353" customFormat="false" ht="12.75" hidden="false" customHeight="false" outlineLevel="0" collapsed="false">
      <c r="A353" s="489" t="n">
        <v>0</v>
      </c>
      <c r="B353" s="489" t="n">
        <v>0</v>
      </c>
      <c r="C353" s="489" t="n">
        <v>0</v>
      </c>
      <c r="D353" s="489" t="n">
        <v>0</v>
      </c>
      <c r="E353" s="489" t="n">
        <v>0</v>
      </c>
      <c r="F353" s="489" t="n">
        <v>0</v>
      </c>
      <c r="G353" s="489" t="n">
        <v>0</v>
      </c>
      <c r="H353" s="489" t="n">
        <v>0</v>
      </c>
      <c r="I353" s="489" t="n">
        <v>0</v>
      </c>
      <c r="J353" s="489" t="n">
        <v>0</v>
      </c>
      <c r="K353" s="489" t="n">
        <v>0</v>
      </c>
      <c r="L353" s="489" t="n">
        <v>0</v>
      </c>
      <c r="M353" s="489" t="n">
        <v>0</v>
      </c>
      <c r="N353" s="489" t="n">
        <v>0</v>
      </c>
      <c r="O353" s="489" t="n">
        <v>0</v>
      </c>
      <c r="P353" s="489" t="n">
        <v>0</v>
      </c>
      <c r="Q353" s="489" t="n">
        <v>0</v>
      </c>
      <c r="R353" s="489" t="n">
        <v>0</v>
      </c>
      <c r="S353" s="489" t="n">
        <v>0</v>
      </c>
      <c r="T353" s="489" t="n">
        <v>0</v>
      </c>
      <c r="U353" s="489" t="n">
        <v>0</v>
      </c>
      <c r="V353" s="489" t="n">
        <v>0</v>
      </c>
      <c r="W353" s="489" t="n">
        <v>0</v>
      </c>
      <c r="X353" s="489" t="n">
        <v>0</v>
      </c>
      <c r="Y353" s="489" t="n">
        <v>0</v>
      </c>
    </row>
    <row r="355" customFormat="false" ht="12.75" hidden="false" customHeight="false" outlineLevel="0" collapsed="false">
      <c r="A355" s="382" t="s">
        <v>522</v>
      </c>
      <c r="B355" s="382" t="n">
        <v>100</v>
      </c>
      <c r="C355" s="382" t="n">
        <v>200</v>
      </c>
      <c r="D355" s="382" t="n">
        <v>300</v>
      </c>
      <c r="E355" s="382" t="n">
        <v>400</v>
      </c>
      <c r="F355" s="382" t="n">
        <v>500</v>
      </c>
      <c r="G355" s="382" t="n">
        <v>600</v>
      </c>
      <c r="H355" s="382" t="n">
        <v>700</v>
      </c>
      <c r="I355" s="382" t="n">
        <v>800</v>
      </c>
      <c r="J355" s="382" t="n">
        <v>900</v>
      </c>
      <c r="K355" s="382" t="n">
        <v>1000</v>
      </c>
      <c r="L355" s="382" t="n">
        <v>1100</v>
      </c>
      <c r="M355" s="382" t="n">
        <v>1200</v>
      </c>
      <c r="N355" s="382" t="n">
        <v>1300</v>
      </c>
      <c r="O355" s="382" t="n">
        <v>1400</v>
      </c>
      <c r="P355" s="382" t="n">
        <v>1500</v>
      </c>
      <c r="Q355" s="382" t="n">
        <v>1600</v>
      </c>
      <c r="R355" s="382" t="n">
        <v>1700</v>
      </c>
      <c r="S355" s="382" t="n">
        <v>1800</v>
      </c>
      <c r="T355" s="382" t="n">
        <v>1900</v>
      </c>
      <c r="U355" s="382" t="n">
        <v>2000</v>
      </c>
      <c r="V355" s="382" t="n">
        <v>2100</v>
      </c>
      <c r="W355" s="382" t="n">
        <v>2200</v>
      </c>
      <c r="X355" s="382" t="n">
        <v>2300</v>
      </c>
      <c r="Y355" s="382" t="n">
        <v>2400</v>
      </c>
    </row>
    <row r="356" customFormat="false" ht="12.75" hidden="false" customHeight="false" outlineLevel="0" collapsed="false">
      <c r="A356" s="0" t="s">
        <v>495</v>
      </c>
      <c r="B356" s="380"/>
      <c r="C356" s="380"/>
      <c r="D356" s="380"/>
      <c r="E356" s="380"/>
      <c r="F356" s="380"/>
      <c r="G356" s="380"/>
      <c r="H356" s="380"/>
      <c r="I356" s="380"/>
      <c r="J356" s="380"/>
      <c r="K356" s="380"/>
      <c r="L356" s="380"/>
      <c r="M356" s="380"/>
      <c r="N356" s="380"/>
      <c r="O356" s="380"/>
      <c r="P356" s="380"/>
      <c r="Q356" s="380"/>
      <c r="R356" s="380"/>
      <c r="S356" s="380"/>
      <c r="T356" s="380"/>
      <c r="U356" s="380"/>
      <c r="V356" s="380"/>
      <c r="W356" s="380"/>
      <c r="X356" s="380"/>
      <c r="Y356" s="380"/>
    </row>
    <row r="357" customFormat="false" ht="12.75" hidden="false" customHeight="false" outlineLevel="0" collapsed="false">
      <c r="A357" s="0" t="s">
        <v>495</v>
      </c>
      <c r="B357" s="380"/>
      <c r="C357" s="380"/>
      <c r="D357" s="380"/>
      <c r="E357" s="380"/>
      <c r="F357" s="380"/>
      <c r="G357" s="380"/>
      <c r="H357" s="380"/>
      <c r="I357" s="380"/>
      <c r="J357" s="380"/>
      <c r="K357" s="380"/>
      <c r="L357" s="380"/>
      <c r="M357" s="380"/>
      <c r="N357" s="380"/>
      <c r="O357" s="380"/>
      <c r="P357" s="380"/>
      <c r="Q357" s="380"/>
      <c r="R357" s="380"/>
      <c r="S357" s="380"/>
      <c r="T357" s="380"/>
      <c r="U357" s="380"/>
      <c r="V357" s="380"/>
      <c r="W357" s="380"/>
      <c r="X357" s="380"/>
      <c r="Y357" s="380"/>
    </row>
    <row r="358" customFormat="false" ht="12.75" hidden="false" customHeight="false" outlineLevel="0" collapsed="false">
      <c r="A358" s="0" t="s">
        <v>495</v>
      </c>
      <c r="B358" s="380"/>
      <c r="C358" s="380"/>
      <c r="D358" s="380"/>
      <c r="E358" s="380"/>
      <c r="F358" s="380"/>
      <c r="G358" s="380"/>
      <c r="H358" s="380"/>
      <c r="I358" s="380"/>
      <c r="J358" s="380"/>
      <c r="K358" s="380"/>
      <c r="L358" s="380"/>
      <c r="M358" s="380"/>
      <c r="N358" s="380"/>
      <c r="O358" s="380"/>
      <c r="P358" s="380"/>
      <c r="Q358" s="380"/>
      <c r="R358" s="380"/>
      <c r="S358" s="380"/>
      <c r="T358" s="380"/>
      <c r="U358" s="380"/>
      <c r="V358" s="380"/>
      <c r="W358" s="380"/>
      <c r="X358" s="380"/>
      <c r="Y358" s="380"/>
    </row>
    <row r="359" customFormat="false" ht="12.75" hidden="false" customHeight="false" outlineLevel="0" collapsed="false">
      <c r="A359" s="0" t="s">
        <v>495</v>
      </c>
      <c r="B359" s="380"/>
      <c r="C359" s="380"/>
      <c r="D359" s="380"/>
      <c r="E359" s="380"/>
      <c r="F359" s="380"/>
      <c r="G359" s="380"/>
      <c r="H359" s="380"/>
      <c r="I359" s="380"/>
      <c r="J359" s="380"/>
      <c r="K359" s="380"/>
      <c r="L359" s="380"/>
      <c r="M359" s="380"/>
      <c r="N359" s="380"/>
      <c r="O359" s="380"/>
      <c r="P359" s="380"/>
      <c r="Q359" s="380"/>
      <c r="R359" s="380"/>
      <c r="S359" s="380"/>
      <c r="T359" s="380"/>
      <c r="U359" s="380"/>
      <c r="V359" s="380"/>
      <c r="W359" s="380"/>
      <c r="X359" s="380"/>
      <c r="Y359" s="380"/>
    </row>
    <row r="360" customFormat="false" ht="12.75" hidden="false" customHeight="false" outlineLevel="0" collapsed="false">
      <c r="A360" s="0" t="s">
        <v>495</v>
      </c>
      <c r="B360" s="380"/>
      <c r="C360" s="380"/>
      <c r="D360" s="380"/>
      <c r="E360" s="380"/>
      <c r="F360" s="380"/>
      <c r="G360" s="380"/>
      <c r="H360" s="380"/>
      <c r="I360" s="380"/>
      <c r="J360" s="380"/>
      <c r="K360" s="380"/>
      <c r="L360" s="380"/>
      <c r="M360" s="380"/>
      <c r="N360" s="380"/>
      <c r="O360" s="380"/>
      <c r="P360" s="380"/>
      <c r="Q360" s="380"/>
      <c r="R360" s="380"/>
      <c r="S360" s="380"/>
      <c r="T360" s="380"/>
      <c r="U360" s="380"/>
      <c r="V360" s="380"/>
      <c r="W360" s="380"/>
      <c r="X360" s="380"/>
      <c r="Y360" s="380"/>
    </row>
    <row r="361" customFormat="false" ht="12.75" hidden="false" customHeight="false" outlineLevel="0" collapsed="false">
      <c r="A361" s="0" t="s">
        <v>495</v>
      </c>
      <c r="B361" s="380"/>
      <c r="C361" s="380"/>
      <c r="D361" s="380"/>
      <c r="E361" s="380"/>
      <c r="F361" s="380"/>
      <c r="G361" s="380"/>
      <c r="H361" s="380"/>
      <c r="I361" s="380"/>
      <c r="J361" s="380"/>
      <c r="K361" s="380"/>
      <c r="L361" s="380"/>
      <c r="M361" s="380"/>
      <c r="N361" s="380"/>
      <c r="O361" s="380"/>
      <c r="P361" s="380"/>
      <c r="Q361" s="380"/>
      <c r="R361" s="380"/>
      <c r="S361" s="380"/>
      <c r="T361" s="380"/>
      <c r="U361" s="380"/>
      <c r="V361" s="380"/>
      <c r="W361" s="380"/>
      <c r="X361" s="380"/>
      <c r="Y361" s="380"/>
    </row>
    <row r="362" customFormat="false" ht="12.75" hidden="false" customHeight="false" outlineLevel="0" collapsed="false">
      <c r="A362" s="0" t="s">
        <v>495</v>
      </c>
      <c r="B362" s="380"/>
      <c r="C362" s="380"/>
      <c r="D362" s="380"/>
      <c r="E362" s="380"/>
      <c r="F362" s="380"/>
      <c r="G362" s="380"/>
      <c r="H362" s="380"/>
      <c r="I362" s="380"/>
      <c r="J362" s="380"/>
      <c r="K362" s="380"/>
      <c r="L362" s="380"/>
      <c r="M362" s="380"/>
      <c r="N362" s="380"/>
      <c r="O362" s="380"/>
      <c r="P362" s="380"/>
      <c r="Q362" s="380"/>
      <c r="R362" s="380"/>
      <c r="S362" s="380"/>
      <c r="T362" s="380"/>
      <c r="U362" s="380"/>
      <c r="V362" s="380"/>
      <c r="W362" s="380"/>
      <c r="X362" s="380"/>
      <c r="Y362" s="380"/>
    </row>
    <row r="363" customFormat="false" ht="12.75" hidden="false" customHeight="false" outlineLevel="0" collapsed="false">
      <c r="A363" s="0" t="s">
        <v>495</v>
      </c>
      <c r="B363" s="380"/>
      <c r="C363" s="380"/>
      <c r="D363" s="380"/>
      <c r="E363" s="380"/>
      <c r="F363" s="380"/>
      <c r="G363" s="380"/>
      <c r="H363" s="380"/>
      <c r="I363" s="380"/>
      <c r="J363" s="380"/>
      <c r="K363" s="380"/>
      <c r="L363" s="380"/>
      <c r="M363" s="380"/>
      <c r="N363" s="380"/>
      <c r="O363" s="380"/>
      <c r="P363" s="380"/>
      <c r="Q363" s="380"/>
      <c r="R363" s="380"/>
      <c r="S363" s="380"/>
      <c r="T363" s="380"/>
      <c r="U363" s="380"/>
      <c r="V363" s="380"/>
      <c r="W363" s="380"/>
      <c r="X363" s="380"/>
      <c r="Y363" s="380"/>
    </row>
    <row r="364" customFormat="false" ht="12.75" hidden="false" customHeight="false" outlineLevel="0" collapsed="false">
      <c r="A364" s="0" t="s">
        <v>495</v>
      </c>
      <c r="B364" s="380"/>
      <c r="C364" s="380"/>
      <c r="D364" s="380"/>
      <c r="E364" s="380"/>
      <c r="F364" s="380"/>
      <c r="G364" s="380"/>
      <c r="H364" s="380"/>
      <c r="I364" s="380"/>
      <c r="J364" s="380"/>
      <c r="K364" s="380"/>
      <c r="L364" s="380"/>
      <c r="M364" s="380"/>
      <c r="N364" s="380"/>
      <c r="O364" s="380"/>
      <c r="P364" s="380"/>
      <c r="Q364" s="380"/>
      <c r="R364" s="380"/>
      <c r="S364" s="380"/>
      <c r="T364" s="380"/>
      <c r="U364" s="380"/>
      <c r="V364" s="380"/>
      <c r="W364" s="380"/>
      <c r="X364" s="380"/>
      <c r="Y364" s="380"/>
    </row>
    <row r="365" customFormat="false" ht="12.75" hidden="false" customHeight="false" outlineLevel="0" collapsed="false">
      <c r="A365" s="0" t="s">
        <v>495</v>
      </c>
      <c r="B365" s="380"/>
      <c r="C365" s="380"/>
      <c r="D365" s="380"/>
      <c r="E365" s="380"/>
      <c r="F365" s="380"/>
      <c r="G365" s="380"/>
      <c r="H365" s="380"/>
      <c r="I365" s="380"/>
      <c r="J365" s="380"/>
      <c r="K365" s="380"/>
      <c r="L365" s="380"/>
      <c r="M365" s="380"/>
      <c r="N365" s="380"/>
      <c r="O365" s="380"/>
      <c r="P365" s="380"/>
      <c r="Q365" s="380"/>
      <c r="R365" s="380"/>
      <c r="S365" s="380"/>
      <c r="T365" s="380"/>
      <c r="U365" s="380"/>
      <c r="V365" s="380"/>
      <c r="W365" s="380"/>
      <c r="X365" s="380"/>
      <c r="Y365" s="380"/>
    </row>
    <row r="366" customFormat="false" ht="12.75" hidden="false" customHeight="false" outlineLevel="0" collapsed="false">
      <c r="A366" s="489" t="n">
        <v>0</v>
      </c>
      <c r="B366" s="489" t="n">
        <v>0</v>
      </c>
      <c r="C366" s="489" t="n">
        <v>0</v>
      </c>
      <c r="D366" s="489" t="n">
        <v>0</v>
      </c>
      <c r="E366" s="489" t="n">
        <v>0</v>
      </c>
      <c r="F366" s="489" t="n">
        <v>0</v>
      </c>
      <c r="G366" s="489" t="n">
        <v>0</v>
      </c>
      <c r="H366" s="489" t="n">
        <v>0</v>
      </c>
      <c r="I366" s="489" t="n">
        <v>0</v>
      </c>
      <c r="J366" s="489" t="n">
        <v>0</v>
      </c>
      <c r="K366" s="489" t="n">
        <v>0</v>
      </c>
      <c r="L366" s="489" t="n">
        <v>0</v>
      </c>
      <c r="M366" s="489" t="n">
        <v>0</v>
      </c>
      <c r="N366" s="489" t="n">
        <v>0</v>
      </c>
      <c r="O366" s="489" t="n">
        <v>0</v>
      </c>
      <c r="P366" s="489" t="n">
        <v>0</v>
      </c>
      <c r="Q366" s="489" t="n">
        <v>0</v>
      </c>
      <c r="R366" s="489" t="n">
        <v>0</v>
      </c>
      <c r="S366" s="489" t="n">
        <v>0</v>
      </c>
      <c r="T366" s="489" t="n">
        <v>0</v>
      </c>
      <c r="U366" s="489" t="n">
        <v>0</v>
      </c>
      <c r="V366" s="489" t="n">
        <v>0</v>
      </c>
      <c r="W366" s="489" t="n">
        <v>0</v>
      </c>
      <c r="X366" s="489" t="n">
        <v>0</v>
      </c>
      <c r="Y366" s="489" t="n">
        <v>0</v>
      </c>
    </row>
    <row r="368" customFormat="false" ht="12.75" hidden="false" customHeight="false" outlineLevel="0" collapsed="false">
      <c r="A368" s="382" t="s">
        <v>523</v>
      </c>
      <c r="B368" s="382" t="n">
        <v>100</v>
      </c>
      <c r="C368" s="382" t="n">
        <v>200</v>
      </c>
      <c r="D368" s="382" t="n">
        <v>300</v>
      </c>
      <c r="E368" s="382" t="n">
        <v>400</v>
      </c>
      <c r="F368" s="382" t="n">
        <v>500</v>
      </c>
      <c r="G368" s="382" t="n">
        <v>600</v>
      </c>
      <c r="H368" s="382" t="n">
        <v>700</v>
      </c>
      <c r="I368" s="382" t="n">
        <v>800</v>
      </c>
      <c r="J368" s="382" t="n">
        <v>900</v>
      </c>
      <c r="K368" s="382" t="n">
        <v>1000</v>
      </c>
      <c r="L368" s="382" t="n">
        <v>1100</v>
      </c>
      <c r="M368" s="382" t="n">
        <v>1200</v>
      </c>
      <c r="N368" s="382" t="n">
        <v>1300</v>
      </c>
      <c r="O368" s="382" t="n">
        <v>1400</v>
      </c>
      <c r="P368" s="382" t="n">
        <v>1500</v>
      </c>
      <c r="Q368" s="382" t="n">
        <v>1600</v>
      </c>
      <c r="R368" s="382" t="n">
        <v>1700</v>
      </c>
      <c r="S368" s="382" t="n">
        <v>1800</v>
      </c>
      <c r="T368" s="382" t="n">
        <v>1900</v>
      </c>
      <c r="U368" s="382" t="n">
        <v>2000</v>
      </c>
      <c r="V368" s="382" t="n">
        <v>2100</v>
      </c>
      <c r="W368" s="382" t="n">
        <v>2200</v>
      </c>
      <c r="X368" s="382" t="n">
        <v>2300</v>
      </c>
      <c r="Y368" s="382" t="n">
        <v>2400</v>
      </c>
    </row>
    <row r="369" customFormat="false" ht="12.75" hidden="false" customHeight="false" outlineLevel="0" collapsed="false">
      <c r="A369" s="0" t="s">
        <v>495</v>
      </c>
      <c r="B369" s="380"/>
      <c r="C369" s="380"/>
      <c r="D369" s="380"/>
      <c r="E369" s="380"/>
      <c r="F369" s="380"/>
      <c r="G369" s="380"/>
      <c r="H369" s="380"/>
      <c r="I369" s="380"/>
      <c r="J369" s="380"/>
      <c r="K369" s="380"/>
      <c r="L369" s="380"/>
      <c r="M369" s="380"/>
      <c r="N369" s="380"/>
      <c r="O369" s="380"/>
      <c r="P369" s="380"/>
      <c r="Q369" s="380"/>
      <c r="R369" s="380"/>
      <c r="S369" s="380"/>
      <c r="T369" s="380"/>
      <c r="U369" s="380"/>
      <c r="V369" s="380"/>
      <c r="W369" s="380"/>
      <c r="X369" s="380"/>
      <c r="Y369" s="380"/>
    </row>
    <row r="370" customFormat="false" ht="12.75" hidden="false" customHeight="false" outlineLevel="0" collapsed="false">
      <c r="A370" s="0" t="s">
        <v>495</v>
      </c>
      <c r="B370" s="380"/>
      <c r="C370" s="380"/>
      <c r="D370" s="380"/>
      <c r="E370" s="380"/>
      <c r="F370" s="380"/>
      <c r="G370" s="380"/>
      <c r="H370" s="380"/>
      <c r="I370" s="380"/>
      <c r="J370" s="380"/>
      <c r="K370" s="380"/>
      <c r="L370" s="380"/>
      <c r="M370" s="380"/>
      <c r="N370" s="380"/>
      <c r="O370" s="380"/>
      <c r="P370" s="380"/>
      <c r="Q370" s="380"/>
      <c r="R370" s="380"/>
      <c r="S370" s="380"/>
      <c r="T370" s="380"/>
      <c r="U370" s="380"/>
      <c r="V370" s="380"/>
      <c r="W370" s="380"/>
      <c r="X370" s="380"/>
      <c r="Y370" s="380"/>
    </row>
    <row r="371" customFormat="false" ht="12.75" hidden="false" customHeight="false" outlineLevel="0" collapsed="false">
      <c r="A371" s="0" t="s">
        <v>495</v>
      </c>
      <c r="B371" s="380"/>
      <c r="C371" s="380"/>
      <c r="D371" s="380"/>
      <c r="E371" s="380"/>
      <c r="F371" s="380"/>
      <c r="G371" s="380"/>
      <c r="H371" s="380"/>
      <c r="I371" s="380"/>
      <c r="J371" s="380"/>
      <c r="K371" s="380"/>
      <c r="L371" s="380"/>
      <c r="M371" s="380"/>
      <c r="N371" s="380"/>
      <c r="O371" s="380"/>
      <c r="P371" s="380"/>
      <c r="Q371" s="380"/>
      <c r="R371" s="380"/>
      <c r="S371" s="380"/>
      <c r="T371" s="380"/>
      <c r="U371" s="380"/>
      <c r="V371" s="380"/>
      <c r="W371" s="380"/>
      <c r="X371" s="380"/>
      <c r="Y371" s="380"/>
    </row>
    <row r="372" customFormat="false" ht="12.75" hidden="false" customHeight="false" outlineLevel="0" collapsed="false">
      <c r="A372" s="0" t="s">
        <v>495</v>
      </c>
      <c r="B372" s="380"/>
      <c r="C372" s="380"/>
      <c r="D372" s="380"/>
      <c r="E372" s="380"/>
      <c r="F372" s="380"/>
      <c r="G372" s="380"/>
      <c r="H372" s="380"/>
      <c r="I372" s="380"/>
      <c r="J372" s="380"/>
      <c r="K372" s="380"/>
      <c r="L372" s="380"/>
      <c r="M372" s="380"/>
      <c r="N372" s="380"/>
      <c r="O372" s="380"/>
      <c r="P372" s="380"/>
      <c r="Q372" s="380"/>
      <c r="R372" s="380"/>
      <c r="S372" s="380"/>
      <c r="T372" s="380"/>
      <c r="U372" s="380"/>
      <c r="V372" s="380"/>
      <c r="W372" s="380"/>
      <c r="X372" s="380"/>
      <c r="Y372" s="380"/>
    </row>
    <row r="373" customFormat="false" ht="12.75" hidden="false" customHeight="false" outlineLevel="0" collapsed="false">
      <c r="A373" s="0" t="s">
        <v>495</v>
      </c>
      <c r="B373" s="380"/>
      <c r="C373" s="380"/>
      <c r="D373" s="380"/>
      <c r="E373" s="380"/>
      <c r="F373" s="380"/>
      <c r="G373" s="380"/>
      <c r="H373" s="380"/>
      <c r="I373" s="380"/>
      <c r="J373" s="380"/>
      <c r="K373" s="380"/>
      <c r="L373" s="380"/>
      <c r="M373" s="380"/>
      <c r="N373" s="380"/>
      <c r="O373" s="380"/>
      <c r="P373" s="380"/>
      <c r="Q373" s="380"/>
      <c r="R373" s="380"/>
      <c r="S373" s="380"/>
      <c r="T373" s="380"/>
      <c r="U373" s="380"/>
      <c r="V373" s="380"/>
      <c r="W373" s="380"/>
      <c r="X373" s="380"/>
      <c r="Y373" s="380"/>
    </row>
    <row r="374" customFormat="false" ht="12.75" hidden="false" customHeight="false" outlineLevel="0" collapsed="false">
      <c r="A374" s="0" t="s">
        <v>495</v>
      </c>
      <c r="B374" s="380"/>
      <c r="C374" s="380"/>
      <c r="D374" s="380"/>
      <c r="E374" s="380"/>
      <c r="F374" s="380"/>
      <c r="G374" s="380"/>
      <c r="H374" s="380"/>
      <c r="I374" s="380"/>
      <c r="J374" s="380"/>
      <c r="K374" s="380"/>
      <c r="L374" s="380"/>
      <c r="M374" s="380"/>
      <c r="N374" s="380"/>
      <c r="O374" s="380"/>
      <c r="P374" s="380"/>
      <c r="Q374" s="380"/>
      <c r="R374" s="380"/>
      <c r="S374" s="380"/>
      <c r="T374" s="380"/>
      <c r="U374" s="380"/>
      <c r="V374" s="380"/>
      <c r="W374" s="380"/>
      <c r="X374" s="380"/>
      <c r="Y374" s="380"/>
    </row>
    <row r="375" customFormat="false" ht="12.75" hidden="false" customHeight="false" outlineLevel="0" collapsed="false">
      <c r="A375" s="0" t="s">
        <v>495</v>
      </c>
      <c r="B375" s="380"/>
      <c r="C375" s="380"/>
      <c r="D375" s="380"/>
      <c r="E375" s="380"/>
      <c r="F375" s="380"/>
      <c r="G375" s="380"/>
      <c r="H375" s="380"/>
      <c r="I375" s="380"/>
      <c r="J375" s="380"/>
      <c r="K375" s="380"/>
      <c r="L375" s="380"/>
      <c r="M375" s="380"/>
      <c r="N375" s="380"/>
      <c r="O375" s="380"/>
      <c r="P375" s="380"/>
      <c r="Q375" s="380"/>
      <c r="R375" s="380"/>
      <c r="S375" s="380"/>
      <c r="T375" s="380"/>
      <c r="U375" s="380"/>
      <c r="V375" s="380"/>
      <c r="W375" s="380"/>
      <c r="X375" s="380"/>
      <c r="Y375" s="380"/>
    </row>
    <row r="376" customFormat="false" ht="12.75" hidden="false" customHeight="false" outlineLevel="0" collapsed="false">
      <c r="A376" s="0" t="s">
        <v>495</v>
      </c>
      <c r="B376" s="380"/>
      <c r="C376" s="380"/>
      <c r="D376" s="380"/>
      <c r="E376" s="380"/>
      <c r="F376" s="380"/>
      <c r="G376" s="380"/>
      <c r="H376" s="380"/>
      <c r="I376" s="380"/>
      <c r="J376" s="380"/>
      <c r="K376" s="380"/>
      <c r="L376" s="380"/>
      <c r="M376" s="380"/>
      <c r="N376" s="380"/>
      <c r="O376" s="380"/>
      <c r="P376" s="380"/>
      <c r="Q376" s="380"/>
      <c r="R376" s="380"/>
      <c r="S376" s="380"/>
      <c r="T376" s="380"/>
      <c r="U376" s="380"/>
      <c r="V376" s="380"/>
      <c r="W376" s="380"/>
      <c r="X376" s="380"/>
      <c r="Y376" s="380"/>
    </row>
    <row r="377" customFormat="false" ht="12.75" hidden="false" customHeight="false" outlineLevel="0" collapsed="false">
      <c r="A377" s="0" t="s">
        <v>495</v>
      </c>
      <c r="B377" s="380"/>
      <c r="C377" s="380"/>
      <c r="D377" s="380"/>
      <c r="E377" s="380"/>
      <c r="F377" s="380"/>
      <c r="G377" s="380"/>
      <c r="H377" s="380"/>
      <c r="I377" s="380"/>
      <c r="J377" s="380"/>
      <c r="K377" s="380"/>
      <c r="L377" s="380"/>
      <c r="M377" s="380"/>
      <c r="N377" s="380"/>
      <c r="O377" s="380"/>
      <c r="P377" s="380"/>
      <c r="Q377" s="380"/>
      <c r="R377" s="380"/>
      <c r="S377" s="380"/>
      <c r="T377" s="380"/>
      <c r="U377" s="380"/>
      <c r="V377" s="380"/>
      <c r="W377" s="380"/>
      <c r="X377" s="380"/>
      <c r="Y377" s="380"/>
    </row>
    <row r="378" customFormat="false" ht="12.75" hidden="false" customHeight="false" outlineLevel="0" collapsed="false">
      <c r="A378" s="0" t="s">
        <v>495</v>
      </c>
      <c r="B378" s="380"/>
      <c r="C378" s="380"/>
      <c r="D378" s="380"/>
      <c r="E378" s="380"/>
      <c r="F378" s="380"/>
      <c r="G378" s="380"/>
      <c r="H378" s="380"/>
      <c r="I378" s="380"/>
      <c r="J378" s="380"/>
      <c r="K378" s="380"/>
      <c r="L378" s="380"/>
      <c r="M378" s="380"/>
      <c r="N378" s="380"/>
      <c r="O378" s="380"/>
      <c r="P378" s="380"/>
      <c r="Q378" s="380"/>
      <c r="R378" s="380"/>
      <c r="S378" s="380"/>
      <c r="T378" s="380"/>
      <c r="U378" s="380"/>
      <c r="V378" s="380"/>
      <c r="W378" s="380"/>
      <c r="X378" s="380"/>
      <c r="Y378" s="380"/>
    </row>
    <row r="379" customFormat="false" ht="12.75" hidden="false" customHeight="false" outlineLevel="0" collapsed="false">
      <c r="A379" s="489" t="n">
        <v>0</v>
      </c>
      <c r="B379" s="489" t="n">
        <v>0</v>
      </c>
      <c r="C379" s="489" t="n">
        <v>0</v>
      </c>
      <c r="D379" s="489" t="n">
        <v>0</v>
      </c>
      <c r="E379" s="489" t="n">
        <v>0</v>
      </c>
      <c r="F379" s="489" t="n">
        <v>0</v>
      </c>
      <c r="G379" s="489" t="n">
        <v>0</v>
      </c>
      <c r="H379" s="489" t="n">
        <v>0</v>
      </c>
      <c r="I379" s="489" t="n">
        <v>0</v>
      </c>
      <c r="J379" s="489" t="n">
        <v>0</v>
      </c>
      <c r="K379" s="489" t="n">
        <v>0</v>
      </c>
      <c r="L379" s="489" t="n">
        <v>0</v>
      </c>
      <c r="M379" s="489" t="n">
        <v>0</v>
      </c>
      <c r="N379" s="489" t="n">
        <v>0</v>
      </c>
      <c r="O379" s="489" t="n">
        <v>0</v>
      </c>
      <c r="P379" s="489" t="n">
        <v>0</v>
      </c>
      <c r="Q379" s="489" t="n">
        <v>0</v>
      </c>
      <c r="R379" s="489" t="n">
        <v>0</v>
      </c>
      <c r="S379" s="489" t="n">
        <v>0</v>
      </c>
      <c r="T379" s="489" t="n">
        <v>0</v>
      </c>
      <c r="U379" s="489" t="n">
        <v>0</v>
      </c>
      <c r="V379" s="489" t="n">
        <v>0</v>
      </c>
      <c r="W379" s="489" t="n">
        <v>0</v>
      </c>
      <c r="X379" s="489" t="n">
        <v>0</v>
      </c>
      <c r="Y379" s="489" t="n">
        <v>0</v>
      </c>
    </row>
    <row r="381" customFormat="false" ht="12.75" hidden="false" customHeight="false" outlineLevel="0" collapsed="false">
      <c r="A381" s="382" t="s">
        <v>524</v>
      </c>
      <c r="B381" s="382" t="n">
        <v>100</v>
      </c>
      <c r="C381" s="382" t="n">
        <v>200</v>
      </c>
      <c r="D381" s="382" t="n">
        <v>300</v>
      </c>
      <c r="E381" s="382" t="n">
        <v>400</v>
      </c>
      <c r="F381" s="382" t="n">
        <v>500</v>
      </c>
      <c r="G381" s="382" t="n">
        <v>600</v>
      </c>
      <c r="H381" s="382" t="n">
        <v>700</v>
      </c>
      <c r="I381" s="382" t="n">
        <v>800</v>
      </c>
      <c r="J381" s="382" t="n">
        <v>900</v>
      </c>
      <c r="K381" s="382" t="n">
        <v>1000</v>
      </c>
      <c r="L381" s="382" t="n">
        <v>1100</v>
      </c>
      <c r="M381" s="382" t="n">
        <v>1200</v>
      </c>
      <c r="N381" s="382" t="n">
        <v>1300</v>
      </c>
      <c r="O381" s="382" t="n">
        <v>1400</v>
      </c>
      <c r="P381" s="382" t="n">
        <v>1500</v>
      </c>
      <c r="Q381" s="382" t="n">
        <v>1600</v>
      </c>
      <c r="R381" s="382" t="n">
        <v>1700</v>
      </c>
      <c r="S381" s="382" t="n">
        <v>1800</v>
      </c>
      <c r="T381" s="382" t="n">
        <v>1900</v>
      </c>
      <c r="U381" s="382" t="n">
        <v>2000</v>
      </c>
      <c r="V381" s="382" t="n">
        <v>2100</v>
      </c>
      <c r="W381" s="382" t="n">
        <v>2200</v>
      </c>
      <c r="X381" s="382" t="n">
        <v>2300</v>
      </c>
      <c r="Y381" s="382" t="n">
        <v>2400</v>
      </c>
    </row>
    <row r="382" customFormat="false" ht="12.75" hidden="false" customHeight="false" outlineLevel="0" collapsed="false">
      <c r="A382" s="0" t="s">
        <v>495</v>
      </c>
      <c r="B382" s="380"/>
      <c r="C382" s="380"/>
      <c r="D382" s="380"/>
      <c r="E382" s="380"/>
      <c r="F382" s="380"/>
      <c r="G382" s="380"/>
      <c r="H382" s="380"/>
      <c r="I382" s="380"/>
      <c r="J382" s="380"/>
      <c r="K382" s="380"/>
      <c r="L382" s="380"/>
      <c r="M382" s="380"/>
      <c r="N382" s="380"/>
      <c r="O382" s="380"/>
      <c r="P382" s="380"/>
      <c r="Q382" s="380"/>
      <c r="R382" s="380"/>
      <c r="S382" s="380"/>
      <c r="T382" s="380"/>
      <c r="U382" s="380"/>
      <c r="V382" s="380"/>
      <c r="W382" s="380"/>
      <c r="X382" s="380"/>
      <c r="Y382" s="380"/>
    </row>
    <row r="383" customFormat="false" ht="12.75" hidden="false" customHeight="false" outlineLevel="0" collapsed="false">
      <c r="A383" s="0" t="s">
        <v>495</v>
      </c>
      <c r="B383" s="380"/>
      <c r="C383" s="380"/>
      <c r="D383" s="380"/>
      <c r="E383" s="380"/>
      <c r="F383" s="380"/>
      <c r="G383" s="380"/>
      <c r="H383" s="380"/>
      <c r="I383" s="380"/>
      <c r="J383" s="380"/>
      <c r="K383" s="380"/>
      <c r="L383" s="380"/>
      <c r="M383" s="380"/>
      <c r="N383" s="380"/>
      <c r="O383" s="380"/>
      <c r="P383" s="380"/>
      <c r="Q383" s="380"/>
      <c r="R383" s="380"/>
      <c r="S383" s="380"/>
      <c r="T383" s="380"/>
      <c r="U383" s="380"/>
      <c r="V383" s="380"/>
      <c r="W383" s="380"/>
      <c r="X383" s="380"/>
      <c r="Y383" s="380"/>
    </row>
    <row r="384" customFormat="false" ht="12.75" hidden="false" customHeight="false" outlineLevel="0" collapsed="false">
      <c r="A384" s="0" t="s">
        <v>495</v>
      </c>
      <c r="B384" s="380"/>
      <c r="C384" s="380"/>
      <c r="D384" s="380"/>
      <c r="E384" s="380"/>
      <c r="F384" s="380"/>
      <c r="G384" s="380"/>
      <c r="H384" s="380"/>
      <c r="I384" s="380"/>
      <c r="J384" s="380"/>
      <c r="K384" s="380"/>
      <c r="L384" s="380"/>
      <c r="M384" s="380"/>
      <c r="N384" s="380"/>
      <c r="O384" s="380"/>
      <c r="P384" s="380"/>
      <c r="Q384" s="380"/>
      <c r="R384" s="380"/>
      <c r="S384" s="380"/>
      <c r="T384" s="380"/>
      <c r="U384" s="380"/>
      <c r="V384" s="380"/>
      <c r="W384" s="380"/>
      <c r="X384" s="380"/>
      <c r="Y384" s="380"/>
    </row>
    <row r="385" customFormat="false" ht="12.75" hidden="false" customHeight="false" outlineLevel="0" collapsed="false">
      <c r="A385" s="0" t="s">
        <v>495</v>
      </c>
      <c r="B385" s="380"/>
      <c r="C385" s="380"/>
      <c r="D385" s="380"/>
      <c r="E385" s="380"/>
      <c r="F385" s="380"/>
      <c r="G385" s="380"/>
      <c r="H385" s="380"/>
      <c r="I385" s="380"/>
      <c r="J385" s="380"/>
      <c r="K385" s="380"/>
      <c r="L385" s="380"/>
      <c r="M385" s="380"/>
      <c r="N385" s="380"/>
      <c r="O385" s="380"/>
      <c r="P385" s="380"/>
      <c r="Q385" s="380"/>
      <c r="R385" s="380"/>
      <c r="S385" s="380"/>
      <c r="T385" s="380"/>
      <c r="U385" s="380"/>
      <c r="V385" s="380"/>
      <c r="W385" s="380"/>
      <c r="X385" s="380"/>
      <c r="Y385" s="380"/>
    </row>
    <row r="386" customFormat="false" ht="12.75" hidden="false" customHeight="false" outlineLevel="0" collapsed="false">
      <c r="A386" s="0" t="s">
        <v>495</v>
      </c>
      <c r="B386" s="380"/>
      <c r="C386" s="380"/>
      <c r="D386" s="380"/>
      <c r="E386" s="380"/>
      <c r="F386" s="380"/>
      <c r="G386" s="380"/>
      <c r="H386" s="380"/>
      <c r="I386" s="380"/>
      <c r="J386" s="380"/>
      <c r="K386" s="380"/>
      <c r="L386" s="380"/>
      <c r="M386" s="380"/>
      <c r="N386" s="380"/>
      <c r="O386" s="380"/>
      <c r="P386" s="380"/>
      <c r="Q386" s="380"/>
      <c r="R386" s="380"/>
      <c r="S386" s="380"/>
      <c r="T386" s="380"/>
      <c r="U386" s="380"/>
      <c r="V386" s="380"/>
      <c r="W386" s="380"/>
      <c r="X386" s="380"/>
      <c r="Y386" s="380"/>
    </row>
    <row r="387" customFormat="false" ht="12.75" hidden="false" customHeight="false" outlineLevel="0" collapsed="false">
      <c r="A387" s="0" t="s">
        <v>495</v>
      </c>
      <c r="B387" s="380"/>
      <c r="C387" s="380"/>
      <c r="D387" s="380"/>
      <c r="E387" s="380"/>
      <c r="F387" s="380"/>
      <c r="G387" s="380"/>
      <c r="H387" s="380"/>
      <c r="I387" s="380"/>
      <c r="J387" s="380"/>
      <c r="K387" s="380"/>
      <c r="L387" s="380"/>
      <c r="M387" s="380"/>
      <c r="N387" s="380"/>
      <c r="O387" s="380"/>
      <c r="P387" s="380"/>
      <c r="Q387" s="380"/>
      <c r="R387" s="380"/>
      <c r="S387" s="380"/>
      <c r="T387" s="380"/>
      <c r="U387" s="380"/>
      <c r="V387" s="380"/>
      <c r="W387" s="380"/>
      <c r="X387" s="380"/>
      <c r="Y387" s="380"/>
    </row>
    <row r="388" customFormat="false" ht="12.75" hidden="false" customHeight="false" outlineLevel="0" collapsed="false">
      <c r="A388" s="0" t="s">
        <v>495</v>
      </c>
      <c r="B388" s="380"/>
      <c r="C388" s="380"/>
      <c r="D388" s="380"/>
      <c r="E388" s="380"/>
      <c r="F388" s="380"/>
      <c r="G388" s="380"/>
      <c r="H388" s="380"/>
      <c r="I388" s="380"/>
      <c r="J388" s="380"/>
      <c r="K388" s="380"/>
      <c r="L388" s="380"/>
      <c r="M388" s="380"/>
      <c r="N388" s="380"/>
      <c r="O388" s="380"/>
      <c r="P388" s="380"/>
      <c r="Q388" s="380"/>
      <c r="R388" s="380"/>
      <c r="S388" s="380"/>
      <c r="T388" s="380"/>
      <c r="U388" s="380"/>
      <c r="V388" s="380"/>
      <c r="W388" s="380"/>
      <c r="X388" s="380"/>
      <c r="Y388" s="380"/>
    </row>
    <row r="389" customFormat="false" ht="12.75" hidden="false" customHeight="false" outlineLevel="0" collapsed="false">
      <c r="A389" s="0" t="s">
        <v>495</v>
      </c>
      <c r="B389" s="380"/>
      <c r="C389" s="380"/>
      <c r="D389" s="380"/>
      <c r="E389" s="380"/>
      <c r="F389" s="380"/>
      <c r="G389" s="380"/>
      <c r="H389" s="380"/>
      <c r="I389" s="380"/>
      <c r="J389" s="380"/>
      <c r="K389" s="380"/>
      <c r="L389" s="380"/>
      <c r="M389" s="380"/>
      <c r="N389" s="380"/>
      <c r="O389" s="380"/>
      <c r="P389" s="380"/>
      <c r="Q389" s="380"/>
      <c r="R389" s="380"/>
      <c r="S389" s="380"/>
      <c r="T389" s="380"/>
      <c r="U389" s="380"/>
      <c r="V389" s="380"/>
      <c r="W389" s="380"/>
      <c r="X389" s="380"/>
      <c r="Y389" s="380"/>
    </row>
    <row r="390" customFormat="false" ht="12.75" hidden="false" customHeight="false" outlineLevel="0" collapsed="false">
      <c r="A390" s="0" t="s">
        <v>495</v>
      </c>
      <c r="B390" s="380"/>
      <c r="C390" s="380"/>
      <c r="D390" s="380"/>
      <c r="E390" s="380"/>
      <c r="F390" s="380"/>
      <c r="G390" s="380"/>
      <c r="H390" s="380"/>
      <c r="I390" s="380"/>
      <c r="J390" s="380"/>
      <c r="K390" s="380"/>
      <c r="L390" s="380"/>
      <c r="M390" s="380"/>
      <c r="N390" s="380"/>
      <c r="O390" s="380"/>
      <c r="P390" s="380"/>
      <c r="Q390" s="380"/>
      <c r="R390" s="380"/>
      <c r="S390" s="380"/>
      <c r="T390" s="380"/>
      <c r="U390" s="380"/>
      <c r="V390" s="380"/>
      <c r="W390" s="380"/>
      <c r="X390" s="380"/>
      <c r="Y390" s="380"/>
    </row>
    <row r="391" customFormat="false" ht="12.75" hidden="false" customHeight="false" outlineLevel="0" collapsed="false">
      <c r="A391" s="0" t="s">
        <v>495</v>
      </c>
      <c r="B391" s="380"/>
      <c r="C391" s="380"/>
      <c r="D391" s="380"/>
      <c r="E391" s="380"/>
      <c r="F391" s="380"/>
      <c r="G391" s="380"/>
      <c r="H391" s="380"/>
      <c r="I391" s="380"/>
      <c r="J391" s="380"/>
      <c r="K391" s="380"/>
      <c r="L391" s="380"/>
      <c r="M391" s="380"/>
      <c r="N391" s="380"/>
      <c r="O391" s="380"/>
      <c r="P391" s="380"/>
      <c r="Q391" s="380"/>
      <c r="R391" s="380"/>
      <c r="S391" s="380"/>
      <c r="T391" s="380"/>
      <c r="U391" s="380"/>
      <c r="V391" s="380"/>
      <c r="W391" s="380"/>
      <c r="X391" s="380"/>
      <c r="Y391" s="380"/>
    </row>
    <row r="392" customFormat="false" ht="12.75" hidden="false" customHeight="false" outlineLevel="0" collapsed="false">
      <c r="A392" s="489" t="n">
        <v>0</v>
      </c>
      <c r="B392" s="489" t="n">
        <v>0</v>
      </c>
      <c r="C392" s="489" t="n">
        <v>0</v>
      </c>
      <c r="D392" s="489" t="n">
        <v>0</v>
      </c>
      <c r="E392" s="489" t="n">
        <v>0</v>
      </c>
      <c r="F392" s="489" t="n">
        <v>0</v>
      </c>
      <c r="G392" s="489" t="n">
        <v>0</v>
      </c>
      <c r="H392" s="489" t="n">
        <v>0</v>
      </c>
      <c r="I392" s="489" t="n">
        <v>0</v>
      </c>
      <c r="J392" s="489" t="n">
        <v>0</v>
      </c>
      <c r="K392" s="489" t="n">
        <v>0</v>
      </c>
      <c r="L392" s="489" t="n">
        <v>0</v>
      </c>
      <c r="M392" s="489" t="n">
        <v>0</v>
      </c>
      <c r="N392" s="489" t="n">
        <v>0</v>
      </c>
      <c r="O392" s="489" t="n">
        <v>0</v>
      </c>
      <c r="P392" s="489" t="n">
        <v>0</v>
      </c>
      <c r="Q392" s="489" t="n">
        <v>0</v>
      </c>
      <c r="R392" s="489" t="n">
        <v>0</v>
      </c>
      <c r="S392" s="489" t="n">
        <v>0</v>
      </c>
      <c r="T392" s="489" t="n">
        <v>0</v>
      </c>
      <c r="U392" s="489" t="n">
        <v>0</v>
      </c>
      <c r="V392" s="489" t="n">
        <v>0</v>
      </c>
      <c r="W392" s="489" t="n">
        <v>0</v>
      </c>
      <c r="X392" s="489" t="n">
        <v>0</v>
      </c>
      <c r="Y392" s="489" t="n">
        <v>0</v>
      </c>
    </row>
    <row r="394" customFormat="false" ht="12.75" hidden="false" customHeight="false" outlineLevel="0" collapsed="false">
      <c r="A394" s="382" t="s">
        <v>525</v>
      </c>
      <c r="B394" s="382" t="n">
        <v>100</v>
      </c>
      <c r="C394" s="382" t="n">
        <v>200</v>
      </c>
      <c r="D394" s="382" t="n">
        <v>300</v>
      </c>
      <c r="E394" s="382" t="n">
        <v>400</v>
      </c>
      <c r="F394" s="382" t="n">
        <v>500</v>
      </c>
      <c r="G394" s="382" t="n">
        <v>600</v>
      </c>
      <c r="H394" s="382" t="n">
        <v>700</v>
      </c>
      <c r="I394" s="382" t="n">
        <v>800</v>
      </c>
      <c r="J394" s="382" t="n">
        <v>900</v>
      </c>
      <c r="K394" s="382" t="n">
        <v>1000</v>
      </c>
      <c r="L394" s="382" t="n">
        <v>1100</v>
      </c>
      <c r="M394" s="382" t="n">
        <v>1200</v>
      </c>
      <c r="N394" s="382" t="n">
        <v>1300</v>
      </c>
      <c r="O394" s="382" t="n">
        <v>1400</v>
      </c>
      <c r="P394" s="382" t="n">
        <v>1500</v>
      </c>
      <c r="Q394" s="382" t="n">
        <v>1600</v>
      </c>
      <c r="R394" s="382" t="n">
        <v>1700</v>
      </c>
      <c r="S394" s="382" t="n">
        <v>1800</v>
      </c>
      <c r="T394" s="382" t="n">
        <v>1900</v>
      </c>
      <c r="U394" s="382" t="n">
        <v>2000</v>
      </c>
      <c r="V394" s="382" t="n">
        <v>2100</v>
      </c>
      <c r="W394" s="382" t="n">
        <v>2200</v>
      </c>
      <c r="X394" s="382" t="n">
        <v>2300</v>
      </c>
      <c r="Y394" s="382" t="n">
        <v>2400</v>
      </c>
    </row>
    <row r="395" customFormat="false" ht="12.75" hidden="false" customHeight="false" outlineLevel="0" collapsed="false">
      <c r="A395" s="0" t="s">
        <v>495</v>
      </c>
      <c r="B395" s="380"/>
      <c r="C395" s="380"/>
      <c r="D395" s="380"/>
      <c r="E395" s="380"/>
      <c r="F395" s="380"/>
      <c r="G395" s="380"/>
      <c r="H395" s="380"/>
      <c r="I395" s="380"/>
      <c r="J395" s="380"/>
      <c r="K395" s="380"/>
      <c r="L395" s="380"/>
      <c r="M395" s="380"/>
      <c r="N395" s="380"/>
      <c r="O395" s="380"/>
      <c r="P395" s="380"/>
      <c r="Q395" s="380"/>
      <c r="R395" s="380"/>
      <c r="S395" s="380"/>
      <c r="T395" s="380"/>
      <c r="U395" s="380"/>
      <c r="V395" s="380"/>
      <c r="W395" s="380"/>
      <c r="X395" s="380"/>
      <c r="Y395" s="380"/>
    </row>
    <row r="396" customFormat="false" ht="12.75" hidden="false" customHeight="false" outlineLevel="0" collapsed="false">
      <c r="A396" s="0" t="s">
        <v>495</v>
      </c>
      <c r="B396" s="380"/>
      <c r="C396" s="380"/>
      <c r="D396" s="380"/>
      <c r="E396" s="380"/>
      <c r="F396" s="380"/>
      <c r="G396" s="380"/>
      <c r="H396" s="380"/>
      <c r="I396" s="380"/>
      <c r="J396" s="380"/>
      <c r="K396" s="380"/>
      <c r="L396" s="380"/>
      <c r="M396" s="380"/>
      <c r="N396" s="380"/>
      <c r="O396" s="380"/>
      <c r="P396" s="380"/>
      <c r="Q396" s="380"/>
      <c r="R396" s="380"/>
      <c r="S396" s="380"/>
      <c r="T396" s="380"/>
      <c r="U396" s="380"/>
      <c r="V396" s="380"/>
      <c r="W396" s="380"/>
      <c r="X396" s="380"/>
      <c r="Y396" s="380"/>
    </row>
    <row r="397" customFormat="false" ht="12.75" hidden="false" customHeight="false" outlineLevel="0" collapsed="false">
      <c r="A397" s="0" t="s">
        <v>495</v>
      </c>
      <c r="B397" s="380"/>
      <c r="C397" s="380"/>
      <c r="D397" s="380"/>
      <c r="E397" s="380"/>
      <c r="F397" s="380"/>
      <c r="G397" s="380"/>
      <c r="H397" s="380"/>
      <c r="I397" s="380"/>
      <c r="J397" s="380"/>
      <c r="K397" s="380"/>
      <c r="L397" s="380"/>
      <c r="M397" s="380"/>
      <c r="N397" s="380"/>
      <c r="O397" s="380"/>
      <c r="P397" s="380"/>
      <c r="Q397" s="380"/>
      <c r="R397" s="380"/>
      <c r="S397" s="380"/>
      <c r="T397" s="380"/>
      <c r="U397" s="380"/>
      <c r="V397" s="380"/>
      <c r="W397" s="380"/>
      <c r="X397" s="380"/>
      <c r="Y397" s="380"/>
    </row>
    <row r="398" customFormat="false" ht="12.75" hidden="false" customHeight="false" outlineLevel="0" collapsed="false">
      <c r="A398" s="0" t="s">
        <v>495</v>
      </c>
      <c r="B398" s="380"/>
      <c r="C398" s="380"/>
      <c r="D398" s="380"/>
      <c r="E398" s="380"/>
      <c r="F398" s="380"/>
      <c r="G398" s="380"/>
      <c r="H398" s="380"/>
      <c r="I398" s="380"/>
      <c r="J398" s="380"/>
      <c r="K398" s="380"/>
      <c r="L398" s="380"/>
      <c r="M398" s="380"/>
      <c r="N398" s="380"/>
      <c r="O398" s="380"/>
      <c r="P398" s="380"/>
      <c r="Q398" s="380"/>
      <c r="R398" s="380"/>
      <c r="S398" s="380"/>
      <c r="T398" s="380"/>
      <c r="U398" s="380"/>
      <c r="V398" s="380"/>
      <c r="W398" s="380"/>
      <c r="X398" s="380"/>
      <c r="Y398" s="380"/>
    </row>
    <row r="399" customFormat="false" ht="12.75" hidden="false" customHeight="false" outlineLevel="0" collapsed="false">
      <c r="A399" s="0" t="s">
        <v>495</v>
      </c>
      <c r="B399" s="380"/>
      <c r="C399" s="380"/>
      <c r="D399" s="380"/>
      <c r="E399" s="380"/>
      <c r="F399" s="380"/>
      <c r="G399" s="380"/>
      <c r="H399" s="380"/>
      <c r="I399" s="380"/>
      <c r="J399" s="380"/>
      <c r="K399" s="380"/>
      <c r="L399" s="380"/>
      <c r="M399" s="380"/>
      <c r="N399" s="380"/>
      <c r="O399" s="380"/>
      <c r="P399" s="380"/>
      <c r="Q399" s="380"/>
      <c r="R399" s="380"/>
      <c r="S399" s="380"/>
      <c r="T399" s="380"/>
      <c r="U399" s="380"/>
      <c r="V399" s="380"/>
      <c r="W399" s="380"/>
      <c r="X399" s="380"/>
      <c r="Y399" s="380"/>
    </row>
    <row r="400" customFormat="false" ht="12.75" hidden="false" customHeight="false" outlineLevel="0" collapsed="false">
      <c r="A400" s="0" t="s">
        <v>495</v>
      </c>
      <c r="B400" s="380"/>
      <c r="C400" s="380"/>
      <c r="D400" s="380"/>
      <c r="E400" s="380"/>
      <c r="F400" s="380"/>
      <c r="G400" s="380"/>
      <c r="H400" s="380"/>
      <c r="I400" s="380"/>
      <c r="J400" s="380"/>
      <c r="K400" s="380"/>
      <c r="L400" s="380"/>
      <c r="M400" s="380"/>
      <c r="N400" s="380"/>
      <c r="O400" s="380"/>
      <c r="P400" s="380"/>
      <c r="Q400" s="380"/>
      <c r="R400" s="380"/>
      <c r="S400" s="380"/>
      <c r="T400" s="380"/>
      <c r="U400" s="380"/>
      <c r="V400" s="380"/>
      <c r="W400" s="380"/>
      <c r="X400" s="380"/>
      <c r="Y400" s="380"/>
    </row>
    <row r="401" customFormat="false" ht="12.75" hidden="false" customHeight="false" outlineLevel="0" collapsed="false">
      <c r="A401" s="0" t="s">
        <v>495</v>
      </c>
      <c r="B401" s="380"/>
      <c r="C401" s="380"/>
      <c r="D401" s="380"/>
      <c r="E401" s="380"/>
      <c r="F401" s="380"/>
      <c r="G401" s="380"/>
      <c r="H401" s="380"/>
      <c r="I401" s="380"/>
      <c r="J401" s="380"/>
      <c r="K401" s="380"/>
      <c r="L401" s="380"/>
      <c r="M401" s="380"/>
      <c r="N401" s="380"/>
      <c r="O401" s="380"/>
      <c r="P401" s="380"/>
      <c r="Q401" s="380"/>
      <c r="R401" s="380"/>
      <c r="S401" s="380"/>
      <c r="T401" s="380"/>
      <c r="U401" s="380"/>
      <c r="V401" s="380"/>
      <c r="W401" s="380"/>
      <c r="X401" s="380"/>
      <c r="Y401" s="380"/>
    </row>
    <row r="402" customFormat="false" ht="12.75" hidden="false" customHeight="false" outlineLevel="0" collapsed="false">
      <c r="A402" s="0" t="s">
        <v>495</v>
      </c>
      <c r="B402" s="380"/>
      <c r="C402" s="380"/>
      <c r="D402" s="380"/>
      <c r="E402" s="380"/>
      <c r="F402" s="380"/>
      <c r="G402" s="380"/>
      <c r="H402" s="380"/>
      <c r="I402" s="380"/>
      <c r="J402" s="380"/>
      <c r="K402" s="380"/>
      <c r="L402" s="380"/>
      <c r="M402" s="380"/>
      <c r="N402" s="380"/>
      <c r="O402" s="380"/>
      <c r="P402" s="380"/>
      <c r="Q402" s="380"/>
      <c r="R402" s="380"/>
      <c r="S402" s="380"/>
      <c r="T402" s="380"/>
      <c r="U402" s="380"/>
      <c r="V402" s="380"/>
      <c r="W402" s="380"/>
      <c r="X402" s="380"/>
      <c r="Y402" s="380"/>
    </row>
    <row r="403" customFormat="false" ht="12.75" hidden="false" customHeight="false" outlineLevel="0" collapsed="false">
      <c r="A403" s="0" t="s">
        <v>495</v>
      </c>
      <c r="B403" s="380"/>
      <c r="C403" s="380"/>
      <c r="D403" s="380"/>
      <c r="E403" s="380"/>
      <c r="F403" s="380"/>
      <c r="G403" s="380"/>
      <c r="H403" s="380"/>
      <c r="I403" s="380"/>
      <c r="J403" s="380"/>
      <c r="K403" s="380"/>
      <c r="L403" s="380"/>
      <c r="M403" s="380"/>
      <c r="N403" s="380"/>
      <c r="O403" s="380"/>
      <c r="P403" s="380"/>
      <c r="Q403" s="380"/>
      <c r="R403" s="380"/>
      <c r="S403" s="380"/>
      <c r="T403" s="380"/>
      <c r="U403" s="380"/>
      <c r="V403" s="380"/>
      <c r="W403" s="380"/>
      <c r="X403" s="380"/>
      <c r="Y403" s="380"/>
    </row>
    <row r="404" customFormat="false" ht="12.75" hidden="false" customHeight="false" outlineLevel="0" collapsed="false">
      <c r="A404" s="0" t="s">
        <v>495</v>
      </c>
      <c r="B404" s="380"/>
      <c r="C404" s="380"/>
      <c r="D404" s="380"/>
      <c r="E404" s="380"/>
      <c r="F404" s="380"/>
      <c r="G404" s="380"/>
      <c r="H404" s="380"/>
      <c r="I404" s="380"/>
      <c r="J404" s="380"/>
      <c r="K404" s="380"/>
      <c r="L404" s="380"/>
      <c r="M404" s="380"/>
      <c r="N404" s="380"/>
      <c r="O404" s="380"/>
      <c r="P404" s="380"/>
      <c r="Q404" s="380"/>
      <c r="R404" s="380"/>
      <c r="S404" s="380"/>
      <c r="T404" s="380"/>
      <c r="U404" s="380"/>
      <c r="V404" s="380"/>
      <c r="W404" s="380"/>
      <c r="X404" s="380"/>
      <c r="Y404" s="380"/>
    </row>
    <row r="405" customFormat="false" ht="12.75" hidden="false" customHeight="false" outlineLevel="0" collapsed="false">
      <c r="A405" s="489" t="n">
        <v>0</v>
      </c>
      <c r="B405" s="489" t="n">
        <v>0</v>
      </c>
      <c r="C405" s="489" t="n">
        <v>0</v>
      </c>
      <c r="D405" s="489" t="n">
        <v>0</v>
      </c>
      <c r="E405" s="489" t="n">
        <v>0</v>
      </c>
      <c r="F405" s="489" t="n">
        <v>0</v>
      </c>
      <c r="G405" s="489" t="n">
        <v>0</v>
      </c>
      <c r="H405" s="489" t="n">
        <v>0</v>
      </c>
      <c r="I405" s="489" t="n">
        <v>0</v>
      </c>
      <c r="J405" s="489" t="n">
        <v>0</v>
      </c>
      <c r="K405" s="489" t="n">
        <v>0</v>
      </c>
      <c r="L405" s="489" t="n">
        <v>0</v>
      </c>
      <c r="M405" s="489" t="n">
        <v>0</v>
      </c>
      <c r="N405" s="489" t="n">
        <v>0</v>
      </c>
      <c r="O405" s="489" t="n">
        <v>0</v>
      </c>
      <c r="P405" s="489" t="n">
        <v>0</v>
      </c>
      <c r="Q405" s="489" t="n">
        <v>0</v>
      </c>
      <c r="R405" s="489" t="n">
        <v>0</v>
      </c>
      <c r="S405" s="489" t="n">
        <v>0</v>
      </c>
      <c r="T405" s="489" t="n">
        <v>0</v>
      </c>
      <c r="U405" s="489" t="n">
        <v>0</v>
      </c>
      <c r="V405" s="489" t="n">
        <v>0</v>
      </c>
      <c r="W405" s="489" t="n">
        <v>0</v>
      </c>
      <c r="X405" s="489" t="n">
        <v>0</v>
      </c>
      <c r="Y405" s="489" t="n">
        <v>0</v>
      </c>
    </row>
    <row r="407" customFormat="false" ht="12.75" hidden="false" customHeight="false" outlineLevel="0" collapsed="false">
      <c r="A407" s="2" t="n">
        <v>0</v>
      </c>
      <c r="B407" s="2" t="n">
        <v>0</v>
      </c>
      <c r="C407" s="2" t="n">
        <v>0</v>
      </c>
      <c r="D407" s="2" t="n">
        <v>0</v>
      </c>
      <c r="E407" s="2" t="n">
        <v>0</v>
      </c>
      <c r="F407" s="2" t="n">
        <v>0</v>
      </c>
      <c r="G407" s="2" t="n">
        <v>0</v>
      </c>
      <c r="H407" s="2" t="n">
        <v>0</v>
      </c>
      <c r="I407" s="2" t="n">
        <v>0</v>
      </c>
      <c r="J407" s="2" t="n">
        <v>0</v>
      </c>
      <c r="K407" s="2" t="n">
        <v>0</v>
      </c>
      <c r="L407" s="2" t="n">
        <v>0</v>
      </c>
      <c r="M407" s="2" t="n">
        <v>0</v>
      </c>
      <c r="N407" s="2" t="n">
        <v>0</v>
      </c>
      <c r="O407" s="2" t="n">
        <v>0</v>
      </c>
      <c r="P407" s="2" t="n">
        <v>0</v>
      </c>
      <c r="Q407" s="2" t="n">
        <v>0</v>
      </c>
      <c r="R407" s="2" t="n">
        <v>0</v>
      </c>
      <c r="S407" s="2" t="n">
        <v>0</v>
      </c>
      <c r="T407" s="2" t="n">
        <v>0</v>
      </c>
      <c r="U407" s="2" t="n">
        <v>0</v>
      </c>
      <c r="V407" s="2" t="n">
        <v>0</v>
      </c>
      <c r="W407" s="2" t="n">
        <v>0</v>
      </c>
      <c r="X407" s="2" t="n">
        <v>0</v>
      </c>
      <c r="Y407" s="2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2.7"/>
    <col collapsed="false" customWidth="true" hidden="false" outlineLevel="0" max="2" min="2" style="0" width="18.7"/>
  </cols>
  <sheetData>
    <row r="1" customFormat="false" ht="12.75" hidden="false" customHeight="false" outlineLevel="0" collapsed="false">
      <c r="A1" s="2" t="s">
        <v>540</v>
      </c>
      <c r="B1" s="2"/>
      <c r="C1" s="2"/>
    </row>
    <row r="2" customFormat="false" ht="12.75" hidden="false" customHeight="false" outlineLevel="0" collapsed="false">
      <c r="A2" s="0" t="s">
        <v>541</v>
      </c>
      <c r="B2" s="407" t="s">
        <v>542</v>
      </c>
    </row>
    <row r="3" customFormat="false" ht="12.75" hidden="false" customHeight="false" outlineLevel="0" collapsed="false">
      <c r="A3" s="0" t="s">
        <v>543</v>
      </c>
      <c r="B3" s="407" t="s">
        <v>544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2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7"/>
    <col collapsed="false" customWidth="true" hidden="false" outlineLevel="0" max="2" min="2" style="0" width="20.7"/>
    <col collapsed="false" customWidth="true" hidden="false" outlineLevel="0" max="3" min="3" style="0" width="15.7"/>
    <col collapsed="false" customWidth="true" hidden="false" outlineLevel="0" max="4" min="4" style="0" width="22.7"/>
    <col collapsed="false" customWidth="true" hidden="false" outlineLevel="0" max="29" min="5" style="0" width="8.7"/>
  </cols>
  <sheetData>
    <row r="1" customFormat="false" ht="30" hidden="false" customHeight="false" outlineLevel="0" collapsed="false">
      <c r="A1" s="475" t="s">
        <v>545</v>
      </c>
      <c r="B1" s="475"/>
      <c r="C1" s="475"/>
      <c r="D1" s="475"/>
      <c r="E1" s="380"/>
      <c r="F1" s="380"/>
      <c r="G1" s="380"/>
      <c r="H1" s="380"/>
      <c r="I1" s="380"/>
      <c r="J1" s="380"/>
      <c r="K1" s="380"/>
      <c r="L1" s="380"/>
      <c r="M1" s="380"/>
      <c r="N1" s="380"/>
      <c r="O1" s="380"/>
      <c r="P1" s="380"/>
      <c r="Q1" s="380"/>
      <c r="R1" s="380"/>
      <c r="S1" s="380"/>
      <c r="T1" s="380"/>
      <c r="U1" s="380"/>
      <c r="V1" s="380"/>
      <c r="W1" s="380"/>
      <c r="X1" s="380"/>
      <c r="Y1" s="380"/>
      <c r="Z1" s="380"/>
      <c r="AA1" s="380"/>
      <c r="AB1" s="380"/>
      <c r="AC1" s="380"/>
    </row>
    <row r="3" customFormat="false" ht="12.75" hidden="false" customHeight="false" outlineLevel="0" collapsed="false">
      <c r="A3" s="483" t="s">
        <v>484</v>
      </c>
      <c r="F3" s="406" t="s">
        <v>432</v>
      </c>
    </row>
    <row r="4" customFormat="false" ht="12.75" hidden="false" customHeight="false" outlineLevel="0" collapsed="false">
      <c r="A4" s="484" t="s">
        <v>485</v>
      </c>
      <c r="B4" s="485" t="s">
        <v>486</v>
      </c>
      <c r="C4" s="484" t="s">
        <v>350</v>
      </c>
      <c r="D4" s="484" t="s">
        <v>487</v>
      </c>
      <c r="E4" s="486" t="s">
        <v>488</v>
      </c>
      <c r="F4" s="382" t="n">
        <v>100</v>
      </c>
      <c r="G4" s="382" t="n">
        <v>200</v>
      </c>
      <c r="H4" s="382" t="n">
        <v>300</v>
      </c>
      <c r="I4" s="382" t="n">
        <v>400</v>
      </c>
      <c r="J4" s="382" t="n">
        <v>500</v>
      </c>
      <c r="K4" s="382" t="n">
        <v>600</v>
      </c>
      <c r="L4" s="382" t="n">
        <v>700</v>
      </c>
      <c r="M4" s="382" t="n">
        <v>800</v>
      </c>
      <c r="N4" s="382" t="n">
        <v>900</v>
      </c>
      <c r="O4" s="382" t="n">
        <v>1000</v>
      </c>
      <c r="P4" s="382" t="n">
        <v>1100</v>
      </c>
      <c r="Q4" s="382" t="n">
        <v>1200</v>
      </c>
      <c r="R4" s="382" t="n">
        <v>1300</v>
      </c>
      <c r="S4" s="382" t="n">
        <v>1400</v>
      </c>
      <c r="T4" s="382" t="n">
        <v>1500</v>
      </c>
      <c r="U4" s="382" t="n">
        <v>1600</v>
      </c>
      <c r="V4" s="382" t="n">
        <v>1700</v>
      </c>
      <c r="W4" s="382" t="n">
        <v>1800</v>
      </c>
      <c r="X4" s="382" t="n">
        <v>1900</v>
      </c>
      <c r="Y4" s="382" t="n">
        <v>2000</v>
      </c>
      <c r="Z4" s="382" t="n">
        <v>2100</v>
      </c>
      <c r="AA4" s="382" t="n">
        <v>2200</v>
      </c>
      <c r="AB4" s="382" t="n">
        <v>2300</v>
      </c>
      <c r="AC4" s="382" t="n">
        <v>2400</v>
      </c>
    </row>
    <row r="5" customFormat="false" ht="12.75" hidden="false" customHeight="false" outlineLevel="0" collapsed="false">
      <c r="A5" s="380"/>
      <c r="B5" s="381"/>
      <c r="C5" s="380"/>
      <c r="D5" s="380"/>
      <c r="E5" s="380" t="n">
        <f aca="false">SUM(F5:AC5)</f>
        <v>0</v>
      </c>
      <c r="F5" s="380"/>
      <c r="G5" s="380"/>
      <c r="H5" s="380"/>
      <c r="I5" s="380"/>
      <c r="J5" s="380"/>
      <c r="K5" s="380"/>
      <c r="L5" s="380"/>
      <c r="M5" s="380"/>
      <c r="N5" s="380"/>
      <c r="O5" s="380"/>
      <c r="P5" s="380"/>
      <c r="Q5" s="380"/>
      <c r="R5" s="380"/>
      <c r="S5" s="380"/>
      <c r="T5" s="380"/>
      <c r="U5" s="380"/>
      <c r="V5" s="380"/>
      <c r="W5" s="380"/>
      <c r="X5" s="380"/>
      <c r="Y5" s="380"/>
      <c r="Z5" s="380"/>
      <c r="AA5" s="380"/>
      <c r="AB5" s="380"/>
      <c r="AC5" s="380"/>
    </row>
    <row r="6" customFormat="false" ht="12.75" hidden="false" customHeight="false" outlineLevel="0" collapsed="false">
      <c r="A6" s="380"/>
      <c r="B6" s="381"/>
      <c r="C6" s="380"/>
      <c r="D6" s="380"/>
      <c r="E6" s="380" t="n">
        <f aca="false">SUM(F6:AC6)</f>
        <v>0</v>
      </c>
      <c r="F6" s="380"/>
      <c r="G6" s="380"/>
      <c r="H6" s="380"/>
      <c r="I6" s="380"/>
      <c r="J6" s="380"/>
      <c r="K6" s="380"/>
      <c r="L6" s="380"/>
      <c r="M6" s="380"/>
      <c r="N6" s="380"/>
      <c r="O6" s="380"/>
      <c r="P6" s="380"/>
      <c r="Q6" s="380"/>
      <c r="R6" s="380"/>
      <c r="S6" s="380"/>
      <c r="T6" s="380"/>
      <c r="U6" s="380"/>
      <c r="V6" s="380"/>
      <c r="W6" s="380"/>
      <c r="X6" s="380"/>
      <c r="Y6" s="380"/>
      <c r="Z6" s="380"/>
      <c r="AA6" s="380"/>
      <c r="AB6" s="380"/>
      <c r="AC6" s="380"/>
    </row>
    <row r="7" customFormat="false" ht="12.75" hidden="false" customHeight="false" outlineLevel="0" collapsed="false">
      <c r="A7" s="380"/>
      <c r="B7" s="381"/>
      <c r="C7" s="380"/>
      <c r="D7" s="380"/>
      <c r="E7" s="380" t="n">
        <f aca="false">SUM(F7:AC7)</f>
        <v>0</v>
      </c>
      <c r="F7" s="380"/>
      <c r="G7" s="380"/>
      <c r="H7" s="380"/>
      <c r="I7" s="380"/>
      <c r="J7" s="380"/>
      <c r="K7" s="380"/>
      <c r="L7" s="380"/>
      <c r="M7" s="380"/>
      <c r="N7" s="380"/>
      <c r="O7" s="380"/>
      <c r="P7" s="380"/>
      <c r="Q7" s="380"/>
      <c r="R7" s="380"/>
      <c r="S7" s="380"/>
      <c r="T7" s="380"/>
      <c r="U7" s="380"/>
      <c r="V7" s="380"/>
      <c r="W7" s="380"/>
      <c r="X7" s="380"/>
      <c r="Y7" s="380"/>
      <c r="Z7" s="380"/>
      <c r="AA7" s="380"/>
      <c r="AB7" s="380"/>
      <c r="AC7" s="380"/>
    </row>
    <row r="8" customFormat="false" ht="12.75" hidden="false" customHeight="false" outlineLevel="0" collapsed="false">
      <c r="A8" s="380"/>
      <c r="B8" s="381"/>
      <c r="C8" s="380"/>
      <c r="D8" s="380"/>
      <c r="E8" s="380" t="n">
        <f aca="false">SUM(F8:AC8)</f>
        <v>0</v>
      </c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  <c r="Q8" s="380"/>
      <c r="R8" s="380"/>
      <c r="S8" s="380"/>
      <c r="T8" s="380"/>
      <c r="U8" s="380"/>
      <c r="V8" s="380"/>
      <c r="W8" s="380"/>
      <c r="X8" s="380"/>
      <c r="Y8" s="380"/>
      <c r="Z8" s="380"/>
      <c r="AA8" s="380"/>
      <c r="AB8" s="380"/>
      <c r="AC8" s="380"/>
    </row>
    <row r="9" customFormat="false" ht="12.75" hidden="false" customHeight="false" outlineLevel="0" collapsed="false">
      <c r="A9" s="380"/>
      <c r="B9" s="381"/>
      <c r="C9" s="380"/>
      <c r="D9" s="380"/>
      <c r="E9" s="380" t="n">
        <f aca="false">SUM(F9:AC9)</f>
        <v>0</v>
      </c>
      <c r="F9" s="380"/>
      <c r="G9" s="380"/>
      <c r="H9" s="380"/>
      <c r="I9" s="380"/>
      <c r="J9" s="380"/>
      <c r="K9" s="380"/>
      <c r="L9" s="380"/>
      <c r="M9" s="380"/>
      <c r="N9" s="380"/>
      <c r="O9" s="380"/>
      <c r="P9" s="380"/>
      <c r="Q9" s="380"/>
      <c r="R9" s="380"/>
      <c r="S9" s="380"/>
      <c r="T9" s="380"/>
      <c r="U9" s="380"/>
      <c r="V9" s="380"/>
      <c r="W9" s="380"/>
      <c r="X9" s="380"/>
      <c r="Y9" s="380"/>
      <c r="Z9" s="380"/>
      <c r="AA9" s="380"/>
      <c r="AB9" s="380"/>
      <c r="AC9" s="380"/>
    </row>
    <row r="10" customFormat="false" ht="12.75" hidden="false" customHeight="false" outlineLevel="0" collapsed="false">
      <c r="A10" s="380"/>
      <c r="B10" s="381"/>
      <c r="C10" s="380"/>
      <c r="D10" s="380"/>
      <c r="E10" s="380" t="n">
        <f aca="false">SUM(F10:AC10)</f>
        <v>0</v>
      </c>
      <c r="F10" s="380"/>
      <c r="G10" s="380"/>
      <c r="H10" s="380"/>
      <c r="I10" s="380"/>
      <c r="J10" s="380"/>
      <c r="K10" s="380"/>
      <c r="L10" s="380"/>
      <c r="M10" s="380"/>
      <c r="N10" s="380"/>
      <c r="O10" s="380"/>
      <c r="P10" s="380"/>
      <c r="Q10" s="380"/>
      <c r="R10" s="380"/>
      <c r="S10" s="380"/>
      <c r="T10" s="380"/>
      <c r="U10" s="380"/>
      <c r="V10" s="380"/>
      <c r="W10" s="380"/>
      <c r="X10" s="380"/>
      <c r="Y10" s="380"/>
      <c r="Z10" s="380"/>
      <c r="AA10" s="380"/>
      <c r="AB10" s="380"/>
      <c r="AC10" s="380"/>
    </row>
    <row r="11" customFormat="false" ht="12.75" hidden="false" customHeight="false" outlineLevel="0" collapsed="false">
      <c r="A11" s="380"/>
      <c r="B11" s="381"/>
      <c r="C11" s="380"/>
      <c r="D11" s="380"/>
      <c r="E11" s="380" t="n">
        <f aca="false">SUM(F11:AC11)</f>
        <v>0</v>
      </c>
      <c r="F11" s="380"/>
      <c r="G11" s="380"/>
      <c r="H11" s="380"/>
      <c r="I11" s="380"/>
      <c r="J11" s="380"/>
      <c r="K11" s="380"/>
      <c r="L11" s="380"/>
      <c r="M11" s="380"/>
      <c r="N11" s="380"/>
      <c r="O11" s="380"/>
      <c r="P11" s="380"/>
      <c r="Q11" s="380"/>
      <c r="R11" s="380"/>
      <c r="S11" s="380"/>
      <c r="T11" s="380"/>
      <c r="U11" s="380"/>
      <c r="V11" s="380"/>
      <c r="W11" s="380"/>
      <c r="X11" s="380"/>
      <c r="Y11" s="380"/>
      <c r="Z11" s="380"/>
      <c r="AA11" s="380"/>
      <c r="AB11" s="380"/>
      <c r="AC11" s="380"/>
    </row>
    <row r="12" customFormat="false" ht="12.75" hidden="false" customHeight="false" outlineLevel="0" collapsed="false">
      <c r="A12" s="380"/>
      <c r="B12" s="381"/>
      <c r="C12" s="380"/>
      <c r="D12" s="380"/>
      <c r="E12" s="380" t="n">
        <f aca="false">SUM(F12:AC12)</f>
        <v>0</v>
      </c>
      <c r="F12" s="380"/>
      <c r="G12" s="380"/>
      <c r="H12" s="380"/>
      <c r="I12" s="380"/>
      <c r="J12" s="380"/>
      <c r="K12" s="380"/>
      <c r="L12" s="380"/>
      <c r="M12" s="380"/>
      <c r="N12" s="380"/>
      <c r="O12" s="380"/>
      <c r="P12" s="380"/>
      <c r="Q12" s="380"/>
      <c r="R12" s="380"/>
      <c r="S12" s="380"/>
      <c r="T12" s="380"/>
      <c r="U12" s="380"/>
      <c r="V12" s="380"/>
      <c r="W12" s="380"/>
      <c r="X12" s="380"/>
      <c r="Y12" s="380"/>
      <c r="Z12" s="380"/>
      <c r="AA12" s="380"/>
      <c r="AB12" s="380"/>
      <c r="AC12" s="380"/>
    </row>
    <row r="13" customFormat="false" ht="12.75" hidden="false" customHeight="false" outlineLevel="0" collapsed="false">
      <c r="A13" s="380"/>
      <c r="B13" s="381"/>
      <c r="C13" s="380"/>
      <c r="D13" s="380"/>
      <c r="E13" s="380" t="n">
        <f aca="false">SUM(F13:AC13)</f>
        <v>0</v>
      </c>
      <c r="F13" s="380"/>
      <c r="G13" s="380"/>
      <c r="H13" s="380"/>
      <c r="I13" s="380"/>
      <c r="J13" s="380"/>
      <c r="K13" s="380"/>
      <c r="L13" s="380"/>
      <c r="M13" s="380"/>
      <c r="N13" s="380"/>
      <c r="O13" s="380"/>
      <c r="P13" s="380"/>
      <c r="Q13" s="380"/>
      <c r="R13" s="380"/>
      <c r="S13" s="380"/>
      <c r="T13" s="380"/>
      <c r="U13" s="380"/>
      <c r="V13" s="380"/>
      <c r="W13" s="380"/>
      <c r="X13" s="380"/>
      <c r="Y13" s="380"/>
      <c r="Z13" s="380"/>
      <c r="AA13" s="380"/>
      <c r="AB13" s="380"/>
      <c r="AC13" s="380"/>
    </row>
    <row r="14" customFormat="false" ht="12.75" hidden="false" customHeight="false" outlineLevel="0" collapsed="false">
      <c r="A14" s="380"/>
      <c r="B14" s="381"/>
      <c r="C14" s="380"/>
      <c r="D14" s="380"/>
      <c r="E14" s="380" t="n">
        <f aca="false">SUM(F14:AC14)</f>
        <v>0</v>
      </c>
      <c r="F14" s="380"/>
      <c r="G14" s="380"/>
      <c r="H14" s="380"/>
      <c r="I14" s="380"/>
      <c r="J14" s="380"/>
      <c r="K14" s="380"/>
      <c r="L14" s="380"/>
      <c r="M14" s="380"/>
      <c r="N14" s="380"/>
      <c r="O14" s="380"/>
      <c r="P14" s="380"/>
      <c r="Q14" s="380"/>
      <c r="R14" s="380"/>
      <c r="S14" s="380"/>
      <c r="T14" s="380"/>
      <c r="U14" s="380"/>
      <c r="V14" s="380"/>
      <c r="W14" s="380"/>
      <c r="X14" s="380"/>
      <c r="Y14" s="380"/>
      <c r="Z14" s="380"/>
      <c r="AA14" s="380"/>
      <c r="AB14" s="380"/>
      <c r="AC14" s="380"/>
    </row>
    <row r="15" customFormat="false" ht="12.75" hidden="false" customHeight="false" outlineLevel="0" collapsed="false">
      <c r="A15" s="487"/>
      <c r="B15" s="488"/>
      <c r="C15" s="489"/>
      <c r="D15" s="489"/>
      <c r="E15" s="489" t="n">
        <f aca="false">SUM(E5:E14)</f>
        <v>0</v>
      </c>
      <c r="F15" s="489" t="n">
        <f aca="false">SUM(F5:F13)</f>
        <v>0</v>
      </c>
      <c r="G15" s="489" t="n">
        <f aca="false">SUM(G5:G13)</f>
        <v>0</v>
      </c>
      <c r="H15" s="489" t="n">
        <f aca="false">SUM(H5:H13)</f>
        <v>0</v>
      </c>
      <c r="I15" s="489" t="n">
        <f aca="false">SUM(I5:I13)</f>
        <v>0</v>
      </c>
      <c r="J15" s="489" t="n">
        <f aca="false">SUM(J5:J13)</f>
        <v>0</v>
      </c>
      <c r="K15" s="489" t="n">
        <f aca="false">SUM(K5:K13)</f>
        <v>0</v>
      </c>
      <c r="L15" s="489" t="n">
        <f aca="false">SUM(L5:L13)</f>
        <v>0</v>
      </c>
      <c r="M15" s="489" t="n">
        <f aca="false">SUM(M5:M13)</f>
        <v>0</v>
      </c>
      <c r="N15" s="489" t="n">
        <f aca="false">SUM(N5:N13)</f>
        <v>0</v>
      </c>
      <c r="O15" s="489" t="n">
        <f aca="false">SUM(O5:O13)</f>
        <v>0</v>
      </c>
      <c r="P15" s="489" t="n">
        <f aca="false">SUM(P5:P13)</f>
        <v>0</v>
      </c>
      <c r="Q15" s="489" t="n">
        <f aca="false">SUM(Q5:Q13)</f>
        <v>0</v>
      </c>
      <c r="R15" s="489" t="n">
        <f aca="false">SUM(R5:R13)</f>
        <v>0</v>
      </c>
      <c r="S15" s="489" t="n">
        <f aca="false">SUM(S5:S13)</f>
        <v>0</v>
      </c>
      <c r="T15" s="489" t="n">
        <f aca="false">SUM(T5:T13)</f>
        <v>0</v>
      </c>
      <c r="U15" s="489" t="n">
        <f aca="false">SUM(U5:U13)</f>
        <v>0</v>
      </c>
      <c r="V15" s="489" t="n">
        <f aca="false">SUM(V5:V13)</f>
        <v>0</v>
      </c>
      <c r="W15" s="489" t="n">
        <f aca="false">SUM(W5:W13)</f>
        <v>0</v>
      </c>
      <c r="X15" s="489" t="n">
        <f aca="false">SUM(X5:X13)</f>
        <v>0</v>
      </c>
      <c r="Y15" s="489" t="n">
        <f aca="false">SUM(Y5:Y13)</f>
        <v>0</v>
      </c>
      <c r="Z15" s="489" t="n">
        <f aca="false">SUM(Z5:Z13)</f>
        <v>0</v>
      </c>
      <c r="AA15" s="489" t="n">
        <f aca="false">SUM(AA5:AA13)</f>
        <v>0</v>
      </c>
      <c r="AB15" s="489" t="n">
        <f aca="false">SUM(AB5:AB13)</f>
        <v>0</v>
      </c>
      <c r="AC15" s="489" t="n">
        <f aca="false">SUM(AC5:AC13)</f>
        <v>0</v>
      </c>
    </row>
    <row r="17" customFormat="false" ht="12.75" hidden="false" customHeight="false" outlineLevel="0" collapsed="false">
      <c r="A17" s="483" t="s">
        <v>489</v>
      </c>
      <c r="B17" s="483"/>
      <c r="F17" s="406" t="s">
        <v>432</v>
      </c>
    </row>
    <row r="18" customFormat="false" ht="12.75" hidden="false" customHeight="false" outlineLevel="0" collapsed="false">
      <c r="A18" s="484" t="s">
        <v>485</v>
      </c>
      <c r="B18" s="485" t="s">
        <v>486</v>
      </c>
      <c r="C18" s="484" t="s">
        <v>350</v>
      </c>
      <c r="D18" s="484" t="s">
        <v>487</v>
      </c>
      <c r="E18" s="486" t="s">
        <v>488</v>
      </c>
      <c r="F18" s="382" t="n">
        <v>100</v>
      </c>
      <c r="G18" s="382" t="n">
        <v>200</v>
      </c>
      <c r="H18" s="382" t="n">
        <v>300</v>
      </c>
      <c r="I18" s="382" t="n">
        <v>400</v>
      </c>
      <c r="J18" s="382" t="n">
        <v>500</v>
      </c>
      <c r="K18" s="382" t="n">
        <v>600</v>
      </c>
      <c r="L18" s="382" t="n">
        <v>700</v>
      </c>
      <c r="M18" s="382" t="n">
        <v>800</v>
      </c>
      <c r="N18" s="382" t="n">
        <v>900</v>
      </c>
      <c r="O18" s="382" t="n">
        <v>1000</v>
      </c>
      <c r="P18" s="382" t="n">
        <v>1100</v>
      </c>
      <c r="Q18" s="382" t="n">
        <v>1200</v>
      </c>
      <c r="R18" s="382" t="n">
        <v>1300</v>
      </c>
      <c r="S18" s="382" t="n">
        <v>1400</v>
      </c>
      <c r="T18" s="382" t="n">
        <v>1500</v>
      </c>
      <c r="U18" s="382" t="n">
        <v>1600</v>
      </c>
      <c r="V18" s="382" t="n">
        <v>1700</v>
      </c>
      <c r="W18" s="382" t="n">
        <v>1800</v>
      </c>
      <c r="X18" s="382" t="n">
        <v>1900</v>
      </c>
      <c r="Y18" s="382" t="n">
        <v>2000</v>
      </c>
      <c r="Z18" s="382" t="n">
        <v>2100</v>
      </c>
      <c r="AA18" s="382" t="n">
        <v>2200</v>
      </c>
      <c r="AB18" s="382" t="n">
        <v>2300</v>
      </c>
      <c r="AC18" s="382" t="n">
        <v>2400</v>
      </c>
    </row>
    <row r="19" customFormat="false" ht="12.75" hidden="false" customHeight="false" outlineLevel="0" collapsed="false">
      <c r="A19" s="380"/>
      <c r="B19" s="381"/>
      <c r="C19" s="380"/>
      <c r="D19" s="380"/>
      <c r="E19" s="380" t="n">
        <f aca="false">SUM(F19:AC19)</f>
        <v>0</v>
      </c>
      <c r="F19" s="380"/>
      <c r="G19" s="380"/>
      <c r="H19" s="380"/>
      <c r="I19" s="380"/>
      <c r="J19" s="380"/>
      <c r="K19" s="380"/>
      <c r="L19" s="380"/>
      <c r="M19" s="380"/>
      <c r="N19" s="380"/>
      <c r="O19" s="380"/>
      <c r="P19" s="380"/>
      <c r="Q19" s="380"/>
      <c r="R19" s="380"/>
      <c r="S19" s="380"/>
      <c r="T19" s="380"/>
      <c r="U19" s="380"/>
      <c r="V19" s="380"/>
      <c r="W19" s="380"/>
      <c r="X19" s="380"/>
      <c r="Y19" s="380"/>
      <c r="Z19" s="380"/>
      <c r="AA19" s="380"/>
      <c r="AB19" s="380"/>
      <c r="AC19" s="380"/>
    </row>
    <row r="20" customFormat="false" ht="12.75" hidden="false" customHeight="false" outlineLevel="0" collapsed="false">
      <c r="A20" s="380"/>
      <c r="B20" s="381"/>
      <c r="C20" s="380"/>
      <c r="D20" s="380"/>
      <c r="E20" s="380" t="n">
        <f aca="false">SUM(F20:AC20)</f>
        <v>0</v>
      </c>
      <c r="F20" s="380"/>
      <c r="G20" s="380"/>
      <c r="H20" s="380"/>
      <c r="I20" s="380"/>
      <c r="J20" s="380"/>
      <c r="K20" s="380"/>
      <c r="L20" s="380"/>
      <c r="M20" s="380"/>
      <c r="N20" s="380"/>
      <c r="O20" s="380"/>
      <c r="P20" s="380"/>
      <c r="Q20" s="380"/>
      <c r="R20" s="380"/>
      <c r="S20" s="380"/>
      <c r="T20" s="380"/>
      <c r="U20" s="380"/>
      <c r="V20" s="380"/>
      <c r="W20" s="380"/>
      <c r="X20" s="380"/>
      <c r="Y20" s="380"/>
      <c r="Z20" s="380"/>
      <c r="AA20" s="380"/>
      <c r="AB20" s="380"/>
      <c r="AC20" s="380"/>
    </row>
    <row r="21" customFormat="false" ht="12.75" hidden="false" customHeight="false" outlineLevel="0" collapsed="false">
      <c r="A21" s="380"/>
      <c r="B21" s="381"/>
      <c r="C21" s="380"/>
      <c r="D21" s="380"/>
      <c r="E21" s="380" t="n">
        <f aca="false">SUM(F21:AC21)</f>
        <v>0</v>
      </c>
      <c r="F21" s="380"/>
      <c r="G21" s="380"/>
      <c r="H21" s="380"/>
      <c r="I21" s="380"/>
      <c r="J21" s="380"/>
      <c r="K21" s="380"/>
      <c r="L21" s="380"/>
      <c r="M21" s="380"/>
      <c r="N21" s="380"/>
      <c r="O21" s="380"/>
      <c r="P21" s="380"/>
      <c r="Q21" s="380"/>
      <c r="R21" s="380"/>
      <c r="S21" s="380"/>
      <c r="T21" s="380"/>
      <c r="U21" s="380"/>
      <c r="V21" s="380"/>
      <c r="W21" s="380"/>
      <c r="X21" s="380"/>
      <c r="Y21" s="380"/>
      <c r="Z21" s="380"/>
      <c r="AA21" s="380"/>
      <c r="AB21" s="380"/>
      <c r="AC21" s="380"/>
    </row>
    <row r="22" customFormat="false" ht="12.75" hidden="false" customHeight="false" outlineLevel="0" collapsed="false">
      <c r="A22" s="380"/>
      <c r="B22" s="381"/>
      <c r="C22" s="380"/>
      <c r="D22" s="380"/>
      <c r="E22" s="380" t="n">
        <f aca="false">SUM(F22:AC22)</f>
        <v>0</v>
      </c>
      <c r="F22" s="380"/>
      <c r="G22" s="380"/>
      <c r="H22" s="380"/>
      <c r="I22" s="380"/>
      <c r="J22" s="380"/>
      <c r="K22" s="380"/>
      <c r="L22" s="380"/>
      <c r="M22" s="380"/>
      <c r="N22" s="380"/>
      <c r="O22" s="380"/>
      <c r="P22" s="380"/>
      <c r="Q22" s="380"/>
      <c r="R22" s="380"/>
      <c r="S22" s="380"/>
      <c r="T22" s="380"/>
      <c r="U22" s="380"/>
      <c r="V22" s="380"/>
      <c r="W22" s="380"/>
      <c r="X22" s="380"/>
      <c r="Y22" s="380"/>
      <c r="Z22" s="380"/>
      <c r="AA22" s="380"/>
      <c r="AB22" s="380"/>
      <c r="AC22" s="380"/>
    </row>
    <row r="23" customFormat="false" ht="12.75" hidden="false" customHeight="false" outlineLevel="0" collapsed="false">
      <c r="A23" s="380"/>
      <c r="B23" s="381"/>
      <c r="C23" s="380"/>
      <c r="D23" s="380"/>
      <c r="E23" s="380" t="n">
        <f aca="false">SUM(F23:AC23)</f>
        <v>0</v>
      </c>
      <c r="F23" s="380"/>
      <c r="G23" s="380"/>
      <c r="H23" s="380"/>
      <c r="I23" s="380"/>
      <c r="J23" s="380"/>
      <c r="K23" s="380"/>
      <c r="L23" s="380"/>
      <c r="M23" s="380"/>
      <c r="N23" s="380"/>
      <c r="O23" s="380"/>
      <c r="P23" s="380"/>
      <c r="Q23" s="380"/>
      <c r="R23" s="380"/>
      <c r="S23" s="380"/>
      <c r="T23" s="380"/>
      <c r="U23" s="380"/>
      <c r="V23" s="380"/>
      <c r="W23" s="380"/>
      <c r="X23" s="380"/>
      <c r="Y23" s="380"/>
      <c r="Z23" s="380"/>
      <c r="AA23" s="380"/>
      <c r="AB23" s="380"/>
      <c r="AC23" s="380"/>
    </row>
    <row r="24" customFormat="false" ht="12.75" hidden="false" customHeight="false" outlineLevel="0" collapsed="false">
      <c r="A24" s="380"/>
      <c r="B24" s="381"/>
      <c r="C24" s="380"/>
      <c r="D24" s="380"/>
      <c r="E24" s="380" t="n">
        <f aca="false">SUM(F24:AC24)</f>
        <v>0</v>
      </c>
      <c r="F24" s="380"/>
      <c r="G24" s="380"/>
      <c r="H24" s="380"/>
      <c r="I24" s="380"/>
      <c r="J24" s="380"/>
      <c r="K24" s="380"/>
      <c r="L24" s="380"/>
      <c r="M24" s="380"/>
      <c r="N24" s="380"/>
      <c r="O24" s="380"/>
      <c r="P24" s="380"/>
      <c r="Q24" s="380"/>
      <c r="R24" s="380"/>
      <c r="S24" s="380"/>
      <c r="T24" s="380"/>
      <c r="U24" s="380"/>
      <c r="V24" s="380"/>
      <c r="W24" s="380"/>
      <c r="X24" s="380"/>
      <c r="Y24" s="380"/>
      <c r="Z24" s="380"/>
      <c r="AA24" s="380"/>
      <c r="AB24" s="380"/>
      <c r="AC24" s="380"/>
    </row>
    <row r="25" customFormat="false" ht="12.75" hidden="false" customHeight="false" outlineLevel="0" collapsed="false">
      <c r="A25" s="380"/>
      <c r="B25" s="381"/>
      <c r="C25" s="380"/>
      <c r="D25" s="380"/>
      <c r="E25" s="380" t="n">
        <f aca="false">SUM(F25:AC25)</f>
        <v>0</v>
      </c>
      <c r="F25" s="380"/>
      <c r="G25" s="380"/>
      <c r="H25" s="380"/>
      <c r="I25" s="380"/>
      <c r="J25" s="380"/>
      <c r="K25" s="380"/>
      <c r="L25" s="380"/>
      <c r="M25" s="380"/>
      <c r="N25" s="380"/>
      <c r="O25" s="380"/>
      <c r="P25" s="380"/>
      <c r="Q25" s="380"/>
      <c r="R25" s="380"/>
      <c r="S25" s="380"/>
      <c r="T25" s="380"/>
      <c r="U25" s="380"/>
      <c r="V25" s="380"/>
      <c r="W25" s="380"/>
      <c r="X25" s="380"/>
      <c r="Y25" s="380"/>
      <c r="Z25" s="380"/>
      <c r="AA25" s="380"/>
      <c r="AB25" s="380"/>
      <c r="AC25" s="380"/>
    </row>
    <row r="26" customFormat="false" ht="12.75" hidden="false" customHeight="false" outlineLevel="0" collapsed="false">
      <c r="A26" s="380"/>
      <c r="B26" s="381"/>
      <c r="C26" s="380"/>
      <c r="D26" s="380"/>
      <c r="E26" s="380" t="n">
        <f aca="false">SUM(F26:AC26)</f>
        <v>0</v>
      </c>
      <c r="F26" s="380"/>
      <c r="G26" s="380"/>
      <c r="H26" s="380"/>
      <c r="I26" s="380"/>
      <c r="J26" s="380"/>
      <c r="K26" s="380"/>
      <c r="L26" s="380"/>
      <c r="M26" s="380"/>
      <c r="N26" s="380"/>
      <c r="O26" s="380"/>
      <c r="P26" s="380"/>
      <c r="Q26" s="380"/>
      <c r="R26" s="380"/>
      <c r="S26" s="380"/>
      <c r="T26" s="380"/>
      <c r="U26" s="380"/>
      <c r="V26" s="380"/>
      <c r="W26" s="380"/>
      <c r="X26" s="380"/>
      <c r="Y26" s="380"/>
      <c r="Z26" s="380"/>
      <c r="AA26" s="380"/>
      <c r="AB26" s="380"/>
      <c r="AC26" s="380"/>
    </row>
    <row r="27" customFormat="false" ht="12.75" hidden="false" customHeight="false" outlineLevel="0" collapsed="false">
      <c r="A27" s="380"/>
      <c r="B27" s="381"/>
      <c r="C27" s="380"/>
      <c r="D27" s="380"/>
      <c r="E27" s="380" t="n">
        <f aca="false">SUM(F27:AC27)</f>
        <v>0</v>
      </c>
      <c r="F27" s="380"/>
      <c r="G27" s="380"/>
      <c r="H27" s="380"/>
      <c r="I27" s="380"/>
      <c r="J27" s="380"/>
      <c r="K27" s="380"/>
      <c r="L27" s="380"/>
      <c r="M27" s="380"/>
      <c r="N27" s="380"/>
      <c r="O27" s="380"/>
      <c r="P27" s="380"/>
      <c r="Q27" s="380"/>
      <c r="R27" s="380"/>
      <c r="S27" s="380"/>
      <c r="T27" s="380"/>
      <c r="U27" s="380"/>
      <c r="V27" s="380"/>
      <c r="W27" s="380"/>
      <c r="X27" s="380"/>
      <c r="Y27" s="380"/>
      <c r="Z27" s="380"/>
      <c r="AA27" s="380"/>
      <c r="AB27" s="380"/>
      <c r="AC27" s="380"/>
    </row>
    <row r="28" customFormat="false" ht="12.75" hidden="false" customHeight="false" outlineLevel="0" collapsed="false">
      <c r="A28" s="380"/>
      <c r="B28" s="381"/>
      <c r="C28" s="380"/>
      <c r="D28" s="380"/>
      <c r="E28" s="380" t="n">
        <f aca="false">SUM(F28:AC28)</f>
        <v>0</v>
      </c>
      <c r="F28" s="380"/>
      <c r="G28" s="380"/>
      <c r="H28" s="380"/>
      <c r="I28" s="380"/>
      <c r="J28" s="380"/>
      <c r="K28" s="380"/>
      <c r="L28" s="380"/>
      <c r="M28" s="380"/>
      <c r="N28" s="380"/>
      <c r="O28" s="380"/>
      <c r="P28" s="380"/>
      <c r="Q28" s="380"/>
      <c r="R28" s="380"/>
      <c r="S28" s="380"/>
      <c r="T28" s="380"/>
      <c r="U28" s="380"/>
      <c r="V28" s="380"/>
      <c r="W28" s="380"/>
      <c r="X28" s="380"/>
      <c r="Y28" s="380"/>
      <c r="Z28" s="380"/>
      <c r="AA28" s="380"/>
      <c r="AB28" s="380"/>
      <c r="AC28" s="380"/>
    </row>
    <row r="29" customFormat="false" ht="12.75" hidden="false" customHeight="false" outlineLevel="0" collapsed="false">
      <c r="A29" s="487"/>
      <c r="B29" s="488"/>
      <c r="C29" s="489"/>
      <c r="D29" s="489"/>
      <c r="E29" s="489" t="n">
        <f aca="false">SUM(E19:E28)</f>
        <v>0</v>
      </c>
      <c r="F29" s="489" t="n">
        <f aca="false">SUM(F19:F27)</f>
        <v>0</v>
      </c>
      <c r="G29" s="489" t="n">
        <f aca="false">SUM(G19:G27)</f>
        <v>0</v>
      </c>
      <c r="H29" s="489" t="n">
        <f aca="false">SUM(H19:H27)</f>
        <v>0</v>
      </c>
      <c r="I29" s="489" t="n">
        <f aca="false">SUM(I19:I27)</f>
        <v>0</v>
      </c>
      <c r="J29" s="489" t="n">
        <f aca="false">SUM(J19:J27)</f>
        <v>0</v>
      </c>
      <c r="K29" s="489" t="n">
        <f aca="false">SUM(K19:K27)</f>
        <v>0</v>
      </c>
      <c r="L29" s="489" t="n">
        <f aca="false">SUM(L19:L27)</f>
        <v>0</v>
      </c>
      <c r="M29" s="489" t="n">
        <f aca="false">SUM(M19:M27)</f>
        <v>0</v>
      </c>
      <c r="N29" s="489" t="n">
        <f aca="false">SUM(N19:N27)</f>
        <v>0</v>
      </c>
      <c r="O29" s="489" t="n">
        <f aca="false">SUM(O19:O27)</f>
        <v>0</v>
      </c>
      <c r="P29" s="489" t="n">
        <f aca="false">SUM(P19:P27)</f>
        <v>0</v>
      </c>
      <c r="Q29" s="489" t="n">
        <f aca="false">SUM(Q19:Q27)</f>
        <v>0</v>
      </c>
      <c r="R29" s="489" t="n">
        <f aca="false">SUM(R19:R27)</f>
        <v>0</v>
      </c>
      <c r="S29" s="489" t="n">
        <f aca="false">SUM(S19:S27)</f>
        <v>0</v>
      </c>
      <c r="T29" s="489" t="n">
        <f aca="false">SUM(T19:T27)</f>
        <v>0</v>
      </c>
      <c r="U29" s="489" t="n">
        <f aca="false">SUM(U19:U27)</f>
        <v>0</v>
      </c>
      <c r="V29" s="489" t="n">
        <f aca="false">SUM(V19:V27)</f>
        <v>0</v>
      </c>
      <c r="W29" s="489" t="n">
        <f aca="false">SUM(W19:W27)</f>
        <v>0</v>
      </c>
      <c r="X29" s="489" t="n">
        <f aca="false">SUM(X19:X27)</f>
        <v>0</v>
      </c>
      <c r="Y29" s="489" t="n">
        <f aca="false">SUM(Y19:Y27)</f>
        <v>0</v>
      </c>
      <c r="Z29" s="489" t="n">
        <f aca="false">SUM(Z19:Z27)</f>
        <v>0</v>
      </c>
      <c r="AA29" s="489" t="n">
        <f aca="false">SUM(AA19:AA27)</f>
        <v>0</v>
      </c>
      <c r="AB29" s="489" t="n">
        <f aca="false">SUM(AB19:AB27)</f>
        <v>0</v>
      </c>
      <c r="AC29" s="489" t="n">
        <f aca="false">SUM(AC19:AC27)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Y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4.41"/>
  </cols>
  <sheetData>
    <row r="1" customFormat="false" ht="12.75" hidden="false" customHeight="false" outlineLevel="0" collapsed="false">
      <c r="A1" s="494" t="s">
        <v>546</v>
      </c>
      <c r="B1" s="0" t="s">
        <v>547</v>
      </c>
      <c r="C1" s="312" t="s">
        <v>548</v>
      </c>
      <c r="D1" s="312" t="s">
        <v>549</v>
      </c>
      <c r="E1" s="312" t="s">
        <v>550</v>
      </c>
      <c r="F1" s="312" t="s">
        <v>551</v>
      </c>
      <c r="G1" s="312" t="s">
        <v>552</v>
      </c>
      <c r="H1" s="312" t="s">
        <v>553</v>
      </c>
      <c r="I1" s="312" t="s">
        <v>554</v>
      </c>
      <c r="J1" s="312" t="s">
        <v>555</v>
      </c>
      <c r="K1" s="312" t="s">
        <v>246</v>
      </c>
      <c r="L1" s="312" t="s">
        <v>247</v>
      </c>
      <c r="M1" s="312" t="s">
        <v>248</v>
      </c>
      <c r="N1" s="312" t="s">
        <v>249</v>
      </c>
      <c r="O1" s="312" t="s">
        <v>250</v>
      </c>
      <c r="P1" s="312" t="s">
        <v>251</v>
      </c>
      <c r="Q1" s="312" t="s">
        <v>252</v>
      </c>
      <c r="R1" s="312" t="s">
        <v>253</v>
      </c>
      <c r="S1" s="312" t="s">
        <v>254</v>
      </c>
      <c r="T1" s="312" t="s">
        <v>255</v>
      </c>
      <c r="U1" s="312" t="s">
        <v>256</v>
      </c>
      <c r="V1" s="312" t="s">
        <v>257</v>
      </c>
      <c r="W1" s="312" t="s">
        <v>258</v>
      </c>
      <c r="X1" s="312" t="s">
        <v>259</v>
      </c>
      <c r="Y1" s="312" t="s">
        <v>260</v>
      </c>
    </row>
    <row r="2" customFormat="false" ht="12.75" hidden="false" customHeight="false" outlineLevel="0" collapsed="false">
      <c r="A2" s="0" t="s">
        <v>556</v>
      </c>
      <c r="B2" s="312" t="b">
        <f aca="false">FALSE()</f>
        <v>0</v>
      </c>
      <c r="C2" s="312" t="b">
        <f aca="false">FALSE()</f>
        <v>0</v>
      </c>
      <c r="D2" s="312" t="b">
        <f aca="false">FALSE()</f>
        <v>0</v>
      </c>
      <c r="E2" s="312" t="b">
        <f aca="false">FALSE()</f>
        <v>0</v>
      </c>
      <c r="F2" s="312" t="b">
        <f aca="false">FALSE()</f>
        <v>0</v>
      </c>
      <c r="G2" s="312" t="b">
        <f aca="false">FALSE()</f>
        <v>0</v>
      </c>
      <c r="H2" s="312" t="b">
        <f aca="false">FALSE()</f>
        <v>0</v>
      </c>
      <c r="I2" s="312" t="b">
        <f aca="false">FALSE()</f>
        <v>0</v>
      </c>
      <c r="J2" s="312" t="b">
        <f aca="false">FALSE()</f>
        <v>0</v>
      </c>
      <c r="K2" s="312" t="b">
        <f aca="false">FALSE()</f>
        <v>0</v>
      </c>
      <c r="L2" s="312" t="b">
        <f aca="false">FALSE()</f>
        <v>0</v>
      </c>
      <c r="M2" s="312" t="b">
        <f aca="false">FALSE()</f>
        <v>0</v>
      </c>
      <c r="N2" s="312" t="b">
        <f aca="false">FALSE()</f>
        <v>0</v>
      </c>
      <c r="O2" s="312" t="b">
        <f aca="false">FALSE()</f>
        <v>0</v>
      </c>
      <c r="P2" s="312" t="b">
        <f aca="false">FALSE()</f>
        <v>0</v>
      </c>
      <c r="Q2" s="312" t="b">
        <f aca="false">FALSE()</f>
        <v>0</v>
      </c>
      <c r="R2" s="312" t="b">
        <f aca="false">FALSE()</f>
        <v>0</v>
      </c>
      <c r="S2" s="312" t="b">
        <f aca="false">FALSE()</f>
        <v>0</v>
      </c>
      <c r="T2" s="312" t="b">
        <f aca="false">FALSE()</f>
        <v>0</v>
      </c>
      <c r="U2" s="312" t="b">
        <f aca="false">FALSE()</f>
        <v>0</v>
      </c>
      <c r="V2" s="312" t="b">
        <f aca="false">FALSE()</f>
        <v>0</v>
      </c>
      <c r="W2" s="312" t="b">
        <f aca="false">FALSE()</f>
        <v>0</v>
      </c>
      <c r="X2" s="312" t="b">
        <f aca="false">FALSE()</f>
        <v>0</v>
      </c>
      <c r="Y2" s="312" t="b">
        <f aca="false">FALSE()</f>
        <v>0</v>
      </c>
    </row>
    <row r="3" customFormat="false" ht="12.75" hidden="false" customHeight="false" outlineLevel="0" collapsed="false">
      <c r="A3" s="0" t="s">
        <v>557</v>
      </c>
      <c r="B3" s="312" t="b">
        <f aca="false">FALSE()</f>
        <v>0</v>
      </c>
      <c r="C3" s="312" t="b">
        <f aca="false">FALSE()</f>
        <v>0</v>
      </c>
      <c r="D3" s="312" t="b">
        <f aca="false">FALSE()</f>
        <v>0</v>
      </c>
      <c r="E3" s="312" t="b">
        <f aca="false">FALSE()</f>
        <v>0</v>
      </c>
      <c r="F3" s="312" t="b">
        <f aca="false">FALSE()</f>
        <v>0</v>
      </c>
      <c r="G3" s="312" t="b">
        <f aca="false">FALSE()</f>
        <v>0</v>
      </c>
      <c r="H3" s="312" t="b">
        <f aca="false">FALSE()</f>
        <v>0</v>
      </c>
      <c r="I3" s="312" t="b">
        <f aca="false">FALSE()</f>
        <v>0</v>
      </c>
      <c r="J3" s="312" t="b">
        <f aca="false">FALSE()</f>
        <v>0</v>
      </c>
      <c r="K3" s="312" t="b">
        <f aca="false">FALSE()</f>
        <v>0</v>
      </c>
      <c r="L3" s="312" t="b">
        <f aca="false">FALSE()</f>
        <v>0</v>
      </c>
      <c r="M3" s="312" t="b">
        <f aca="false">FALSE()</f>
        <v>0</v>
      </c>
      <c r="N3" s="312" t="b">
        <f aca="false">FALSE()</f>
        <v>0</v>
      </c>
      <c r="O3" s="312" t="b">
        <f aca="false">FALSE()</f>
        <v>0</v>
      </c>
      <c r="P3" s="312" t="b">
        <f aca="false">FALSE()</f>
        <v>0</v>
      </c>
      <c r="Q3" s="312" t="b">
        <f aca="false">FALSE()</f>
        <v>0</v>
      </c>
      <c r="R3" s="312" t="b">
        <f aca="false">FALSE()</f>
        <v>0</v>
      </c>
      <c r="S3" s="312" t="b">
        <f aca="false">FALSE()</f>
        <v>0</v>
      </c>
      <c r="T3" s="312" t="b">
        <f aca="false">FALSE()</f>
        <v>0</v>
      </c>
      <c r="U3" s="312" t="b">
        <f aca="false">FALSE()</f>
        <v>0</v>
      </c>
      <c r="V3" s="312" t="b">
        <f aca="false">FALSE()</f>
        <v>0</v>
      </c>
      <c r="W3" s="312" t="b">
        <f aca="false">FALSE()</f>
        <v>0</v>
      </c>
      <c r="X3" s="312" t="b">
        <f aca="false">FALSE()</f>
        <v>0</v>
      </c>
      <c r="Y3" s="312" t="b">
        <f aca="false">FALSE()</f>
        <v>0</v>
      </c>
    </row>
    <row r="4" customFormat="false" ht="12.75" hidden="false" customHeight="false" outlineLevel="0" collapsed="false">
      <c r="A4" s="0" t="s">
        <v>558</v>
      </c>
      <c r="B4" s="312" t="b">
        <f aca="false">TRUE()</f>
        <v>1</v>
      </c>
      <c r="C4" s="312" t="b">
        <f aca="false">TRUE()</f>
        <v>1</v>
      </c>
      <c r="D4" s="312" t="b">
        <f aca="false">TRUE()</f>
        <v>1</v>
      </c>
      <c r="E4" s="312" t="b">
        <f aca="false">TRUE()</f>
        <v>1</v>
      </c>
      <c r="F4" s="312" t="b">
        <f aca="false">TRUE()</f>
        <v>1</v>
      </c>
      <c r="G4" s="312" t="b">
        <f aca="false">TRUE()</f>
        <v>1</v>
      </c>
      <c r="H4" s="312" t="b">
        <f aca="false">TRUE()</f>
        <v>1</v>
      </c>
      <c r="I4" s="312" t="b">
        <f aca="false">TRUE()</f>
        <v>1</v>
      </c>
      <c r="J4" s="312" t="b">
        <f aca="false">TRUE()</f>
        <v>1</v>
      </c>
      <c r="K4" s="312" t="b">
        <f aca="false">TRUE()</f>
        <v>1</v>
      </c>
      <c r="L4" s="312" t="b">
        <f aca="false">TRUE()</f>
        <v>1</v>
      </c>
      <c r="M4" s="312" t="b">
        <f aca="false">TRUE()</f>
        <v>1</v>
      </c>
      <c r="N4" s="312" t="b">
        <f aca="false">TRUE()</f>
        <v>1</v>
      </c>
      <c r="O4" s="312" t="b">
        <f aca="false">TRUE()</f>
        <v>1</v>
      </c>
      <c r="P4" s="312" t="b">
        <f aca="false">TRUE()</f>
        <v>1</v>
      </c>
      <c r="Q4" s="312" t="b">
        <f aca="false">TRUE()</f>
        <v>1</v>
      </c>
      <c r="R4" s="312" t="b">
        <f aca="false">TRUE()</f>
        <v>1</v>
      </c>
      <c r="S4" s="312" t="b">
        <f aca="false">TRUE()</f>
        <v>1</v>
      </c>
      <c r="T4" s="312" t="b">
        <f aca="false">TRUE()</f>
        <v>1</v>
      </c>
      <c r="U4" s="312" t="b">
        <f aca="false">TRUE()</f>
        <v>1</v>
      </c>
      <c r="V4" s="312" t="b">
        <f aca="false">TRUE()</f>
        <v>1</v>
      </c>
      <c r="W4" s="312" t="b">
        <f aca="false">TRUE()</f>
        <v>1</v>
      </c>
      <c r="X4" s="312" t="b">
        <f aca="false">TRUE()</f>
        <v>1</v>
      </c>
      <c r="Y4" s="312" t="b">
        <f aca="false">TRUE()</f>
        <v>1</v>
      </c>
    </row>
    <row r="5" customFormat="false" ht="12.75" hidden="false" customHeight="false" outlineLevel="0" collapsed="false">
      <c r="A5" s="0" t="s">
        <v>559</v>
      </c>
      <c r="B5" s="312" t="b">
        <f aca="false">FALSE()</f>
        <v>0</v>
      </c>
      <c r="C5" s="312" t="b">
        <f aca="false">FALSE()</f>
        <v>0</v>
      </c>
      <c r="D5" s="312" t="b">
        <f aca="false">FALSE()</f>
        <v>0</v>
      </c>
      <c r="E5" s="312" t="b">
        <f aca="false">FALSE()</f>
        <v>0</v>
      </c>
      <c r="F5" s="312" t="b">
        <f aca="false">FALSE()</f>
        <v>0</v>
      </c>
      <c r="G5" s="312" t="b">
        <f aca="false">FALSE()</f>
        <v>0</v>
      </c>
      <c r="H5" s="312" t="b">
        <f aca="false">FALSE()</f>
        <v>0</v>
      </c>
      <c r="I5" s="312" t="b">
        <f aca="false">FALSE()</f>
        <v>0</v>
      </c>
      <c r="J5" s="312" t="b">
        <f aca="false">FALSE()</f>
        <v>0</v>
      </c>
      <c r="K5" s="312" t="b">
        <f aca="false">FALSE()</f>
        <v>0</v>
      </c>
      <c r="L5" s="312" t="b">
        <f aca="false">FALSE()</f>
        <v>0</v>
      </c>
      <c r="M5" s="312" t="b">
        <f aca="false">FALSE()</f>
        <v>0</v>
      </c>
      <c r="N5" s="312" t="b">
        <f aca="false">FALSE()</f>
        <v>0</v>
      </c>
      <c r="O5" s="312" t="b">
        <f aca="false">FALSE()</f>
        <v>0</v>
      </c>
      <c r="P5" s="312" t="b">
        <f aca="false">FALSE()</f>
        <v>0</v>
      </c>
      <c r="Q5" s="312" t="b">
        <f aca="false">FALSE()</f>
        <v>0</v>
      </c>
      <c r="R5" s="312" t="b">
        <f aca="false">FALSE()</f>
        <v>0</v>
      </c>
      <c r="S5" s="312" t="b">
        <f aca="false">FALSE()</f>
        <v>0</v>
      </c>
      <c r="T5" s="312" t="b">
        <f aca="false">FALSE()</f>
        <v>0</v>
      </c>
      <c r="U5" s="312" t="b">
        <f aca="false">FALSE()</f>
        <v>0</v>
      </c>
      <c r="V5" s="312" t="b">
        <f aca="false">FALSE()</f>
        <v>0</v>
      </c>
      <c r="W5" s="312" t="b">
        <f aca="false">FALSE()</f>
        <v>0</v>
      </c>
      <c r="X5" s="312" t="b">
        <f aca="false">FALSE()</f>
        <v>0</v>
      </c>
      <c r="Y5" s="312" t="b">
        <f aca="false">FALSE()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Z70"/>
  <sheetViews>
    <sheetView showFormulas="false" showGridLines="true" showRowColHeaders="true" showZeros="true" rightToLeft="false" tabSelected="false" showOutlineSymbols="true" defaultGridColor="true" view="normal" topLeftCell="C8" colorId="64" zoomScale="75" zoomScaleNormal="75" zoomScalePageLayoutView="100" workbookViewId="0">
      <selection pane="topLeft" activeCell="H10" activeCellId="0" sqref="H1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3" width="12.85"/>
    <col collapsed="false" customWidth="true" hidden="false" outlineLevel="0" max="2" min="2" style="53" width="15.28"/>
    <col collapsed="false" customWidth="true" hidden="false" outlineLevel="0" max="6" min="3" style="53" width="11.28"/>
    <col collapsed="false" customWidth="true" hidden="false" outlineLevel="0" max="7" min="7" style="53" width="9.85"/>
    <col collapsed="false" customWidth="true" hidden="false" outlineLevel="0" max="8" min="8" style="53" width="11.28"/>
    <col collapsed="false" customWidth="true" hidden="false" outlineLevel="0" max="10" min="9" style="53" width="9.85"/>
    <col collapsed="false" customWidth="true" hidden="false" outlineLevel="0" max="11" min="11" style="53" width="11.28"/>
    <col collapsed="false" customWidth="true" hidden="false" outlineLevel="0" max="12" min="12" style="53" width="12.42"/>
    <col collapsed="false" customWidth="true" hidden="false" outlineLevel="0" max="13" min="13" style="53" width="13.56"/>
    <col collapsed="false" customWidth="true" hidden="false" outlineLevel="0" max="14" min="14" style="53" width="12.99"/>
    <col collapsed="false" customWidth="true" hidden="false" outlineLevel="0" max="15" min="15" style="53" width="9.56"/>
    <col collapsed="false" customWidth="true" hidden="false" outlineLevel="0" max="16" min="16" style="53" width="11.28"/>
    <col collapsed="false" customWidth="false" hidden="false" outlineLevel="0" max="19" min="17" style="53" width="9.14"/>
    <col collapsed="false" customWidth="true" hidden="false" outlineLevel="0" max="20" min="20" style="53" width="12.28"/>
    <col collapsed="false" customWidth="true" hidden="false" outlineLevel="0" max="21" min="21" style="53" width="11.85"/>
    <col collapsed="false" customWidth="false" hidden="false" outlineLevel="0" max="22" min="22" style="53" width="9.14"/>
    <col collapsed="false" customWidth="true" hidden="false" outlineLevel="0" max="23" min="23" style="53" width="9.99"/>
    <col collapsed="false" customWidth="false" hidden="false" outlineLevel="0" max="24" min="24" style="53" width="9.14"/>
    <col collapsed="false" customWidth="true" hidden="false" outlineLevel="0" max="25" min="25" style="53" width="13.28"/>
    <col collapsed="false" customWidth="true" hidden="false" outlineLevel="0" max="26" min="26" style="53" width="12.42"/>
    <col collapsed="false" customWidth="true" hidden="false" outlineLevel="0" max="27" min="27" style="53" width="12.28"/>
    <col collapsed="false" customWidth="false" hidden="false" outlineLevel="0" max="28" min="28" style="53" width="9.14"/>
    <col collapsed="false" customWidth="true" hidden="false" outlineLevel="0" max="29" min="29" style="53" width="23.41"/>
    <col collapsed="false" customWidth="false" hidden="false" outlineLevel="0" max="30" min="30" style="53" width="9.14"/>
    <col collapsed="false" customWidth="true" hidden="false" outlineLevel="0" max="31" min="31" style="53" width="13.56"/>
    <col collapsed="false" customWidth="false" hidden="false" outlineLevel="0" max="257" min="32" style="53" width="9.14"/>
  </cols>
  <sheetData>
    <row r="1" customFormat="false" ht="12.75" hidden="false" customHeight="false" outlineLevel="0" collapsed="false">
      <c r="A1" s="205"/>
    </row>
    <row r="2" customFormat="false" ht="20.25" hidden="false" customHeight="false" outlineLevel="0" collapsed="false">
      <c r="A2" s="206" t="n">
        <f aca="false">TotalCalifornia!A1</f>
        <v>37146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</row>
    <row r="3" customFormat="false" ht="20.25" hidden="false" customHeight="false" outlineLevel="0" collapsed="false">
      <c r="A3" s="207"/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</row>
    <row r="4" customFormat="false" ht="23.25" hidden="false" customHeight="false" outlineLevel="0" collapsed="false">
      <c r="A4" s="208" t="s">
        <v>189</v>
      </c>
      <c r="B4" s="208"/>
      <c r="C4" s="208"/>
      <c r="D4" s="208"/>
      <c r="E4" s="208"/>
      <c r="F4" s="208"/>
      <c r="G4" s="208"/>
      <c r="H4" s="208"/>
      <c r="I4" s="208"/>
      <c r="J4" s="208"/>
      <c r="K4" s="208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</row>
    <row r="5" customFormat="false" ht="23.25" hidden="false" customHeight="false" outlineLevel="0" collapsed="false">
      <c r="A5" s="208"/>
      <c r="B5" s="208"/>
      <c r="C5" s="208"/>
      <c r="E5" s="209"/>
      <c r="F5" s="209"/>
      <c r="G5" s="66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</row>
    <row r="6" customFormat="false" ht="23.25" hidden="false" customHeight="false" outlineLevel="0" collapsed="false">
      <c r="A6" s="208"/>
      <c r="B6" s="208"/>
      <c r="C6" s="208"/>
      <c r="E6" s="209"/>
      <c r="F6" s="209"/>
      <c r="G6" s="66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</row>
    <row r="7" customFormat="false" ht="24" hidden="false" customHeight="false" outlineLevel="0" collapsed="false">
      <c r="A7" s="208"/>
      <c r="B7" s="208"/>
      <c r="C7" s="208"/>
      <c r="D7" s="210" t="s">
        <v>190</v>
      </c>
      <c r="E7" s="210"/>
      <c r="F7" s="210"/>
      <c r="G7" s="210"/>
      <c r="H7" s="210"/>
      <c r="I7" s="211"/>
      <c r="J7" s="211"/>
      <c r="K7" s="211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73"/>
      <c r="AS7" s="73"/>
      <c r="AT7" s="73"/>
      <c r="AU7" s="73"/>
      <c r="AV7" s="73"/>
      <c r="AW7" s="73"/>
      <c r="AX7" s="73"/>
      <c r="AY7" s="73"/>
      <c r="AZ7" s="73"/>
    </row>
    <row r="8" customFormat="false" ht="18" hidden="false" customHeight="false" outlineLevel="0" collapsed="false">
      <c r="A8" s="212" t="s">
        <v>191</v>
      </c>
      <c r="B8" s="213" t="s">
        <v>192</v>
      </c>
      <c r="C8" s="214" t="s">
        <v>193</v>
      </c>
      <c r="D8" s="215" t="s">
        <v>194</v>
      </c>
      <c r="E8" s="215"/>
      <c r="F8" s="215"/>
      <c r="G8" s="215"/>
      <c r="H8" s="215"/>
      <c r="I8" s="215"/>
      <c r="J8" s="215"/>
      <c r="K8" s="215"/>
      <c r="M8" s="216" t="s">
        <v>195</v>
      </c>
      <c r="N8" s="217" t="s">
        <v>196</v>
      </c>
      <c r="O8" s="218" t="s">
        <v>195</v>
      </c>
      <c r="P8" s="219" t="s">
        <v>196</v>
      </c>
      <c r="Q8" s="216" t="s">
        <v>195</v>
      </c>
      <c r="R8" s="219" t="s">
        <v>196</v>
      </c>
      <c r="S8" s="216" t="s">
        <v>195</v>
      </c>
      <c r="T8" s="219" t="s">
        <v>196</v>
      </c>
      <c r="U8" s="216" t="s">
        <v>195</v>
      </c>
      <c r="V8" s="217" t="s">
        <v>196</v>
      </c>
      <c r="W8" s="218" t="s">
        <v>195</v>
      </c>
      <c r="X8" s="219" t="s">
        <v>196</v>
      </c>
      <c r="Y8" s="216" t="s">
        <v>195</v>
      </c>
      <c r="Z8" s="217" t="s">
        <v>196</v>
      </c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3"/>
      <c r="AT8" s="73"/>
      <c r="AU8" s="73"/>
      <c r="AV8" s="73"/>
      <c r="AW8" s="73"/>
      <c r="AX8" s="73"/>
      <c r="AY8" s="73"/>
      <c r="AZ8" s="73"/>
    </row>
    <row r="9" customFormat="false" ht="14.25" hidden="false" customHeight="true" outlineLevel="0" collapsed="false">
      <c r="A9" s="220"/>
      <c r="B9" s="221" t="n">
        <f aca="false">A2</f>
        <v>37146</v>
      </c>
      <c r="C9" s="222"/>
      <c r="D9" s="223" t="s">
        <v>197</v>
      </c>
      <c r="E9" s="223" t="s">
        <v>198</v>
      </c>
      <c r="F9" s="223" t="s">
        <v>199</v>
      </c>
      <c r="G9" s="223" t="s">
        <v>200</v>
      </c>
      <c r="H9" s="223" t="s">
        <v>201</v>
      </c>
      <c r="I9" s="223" t="s">
        <v>202</v>
      </c>
      <c r="J9" s="223" t="s">
        <v>203</v>
      </c>
      <c r="K9" s="224" t="s">
        <v>204</v>
      </c>
      <c r="L9" s="225"/>
      <c r="M9" s="226" t="s">
        <v>205</v>
      </c>
      <c r="N9" s="227" t="s">
        <v>205</v>
      </c>
      <c r="O9" s="228" t="s">
        <v>206</v>
      </c>
      <c r="P9" s="229" t="s">
        <v>206</v>
      </c>
      <c r="Q9" s="226" t="s">
        <v>207</v>
      </c>
      <c r="R9" s="229" t="s">
        <v>207</v>
      </c>
      <c r="S9" s="226" t="s">
        <v>208</v>
      </c>
      <c r="T9" s="229" t="s">
        <v>208</v>
      </c>
      <c r="U9" s="226" t="s">
        <v>209</v>
      </c>
      <c r="V9" s="227" t="s">
        <v>209</v>
      </c>
      <c r="W9" s="228" t="s">
        <v>210</v>
      </c>
      <c r="X9" s="229" t="s">
        <v>210</v>
      </c>
      <c r="Y9" s="226" t="s">
        <v>211</v>
      </c>
      <c r="Z9" s="227" t="s">
        <v>211</v>
      </c>
      <c r="AA9" s="73"/>
      <c r="AB9" s="73"/>
      <c r="AC9" s="73"/>
      <c r="AD9" s="73"/>
      <c r="AE9" s="73"/>
      <c r="AF9" s="73"/>
      <c r="AG9" s="73"/>
      <c r="AH9" s="73"/>
      <c r="AI9" s="73"/>
      <c r="AJ9" s="73"/>
      <c r="AK9" s="73"/>
      <c r="AL9" s="73"/>
      <c r="AM9" s="73"/>
      <c r="AN9" s="73"/>
      <c r="AO9" s="73"/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</row>
    <row r="10" customFormat="false" ht="13.5" hidden="false" customHeight="true" outlineLevel="0" collapsed="false">
      <c r="A10" s="230"/>
      <c r="C10" s="231"/>
      <c r="D10" s="232"/>
      <c r="E10" s="232"/>
      <c r="F10" s="232"/>
      <c r="G10" s="232"/>
      <c r="H10" s="232"/>
      <c r="I10" s="232"/>
      <c r="J10" s="232"/>
      <c r="K10" s="224"/>
      <c r="M10" s="233"/>
      <c r="N10" s="234"/>
      <c r="O10" s="235"/>
      <c r="P10" s="236"/>
      <c r="Q10" s="233"/>
      <c r="R10" s="236"/>
      <c r="S10" s="233"/>
      <c r="T10" s="236"/>
      <c r="U10" s="233"/>
      <c r="V10" s="234"/>
      <c r="W10" s="235"/>
      <c r="X10" s="236"/>
      <c r="Y10" s="233"/>
      <c r="Z10" s="234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</row>
    <row r="11" customFormat="false" ht="12.75" hidden="false" customHeight="false" outlineLevel="0" collapsed="false">
      <c r="A11" s="230" t="n">
        <v>1</v>
      </c>
      <c r="B11" s="237"/>
      <c r="C11" s="238"/>
      <c r="D11" s="239" t="n">
        <f aca="false">K45</f>
        <v>0</v>
      </c>
      <c r="E11" s="240" t="n">
        <f aca="false">D45</f>
        <v>0</v>
      </c>
      <c r="F11" s="240" t="n">
        <f aca="false">A45</f>
        <v>0</v>
      </c>
      <c r="G11" s="240" t="n">
        <f aca="false">W45</f>
        <v>0</v>
      </c>
      <c r="H11" s="240" t="n">
        <f aca="false">Y45</f>
        <v>0</v>
      </c>
      <c r="I11" s="240" t="n">
        <f aca="false">O45</f>
        <v>0</v>
      </c>
      <c r="J11" s="240" t="n">
        <f aca="false">H45</f>
        <v>0</v>
      </c>
      <c r="K11" s="241" t="n">
        <f aca="false">F45</f>
        <v>0</v>
      </c>
      <c r="L11" s="242" t="n">
        <v>1</v>
      </c>
      <c r="M11" s="243" t="n">
        <v>0</v>
      </c>
      <c r="N11" s="244"/>
      <c r="O11" s="242" t="n">
        <v>249.92003</v>
      </c>
      <c r="P11" s="244"/>
      <c r="Q11" s="242" t="n">
        <v>0.00982</v>
      </c>
      <c r="R11" s="244"/>
      <c r="S11" s="242"/>
      <c r="T11" s="244"/>
      <c r="U11" s="242"/>
      <c r="V11" s="244"/>
      <c r="W11" s="242"/>
      <c r="X11" s="244"/>
      <c r="Y11" s="242"/>
      <c r="Z11" s="244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</row>
    <row r="12" customFormat="false" ht="12.75" hidden="false" customHeight="false" outlineLevel="0" collapsed="false">
      <c r="A12" s="230" t="n">
        <v>2</v>
      </c>
      <c r="B12" s="245"/>
      <c r="C12" s="245"/>
      <c r="D12" s="239" t="n">
        <f aca="false">K46</f>
        <v>0</v>
      </c>
      <c r="E12" s="240" t="n">
        <f aca="false">D46</f>
        <v>0</v>
      </c>
      <c r="F12" s="240" t="n">
        <f aca="false">A46</f>
        <v>0</v>
      </c>
      <c r="G12" s="240" t="n">
        <f aca="false">W46</f>
        <v>0</v>
      </c>
      <c r="H12" s="240" t="n">
        <f aca="false">Y46</f>
        <v>0</v>
      </c>
      <c r="I12" s="240" t="n">
        <f aca="false">O46</f>
        <v>0</v>
      </c>
      <c r="J12" s="240" t="n">
        <f aca="false">H46</f>
        <v>0</v>
      </c>
      <c r="K12" s="241" t="n">
        <f aca="false">F46</f>
        <v>0</v>
      </c>
      <c r="L12" s="53" t="n">
        <v>2</v>
      </c>
      <c r="M12" s="233" t="n">
        <v>0</v>
      </c>
      <c r="N12" s="246"/>
      <c r="O12" s="235" t="n">
        <v>249.92003</v>
      </c>
      <c r="P12" s="247"/>
      <c r="Q12" s="233" t="n">
        <v>0.00982</v>
      </c>
      <c r="R12" s="247"/>
      <c r="S12" s="233"/>
      <c r="T12" s="247"/>
      <c r="U12" s="233"/>
      <c r="V12" s="246"/>
      <c r="W12" s="235"/>
      <c r="X12" s="247"/>
      <c r="Y12" s="233"/>
      <c r="Z12" s="246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</row>
    <row r="13" customFormat="false" ht="12.75" hidden="false" customHeight="false" outlineLevel="0" collapsed="false">
      <c r="A13" s="230" t="n">
        <v>3</v>
      </c>
      <c r="B13" s="245"/>
      <c r="C13" s="245"/>
      <c r="D13" s="239" t="n">
        <f aca="false">K47</f>
        <v>0</v>
      </c>
      <c r="E13" s="240" t="n">
        <f aca="false">D47</f>
        <v>0</v>
      </c>
      <c r="F13" s="240" t="n">
        <f aca="false">A47</f>
        <v>0</v>
      </c>
      <c r="G13" s="240" t="n">
        <f aca="false">W47</f>
        <v>0</v>
      </c>
      <c r="H13" s="240" t="n">
        <f aca="false">Y47</f>
        <v>0</v>
      </c>
      <c r="I13" s="240" t="n">
        <f aca="false">O47</f>
        <v>0</v>
      </c>
      <c r="J13" s="240" t="n">
        <f aca="false">H47</f>
        <v>0</v>
      </c>
      <c r="K13" s="241" t="n">
        <f aca="false">F47</f>
        <v>0</v>
      </c>
      <c r="L13" s="242" t="n">
        <v>3</v>
      </c>
      <c r="M13" s="233" t="n">
        <v>0</v>
      </c>
      <c r="N13" s="246"/>
      <c r="O13" s="235" t="n">
        <v>249.92003</v>
      </c>
      <c r="P13" s="247"/>
      <c r="Q13" s="233" t="n">
        <v>0.00982</v>
      </c>
      <c r="R13" s="247"/>
      <c r="S13" s="233"/>
      <c r="T13" s="247"/>
      <c r="U13" s="233"/>
      <c r="V13" s="246"/>
      <c r="W13" s="235"/>
      <c r="X13" s="247"/>
      <c r="Y13" s="233"/>
      <c r="Z13" s="246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</row>
    <row r="14" customFormat="false" ht="12.75" hidden="false" customHeight="false" outlineLevel="0" collapsed="false">
      <c r="A14" s="230" t="n">
        <v>4</v>
      </c>
      <c r="B14" s="245"/>
      <c r="C14" s="245"/>
      <c r="D14" s="239" t="n">
        <f aca="false">K48</f>
        <v>0</v>
      </c>
      <c r="E14" s="240" t="n">
        <f aca="false">D48</f>
        <v>0</v>
      </c>
      <c r="F14" s="240" t="n">
        <f aca="false">A48</f>
        <v>0</v>
      </c>
      <c r="G14" s="240" t="n">
        <f aca="false">W48</f>
        <v>0</v>
      </c>
      <c r="H14" s="240" t="n">
        <f aca="false">Y48</f>
        <v>0</v>
      </c>
      <c r="I14" s="240" t="n">
        <f aca="false">O48</f>
        <v>0</v>
      </c>
      <c r="J14" s="240" t="n">
        <f aca="false">H48</f>
        <v>0</v>
      </c>
      <c r="K14" s="241" t="n">
        <f aca="false">F48</f>
        <v>0</v>
      </c>
      <c r="L14" s="53" t="n">
        <v>4</v>
      </c>
      <c r="M14" s="233" t="n">
        <v>0</v>
      </c>
      <c r="N14" s="246"/>
      <c r="O14" s="235" t="n">
        <v>249.92003</v>
      </c>
      <c r="P14" s="247"/>
      <c r="Q14" s="233" t="n">
        <v>0.00982</v>
      </c>
      <c r="R14" s="247"/>
      <c r="S14" s="233"/>
      <c r="T14" s="247"/>
      <c r="U14" s="233"/>
      <c r="V14" s="246"/>
      <c r="W14" s="235"/>
      <c r="X14" s="247"/>
      <c r="Y14" s="233"/>
      <c r="Z14" s="246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</row>
    <row r="15" customFormat="false" ht="12.75" hidden="false" customHeight="false" outlineLevel="0" collapsed="false">
      <c r="A15" s="230" t="n">
        <v>5</v>
      </c>
      <c r="B15" s="245"/>
      <c r="C15" s="245"/>
      <c r="D15" s="239" t="n">
        <f aca="false">K49</f>
        <v>0</v>
      </c>
      <c r="E15" s="240" t="n">
        <f aca="false">D49</f>
        <v>0</v>
      </c>
      <c r="F15" s="240" t="n">
        <f aca="false">A49</f>
        <v>0</v>
      </c>
      <c r="G15" s="240" t="n">
        <f aca="false">W49</f>
        <v>0</v>
      </c>
      <c r="H15" s="240" t="n">
        <f aca="false">Y49</f>
        <v>0</v>
      </c>
      <c r="I15" s="240" t="n">
        <f aca="false">O49</f>
        <v>0</v>
      </c>
      <c r="J15" s="240" t="n">
        <f aca="false">H49</f>
        <v>0</v>
      </c>
      <c r="K15" s="241" t="n">
        <f aca="false">F49</f>
        <v>0</v>
      </c>
      <c r="L15" s="242" t="n">
        <v>5</v>
      </c>
      <c r="M15" s="233" t="n">
        <v>30</v>
      </c>
      <c r="N15" s="246"/>
      <c r="O15" s="235" t="n">
        <v>219.92003</v>
      </c>
      <c r="P15" s="247"/>
      <c r="Q15" s="233" t="n">
        <v>0.00982</v>
      </c>
      <c r="R15" s="247"/>
      <c r="S15" s="233"/>
      <c r="T15" s="247"/>
      <c r="U15" s="233"/>
      <c r="V15" s="246"/>
      <c r="W15" s="235"/>
      <c r="X15" s="247"/>
      <c r="Y15" s="233"/>
      <c r="Z15" s="246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</row>
    <row r="16" customFormat="false" ht="12.75" hidden="false" customHeight="false" outlineLevel="0" collapsed="false">
      <c r="A16" s="230" t="n">
        <v>6</v>
      </c>
      <c r="B16" s="245"/>
      <c r="C16" s="245"/>
      <c r="D16" s="239" t="n">
        <f aca="false">K50</f>
        <v>0</v>
      </c>
      <c r="E16" s="240" t="n">
        <f aca="false">D50</f>
        <v>0</v>
      </c>
      <c r="F16" s="240" t="n">
        <f aca="false">A50</f>
        <v>0</v>
      </c>
      <c r="G16" s="240" t="n">
        <f aca="false">W50</f>
        <v>0</v>
      </c>
      <c r="H16" s="240" t="n">
        <f aca="false">Y50</f>
        <v>0</v>
      </c>
      <c r="I16" s="240" t="n">
        <f aca="false">O50</f>
        <v>0</v>
      </c>
      <c r="J16" s="240" t="n">
        <f aca="false">H50</f>
        <v>0</v>
      </c>
      <c r="K16" s="241" t="n">
        <f aca="false">F50</f>
        <v>0</v>
      </c>
      <c r="L16" s="53" t="n">
        <v>6</v>
      </c>
      <c r="M16" s="233" t="n">
        <v>0</v>
      </c>
      <c r="N16" s="246"/>
      <c r="O16" s="235" t="n">
        <v>249.92003</v>
      </c>
      <c r="P16" s="247"/>
      <c r="Q16" s="233" t="n">
        <v>0.00982</v>
      </c>
      <c r="R16" s="247"/>
      <c r="S16" s="233"/>
      <c r="T16" s="247"/>
      <c r="U16" s="233"/>
      <c r="V16" s="246"/>
      <c r="W16" s="235"/>
      <c r="X16" s="247"/>
      <c r="Y16" s="233"/>
      <c r="Z16" s="246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</row>
    <row r="17" customFormat="false" ht="12.75" hidden="false" customHeight="false" outlineLevel="0" collapsed="false">
      <c r="A17" s="230" t="n">
        <v>7</v>
      </c>
      <c r="B17" s="245"/>
      <c r="C17" s="245"/>
      <c r="D17" s="239" t="n">
        <f aca="false">K51</f>
        <v>0</v>
      </c>
      <c r="E17" s="240" t="n">
        <f aca="false">D51</f>
        <v>0</v>
      </c>
      <c r="F17" s="240" t="n">
        <f aca="false">A51</f>
        <v>0</v>
      </c>
      <c r="G17" s="240" t="n">
        <f aca="false">W51</f>
        <v>0</v>
      </c>
      <c r="H17" s="240" t="n">
        <f aca="false">Y51</f>
        <v>0</v>
      </c>
      <c r="I17" s="240" t="n">
        <f aca="false">O51</f>
        <v>0</v>
      </c>
      <c r="J17" s="240" t="n">
        <f aca="false">H51</f>
        <v>0</v>
      </c>
      <c r="K17" s="241" t="n">
        <f aca="false">F51</f>
        <v>0</v>
      </c>
      <c r="L17" s="242" t="n">
        <v>7</v>
      </c>
      <c r="M17" s="233" t="n">
        <v>0</v>
      </c>
      <c r="N17" s="246"/>
      <c r="O17" s="235" t="n">
        <v>249.91026</v>
      </c>
      <c r="P17" s="247"/>
      <c r="Q17" s="233" t="n">
        <v>0</v>
      </c>
      <c r="R17" s="247"/>
      <c r="S17" s="233"/>
      <c r="T17" s="247"/>
      <c r="U17" s="233"/>
      <c r="V17" s="246"/>
      <c r="W17" s="235"/>
      <c r="X17" s="247"/>
      <c r="Y17" s="233"/>
      <c r="Z17" s="246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</row>
    <row r="18" customFormat="false" ht="12.75" hidden="false" customHeight="false" outlineLevel="0" collapsed="false">
      <c r="A18" s="230" t="n">
        <v>8</v>
      </c>
      <c r="B18" s="245"/>
      <c r="C18" s="245"/>
      <c r="D18" s="239" t="n">
        <f aca="false">K52</f>
        <v>0</v>
      </c>
      <c r="E18" s="240" t="n">
        <f aca="false">D52</f>
        <v>0</v>
      </c>
      <c r="F18" s="240" t="n">
        <f aca="false">A52</f>
        <v>0</v>
      </c>
      <c r="G18" s="240" t="n">
        <f aca="false">W52</f>
        <v>0</v>
      </c>
      <c r="H18" s="240" t="n">
        <f aca="false">Y52</f>
        <v>0</v>
      </c>
      <c r="I18" s="240" t="n">
        <f aca="false">O52</f>
        <v>0</v>
      </c>
      <c r="J18" s="240" t="n">
        <f aca="false">H52</f>
        <v>0</v>
      </c>
      <c r="K18" s="241" t="n">
        <f aca="false">F52</f>
        <v>0</v>
      </c>
      <c r="L18" s="53" t="n">
        <v>8</v>
      </c>
      <c r="M18" s="233" t="n">
        <v>0</v>
      </c>
      <c r="N18" s="246"/>
      <c r="O18" s="235" t="n">
        <v>0</v>
      </c>
      <c r="P18" s="247"/>
      <c r="Q18" s="233" t="n">
        <v>0</v>
      </c>
      <c r="R18" s="247"/>
      <c r="S18" s="233"/>
      <c r="T18" s="247"/>
      <c r="U18" s="233"/>
      <c r="V18" s="246"/>
      <c r="W18" s="235"/>
      <c r="X18" s="247"/>
      <c r="Y18" s="233"/>
      <c r="Z18" s="246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</row>
    <row r="19" customFormat="false" ht="12.75" hidden="false" customHeight="false" outlineLevel="0" collapsed="false">
      <c r="A19" s="230" t="n">
        <v>9</v>
      </c>
      <c r="B19" s="245"/>
      <c r="C19" s="245"/>
      <c r="D19" s="239" t="n">
        <f aca="false">K53</f>
        <v>0</v>
      </c>
      <c r="E19" s="240" t="n">
        <f aca="false">D53</f>
        <v>0</v>
      </c>
      <c r="F19" s="240" t="n">
        <f aca="false">A53</f>
        <v>0</v>
      </c>
      <c r="G19" s="240" t="n">
        <f aca="false">W53</f>
        <v>0</v>
      </c>
      <c r="H19" s="240" t="n">
        <f aca="false">Y53</f>
        <v>0</v>
      </c>
      <c r="I19" s="240" t="n">
        <f aca="false">O53</f>
        <v>0</v>
      </c>
      <c r="J19" s="240" t="n">
        <f aca="false">H53</f>
        <v>0</v>
      </c>
      <c r="K19" s="241" t="n">
        <f aca="false">F53</f>
        <v>0</v>
      </c>
      <c r="L19" s="242" t="n">
        <v>9</v>
      </c>
      <c r="M19" s="233" t="n">
        <v>0</v>
      </c>
      <c r="N19" s="246"/>
      <c r="O19" s="235" t="n">
        <v>0</v>
      </c>
      <c r="P19" s="247"/>
      <c r="Q19" s="233" t="n">
        <v>0</v>
      </c>
      <c r="R19" s="247"/>
      <c r="S19" s="233"/>
      <c r="T19" s="247"/>
      <c r="U19" s="233"/>
      <c r="V19" s="246"/>
      <c r="W19" s="235"/>
      <c r="X19" s="247"/>
      <c r="Y19" s="233"/>
      <c r="Z19" s="246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</row>
    <row r="20" customFormat="false" ht="12.75" hidden="false" customHeight="false" outlineLevel="0" collapsed="false">
      <c r="A20" s="230" t="n">
        <v>10</v>
      </c>
      <c r="B20" s="245"/>
      <c r="C20" s="245"/>
      <c r="D20" s="239" t="n">
        <f aca="false">K54</f>
        <v>0</v>
      </c>
      <c r="E20" s="240" t="n">
        <f aca="false">D54</f>
        <v>0</v>
      </c>
      <c r="F20" s="240" t="n">
        <f aca="false">A54</f>
        <v>0</v>
      </c>
      <c r="G20" s="240" t="n">
        <f aca="false">W54</f>
        <v>0</v>
      </c>
      <c r="H20" s="240" t="n">
        <f aca="false">Y54</f>
        <v>0</v>
      </c>
      <c r="I20" s="240" t="n">
        <f aca="false">O54</f>
        <v>0</v>
      </c>
      <c r="J20" s="240" t="n">
        <f aca="false">H54</f>
        <v>0</v>
      </c>
      <c r="K20" s="241" t="n">
        <f aca="false">F54</f>
        <v>0</v>
      </c>
      <c r="L20" s="53" t="n">
        <v>10</v>
      </c>
      <c r="M20" s="233" t="n">
        <v>0</v>
      </c>
      <c r="N20" s="246"/>
      <c r="O20" s="235" t="n">
        <v>0</v>
      </c>
      <c r="P20" s="247"/>
      <c r="Q20" s="233" t="n">
        <v>0</v>
      </c>
      <c r="R20" s="247"/>
      <c r="S20" s="233"/>
      <c r="T20" s="247"/>
      <c r="U20" s="233"/>
      <c r="V20" s="246"/>
      <c r="W20" s="235"/>
      <c r="X20" s="247"/>
      <c r="Y20" s="233"/>
      <c r="Z20" s="246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</row>
    <row r="21" customFormat="false" ht="12.75" hidden="false" customHeight="false" outlineLevel="0" collapsed="false">
      <c r="A21" s="230" t="n">
        <v>11</v>
      </c>
      <c r="B21" s="245"/>
      <c r="C21" s="245"/>
      <c r="D21" s="239" t="n">
        <f aca="false">K55</f>
        <v>0</v>
      </c>
      <c r="E21" s="240" t="n">
        <f aca="false">D55</f>
        <v>0</v>
      </c>
      <c r="F21" s="240" t="n">
        <f aca="false">A55</f>
        <v>0</v>
      </c>
      <c r="G21" s="240" t="n">
        <f aca="false">W55</f>
        <v>0</v>
      </c>
      <c r="H21" s="240" t="n">
        <f aca="false">Y55</f>
        <v>0</v>
      </c>
      <c r="I21" s="240" t="n">
        <f aca="false">O55</f>
        <v>0</v>
      </c>
      <c r="J21" s="240" t="n">
        <f aca="false">H55</f>
        <v>0</v>
      </c>
      <c r="K21" s="241" t="n">
        <f aca="false">F55</f>
        <v>0</v>
      </c>
      <c r="L21" s="242" t="n">
        <v>11</v>
      </c>
      <c r="M21" s="233" t="n">
        <v>0</v>
      </c>
      <c r="N21" s="246"/>
      <c r="O21" s="235" t="n">
        <v>0</v>
      </c>
      <c r="P21" s="247"/>
      <c r="Q21" s="233" t="n">
        <v>0</v>
      </c>
      <c r="R21" s="247"/>
      <c r="S21" s="233"/>
      <c r="T21" s="247"/>
      <c r="U21" s="233"/>
      <c r="V21" s="246"/>
      <c r="W21" s="235"/>
      <c r="X21" s="247"/>
      <c r="Y21" s="233"/>
      <c r="Z21" s="246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</row>
    <row r="22" customFormat="false" ht="12.75" hidden="false" customHeight="false" outlineLevel="0" collapsed="false">
      <c r="A22" s="230" t="n">
        <v>12</v>
      </c>
      <c r="B22" s="245"/>
      <c r="C22" s="245"/>
      <c r="D22" s="239" t="n">
        <f aca="false">K56</f>
        <v>0</v>
      </c>
      <c r="E22" s="240" t="n">
        <f aca="false">D56</f>
        <v>0</v>
      </c>
      <c r="F22" s="240" t="n">
        <f aca="false">A56</f>
        <v>0</v>
      </c>
      <c r="G22" s="240" t="n">
        <f aca="false">W56</f>
        <v>0</v>
      </c>
      <c r="H22" s="240" t="n">
        <f aca="false">Y56</f>
        <v>0</v>
      </c>
      <c r="I22" s="240" t="n">
        <f aca="false">O56</f>
        <v>0</v>
      </c>
      <c r="J22" s="240" t="n">
        <f aca="false">H56</f>
        <v>0</v>
      </c>
      <c r="K22" s="241" t="n">
        <f aca="false">F56</f>
        <v>0</v>
      </c>
      <c r="L22" s="53" t="n">
        <v>12</v>
      </c>
      <c r="M22" s="233" t="n">
        <v>0</v>
      </c>
      <c r="N22" s="246"/>
      <c r="O22" s="235" t="n">
        <v>0</v>
      </c>
      <c r="P22" s="247"/>
      <c r="Q22" s="233" t="n">
        <v>0</v>
      </c>
      <c r="R22" s="247"/>
      <c r="S22" s="233"/>
      <c r="T22" s="247"/>
      <c r="U22" s="233"/>
      <c r="V22" s="246"/>
      <c r="W22" s="235"/>
      <c r="X22" s="247"/>
      <c r="Y22" s="233"/>
      <c r="Z22" s="246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</row>
    <row r="23" customFormat="false" ht="12.75" hidden="false" customHeight="false" outlineLevel="0" collapsed="false">
      <c r="A23" s="230" t="n">
        <v>13</v>
      </c>
      <c r="B23" s="245"/>
      <c r="C23" s="245"/>
      <c r="D23" s="239" t="n">
        <f aca="false">K57</f>
        <v>0</v>
      </c>
      <c r="E23" s="240" t="n">
        <f aca="false">D57</f>
        <v>0</v>
      </c>
      <c r="F23" s="240" t="n">
        <f aca="false">A57</f>
        <v>0</v>
      </c>
      <c r="G23" s="240" t="n">
        <f aca="false">W57</f>
        <v>0</v>
      </c>
      <c r="H23" s="240" t="n">
        <f aca="false">Y57</f>
        <v>0</v>
      </c>
      <c r="I23" s="240" t="n">
        <f aca="false">O57</f>
        <v>0</v>
      </c>
      <c r="J23" s="240" t="n">
        <f aca="false">H57</f>
        <v>0</v>
      </c>
      <c r="K23" s="241" t="n">
        <f aca="false">F57</f>
        <v>0</v>
      </c>
      <c r="L23" s="242" t="n">
        <v>13</v>
      </c>
      <c r="M23" s="233" t="n">
        <v>0</v>
      </c>
      <c r="N23" s="246"/>
      <c r="O23" s="235" t="n">
        <v>0</v>
      </c>
      <c r="P23" s="247"/>
      <c r="Q23" s="233" t="n">
        <v>0</v>
      </c>
      <c r="R23" s="247"/>
      <c r="S23" s="233"/>
      <c r="T23" s="247"/>
      <c r="U23" s="233"/>
      <c r="V23" s="246"/>
      <c r="W23" s="235"/>
      <c r="X23" s="247"/>
      <c r="Y23" s="233"/>
      <c r="Z23" s="246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</row>
    <row r="24" customFormat="false" ht="12.75" hidden="false" customHeight="false" outlineLevel="0" collapsed="false">
      <c r="A24" s="230" t="n">
        <v>14</v>
      </c>
      <c r="B24" s="245"/>
      <c r="C24" s="245"/>
      <c r="D24" s="239" t="n">
        <f aca="false">K58</f>
        <v>0</v>
      </c>
      <c r="E24" s="240" t="n">
        <f aca="false">D58</f>
        <v>0</v>
      </c>
      <c r="F24" s="240" t="n">
        <f aca="false">A58</f>
        <v>0</v>
      </c>
      <c r="G24" s="240" t="n">
        <f aca="false">W58</f>
        <v>0</v>
      </c>
      <c r="H24" s="240" t="n">
        <f aca="false">Y58</f>
        <v>0</v>
      </c>
      <c r="I24" s="240" t="n">
        <f aca="false">O58</f>
        <v>0</v>
      </c>
      <c r="J24" s="240" t="n">
        <f aca="false">H58</f>
        <v>0</v>
      </c>
      <c r="K24" s="241" t="n">
        <f aca="false">F58</f>
        <v>0</v>
      </c>
      <c r="L24" s="53" t="n">
        <v>14</v>
      </c>
      <c r="M24" s="233" t="n">
        <v>0</v>
      </c>
      <c r="N24" s="246"/>
      <c r="O24" s="235" t="n">
        <v>0</v>
      </c>
      <c r="P24" s="247"/>
      <c r="Q24" s="233" t="n">
        <v>0</v>
      </c>
      <c r="R24" s="247"/>
      <c r="S24" s="233"/>
      <c r="T24" s="247"/>
      <c r="U24" s="233"/>
      <c r="V24" s="246"/>
      <c r="W24" s="235"/>
      <c r="X24" s="247"/>
      <c r="Y24" s="233"/>
      <c r="Z24" s="246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</row>
    <row r="25" customFormat="false" ht="12.75" hidden="false" customHeight="false" outlineLevel="0" collapsed="false">
      <c r="A25" s="230" t="n">
        <v>15</v>
      </c>
      <c r="B25" s="245"/>
      <c r="C25" s="245"/>
      <c r="D25" s="239" t="n">
        <f aca="false">K59</f>
        <v>0</v>
      </c>
      <c r="E25" s="240" t="n">
        <f aca="false">D59</f>
        <v>0</v>
      </c>
      <c r="F25" s="240" t="n">
        <f aca="false">A59</f>
        <v>0</v>
      </c>
      <c r="G25" s="240" t="n">
        <f aca="false">W59</f>
        <v>0</v>
      </c>
      <c r="H25" s="240" t="n">
        <f aca="false">Y59</f>
        <v>0</v>
      </c>
      <c r="I25" s="240" t="n">
        <f aca="false">O59</f>
        <v>0</v>
      </c>
      <c r="J25" s="240" t="n">
        <f aca="false">H59</f>
        <v>0</v>
      </c>
      <c r="K25" s="241" t="n">
        <f aca="false">F59</f>
        <v>0</v>
      </c>
      <c r="L25" s="242" t="n">
        <v>15</v>
      </c>
      <c r="M25" s="233" t="n">
        <v>0</v>
      </c>
      <c r="N25" s="246"/>
      <c r="O25" s="235" t="n">
        <v>0</v>
      </c>
      <c r="P25" s="247"/>
      <c r="Q25" s="233" t="n">
        <v>0</v>
      </c>
      <c r="R25" s="247"/>
      <c r="S25" s="233"/>
      <c r="T25" s="247"/>
      <c r="U25" s="233"/>
      <c r="V25" s="246"/>
      <c r="W25" s="235"/>
      <c r="X25" s="247"/>
      <c r="Y25" s="233"/>
      <c r="Z25" s="246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</row>
    <row r="26" customFormat="false" ht="12.75" hidden="false" customHeight="false" outlineLevel="0" collapsed="false">
      <c r="A26" s="230" t="n">
        <v>16</v>
      </c>
      <c r="B26" s="245"/>
      <c r="C26" s="245"/>
      <c r="D26" s="239" t="n">
        <f aca="false">K60</f>
        <v>0</v>
      </c>
      <c r="E26" s="240" t="n">
        <f aca="false">D60</f>
        <v>0</v>
      </c>
      <c r="F26" s="240" t="n">
        <f aca="false">A60</f>
        <v>0</v>
      </c>
      <c r="G26" s="240" t="n">
        <f aca="false">W60</f>
        <v>0</v>
      </c>
      <c r="H26" s="240" t="n">
        <f aca="false">Y60</f>
        <v>0</v>
      </c>
      <c r="I26" s="240" t="n">
        <f aca="false">O60</f>
        <v>0</v>
      </c>
      <c r="J26" s="240" t="n">
        <f aca="false">H60</f>
        <v>0</v>
      </c>
      <c r="K26" s="241" t="n">
        <f aca="false">F60</f>
        <v>0</v>
      </c>
      <c r="L26" s="53" t="n">
        <v>16</v>
      </c>
      <c r="M26" s="233" t="n">
        <v>0</v>
      </c>
      <c r="N26" s="246"/>
      <c r="O26" s="235" t="n">
        <v>0</v>
      </c>
      <c r="P26" s="247"/>
      <c r="Q26" s="233" t="n">
        <v>0</v>
      </c>
      <c r="R26" s="247"/>
      <c r="S26" s="233"/>
      <c r="T26" s="247"/>
      <c r="U26" s="233"/>
      <c r="V26" s="246"/>
      <c r="W26" s="235"/>
      <c r="X26" s="247"/>
      <c r="Y26" s="233"/>
      <c r="Z26" s="246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</row>
    <row r="27" customFormat="false" ht="12.75" hidden="false" customHeight="false" outlineLevel="0" collapsed="false">
      <c r="A27" s="230" t="n">
        <v>17</v>
      </c>
      <c r="B27" s="245"/>
      <c r="C27" s="245"/>
      <c r="D27" s="239" t="n">
        <f aca="false">K61</f>
        <v>0</v>
      </c>
      <c r="E27" s="240" t="n">
        <f aca="false">D61</f>
        <v>0</v>
      </c>
      <c r="F27" s="240" t="n">
        <f aca="false">A61</f>
        <v>0</v>
      </c>
      <c r="G27" s="240" t="n">
        <f aca="false">W61</f>
        <v>0</v>
      </c>
      <c r="H27" s="240" t="n">
        <f aca="false">Y61</f>
        <v>0</v>
      </c>
      <c r="I27" s="240" t="n">
        <f aca="false">O61</f>
        <v>0</v>
      </c>
      <c r="J27" s="240" t="n">
        <f aca="false">H61</f>
        <v>0</v>
      </c>
      <c r="K27" s="241" t="n">
        <f aca="false">F61</f>
        <v>0</v>
      </c>
      <c r="L27" s="242" t="n">
        <v>17</v>
      </c>
      <c r="M27" s="233" t="n">
        <v>0</v>
      </c>
      <c r="N27" s="246"/>
      <c r="O27" s="235" t="n">
        <v>0</v>
      </c>
      <c r="P27" s="247"/>
      <c r="Q27" s="233" t="n">
        <v>0</v>
      </c>
      <c r="R27" s="247"/>
      <c r="S27" s="233"/>
      <c r="T27" s="247"/>
      <c r="U27" s="233"/>
      <c r="V27" s="246"/>
      <c r="W27" s="235"/>
      <c r="X27" s="247"/>
      <c r="Y27" s="233"/>
      <c r="Z27" s="246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</row>
    <row r="28" customFormat="false" ht="12.75" hidden="false" customHeight="false" outlineLevel="0" collapsed="false">
      <c r="A28" s="230" t="n">
        <v>18</v>
      </c>
      <c r="B28" s="245"/>
      <c r="C28" s="245"/>
      <c r="D28" s="239" t="n">
        <f aca="false">K62</f>
        <v>0</v>
      </c>
      <c r="E28" s="240" t="n">
        <f aca="false">D62</f>
        <v>0</v>
      </c>
      <c r="F28" s="240" t="n">
        <f aca="false">A62</f>
        <v>0</v>
      </c>
      <c r="G28" s="240" t="n">
        <f aca="false">W62</f>
        <v>0</v>
      </c>
      <c r="H28" s="240" t="n">
        <f aca="false">Y62</f>
        <v>0</v>
      </c>
      <c r="I28" s="240" t="n">
        <f aca="false">O62</f>
        <v>0</v>
      </c>
      <c r="J28" s="240" t="n">
        <f aca="false">H62</f>
        <v>0</v>
      </c>
      <c r="K28" s="241" t="n">
        <f aca="false">F62</f>
        <v>0</v>
      </c>
      <c r="L28" s="53" t="n">
        <v>18</v>
      </c>
      <c r="M28" s="233" t="n">
        <v>0</v>
      </c>
      <c r="N28" s="246"/>
      <c r="O28" s="235" t="n">
        <v>0</v>
      </c>
      <c r="P28" s="247"/>
      <c r="Q28" s="233" t="n">
        <v>0</v>
      </c>
      <c r="R28" s="247"/>
      <c r="S28" s="233"/>
      <c r="T28" s="247"/>
      <c r="U28" s="233"/>
      <c r="V28" s="246"/>
      <c r="W28" s="235"/>
      <c r="X28" s="247"/>
      <c r="Y28" s="233"/>
      <c r="Z28" s="246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</row>
    <row r="29" customFormat="false" ht="12.75" hidden="false" customHeight="false" outlineLevel="0" collapsed="false">
      <c r="A29" s="230" t="n">
        <v>19</v>
      </c>
      <c r="B29" s="245"/>
      <c r="C29" s="245"/>
      <c r="D29" s="239" t="n">
        <f aca="false">K63</f>
        <v>0</v>
      </c>
      <c r="E29" s="240" t="n">
        <f aca="false">D63</f>
        <v>0</v>
      </c>
      <c r="F29" s="240" t="n">
        <f aca="false">A63</f>
        <v>0</v>
      </c>
      <c r="G29" s="240" t="n">
        <f aca="false">W63</f>
        <v>0</v>
      </c>
      <c r="H29" s="240" t="n">
        <f aca="false">Y63</f>
        <v>0</v>
      </c>
      <c r="I29" s="240" t="n">
        <f aca="false">O63</f>
        <v>0</v>
      </c>
      <c r="J29" s="240" t="n">
        <f aca="false">H63</f>
        <v>0</v>
      </c>
      <c r="K29" s="241" t="n">
        <f aca="false">F63</f>
        <v>0</v>
      </c>
      <c r="L29" s="242" t="n">
        <v>19</v>
      </c>
      <c r="M29" s="233" t="n">
        <v>0</v>
      </c>
      <c r="N29" s="246"/>
      <c r="O29" s="235" t="n">
        <v>0</v>
      </c>
      <c r="P29" s="247"/>
      <c r="Q29" s="233" t="n">
        <v>0</v>
      </c>
      <c r="R29" s="247"/>
      <c r="S29" s="233"/>
      <c r="T29" s="247"/>
      <c r="U29" s="233"/>
      <c r="V29" s="246"/>
      <c r="W29" s="235"/>
      <c r="X29" s="247"/>
      <c r="Y29" s="233"/>
      <c r="Z29" s="246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</row>
    <row r="30" customFormat="false" ht="12.75" hidden="false" customHeight="false" outlineLevel="0" collapsed="false">
      <c r="A30" s="230" t="n">
        <v>20</v>
      </c>
      <c r="B30" s="245"/>
      <c r="C30" s="245"/>
      <c r="D30" s="239" t="n">
        <f aca="false">K64</f>
        <v>0</v>
      </c>
      <c r="E30" s="240" t="n">
        <f aca="false">D64</f>
        <v>0</v>
      </c>
      <c r="F30" s="240" t="n">
        <f aca="false">A64</f>
        <v>0</v>
      </c>
      <c r="G30" s="240" t="n">
        <f aca="false">W64</f>
        <v>0</v>
      </c>
      <c r="H30" s="240" t="n">
        <f aca="false">Y64</f>
        <v>0</v>
      </c>
      <c r="I30" s="240" t="n">
        <f aca="false">O64</f>
        <v>0</v>
      </c>
      <c r="J30" s="240" t="n">
        <f aca="false">H64</f>
        <v>0</v>
      </c>
      <c r="K30" s="241" t="n">
        <f aca="false">F64</f>
        <v>0</v>
      </c>
      <c r="L30" s="53" t="n">
        <v>20</v>
      </c>
      <c r="M30" s="233" t="n">
        <v>0</v>
      </c>
      <c r="N30" s="246"/>
      <c r="O30" s="235" t="n">
        <v>0</v>
      </c>
      <c r="P30" s="247"/>
      <c r="Q30" s="233" t="n">
        <v>0</v>
      </c>
      <c r="R30" s="247"/>
      <c r="S30" s="233"/>
      <c r="T30" s="247"/>
      <c r="U30" s="233"/>
      <c r="V30" s="246"/>
      <c r="W30" s="235"/>
      <c r="X30" s="247"/>
      <c r="Y30" s="233"/>
      <c r="Z30" s="246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</row>
    <row r="31" customFormat="false" ht="12.75" hidden="false" customHeight="false" outlineLevel="0" collapsed="false">
      <c r="A31" s="230" t="n">
        <v>21</v>
      </c>
      <c r="B31" s="245"/>
      <c r="C31" s="245"/>
      <c r="D31" s="239" t="n">
        <f aca="false">K65</f>
        <v>0</v>
      </c>
      <c r="E31" s="240" t="n">
        <f aca="false">D65</f>
        <v>0</v>
      </c>
      <c r="F31" s="240" t="n">
        <f aca="false">A65</f>
        <v>0</v>
      </c>
      <c r="G31" s="240" t="n">
        <f aca="false">W65</f>
        <v>0</v>
      </c>
      <c r="H31" s="240" t="n">
        <f aca="false">Y65</f>
        <v>0</v>
      </c>
      <c r="I31" s="240" t="n">
        <f aca="false">O65</f>
        <v>0</v>
      </c>
      <c r="J31" s="240" t="n">
        <f aca="false">H65</f>
        <v>0</v>
      </c>
      <c r="K31" s="241" t="n">
        <f aca="false">F65</f>
        <v>0</v>
      </c>
      <c r="L31" s="242" t="n">
        <v>21</v>
      </c>
      <c r="M31" s="233" t="n">
        <v>0</v>
      </c>
      <c r="N31" s="246"/>
      <c r="O31" s="248" t="n">
        <v>0</v>
      </c>
      <c r="P31" s="247"/>
      <c r="Q31" s="233" t="n">
        <v>0</v>
      </c>
      <c r="R31" s="247"/>
      <c r="S31" s="249"/>
      <c r="T31" s="247"/>
      <c r="U31" s="233"/>
      <c r="V31" s="246"/>
      <c r="W31" s="235"/>
      <c r="X31" s="247"/>
      <c r="Y31" s="249"/>
      <c r="Z31" s="246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</row>
    <row r="32" customFormat="false" ht="12.75" hidden="false" customHeight="false" outlineLevel="0" collapsed="false">
      <c r="A32" s="230" t="n">
        <v>22</v>
      </c>
      <c r="B32" s="245"/>
      <c r="C32" s="245"/>
      <c r="D32" s="239" t="n">
        <f aca="false">K66</f>
        <v>0</v>
      </c>
      <c r="E32" s="240" t="n">
        <f aca="false">D66</f>
        <v>0</v>
      </c>
      <c r="F32" s="240" t="n">
        <f aca="false">A66</f>
        <v>0</v>
      </c>
      <c r="G32" s="240" t="n">
        <f aca="false">W66</f>
        <v>0</v>
      </c>
      <c r="H32" s="240" t="n">
        <f aca="false">Y66</f>
        <v>0</v>
      </c>
      <c r="I32" s="240" t="n">
        <f aca="false">O66</f>
        <v>0</v>
      </c>
      <c r="J32" s="240" t="n">
        <f aca="false">H66</f>
        <v>0</v>
      </c>
      <c r="K32" s="241" t="n">
        <f aca="false">F66</f>
        <v>0</v>
      </c>
      <c r="L32" s="53" t="n">
        <v>22</v>
      </c>
      <c r="M32" s="233" t="n">
        <v>0</v>
      </c>
      <c r="N32" s="246"/>
      <c r="O32" s="248" t="n">
        <v>0</v>
      </c>
      <c r="P32" s="247"/>
      <c r="Q32" s="233" t="n">
        <v>0</v>
      </c>
      <c r="R32" s="247"/>
      <c r="S32" s="249"/>
      <c r="T32" s="247"/>
      <c r="U32" s="233"/>
      <c r="V32" s="246"/>
      <c r="W32" s="235"/>
      <c r="X32" s="247"/>
      <c r="Y32" s="249"/>
      <c r="Z32" s="246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U32" s="73"/>
      <c r="AV32" s="73"/>
      <c r="AW32" s="73"/>
      <c r="AX32" s="73"/>
      <c r="AY32" s="73"/>
      <c r="AZ32" s="73"/>
    </row>
    <row r="33" customFormat="false" ht="12.75" hidden="false" customHeight="false" outlineLevel="0" collapsed="false">
      <c r="A33" s="230" t="n">
        <v>23</v>
      </c>
      <c r="B33" s="245"/>
      <c r="C33" s="245"/>
      <c r="D33" s="239" t="n">
        <f aca="false">K67</f>
        <v>0</v>
      </c>
      <c r="E33" s="240" t="n">
        <f aca="false">D67</f>
        <v>0</v>
      </c>
      <c r="F33" s="240" t="n">
        <f aca="false">A67</f>
        <v>0</v>
      </c>
      <c r="G33" s="240" t="n">
        <f aca="false">W67</f>
        <v>0</v>
      </c>
      <c r="H33" s="240" t="n">
        <f aca="false">Y67</f>
        <v>0</v>
      </c>
      <c r="I33" s="240" t="n">
        <f aca="false">O67</f>
        <v>0</v>
      </c>
      <c r="J33" s="240" t="n">
        <f aca="false">H67</f>
        <v>0</v>
      </c>
      <c r="K33" s="241" t="n">
        <f aca="false">F67</f>
        <v>0</v>
      </c>
      <c r="L33" s="242" t="n">
        <v>23</v>
      </c>
      <c r="M33" s="233" t="n">
        <v>0</v>
      </c>
      <c r="N33" s="246"/>
      <c r="O33" s="248" t="n">
        <v>249.91026</v>
      </c>
      <c r="P33" s="247"/>
      <c r="Q33" s="233" t="n">
        <v>0</v>
      </c>
      <c r="R33" s="247"/>
      <c r="S33" s="249"/>
      <c r="T33" s="247"/>
      <c r="U33" s="233"/>
      <c r="V33" s="246"/>
      <c r="W33" s="235"/>
      <c r="X33" s="247"/>
      <c r="Y33" s="249"/>
      <c r="Z33" s="246"/>
      <c r="AA33" s="73"/>
      <c r="AB33" s="73"/>
      <c r="AC33" s="73"/>
      <c r="AD33" s="73"/>
      <c r="AE33" s="73"/>
      <c r="AF33" s="73"/>
      <c r="AG33" s="73"/>
      <c r="AH33" s="73"/>
      <c r="AI33" s="73"/>
      <c r="AJ33" s="73"/>
      <c r="AK33" s="73"/>
      <c r="AL33" s="73"/>
      <c r="AM33" s="73"/>
      <c r="AN33" s="73"/>
      <c r="AO33" s="73"/>
      <c r="AP33" s="73"/>
      <c r="AQ33" s="73"/>
      <c r="AR33" s="73"/>
      <c r="AS33" s="73"/>
      <c r="AT33" s="73"/>
      <c r="AU33" s="73"/>
      <c r="AV33" s="73"/>
      <c r="AW33" s="73"/>
      <c r="AX33" s="73"/>
      <c r="AY33" s="73"/>
      <c r="AZ33" s="73"/>
    </row>
    <row r="34" customFormat="false" ht="12.75" hidden="false" customHeight="false" outlineLevel="0" collapsed="false">
      <c r="A34" s="230" t="n">
        <v>24</v>
      </c>
      <c r="B34" s="245"/>
      <c r="C34" s="245"/>
      <c r="D34" s="239" t="n">
        <f aca="false">K68</f>
        <v>0</v>
      </c>
      <c r="E34" s="240" t="n">
        <f aca="false">D68</f>
        <v>0</v>
      </c>
      <c r="F34" s="240" t="n">
        <f aca="false">A68</f>
        <v>0</v>
      </c>
      <c r="G34" s="240" t="n">
        <f aca="false">W68</f>
        <v>0</v>
      </c>
      <c r="H34" s="240" t="n">
        <f aca="false">Y68</f>
        <v>0</v>
      </c>
      <c r="I34" s="240" t="n">
        <f aca="false">O68</f>
        <v>0</v>
      </c>
      <c r="J34" s="240" t="n">
        <f aca="false">H68</f>
        <v>0</v>
      </c>
      <c r="K34" s="241" t="n">
        <f aca="false">F68</f>
        <v>0</v>
      </c>
      <c r="L34" s="53" t="n">
        <v>24</v>
      </c>
      <c r="M34" s="233" t="n">
        <v>0</v>
      </c>
      <c r="N34" s="246"/>
      <c r="O34" s="248" t="n">
        <v>249.91026</v>
      </c>
      <c r="P34" s="247"/>
      <c r="Q34" s="233" t="n">
        <v>0</v>
      </c>
      <c r="R34" s="247"/>
      <c r="S34" s="249"/>
      <c r="T34" s="247"/>
      <c r="U34" s="233"/>
      <c r="V34" s="246"/>
      <c r="W34" s="235"/>
      <c r="X34" s="247"/>
      <c r="Y34" s="249"/>
      <c r="Z34" s="246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3"/>
      <c r="AQ34" s="73"/>
      <c r="AR34" s="73"/>
      <c r="AS34" s="73"/>
      <c r="AT34" s="73"/>
      <c r="AU34" s="73"/>
      <c r="AV34" s="73"/>
      <c r="AW34" s="73"/>
      <c r="AX34" s="73"/>
      <c r="AY34" s="73"/>
      <c r="AZ34" s="73"/>
    </row>
    <row r="35" customFormat="false" ht="12.75" hidden="false" customHeight="false" outlineLevel="0" collapsed="false">
      <c r="A35" s="230"/>
      <c r="C35" s="231"/>
      <c r="D35" s="250"/>
      <c r="E35" s="250"/>
      <c r="F35" s="250"/>
      <c r="G35" s="250"/>
      <c r="H35" s="250"/>
      <c r="I35" s="250"/>
      <c r="J35" s="250"/>
      <c r="K35" s="231"/>
      <c r="M35" s="249"/>
      <c r="N35" s="251"/>
      <c r="O35" s="248"/>
      <c r="P35" s="252"/>
      <c r="Q35" s="249"/>
      <c r="R35" s="252"/>
      <c r="S35" s="249"/>
      <c r="T35" s="252"/>
      <c r="U35" s="249"/>
      <c r="V35" s="251"/>
      <c r="W35" s="248"/>
      <c r="X35" s="252"/>
      <c r="Y35" s="249"/>
      <c r="Z35" s="251"/>
      <c r="AA35" s="73"/>
      <c r="AB35" s="73"/>
      <c r="AC35" s="73"/>
      <c r="AD35" s="73"/>
      <c r="AE35" s="73"/>
      <c r="AF35" s="73"/>
      <c r="AG35" s="73"/>
      <c r="AH35" s="73"/>
      <c r="AI35" s="73"/>
      <c r="AJ35" s="73"/>
      <c r="AK35" s="73"/>
      <c r="AL35" s="73"/>
      <c r="AM35" s="73"/>
      <c r="AN35" s="73"/>
      <c r="AO35" s="73"/>
      <c r="AP35" s="73"/>
      <c r="AQ35" s="73"/>
      <c r="AR35" s="73"/>
      <c r="AS35" s="73"/>
      <c r="AT35" s="73"/>
      <c r="AU35" s="73"/>
      <c r="AV35" s="73"/>
      <c r="AW35" s="73"/>
      <c r="AX35" s="73"/>
      <c r="AY35" s="73"/>
      <c r="AZ35" s="73"/>
    </row>
    <row r="36" customFormat="false" ht="13.5" hidden="false" customHeight="false" outlineLevel="0" collapsed="false">
      <c r="A36" s="253"/>
      <c r="B36" s="254"/>
      <c r="C36" s="90"/>
      <c r="D36" s="255"/>
      <c r="E36" s="254"/>
      <c r="F36" s="254"/>
      <c r="G36" s="254"/>
      <c r="H36" s="254"/>
      <c r="I36" s="254"/>
      <c r="J36" s="254"/>
      <c r="K36" s="90"/>
      <c r="M36" s="249"/>
      <c r="N36" s="251"/>
      <c r="O36" s="248"/>
      <c r="P36" s="252"/>
      <c r="Q36" s="249"/>
      <c r="R36" s="252"/>
      <c r="S36" s="249"/>
      <c r="T36" s="252"/>
      <c r="U36" s="249"/>
      <c r="V36" s="251"/>
      <c r="W36" s="248"/>
      <c r="X36" s="252"/>
      <c r="Y36" s="249"/>
      <c r="Z36" s="251"/>
      <c r="AA36" s="73"/>
      <c r="AB36" s="73"/>
      <c r="AC36" s="73"/>
      <c r="AD36" s="73"/>
      <c r="AE36" s="73"/>
      <c r="AF36" s="73" t="s">
        <v>212</v>
      </c>
      <c r="AG36" s="73"/>
      <c r="AH36" s="73"/>
      <c r="AI36" s="73"/>
      <c r="AJ36" s="73"/>
      <c r="AK36" s="73"/>
      <c r="AL36" s="73"/>
      <c r="AM36" s="73"/>
      <c r="AN36" s="73"/>
      <c r="AO36" s="73"/>
      <c r="AP36" s="73"/>
      <c r="AQ36" s="73"/>
      <c r="AR36" s="73"/>
      <c r="AS36" s="73"/>
      <c r="AT36" s="73"/>
      <c r="AU36" s="73"/>
      <c r="AV36" s="73"/>
      <c r="AW36" s="73"/>
      <c r="AX36" s="73"/>
      <c r="AY36" s="73"/>
      <c r="AZ36" s="73"/>
    </row>
    <row r="37" customFormat="false" ht="13.5" hidden="false" customHeight="false" outlineLevel="0" collapsed="false">
      <c r="A37" s="256" t="s">
        <v>213</v>
      </c>
      <c r="B37" s="257" t="n">
        <f aca="false">MAX(B11:B34)</f>
        <v>0</v>
      </c>
      <c r="C37" s="258" t="n">
        <f aca="false">MAX(C11:C34)</f>
        <v>0</v>
      </c>
      <c r="D37" s="259"/>
      <c r="E37" s="260"/>
      <c r="F37" s="260"/>
      <c r="G37" s="261"/>
      <c r="H37" s="261"/>
      <c r="I37" s="262"/>
      <c r="K37" s="231"/>
      <c r="M37" s="263"/>
      <c r="N37" s="264"/>
      <c r="O37" s="248"/>
      <c r="P37" s="252"/>
      <c r="Q37" s="249"/>
      <c r="R37" s="252"/>
      <c r="S37" s="249"/>
      <c r="T37" s="252"/>
      <c r="U37" s="249"/>
      <c r="V37" s="251"/>
      <c r="W37" s="248"/>
      <c r="X37" s="252"/>
      <c r="Y37" s="249"/>
      <c r="Z37" s="251"/>
      <c r="AA37" s="73"/>
      <c r="AB37" s="73"/>
      <c r="AC37" s="73"/>
      <c r="AD37" s="73"/>
      <c r="AE37" s="73"/>
      <c r="AF37" s="73"/>
      <c r="AG37" s="73"/>
      <c r="AH37" s="73"/>
      <c r="AI37" s="73"/>
      <c r="AJ37" s="73"/>
      <c r="AK37" s="73"/>
      <c r="AL37" s="73"/>
      <c r="AM37" s="73"/>
      <c r="AN37" s="73"/>
      <c r="AO37" s="73"/>
      <c r="AP37" s="73"/>
      <c r="AQ37" s="73"/>
      <c r="AR37" s="73"/>
      <c r="AS37" s="73"/>
      <c r="AT37" s="73"/>
      <c r="AU37" s="73"/>
      <c r="AV37" s="73"/>
      <c r="AW37" s="73"/>
      <c r="AX37" s="73"/>
      <c r="AY37" s="73"/>
      <c r="AZ37" s="73"/>
    </row>
    <row r="38" customFormat="false" ht="13.5" hidden="false" customHeight="false" outlineLevel="0" collapsed="false">
      <c r="A38" s="265" t="s">
        <v>214</v>
      </c>
      <c r="B38" s="257" t="e">
        <f aca="false">AVERAGE(B17:B32)</f>
        <v>#DIV/0!</v>
      </c>
      <c r="C38" s="258" t="e">
        <f aca="false">AVERAGE(C17:C32)</f>
        <v>#DIV/0!</v>
      </c>
      <c r="D38" s="259" t="n">
        <f aca="false">AVERAGE(D17:D32)</f>
        <v>0</v>
      </c>
      <c r="E38" s="266" t="n">
        <f aca="false">AVERAGE(E17:E32)</f>
        <v>0</v>
      </c>
      <c r="F38" s="266" t="n">
        <f aca="false">AVERAGE(F17:F32)</f>
        <v>0</v>
      </c>
      <c r="G38" s="266" t="n">
        <f aca="false">AVERAGE(G17:G32)</f>
        <v>0</v>
      </c>
      <c r="H38" s="266" t="n">
        <f aca="false">AVERAGE(H17:H32)</f>
        <v>0</v>
      </c>
      <c r="I38" s="266" t="n">
        <f aca="false">AVERAGE(I17:I32)</f>
        <v>0</v>
      </c>
      <c r="J38" s="266" t="n">
        <f aca="false">AVERAGE(J17:J32)</f>
        <v>0</v>
      </c>
      <c r="K38" s="267" t="n">
        <f aca="false">AVERAGE(K17:K32)</f>
        <v>0</v>
      </c>
      <c r="L38" s="265" t="s">
        <v>215</v>
      </c>
      <c r="M38" s="268" t="n">
        <f aca="false">AVERAGE(M17:M32)</f>
        <v>0</v>
      </c>
      <c r="N38" s="269" t="e">
        <f aca="false">AVERAGE(N17:N32)</f>
        <v>#DIV/0!</v>
      </c>
      <c r="O38" s="270" t="n">
        <f aca="false">AVERAGE(O17:O32)</f>
        <v>15.61939125</v>
      </c>
      <c r="P38" s="270" t="e">
        <f aca="false">AVERAGE(P17:P32)</f>
        <v>#DIV/0!</v>
      </c>
      <c r="Q38" s="270" t="n">
        <f aca="false">AVERAGE(Q17:Q32)</f>
        <v>0</v>
      </c>
      <c r="R38" s="270" t="e">
        <f aca="false">AVERAGE(R17:R32)</f>
        <v>#DIV/0!</v>
      </c>
      <c r="S38" s="270" t="e">
        <f aca="false">AVERAGE(S17:S32)</f>
        <v>#DIV/0!</v>
      </c>
      <c r="T38" s="270" t="e">
        <f aca="false">AVERAGE(T17:T32)</f>
        <v>#DIV/0!</v>
      </c>
      <c r="U38" s="270" t="e">
        <f aca="false">AVERAGE(U17:U32)</f>
        <v>#DIV/0!</v>
      </c>
      <c r="V38" s="270" t="e">
        <f aca="false">AVERAGE(V17:V32)</f>
        <v>#DIV/0!</v>
      </c>
      <c r="W38" s="270" t="e">
        <f aca="false">AVERAGE(W17:W32)</f>
        <v>#DIV/0!</v>
      </c>
      <c r="X38" s="271" t="e">
        <f aca="false">AVERAGE(X17:X32)</f>
        <v>#DIV/0!</v>
      </c>
      <c r="Y38" s="270" t="e">
        <f aca="false">AVERAGE(Y17:Y32)</f>
        <v>#DIV/0!</v>
      </c>
      <c r="Z38" s="272" t="e">
        <f aca="false">AVERAGE(Z17:Z32)</f>
        <v>#DIV/0!</v>
      </c>
      <c r="AA38" s="265" t="s">
        <v>215</v>
      </c>
      <c r="AB38" s="73"/>
      <c r="AC38" s="73"/>
      <c r="AD38" s="73"/>
      <c r="AE38" s="73"/>
      <c r="AF38" s="73"/>
      <c r="AG38" s="73"/>
      <c r="AH38" s="73"/>
      <c r="AI38" s="73"/>
      <c r="AJ38" s="73"/>
      <c r="AK38" s="73"/>
      <c r="AL38" s="73"/>
      <c r="AM38" s="73"/>
      <c r="AN38" s="73"/>
      <c r="AO38" s="73"/>
      <c r="AP38" s="73"/>
      <c r="AQ38" s="73"/>
      <c r="AR38" s="73"/>
      <c r="AS38" s="73"/>
      <c r="AT38" s="73"/>
      <c r="AU38" s="73"/>
      <c r="AV38" s="73"/>
      <c r="AW38" s="73"/>
      <c r="AX38" s="73"/>
      <c r="AY38" s="73"/>
      <c r="AZ38" s="73"/>
    </row>
    <row r="39" customFormat="false" ht="13.5" hidden="false" customHeight="false" outlineLevel="0" collapsed="false">
      <c r="A39" s="273" t="s">
        <v>216</v>
      </c>
      <c r="B39" s="257" t="e">
        <f aca="false">AVERAGE(B11:B16,B33:B34)</f>
        <v>#DIV/0!</v>
      </c>
      <c r="C39" s="258" t="e">
        <f aca="false">AVERAGE(C11:C16,C33:C34)</f>
        <v>#DIV/0!</v>
      </c>
      <c r="D39" s="259" t="n">
        <f aca="false">AVERAGE(D11:D16,D33:D34)</f>
        <v>0</v>
      </c>
      <c r="E39" s="266" t="n">
        <f aca="false">AVERAGE(E11:E16,E33:E34)</f>
        <v>0</v>
      </c>
      <c r="F39" s="266" t="n">
        <f aca="false">AVERAGE(F11:F16,F33:F34)</f>
        <v>0</v>
      </c>
      <c r="G39" s="266" t="n">
        <f aca="false">AVERAGE(G11:G16,G33:G34)</f>
        <v>0</v>
      </c>
      <c r="H39" s="266" t="n">
        <f aca="false">AVERAGE(H11:H16,H33:H34)</f>
        <v>0</v>
      </c>
      <c r="I39" s="266" t="n">
        <f aca="false">AVERAGE(I11:I16,I33:I34)</f>
        <v>0</v>
      </c>
      <c r="J39" s="266" t="n">
        <f aca="false">AVERAGE(J11:J16,J33:J34)</f>
        <v>0</v>
      </c>
      <c r="K39" s="267" t="n">
        <f aca="false">AVERAGE(K11:K16,K33:K34)</f>
        <v>0</v>
      </c>
      <c r="L39" s="273" t="s">
        <v>217</v>
      </c>
      <c r="M39" s="274" t="n">
        <f aca="false">AVERAGE(M11:M16,M33:M34)</f>
        <v>3.75</v>
      </c>
      <c r="N39" s="275" t="e">
        <f aca="false">AVERAGE(N11:N16,N33:N34)</f>
        <v>#DIV/0!</v>
      </c>
      <c r="O39" s="276" t="n">
        <f aca="false">AVERAGE(O33:O34,O11:O16)</f>
        <v>246.1675875</v>
      </c>
      <c r="P39" s="276" t="e">
        <f aca="false">AVERAGE(P33:P34,P11:P16)</f>
        <v>#DIV/0!</v>
      </c>
      <c r="Q39" s="276" t="n">
        <f aca="false">AVERAGE(Q33:Q34,Q11:Q16)</f>
        <v>0.007365</v>
      </c>
      <c r="R39" s="276" t="e">
        <f aca="false">AVERAGE(R33:R34,R11:R16)</f>
        <v>#DIV/0!</v>
      </c>
      <c r="S39" s="276" t="e">
        <f aca="false">AVERAGE(S11:S16,S33:S34)</f>
        <v>#DIV/0!</v>
      </c>
      <c r="T39" s="276" t="e">
        <f aca="false">AVERAGE(T11:T16,T33:T34)</f>
        <v>#DIV/0!</v>
      </c>
      <c r="U39" s="277" t="e">
        <f aca="false">AVERAGE(U11:U16,U33:U34)</f>
        <v>#DIV/0!</v>
      </c>
      <c r="V39" s="277" t="e">
        <f aca="false">AVERAGE(V11:V16,V33:V34)</f>
        <v>#DIV/0!</v>
      </c>
      <c r="W39" s="276" t="e">
        <f aca="false">AVERAGE(W11:W16,W33:W34)</f>
        <v>#DIV/0!</v>
      </c>
      <c r="X39" s="275" t="e">
        <f aca="false">AVERAGE(X11:X16,X33:X34)</f>
        <v>#DIV/0!</v>
      </c>
      <c r="Y39" s="276" t="e">
        <f aca="false">AVERAGE(Y11:Y16,Y33:Y34)</f>
        <v>#DIV/0!</v>
      </c>
      <c r="Z39" s="278" t="e">
        <f aca="false">AVERAGE(Z11:Z16,Z33:Z34)</f>
        <v>#DIV/0!</v>
      </c>
      <c r="AA39" s="273" t="s">
        <v>217</v>
      </c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</row>
    <row r="40" customFormat="false" ht="12.75" hidden="false" customHeight="false" outlineLevel="0" collapsed="false">
      <c r="A40" s="279" t="s">
        <v>218</v>
      </c>
      <c r="B40" s="257" t="e">
        <f aca="false">AVERAGE(B11:B34)</f>
        <v>#DIV/0!</v>
      </c>
      <c r="C40" s="258" t="e">
        <f aca="false">AVERAGE(C11:C34)</f>
        <v>#DIV/0!</v>
      </c>
      <c r="D40" s="259" t="n">
        <f aca="false">AVERAGE(D11:D34)</f>
        <v>0</v>
      </c>
      <c r="E40" s="266" t="n">
        <f aca="false">AVERAGE(E11:E34)</f>
        <v>0</v>
      </c>
      <c r="F40" s="266" t="n">
        <f aca="false">AVERAGE(F11:F34)</f>
        <v>0</v>
      </c>
      <c r="G40" s="266" t="n">
        <f aca="false">AVERAGE(G11:G34)</f>
        <v>0</v>
      </c>
      <c r="H40" s="266" t="n">
        <f aca="false">AVERAGE(H11:H34)</f>
        <v>0</v>
      </c>
      <c r="I40" s="266" t="n">
        <f aca="false">AVERAGE(I11:I34)</f>
        <v>0</v>
      </c>
      <c r="J40" s="266" t="n">
        <f aca="false">AVERAGE(J11:J34)</f>
        <v>0</v>
      </c>
      <c r="K40" s="280" t="n">
        <f aca="false">AVERAGE(K11:K34)</f>
        <v>0</v>
      </c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</row>
    <row r="41" customFormat="false" ht="13.5" hidden="false" customHeight="false" outlineLevel="0" collapsed="false">
      <c r="A41" s="281" t="s">
        <v>147</v>
      </c>
      <c r="B41" s="282"/>
      <c r="C41" s="283" t="n">
        <f aca="false">SUM(C11:C34)</f>
        <v>0</v>
      </c>
      <c r="D41" s="284"/>
      <c r="E41" s="285"/>
      <c r="F41" s="285"/>
      <c r="G41" s="286"/>
      <c r="H41" s="287"/>
      <c r="I41" s="287"/>
      <c r="J41" s="254"/>
      <c r="K41" s="90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</row>
    <row r="42" customFormat="false" ht="12.75" hidden="false" customHeight="false" outlineLevel="0" collapsed="false">
      <c r="A42" s="66"/>
      <c r="B42" s="73"/>
      <c r="C42" s="73"/>
      <c r="D42" s="73"/>
      <c r="E42" s="209"/>
      <c r="F42" s="209"/>
      <c r="G42" s="66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</row>
    <row r="43" customFormat="false" ht="12.75" hidden="false" customHeight="false" outlineLevel="0" collapsed="false">
      <c r="A43" s="66"/>
      <c r="B43" s="73"/>
      <c r="C43" s="73"/>
      <c r="D43" s="73"/>
      <c r="E43" s="209"/>
      <c r="F43" s="209"/>
      <c r="G43" s="66"/>
      <c r="H43" s="73"/>
      <c r="I43" s="73"/>
      <c r="J43" s="73"/>
      <c r="K43" s="73"/>
      <c r="L43" s="288"/>
      <c r="M43" s="288"/>
      <c r="N43" s="288"/>
      <c r="O43" s="288"/>
      <c r="P43" s="288"/>
      <c r="Q43" s="288"/>
      <c r="R43" s="288"/>
      <c r="S43" s="288"/>
      <c r="T43" s="288"/>
      <c r="V43" s="288"/>
      <c r="W43" s="288"/>
      <c r="X43" s="288"/>
      <c r="Y43" s="288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</row>
    <row r="44" customFormat="false" ht="12.75" hidden="false" customHeight="false" outlineLevel="0" collapsed="false">
      <c r="A44" s="238" t="s">
        <v>199</v>
      </c>
      <c r="B44" s="288" t="s">
        <v>219</v>
      </c>
      <c r="C44" s="288" t="s">
        <v>220</v>
      </c>
      <c r="D44" s="288" t="s">
        <v>198</v>
      </c>
      <c r="E44" s="288" t="s">
        <v>221</v>
      </c>
      <c r="F44" s="288" t="s">
        <v>204</v>
      </c>
      <c r="G44" s="288" t="s">
        <v>222</v>
      </c>
      <c r="H44" s="288" t="s">
        <v>203</v>
      </c>
      <c r="I44" s="288" t="s">
        <v>223</v>
      </c>
      <c r="J44" s="288" t="s">
        <v>224</v>
      </c>
      <c r="K44" s="288" t="s">
        <v>197</v>
      </c>
      <c r="L44" s="288" t="s">
        <v>225</v>
      </c>
      <c r="M44" s="288" t="s">
        <v>226</v>
      </c>
      <c r="N44" s="288" t="s">
        <v>227</v>
      </c>
      <c r="O44" s="288" t="s">
        <v>202</v>
      </c>
      <c r="P44" s="288" t="s">
        <v>228</v>
      </c>
      <c r="Q44" s="288" t="s">
        <v>229</v>
      </c>
      <c r="R44" s="288" t="s">
        <v>230</v>
      </c>
      <c r="S44" s="288" t="s">
        <v>231</v>
      </c>
      <c r="T44" s="288" t="s">
        <v>232</v>
      </c>
      <c r="U44" s="53" t="s">
        <v>233</v>
      </c>
      <c r="V44" s="288" t="s">
        <v>234</v>
      </c>
      <c r="W44" s="288" t="s">
        <v>235</v>
      </c>
      <c r="X44" s="288" t="s">
        <v>200</v>
      </c>
      <c r="Y44" s="288" t="s">
        <v>201</v>
      </c>
      <c r="Z44" s="288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</row>
    <row r="45" customFormat="false" ht="17.25" hidden="false" customHeight="true" outlineLevel="0" collapsed="false">
      <c r="A45" s="238"/>
      <c r="B45" s="288"/>
      <c r="C45" s="288"/>
      <c r="D45" s="288"/>
      <c r="E45" s="288"/>
      <c r="F45" s="288"/>
      <c r="G45" s="288"/>
      <c r="H45" s="288"/>
      <c r="I45" s="288"/>
      <c r="J45" s="288"/>
      <c r="K45" s="288"/>
      <c r="L45" s="245"/>
      <c r="M45" s="245"/>
      <c r="N45" s="245"/>
      <c r="O45" s="245"/>
      <c r="P45" s="245"/>
      <c r="Q45" s="245"/>
      <c r="R45" s="245"/>
      <c r="S45" s="245"/>
      <c r="T45" s="245"/>
      <c r="V45" s="245"/>
      <c r="W45" s="245"/>
      <c r="X45" s="245"/>
      <c r="Y45" s="245"/>
      <c r="Z45" s="245"/>
      <c r="AA45" s="245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</row>
    <row r="46" customFormat="false" ht="12.75" hidden="false" customHeight="false" outlineLevel="0" collapsed="false">
      <c r="A46" s="245"/>
      <c r="B46" s="245"/>
      <c r="C46" s="245"/>
      <c r="D46" s="245"/>
      <c r="E46" s="245"/>
      <c r="F46" s="245"/>
      <c r="G46" s="245"/>
      <c r="H46" s="245"/>
      <c r="I46" s="245"/>
      <c r="J46" s="245"/>
      <c r="K46" s="245"/>
      <c r="L46" s="245"/>
      <c r="M46" s="245"/>
      <c r="N46" s="245"/>
      <c r="O46" s="245"/>
      <c r="P46" s="245"/>
      <c r="Q46" s="245"/>
      <c r="R46" s="245"/>
      <c r="S46" s="245"/>
      <c r="T46" s="245"/>
      <c r="V46" s="245"/>
      <c r="W46" s="245"/>
      <c r="X46" s="245"/>
      <c r="Y46" s="245"/>
      <c r="Z46" s="238" t="n">
        <v>0</v>
      </c>
      <c r="AA46" s="238" t="n">
        <v>0</v>
      </c>
      <c r="AB46" s="238" t="n">
        <v>0</v>
      </c>
      <c r="AC46" s="238" t="n">
        <v>0</v>
      </c>
      <c r="AD46" s="238" t="n">
        <v>0</v>
      </c>
      <c r="AE46" s="238" t="n">
        <v>0</v>
      </c>
      <c r="AF46" s="238" t="n">
        <v>0</v>
      </c>
      <c r="AG46" s="238" t="n">
        <v>0</v>
      </c>
      <c r="AH46" s="238" t="n">
        <v>0</v>
      </c>
      <c r="AI46" s="238" t="n">
        <v>0</v>
      </c>
      <c r="AJ46" s="238" t="n">
        <v>0</v>
      </c>
      <c r="AK46" s="238" t="n">
        <v>0</v>
      </c>
      <c r="AL46" s="238" t="n">
        <v>0</v>
      </c>
      <c r="AM46" s="238" t="n">
        <v>0</v>
      </c>
      <c r="AN46" s="238" t="n">
        <v>0</v>
      </c>
      <c r="AO46" s="238" t="n">
        <v>0</v>
      </c>
      <c r="AP46" s="238" t="n">
        <v>0</v>
      </c>
      <c r="AQ46" s="238" t="n">
        <v>0</v>
      </c>
      <c r="AR46" s="238" t="n">
        <v>0</v>
      </c>
      <c r="AS46" s="238" t="n">
        <v>0</v>
      </c>
      <c r="AT46" s="238" t="n">
        <v>0</v>
      </c>
      <c r="AU46" s="238" t="n">
        <v>0</v>
      </c>
      <c r="AV46" s="238" t="n">
        <v>0</v>
      </c>
      <c r="AW46" s="238" t="n">
        <v>0</v>
      </c>
      <c r="AX46" s="238" t="n">
        <v>0</v>
      </c>
      <c r="AY46" s="245"/>
      <c r="AZ46" s="245"/>
    </row>
    <row r="47" customFormat="false" ht="12.75" hidden="false" customHeight="false" outlineLevel="0" collapsed="false">
      <c r="A47" s="245"/>
      <c r="B47" s="245"/>
      <c r="C47" s="245"/>
      <c r="D47" s="245"/>
      <c r="E47" s="245"/>
      <c r="F47" s="245"/>
      <c r="G47" s="245"/>
      <c r="H47" s="245"/>
      <c r="I47" s="245"/>
      <c r="J47" s="245"/>
      <c r="K47" s="245"/>
      <c r="L47" s="245"/>
      <c r="M47" s="245"/>
      <c r="N47" s="245"/>
      <c r="O47" s="245"/>
      <c r="P47" s="245"/>
      <c r="Q47" s="245"/>
      <c r="R47" s="245"/>
      <c r="S47" s="245"/>
      <c r="T47" s="245"/>
      <c r="V47" s="245"/>
      <c r="W47" s="245"/>
      <c r="X47" s="245"/>
      <c r="Y47" s="245"/>
      <c r="Z47" s="238" t="n">
        <v>0</v>
      </c>
      <c r="AA47" s="238" t="n">
        <v>0</v>
      </c>
      <c r="AB47" s="238" t="n">
        <v>0</v>
      </c>
      <c r="AC47" s="238" t="n">
        <v>0</v>
      </c>
      <c r="AD47" s="238" t="n">
        <v>0</v>
      </c>
      <c r="AE47" s="238" t="n">
        <v>0</v>
      </c>
      <c r="AF47" s="238" t="n">
        <v>0</v>
      </c>
      <c r="AG47" s="238" t="n">
        <v>0</v>
      </c>
      <c r="AH47" s="238" t="n">
        <v>0</v>
      </c>
      <c r="AI47" s="238" t="n">
        <v>0</v>
      </c>
      <c r="AJ47" s="238" t="n">
        <v>0</v>
      </c>
      <c r="AK47" s="238" t="n">
        <v>0</v>
      </c>
      <c r="AL47" s="238" t="n">
        <v>0</v>
      </c>
      <c r="AM47" s="238" t="n">
        <v>0</v>
      </c>
      <c r="AN47" s="238" t="n">
        <v>0</v>
      </c>
      <c r="AO47" s="238" t="n">
        <v>0</v>
      </c>
      <c r="AP47" s="238" t="n">
        <v>0</v>
      </c>
      <c r="AQ47" s="238" t="n">
        <v>0</v>
      </c>
      <c r="AR47" s="238" t="n">
        <v>0</v>
      </c>
      <c r="AS47" s="238" t="n">
        <v>0</v>
      </c>
      <c r="AT47" s="238" t="n">
        <v>0</v>
      </c>
      <c r="AU47" s="238" t="n">
        <v>0</v>
      </c>
      <c r="AV47" s="238" t="n">
        <v>0</v>
      </c>
      <c r="AW47" s="238" t="n">
        <v>0</v>
      </c>
      <c r="AX47" s="238" t="n">
        <v>0</v>
      </c>
      <c r="AY47" s="245"/>
      <c r="AZ47" s="245"/>
    </row>
    <row r="48" customFormat="false" ht="12.75" hidden="false" customHeight="false" outlineLevel="0" collapsed="false">
      <c r="A48" s="245"/>
      <c r="B48" s="245"/>
      <c r="C48" s="245"/>
      <c r="D48" s="245"/>
      <c r="E48" s="245"/>
      <c r="F48" s="245"/>
      <c r="G48" s="245"/>
      <c r="H48" s="245"/>
      <c r="I48" s="245"/>
      <c r="J48" s="245"/>
      <c r="K48" s="245"/>
      <c r="L48" s="245"/>
      <c r="M48" s="245"/>
      <c r="N48" s="245"/>
      <c r="O48" s="245"/>
      <c r="P48" s="245"/>
      <c r="Q48" s="245"/>
      <c r="R48" s="245"/>
      <c r="S48" s="245"/>
      <c r="T48" s="245"/>
      <c r="V48" s="245"/>
      <c r="W48" s="245"/>
      <c r="X48" s="245"/>
      <c r="Y48" s="245"/>
      <c r="Z48" s="238" t="n">
        <v>0</v>
      </c>
      <c r="AA48" s="238" t="n">
        <v>0</v>
      </c>
      <c r="AB48" s="238" t="n">
        <v>0</v>
      </c>
      <c r="AC48" s="238" t="n">
        <v>0</v>
      </c>
      <c r="AD48" s="238" t="n">
        <v>0</v>
      </c>
      <c r="AE48" s="238" t="n">
        <v>0</v>
      </c>
      <c r="AF48" s="238" t="n">
        <v>0</v>
      </c>
      <c r="AG48" s="238" t="n">
        <v>0</v>
      </c>
      <c r="AH48" s="238" t="n">
        <v>0</v>
      </c>
      <c r="AI48" s="238" t="n">
        <v>0</v>
      </c>
      <c r="AJ48" s="238" t="n">
        <v>0</v>
      </c>
      <c r="AK48" s="238" t="n">
        <v>0</v>
      </c>
      <c r="AL48" s="238" t="n">
        <v>0</v>
      </c>
      <c r="AM48" s="238" t="n">
        <v>0</v>
      </c>
      <c r="AN48" s="238" t="n">
        <v>0</v>
      </c>
      <c r="AO48" s="238" t="n">
        <v>0</v>
      </c>
      <c r="AP48" s="238" t="n">
        <v>0</v>
      </c>
      <c r="AQ48" s="238" t="n">
        <v>0</v>
      </c>
      <c r="AR48" s="238" t="n">
        <v>0</v>
      </c>
      <c r="AS48" s="238" t="n">
        <v>0</v>
      </c>
      <c r="AT48" s="238" t="n">
        <v>0</v>
      </c>
      <c r="AU48" s="238" t="n">
        <v>0</v>
      </c>
      <c r="AV48" s="238" t="n">
        <v>0</v>
      </c>
      <c r="AW48" s="238" t="n">
        <v>0</v>
      </c>
      <c r="AX48" s="238" t="n">
        <v>0</v>
      </c>
      <c r="AY48" s="245"/>
      <c r="AZ48" s="245"/>
    </row>
    <row r="49" customFormat="false" ht="12.75" hidden="false" customHeight="false" outlineLevel="0" collapsed="false">
      <c r="A49" s="245"/>
      <c r="B49" s="245"/>
      <c r="C49" s="245"/>
      <c r="D49" s="245"/>
      <c r="E49" s="245"/>
      <c r="F49" s="245"/>
      <c r="G49" s="245"/>
      <c r="H49" s="245"/>
      <c r="I49" s="245"/>
      <c r="J49" s="245"/>
      <c r="K49" s="245"/>
      <c r="L49" s="245"/>
      <c r="M49" s="245"/>
      <c r="N49" s="245"/>
      <c r="O49" s="245"/>
      <c r="P49" s="245"/>
      <c r="Q49" s="245"/>
      <c r="R49" s="245"/>
      <c r="S49" s="245"/>
      <c r="T49" s="245"/>
      <c r="V49" s="245"/>
      <c r="W49" s="245"/>
      <c r="X49" s="245"/>
      <c r="Y49" s="245"/>
      <c r="Z49" s="238" t="n">
        <v>0</v>
      </c>
      <c r="AA49" s="238" t="n">
        <v>0</v>
      </c>
      <c r="AB49" s="238" t="n">
        <v>0</v>
      </c>
      <c r="AC49" s="238" t="n">
        <v>0</v>
      </c>
      <c r="AD49" s="238" t="n">
        <v>0</v>
      </c>
      <c r="AE49" s="238" t="n">
        <v>0</v>
      </c>
      <c r="AF49" s="238" t="n">
        <v>0</v>
      </c>
      <c r="AG49" s="238" t="n">
        <v>0</v>
      </c>
      <c r="AH49" s="238" t="n">
        <v>0</v>
      </c>
      <c r="AI49" s="238" t="n">
        <v>0</v>
      </c>
      <c r="AJ49" s="238" t="n">
        <v>0</v>
      </c>
      <c r="AK49" s="238" t="n">
        <v>0</v>
      </c>
      <c r="AL49" s="238" t="n">
        <v>0</v>
      </c>
      <c r="AM49" s="238" t="n">
        <v>0</v>
      </c>
      <c r="AN49" s="238" t="n">
        <v>0</v>
      </c>
      <c r="AO49" s="238" t="n">
        <v>0</v>
      </c>
      <c r="AP49" s="238" t="n">
        <v>0</v>
      </c>
      <c r="AQ49" s="238" t="n">
        <v>0</v>
      </c>
      <c r="AR49" s="238" t="n">
        <v>0</v>
      </c>
      <c r="AS49" s="238" t="n">
        <v>0</v>
      </c>
      <c r="AT49" s="238" t="n">
        <v>0</v>
      </c>
      <c r="AU49" s="238" t="n">
        <v>0</v>
      </c>
      <c r="AV49" s="238" t="n">
        <v>0</v>
      </c>
      <c r="AW49" s="238" t="n">
        <v>0</v>
      </c>
      <c r="AX49" s="238" t="n">
        <v>0</v>
      </c>
      <c r="AY49" s="245"/>
      <c r="AZ49" s="245"/>
    </row>
    <row r="50" customFormat="false" ht="12.75" hidden="false" customHeight="false" outlineLevel="0" collapsed="false">
      <c r="A50" s="245"/>
      <c r="B50" s="245"/>
      <c r="C50" s="245"/>
      <c r="D50" s="245"/>
      <c r="E50" s="245"/>
      <c r="F50" s="245"/>
      <c r="G50" s="245"/>
      <c r="H50" s="245"/>
      <c r="I50" s="245"/>
      <c r="J50" s="245"/>
      <c r="K50" s="245"/>
      <c r="L50" s="245"/>
      <c r="M50" s="245"/>
      <c r="N50" s="245"/>
      <c r="O50" s="245"/>
      <c r="P50" s="245"/>
      <c r="Q50" s="245"/>
      <c r="R50" s="245"/>
      <c r="S50" s="245"/>
      <c r="T50" s="245"/>
      <c r="V50" s="245"/>
      <c r="W50" s="245"/>
      <c r="X50" s="245"/>
      <c r="Y50" s="245"/>
      <c r="Z50" s="238" t="n">
        <v>0</v>
      </c>
      <c r="AA50" s="238" t="n">
        <v>0</v>
      </c>
      <c r="AB50" s="238" t="n">
        <v>0</v>
      </c>
      <c r="AC50" s="238" t="n">
        <v>0</v>
      </c>
      <c r="AD50" s="238" t="n">
        <v>0</v>
      </c>
      <c r="AE50" s="238" t="n">
        <v>0</v>
      </c>
      <c r="AF50" s="238" t="n">
        <v>0</v>
      </c>
      <c r="AG50" s="238" t="n">
        <v>0</v>
      </c>
      <c r="AH50" s="238" t="n">
        <v>0</v>
      </c>
      <c r="AI50" s="238" t="n">
        <v>0</v>
      </c>
      <c r="AJ50" s="238" t="n">
        <v>0</v>
      </c>
      <c r="AK50" s="238" t="n">
        <v>0</v>
      </c>
      <c r="AL50" s="238" t="n">
        <v>0</v>
      </c>
      <c r="AM50" s="238" t="n">
        <v>0</v>
      </c>
      <c r="AN50" s="238" t="n">
        <v>0</v>
      </c>
      <c r="AO50" s="238" t="n">
        <v>0</v>
      </c>
      <c r="AP50" s="238" t="n">
        <v>0</v>
      </c>
      <c r="AQ50" s="238" t="n">
        <v>0</v>
      </c>
      <c r="AR50" s="238" t="n">
        <v>0</v>
      </c>
      <c r="AS50" s="238" t="n">
        <v>0</v>
      </c>
      <c r="AT50" s="238" t="n">
        <v>0</v>
      </c>
      <c r="AU50" s="238" t="n">
        <v>0</v>
      </c>
      <c r="AV50" s="238" t="n">
        <v>0</v>
      </c>
      <c r="AW50" s="238" t="n">
        <v>0</v>
      </c>
      <c r="AX50" s="238" t="n">
        <v>0</v>
      </c>
      <c r="AY50" s="245"/>
      <c r="AZ50" s="245"/>
    </row>
    <row r="51" customFormat="false" ht="12.75" hidden="false" customHeight="false" outlineLevel="0" collapsed="false">
      <c r="A51" s="245"/>
      <c r="B51" s="245"/>
      <c r="C51" s="245"/>
      <c r="D51" s="245"/>
      <c r="E51" s="245"/>
      <c r="F51" s="245"/>
      <c r="G51" s="245"/>
      <c r="H51" s="245"/>
      <c r="I51" s="245"/>
      <c r="J51" s="245"/>
      <c r="K51" s="245"/>
      <c r="L51" s="245"/>
      <c r="M51" s="245"/>
      <c r="N51" s="245"/>
      <c r="O51" s="245"/>
      <c r="P51" s="245"/>
      <c r="Q51" s="245"/>
      <c r="R51" s="245"/>
      <c r="S51" s="245"/>
      <c r="T51" s="245"/>
      <c r="V51" s="245"/>
      <c r="W51" s="245"/>
      <c r="X51" s="245"/>
      <c r="Y51" s="245"/>
      <c r="Z51" s="238" t="n">
        <v>0</v>
      </c>
      <c r="AA51" s="238" t="n">
        <v>0</v>
      </c>
      <c r="AB51" s="238" t="n">
        <v>0</v>
      </c>
      <c r="AC51" s="238" t="n">
        <v>0</v>
      </c>
      <c r="AD51" s="238" t="n">
        <v>0</v>
      </c>
      <c r="AE51" s="238" t="n">
        <v>0</v>
      </c>
      <c r="AF51" s="238" t="n">
        <v>0</v>
      </c>
      <c r="AG51" s="238" t="n">
        <v>0</v>
      </c>
      <c r="AH51" s="238" t="n">
        <v>0</v>
      </c>
      <c r="AI51" s="238" t="n">
        <v>0</v>
      </c>
      <c r="AJ51" s="238" t="n">
        <v>0</v>
      </c>
      <c r="AK51" s="238" t="n">
        <v>0</v>
      </c>
      <c r="AL51" s="238" t="n">
        <v>0</v>
      </c>
      <c r="AM51" s="238" t="n">
        <v>0</v>
      </c>
      <c r="AN51" s="238" t="n">
        <v>0</v>
      </c>
      <c r="AO51" s="238" t="n">
        <v>0</v>
      </c>
      <c r="AP51" s="238" t="n">
        <v>0</v>
      </c>
      <c r="AQ51" s="238" t="n">
        <v>0</v>
      </c>
      <c r="AR51" s="238" t="n">
        <v>0</v>
      </c>
      <c r="AS51" s="238" t="n">
        <v>0</v>
      </c>
      <c r="AT51" s="238" t="n">
        <v>0</v>
      </c>
      <c r="AU51" s="238" t="n">
        <v>0</v>
      </c>
      <c r="AV51" s="238" t="n">
        <v>0</v>
      </c>
      <c r="AW51" s="238" t="n">
        <v>0</v>
      </c>
      <c r="AX51" s="238" t="n">
        <v>0</v>
      </c>
      <c r="AY51" s="245"/>
      <c r="AZ51" s="245"/>
    </row>
    <row r="52" customFormat="false" ht="12.75" hidden="false" customHeight="false" outlineLevel="0" collapsed="false">
      <c r="A52" s="245"/>
      <c r="B52" s="245"/>
      <c r="C52" s="245"/>
      <c r="D52" s="245"/>
      <c r="E52" s="245"/>
      <c r="F52" s="245"/>
      <c r="G52" s="245"/>
      <c r="H52" s="245"/>
      <c r="I52" s="245"/>
      <c r="J52" s="245"/>
      <c r="K52" s="245"/>
      <c r="L52" s="245"/>
      <c r="M52" s="245"/>
      <c r="N52" s="245"/>
      <c r="O52" s="245"/>
      <c r="P52" s="245"/>
      <c r="Q52" s="245"/>
      <c r="R52" s="245"/>
      <c r="S52" s="245"/>
      <c r="T52" s="245"/>
      <c r="V52" s="245"/>
      <c r="W52" s="245"/>
      <c r="X52" s="245"/>
      <c r="Y52" s="245"/>
      <c r="Z52" s="238" t="n">
        <v>0</v>
      </c>
      <c r="AA52" s="238" t="n">
        <v>0</v>
      </c>
      <c r="AB52" s="238" t="n">
        <v>0</v>
      </c>
      <c r="AC52" s="238" t="n">
        <v>0</v>
      </c>
      <c r="AD52" s="238" t="n">
        <v>0</v>
      </c>
      <c r="AE52" s="238" t="n">
        <v>0</v>
      </c>
      <c r="AF52" s="238" t="n">
        <v>0</v>
      </c>
      <c r="AG52" s="238" t="n">
        <v>0</v>
      </c>
      <c r="AH52" s="238" t="n">
        <v>0</v>
      </c>
      <c r="AI52" s="238" t="n">
        <v>0</v>
      </c>
      <c r="AJ52" s="238" t="n">
        <v>0</v>
      </c>
      <c r="AK52" s="238" t="n">
        <v>0</v>
      </c>
      <c r="AL52" s="238" t="n">
        <v>0</v>
      </c>
      <c r="AM52" s="238" t="n">
        <v>0</v>
      </c>
      <c r="AN52" s="238" t="n">
        <v>0</v>
      </c>
      <c r="AO52" s="238" t="n">
        <v>0</v>
      </c>
      <c r="AP52" s="238" t="n">
        <v>0</v>
      </c>
      <c r="AQ52" s="238" t="n">
        <v>0</v>
      </c>
      <c r="AR52" s="238" t="n">
        <v>0</v>
      </c>
      <c r="AS52" s="238" t="n">
        <v>0</v>
      </c>
      <c r="AT52" s="238" t="n">
        <v>0</v>
      </c>
      <c r="AU52" s="238" t="n">
        <v>0</v>
      </c>
      <c r="AV52" s="238" t="n">
        <v>0</v>
      </c>
      <c r="AW52" s="238" t="n">
        <v>0</v>
      </c>
      <c r="AX52" s="238" t="n">
        <v>0</v>
      </c>
      <c r="AY52" s="245"/>
      <c r="AZ52" s="245"/>
    </row>
    <row r="53" customFormat="false" ht="12.75" hidden="false" customHeight="false" outlineLevel="0" collapsed="false">
      <c r="A53" s="245"/>
      <c r="B53" s="245"/>
      <c r="C53" s="245"/>
      <c r="D53" s="245"/>
      <c r="E53" s="245"/>
      <c r="F53" s="245"/>
      <c r="G53" s="245"/>
      <c r="H53" s="245"/>
      <c r="I53" s="245"/>
      <c r="J53" s="245"/>
      <c r="K53" s="245"/>
      <c r="L53" s="245"/>
      <c r="M53" s="245"/>
      <c r="N53" s="245"/>
      <c r="O53" s="245"/>
      <c r="P53" s="245"/>
      <c r="Q53" s="245"/>
      <c r="R53" s="245"/>
      <c r="S53" s="245"/>
      <c r="T53" s="245"/>
      <c r="V53" s="245"/>
      <c r="W53" s="245"/>
      <c r="X53" s="245"/>
      <c r="Y53" s="245"/>
      <c r="Z53" s="238" t="n">
        <v>0</v>
      </c>
      <c r="AA53" s="238" t="n">
        <v>0</v>
      </c>
      <c r="AB53" s="238" t="n">
        <v>0</v>
      </c>
      <c r="AC53" s="238" t="n">
        <v>0</v>
      </c>
      <c r="AD53" s="238" t="n">
        <v>0</v>
      </c>
      <c r="AE53" s="238" t="n">
        <v>0</v>
      </c>
      <c r="AF53" s="238" t="n">
        <v>0</v>
      </c>
      <c r="AG53" s="238" t="n">
        <v>0</v>
      </c>
      <c r="AH53" s="238" t="n">
        <v>0</v>
      </c>
      <c r="AI53" s="238" t="n">
        <v>0</v>
      </c>
      <c r="AJ53" s="238" t="n">
        <v>0</v>
      </c>
      <c r="AK53" s="238" t="n">
        <v>0</v>
      </c>
      <c r="AL53" s="238" t="n">
        <v>0</v>
      </c>
      <c r="AM53" s="238" t="n">
        <v>0</v>
      </c>
      <c r="AN53" s="238" t="n">
        <v>0</v>
      </c>
      <c r="AO53" s="238" t="n">
        <v>0</v>
      </c>
      <c r="AP53" s="238" t="n">
        <v>0</v>
      </c>
      <c r="AQ53" s="238" t="n">
        <v>0</v>
      </c>
      <c r="AR53" s="238" t="n">
        <v>0</v>
      </c>
      <c r="AS53" s="238" t="n">
        <v>0</v>
      </c>
      <c r="AT53" s="238" t="n">
        <v>0</v>
      </c>
      <c r="AU53" s="238" t="n">
        <v>0</v>
      </c>
      <c r="AV53" s="238" t="n">
        <v>0</v>
      </c>
      <c r="AW53" s="238" t="n">
        <v>0</v>
      </c>
      <c r="AX53" s="238" t="n">
        <v>0</v>
      </c>
      <c r="AY53" s="245"/>
      <c r="AZ53" s="245"/>
    </row>
    <row r="54" customFormat="false" ht="12.75" hidden="false" customHeight="false" outlineLevel="0" collapsed="false">
      <c r="A54" s="245"/>
      <c r="B54" s="245"/>
      <c r="C54" s="245"/>
      <c r="D54" s="245"/>
      <c r="E54" s="245"/>
      <c r="F54" s="245"/>
      <c r="G54" s="245"/>
      <c r="H54" s="245"/>
      <c r="I54" s="245"/>
      <c r="J54" s="245"/>
      <c r="K54" s="245"/>
      <c r="L54" s="245"/>
      <c r="M54" s="245"/>
      <c r="N54" s="245"/>
      <c r="O54" s="245"/>
      <c r="P54" s="245"/>
      <c r="Q54" s="245"/>
      <c r="R54" s="245"/>
      <c r="S54" s="245"/>
      <c r="T54" s="245"/>
      <c r="V54" s="245"/>
      <c r="W54" s="245"/>
      <c r="X54" s="245"/>
      <c r="Y54" s="245"/>
      <c r="Z54" s="238" t="n">
        <v>0</v>
      </c>
      <c r="AA54" s="238" t="n">
        <v>0</v>
      </c>
      <c r="AB54" s="238" t="n">
        <v>0</v>
      </c>
      <c r="AC54" s="238" t="n">
        <v>0</v>
      </c>
      <c r="AD54" s="238" t="n">
        <v>0</v>
      </c>
      <c r="AE54" s="238" t="n">
        <v>0</v>
      </c>
      <c r="AF54" s="238" t="n">
        <v>0</v>
      </c>
      <c r="AG54" s="238" t="n">
        <v>0</v>
      </c>
      <c r="AH54" s="238" t="n">
        <v>0</v>
      </c>
      <c r="AI54" s="238" t="n">
        <v>0</v>
      </c>
      <c r="AJ54" s="238" t="n">
        <v>0</v>
      </c>
      <c r="AK54" s="238" t="n">
        <v>0</v>
      </c>
      <c r="AL54" s="238" t="n">
        <v>0</v>
      </c>
      <c r="AM54" s="238" t="n">
        <v>0</v>
      </c>
      <c r="AN54" s="238" t="n">
        <v>0</v>
      </c>
      <c r="AO54" s="238" t="n">
        <v>0</v>
      </c>
      <c r="AP54" s="238" t="n">
        <v>0</v>
      </c>
      <c r="AQ54" s="238" t="n">
        <v>0</v>
      </c>
      <c r="AR54" s="238" t="n">
        <v>0</v>
      </c>
      <c r="AS54" s="238" t="n">
        <v>0</v>
      </c>
      <c r="AT54" s="238" t="n">
        <v>0</v>
      </c>
      <c r="AU54" s="238" t="n">
        <v>0</v>
      </c>
      <c r="AV54" s="238" t="n">
        <v>0</v>
      </c>
      <c r="AW54" s="238" t="n">
        <v>0</v>
      </c>
      <c r="AX54" s="238" t="n">
        <v>0</v>
      </c>
      <c r="AY54" s="245"/>
      <c r="AZ54" s="245"/>
    </row>
    <row r="55" customFormat="false" ht="12.75" hidden="false" customHeight="false" outlineLevel="0" collapsed="false">
      <c r="A55" s="245"/>
      <c r="B55" s="245"/>
      <c r="C55" s="245"/>
      <c r="D55" s="245"/>
      <c r="E55" s="245"/>
      <c r="F55" s="245"/>
      <c r="G55" s="245"/>
      <c r="H55" s="245"/>
      <c r="I55" s="245"/>
      <c r="J55" s="245"/>
      <c r="K55" s="245"/>
      <c r="L55" s="245"/>
      <c r="M55" s="245"/>
      <c r="N55" s="245"/>
      <c r="O55" s="245"/>
      <c r="P55" s="245"/>
      <c r="Q55" s="245"/>
      <c r="R55" s="245"/>
      <c r="S55" s="245"/>
      <c r="T55" s="245"/>
      <c r="V55" s="245"/>
      <c r="W55" s="245"/>
      <c r="X55" s="245"/>
      <c r="Y55" s="245"/>
      <c r="Z55" s="238" t="n">
        <v>0</v>
      </c>
      <c r="AA55" s="238" t="n">
        <v>0</v>
      </c>
      <c r="AB55" s="238" t="n">
        <v>0</v>
      </c>
      <c r="AC55" s="238" t="n">
        <v>0</v>
      </c>
      <c r="AD55" s="238" t="n">
        <v>0</v>
      </c>
      <c r="AE55" s="238" t="n">
        <v>0</v>
      </c>
      <c r="AF55" s="238" t="n">
        <v>0</v>
      </c>
      <c r="AG55" s="238" t="n">
        <v>0</v>
      </c>
      <c r="AH55" s="238" t="n">
        <v>0</v>
      </c>
      <c r="AI55" s="238" t="n">
        <v>0</v>
      </c>
      <c r="AJ55" s="238" t="n">
        <v>0</v>
      </c>
      <c r="AK55" s="238" t="n">
        <v>0</v>
      </c>
      <c r="AL55" s="238" t="n">
        <v>0</v>
      </c>
      <c r="AM55" s="238" t="n">
        <v>0</v>
      </c>
      <c r="AN55" s="238" t="n">
        <v>0</v>
      </c>
      <c r="AO55" s="238" t="n">
        <v>0</v>
      </c>
      <c r="AP55" s="238" t="n">
        <v>0</v>
      </c>
      <c r="AQ55" s="238" t="n">
        <v>0</v>
      </c>
      <c r="AR55" s="238" t="n">
        <v>0</v>
      </c>
      <c r="AS55" s="238" t="n">
        <v>0</v>
      </c>
      <c r="AT55" s="238" t="n">
        <v>0</v>
      </c>
      <c r="AU55" s="238" t="n">
        <v>0</v>
      </c>
      <c r="AV55" s="238" t="n">
        <v>0</v>
      </c>
      <c r="AW55" s="238" t="n">
        <v>0</v>
      </c>
      <c r="AX55" s="238" t="n">
        <v>0</v>
      </c>
      <c r="AY55" s="245"/>
      <c r="AZ55" s="245"/>
    </row>
    <row r="56" customFormat="false" ht="12.75" hidden="false" customHeight="false" outlineLevel="0" collapsed="false">
      <c r="A56" s="245"/>
      <c r="B56" s="245"/>
      <c r="C56" s="245"/>
      <c r="D56" s="245"/>
      <c r="E56" s="245"/>
      <c r="F56" s="245"/>
      <c r="G56" s="245"/>
      <c r="H56" s="245"/>
      <c r="I56" s="245"/>
      <c r="J56" s="245"/>
      <c r="K56" s="245"/>
      <c r="L56" s="245"/>
      <c r="M56" s="245"/>
      <c r="N56" s="245"/>
      <c r="O56" s="245"/>
      <c r="P56" s="245"/>
      <c r="Q56" s="245"/>
      <c r="R56" s="245"/>
      <c r="S56" s="245"/>
      <c r="T56" s="245"/>
      <c r="V56" s="245"/>
      <c r="W56" s="245"/>
      <c r="X56" s="245"/>
      <c r="Y56" s="245"/>
      <c r="Z56" s="238" t="n">
        <v>0</v>
      </c>
      <c r="AA56" s="238" t="n">
        <v>0</v>
      </c>
      <c r="AB56" s="238" t="n">
        <v>0</v>
      </c>
      <c r="AC56" s="238" t="n">
        <v>0</v>
      </c>
      <c r="AD56" s="238" t="n">
        <v>0</v>
      </c>
      <c r="AE56" s="238" t="n">
        <v>0</v>
      </c>
      <c r="AF56" s="238" t="n">
        <v>0</v>
      </c>
      <c r="AG56" s="238" t="n">
        <v>0</v>
      </c>
      <c r="AH56" s="238" t="n">
        <v>0</v>
      </c>
      <c r="AI56" s="238" t="n">
        <v>0</v>
      </c>
      <c r="AJ56" s="238" t="n">
        <v>0</v>
      </c>
      <c r="AK56" s="238" t="n">
        <v>0</v>
      </c>
      <c r="AL56" s="238" t="n">
        <v>0</v>
      </c>
      <c r="AM56" s="238" t="n">
        <v>0</v>
      </c>
      <c r="AN56" s="238" t="n">
        <v>0</v>
      </c>
      <c r="AO56" s="238" t="n">
        <v>0</v>
      </c>
      <c r="AP56" s="238" t="n">
        <v>0</v>
      </c>
      <c r="AQ56" s="238" t="n">
        <v>0</v>
      </c>
      <c r="AR56" s="238" t="n">
        <v>0</v>
      </c>
      <c r="AS56" s="238" t="n">
        <v>0</v>
      </c>
      <c r="AT56" s="238" t="n">
        <v>0</v>
      </c>
      <c r="AU56" s="238" t="n">
        <v>0</v>
      </c>
      <c r="AV56" s="238" t="n">
        <v>0</v>
      </c>
      <c r="AW56" s="238" t="n">
        <v>0</v>
      </c>
      <c r="AX56" s="238" t="n">
        <v>0</v>
      </c>
      <c r="AY56" s="245"/>
      <c r="AZ56" s="245"/>
    </row>
    <row r="57" customFormat="false" ht="12.75" hidden="false" customHeight="false" outlineLevel="0" collapsed="false">
      <c r="A57" s="245"/>
      <c r="B57" s="245"/>
      <c r="C57" s="245"/>
      <c r="D57" s="245"/>
      <c r="E57" s="245"/>
      <c r="F57" s="245"/>
      <c r="G57" s="245"/>
      <c r="H57" s="245"/>
      <c r="I57" s="245"/>
      <c r="J57" s="245"/>
      <c r="K57" s="245"/>
      <c r="L57" s="245"/>
      <c r="M57" s="245"/>
      <c r="N57" s="245"/>
      <c r="O57" s="245"/>
      <c r="P57" s="245"/>
      <c r="Q57" s="245"/>
      <c r="R57" s="245"/>
      <c r="S57" s="245"/>
      <c r="T57" s="245"/>
      <c r="V57" s="245"/>
      <c r="W57" s="245"/>
      <c r="X57" s="245"/>
      <c r="Y57" s="245"/>
      <c r="Z57" s="238" t="n">
        <v>0</v>
      </c>
      <c r="AA57" s="238" t="n">
        <v>0</v>
      </c>
      <c r="AB57" s="238" t="n">
        <v>0</v>
      </c>
      <c r="AC57" s="238" t="n">
        <v>0</v>
      </c>
      <c r="AD57" s="238" t="n">
        <v>0</v>
      </c>
      <c r="AE57" s="238" t="n">
        <v>0</v>
      </c>
      <c r="AF57" s="238" t="n">
        <v>0</v>
      </c>
      <c r="AG57" s="238" t="n">
        <v>0</v>
      </c>
      <c r="AH57" s="238" t="n">
        <v>0</v>
      </c>
      <c r="AI57" s="238" t="n">
        <v>0</v>
      </c>
      <c r="AJ57" s="238" t="n">
        <v>0</v>
      </c>
      <c r="AK57" s="238" t="n">
        <v>0</v>
      </c>
      <c r="AL57" s="238" t="n">
        <v>0</v>
      </c>
      <c r="AM57" s="238" t="n">
        <v>0</v>
      </c>
      <c r="AN57" s="238" t="n">
        <v>0</v>
      </c>
      <c r="AO57" s="238" t="n">
        <v>0</v>
      </c>
      <c r="AP57" s="238" t="n">
        <v>0</v>
      </c>
      <c r="AQ57" s="238" t="n">
        <v>0</v>
      </c>
      <c r="AR57" s="238" t="n">
        <v>0</v>
      </c>
      <c r="AS57" s="238" t="n">
        <v>0</v>
      </c>
      <c r="AT57" s="238" t="n">
        <v>0</v>
      </c>
      <c r="AU57" s="238" t="n">
        <v>0</v>
      </c>
      <c r="AV57" s="238" t="n">
        <v>0</v>
      </c>
      <c r="AW57" s="238" t="n">
        <v>0</v>
      </c>
      <c r="AX57" s="238" t="n">
        <v>0</v>
      </c>
      <c r="AY57" s="245"/>
      <c r="AZ57" s="245"/>
    </row>
    <row r="58" customFormat="false" ht="12.75" hidden="false" customHeight="false" outlineLevel="0" collapsed="false">
      <c r="A58" s="245"/>
      <c r="B58" s="245"/>
      <c r="C58" s="245"/>
      <c r="D58" s="245"/>
      <c r="E58" s="245"/>
      <c r="F58" s="245"/>
      <c r="G58" s="245"/>
      <c r="H58" s="245"/>
      <c r="I58" s="245"/>
      <c r="J58" s="245"/>
      <c r="K58" s="245"/>
      <c r="L58" s="245"/>
      <c r="M58" s="245"/>
      <c r="N58" s="245"/>
      <c r="O58" s="245"/>
      <c r="P58" s="245"/>
      <c r="Q58" s="245"/>
      <c r="R58" s="245"/>
      <c r="S58" s="245"/>
      <c r="T58" s="245"/>
      <c r="V58" s="245"/>
      <c r="W58" s="245"/>
      <c r="X58" s="245"/>
      <c r="Y58" s="245"/>
      <c r="Z58" s="238" t="n">
        <v>0</v>
      </c>
      <c r="AA58" s="238" t="n">
        <v>0</v>
      </c>
      <c r="AB58" s="238" t="n">
        <v>0</v>
      </c>
      <c r="AC58" s="238" t="n">
        <v>0</v>
      </c>
      <c r="AD58" s="238" t="n">
        <v>0</v>
      </c>
      <c r="AE58" s="238" t="n">
        <v>0</v>
      </c>
      <c r="AF58" s="238" t="n">
        <v>0</v>
      </c>
      <c r="AG58" s="238" t="n">
        <v>0</v>
      </c>
      <c r="AH58" s="238" t="n">
        <v>0</v>
      </c>
      <c r="AI58" s="238" t="n">
        <v>0</v>
      </c>
      <c r="AJ58" s="238" t="n">
        <v>0</v>
      </c>
      <c r="AK58" s="238" t="n">
        <v>0</v>
      </c>
      <c r="AL58" s="238" t="n">
        <v>0</v>
      </c>
      <c r="AM58" s="238" t="n">
        <v>0</v>
      </c>
      <c r="AN58" s="238" t="n">
        <v>0</v>
      </c>
      <c r="AO58" s="238" t="n">
        <v>0</v>
      </c>
      <c r="AP58" s="238" t="n">
        <v>0</v>
      </c>
      <c r="AQ58" s="238" t="n">
        <v>0</v>
      </c>
      <c r="AR58" s="238" t="n">
        <v>0</v>
      </c>
      <c r="AS58" s="238" t="n">
        <v>0</v>
      </c>
      <c r="AT58" s="238" t="n">
        <v>0</v>
      </c>
      <c r="AU58" s="238" t="n">
        <v>0</v>
      </c>
      <c r="AV58" s="238" t="n">
        <v>0</v>
      </c>
      <c r="AW58" s="238" t="n">
        <v>0</v>
      </c>
      <c r="AX58" s="238" t="n">
        <v>0</v>
      </c>
      <c r="AY58" s="245"/>
      <c r="AZ58" s="245"/>
    </row>
    <row r="59" customFormat="false" ht="12.75" hidden="false" customHeight="false" outlineLevel="0" collapsed="false">
      <c r="A59" s="245"/>
      <c r="B59" s="245"/>
      <c r="C59" s="245"/>
      <c r="D59" s="245"/>
      <c r="E59" s="245"/>
      <c r="F59" s="245"/>
      <c r="G59" s="245"/>
      <c r="H59" s="245"/>
      <c r="I59" s="245"/>
      <c r="J59" s="245"/>
      <c r="K59" s="245"/>
      <c r="L59" s="245"/>
      <c r="M59" s="245"/>
      <c r="N59" s="245"/>
      <c r="O59" s="245"/>
      <c r="P59" s="245"/>
      <c r="Q59" s="245"/>
      <c r="R59" s="245"/>
      <c r="S59" s="245"/>
      <c r="T59" s="245"/>
      <c r="V59" s="245"/>
      <c r="W59" s="245"/>
      <c r="X59" s="245"/>
      <c r="Y59" s="245"/>
      <c r="Z59" s="238" t="n">
        <v>0</v>
      </c>
      <c r="AA59" s="238" t="n">
        <v>0</v>
      </c>
      <c r="AB59" s="238" t="n">
        <v>0</v>
      </c>
      <c r="AC59" s="238" t="n">
        <v>0</v>
      </c>
      <c r="AD59" s="238" t="n">
        <v>0</v>
      </c>
      <c r="AE59" s="238" t="n">
        <v>0</v>
      </c>
      <c r="AF59" s="238" t="n">
        <v>0</v>
      </c>
      <c r="AG59" s="238" t="n">
        <v>0</v>
      </c>
      <c r="AH59" s="238" t="n">
        <v>0</v>
      </c>
      <c r="AI59" s="238" t="n">
        <v>0</v>
      </c>
      <c r="AJ59" s="238" t="n">
        <v>0</v>
      </c>
      <c r="AK59" s="238" t="n">
        <v>0</v>
      </c>
      <c r="AL59" s="238" t="n">
        <v>0</v>
      </c>
      <c r="AM59" s="238" t="n">
        <v>0</v>
      </c>
      <c r="AN59" s="238" t="n">
        <v>0</v>
      </c>
      <c r="AO59" s="238" t="n">
        <v>0</v>
      </c>
      <c r="AP59" s="238" t="n">
        <v>0</v>
      </c>
      <c r="AQ59" s="238" t="n">
        <v>0</v>
      </c>
      <c r="AR59" s="238" t="n">
        <v>0</v>
      </c>
      <c r="AS59" s="238" t="n">
        <v>0</v>
      </c>
      <c r="AT59" s="238" t="n">
        <v>0</v>
      </c>
      <c r="AU59" s="238" t="n">
        <v>0</v>
      </c>
      <c r="AV59" s="238" t="n">
        <v>0</v>
      </c>
      <c r="AW59" s="238" t="n">
        <v>0</v>
      </c>
      <c r="AX59" s="238" t="n">
        <v>0</v>
      </c>
      <c r="AY59" s="245"/>
      <c r="AZ59" s="245"/>
    </row>
    <row r="60" customFormat="false" ht="12.75" hidden="false" customHeight="false" outlineLevel="0" collapsed="false">
      <c r="A60" s="245"/>
      <c r="B60" s="245"/>
      <c r="C60" s="245"/>
      <c r="D60" s="245"/>
      <c r="E60" s="245"/>
      <c r="F60" s="245"/>
      <c r="G60" s="245"/>
      <c r="H60" s="245"/>
      <c r="I60" s="245"/>
      <c r="J60" s="245"/>
      <c r="K60" s="245"/>
      <c r="L60" s="245"/>
      <c r="M60" s="245"/>
      <c r="N60" s="245"/>
      <c r="O60" s="245"/>
      <c r="P60" s="245"/>
      <c r="Q60" s="245"/>
      <c r="R60" s="245"/>
      <c r="S60" s="245"/>
      <c r="T60" s="245"/>
      <c r="U60" s="245"/>
      <c r="V60" s="245"/>
      <c r="W60" s="245"/>
      <c r="X60" s="245"/>
      <c r="Y60" s="245"/>
      <c r="Z60" s="238" t="n">
        <v>0</v>
      </c>
      <c r="AA60" s="238" t="n">
        <v>0</v>
      </c>
      <c r="AB60" s="238" t="n">
        <v>0</v>
      </c>
      <c r="AC60" s="238" t="n">
        <v>0</v>
      </c>
      <c r="AD60" s="238" t="n">
        <v>0</v>
      </c>
      <c r="AE60" s="238" t="n">
        <v>0</v>
      </c>
      <c r="AF60" s="238" t="n">
        <v>0</v>
      </c>
      <c r="AG60" s="238" t="n">
        <v>0</v>
      </c>
      <c r="AH60" s="238" t="n">
        <v>0</v>
      </c>
      <c r="AI60" s="238" t="n">
        <v>0</v>
      </c>
      <c r="AJ60" s="238" t="n">
        <v>0</v>
      </c>
      <c r="AK60" s="238" t="n">
        <v>0</v>
      </c>
      <c r="AL60" s="238" t="n">
        <v>0</v>
      </c>
      <c r="AM60" s="238" t="n">
        <v>0</v>
      </c>
      <c r="AN60" s="238" t="n">
        <v>0</v>
      </c>
      <c r="AO60" s="238" t="n">
        <v>0</v>
      </c>
      <c r="AP60" s="238" t="n">
        <v>0</v>
      </c>
      <c r="AQ60" s="238" t="n">
        <v>0</v>
      </c>
      <c r="AR60" s="238" t="n">
        <v>0</v>
      </c>
      <c r="AS60" s="238" t="n">
        <v>0</v>
      </c>
      <c r="AT60" s="238" t="n">
        <v>0</v>
      </c>
      <c r="AU60" s="238" t="n">
        <v>0</v>
      </c>
      <c r="AV60" s="238" t="n">
        <v>0</v>
      </c>
      <c r="AW60" s="238" t="n">
        <v>0</v>
      </c>
      <c r="AX60" s="238" t="n">
        <v>0</v>
      </c>
      <c r="AY60" s="245"/>
      <c r="AZ60" s="245"/>
    </row>
    <row r="61" customFormat="false" ht="12.75" hidden="false" customHeight="false" outlineLevel="0" collapsed="false">
      <c r="A61" s="245"/>
      <c r="B61" s="245"/>
      <c r="C61" s="245"/>
      <c r="D61" s="245"/>
      <c r="E61" s="245"/>
      <c r="F61" s="245"/>
      <c r="G61" s="245"/>
      <c r="H61" s="245"/>
      <c r="I61" s="245"/>
      <c r="J61" s="245"/>
      <c r="K61" s="245"/>
      <c r="L61" s="245"/>
      <c r="M61" s="245"/>
      <c r="N61" s="245"/>
      <c r="O61" s="245"/>
      <c r="P61" s="245"/>
      <c r="Q61" s="245"/>
      <c r="R61" s="245"/>
      <c r="S61" s="245"/>
      <c r="T61" s="245"/>
      <c r="U61" s="245"/>
      <c r="V61" s="245"/>
      <c r="W61" s="245"/>
      <c r="X61" s="245"/>
      <c r="Y61" s="245"/>
      <c r="Z61" s="238" t="n">
        <v>0</v>
      </c>
      <c r="AA61" s="238" t="n">
        <v>0</v>
      </c>
      <c r="AB61" s="238" t="n">
        <v>0</v>
      </c>
      <c r="AC61" s="238" t="n">
        <v>0</v>
      </c>
      <c r="AD61" s="238" t="n">
        <v>0</v>
      </c>
      <c r="AE61" s="238" t="n">
        <v>0</v>
      </c>
      <c r="AF61" s="238" t="n">
        <v>0</v>
      </c>
      <c r="AG61" s="238" t="n">
        <v>0</v>
      </c>
      <c r="AH61" s="238" t="n">
        <v>0</v>
      </c>
      <c r="AI61" s="238" t="n">
        <v>0</v>
      </c>
      <c r="AJ61" s="238" t="n">
        <v>0</v>
      </c>
      <c r="AK61" s="238" t="n">
        <v>0</v>
      </c>
      <c r="AL61" s="238" t="n">
        <v>0</v>
      </c>
      <c r="AM61" s="238" t="n">
        <v>0</v>
      </c>
      <c r="AN61" s="238" t="n">
        <v>0</v>
      </c>
      <c r="AO61" s="238" t="n">
        <v>0</v>
      </c>
      <c r="AP61" s="238" t="n">
        <v>0</v>
      </c>
      <c r="AQ61" s="238" t="n">
        <v>0</v>
      </c>
      <c r="AR61" s="238" t="n">
        <v>0</v>
      </c>
      <c r="AS61" s="238" t="n">
        <v>0</v>
      </c>
      <c r="AT61" s="238" t="n">
        <v>0</v>
      </c>
      <c r="AU61" s="238" t="n">
        <v>0</v>
      </c>
      <c r="AV61" s="238" t="n">
        <v>0</v>
      </c>
      <c r="AW61" s="238" t="n">
        <v>0</v>
      </c>
      <c r="AX61" s="238" t="n">
        <v>0</v>
      </c>
      <c r="AY61" s="245"/>
      <c r="AZ61" s="245"/>
    </row>
    <row r="62" customFormat="false" ht="12.75" hidden="false" customHeight="false" outlineLevel="0" collapsed="false">
      <c r="A62" s="245"/>
      <c r="B62" s="245"/>
      <c r="C62" s="245"/>
      <c r="D62" s="245"/>
      <c r="E62" s="245"/>
      <c r="F62" s="245"/>
      <c r="G62" s="245"/>
      <c r="H62" s="245"/>
      <c r="I62" s="245"/>
      <c r="J62" s="245"/>
      <c r="K62" s="245"/>
      <c r="L62" s="245"/>
      <c r="M62" s="245"/>
      <c r="N62" s="245"/>
      <c r="O62" s="245"/>
      <c r="P62" s="245"/>
      <c r="Q62" s="245"/>
      <c r="R62" s="245"/>
      <c r="S62" s="245"/>
      <c r="T62" s="245"/>
      <c r="U62" s="245"/>
      <c r="V62" s="245"/>
      <c r="W62" s="245"/>
      <c r="X62" s="245"/>
      <c r="Y62" s="245"/>
      <c r="Z62" s="238" t="n">
        <v>0</v>
      </c>
      <c r="AA62" s="238" t="n">
        <v>0</v>
      </c>
      <c r="AB62" s="238" t="n">
        <v>0</v>
      </c>
      <c r="AC62" s="238" t="n">
        <v>0</v>
      </c>
      <c r="AD62" s="238" t="n">
        <v>0</v>
      </c>
      <c r="AE62" s="238" t="n">
        <v>0</v>
      </c>
      <c r="AF62" s="238" t="n">
        <v>0</v>
      </c>
      <c r="AG62" s="238" t="n">
        <v>0</v>
      </c>
      <c r="AH62" s="238" t="n">
        <v>0</v>
      </c>
      <c r="AI62" s="238" t="n">
        <v>0</v>
      </c>
      <c r="AJ62" s="238" t="n">
        <v>0</v>
      </c>
      <c r="AK62" s="238" t="n">
        <v>0</v>
      </c>
      <c r="AL62" s="238" t="n">
        <v>0</v>
      </c>
      <c r="AM62" s="238" t="n">
        <v>0</v>
      </c>
      <c r="AN62" s="238" t="n">
        <v>0</v>
      </c>
      <c r="AO62" s="238" t="n">
        <v>0</v>
      </c>
      <c r="AP62" s="238" t="n">
        <v>0</v>
      </c>
      <c r="AQ62" s="238" t="n">
        <v>0</v>
      </c>
      <c r="AR62" s="238" t="n">
        <v>0</v>
      </c>
      <c r="AS62" s="238" t="n">
        <v>0</v>
      </c>
      <c r="AT62" s="238" t="n">
        <v>0</v>
      </c>
      <c r="AU62" s="238" t="n">
        <v>0</v>
      </c>
      <c r="AV62" s="238" t="n">
        <v>0</v>
      </c>
      <c r="AW62" s="238" t="n">
        <v>0</v>
      </c>
      <c r="AX62" s="238" t="n">
        <v>0</v>
      </c>
      <c r="AY62" s="245"/>
      <c r="AZ62" s="245"/>
    </row>
    <row r="63" customFormat="false" ht="12.75" hidden="false" customHeight="false" outlineLevel="0" collapsed="false">
      <c r="A63" s="245"/>
      <c r="B63" s="245"/>
      <c r="C63" s="245"/>
      <c r="D63" s="245"/>
      <c r="E63" s="245"/>
      <c r="F63" s="245"/>
      <c r="G63" s="245"/>
      <c r="H63" s="245"/>
      <c r="I63" s="245"/>
      <c r="J63" s="245"/>
      <c r="K63" s="245"/>
      <c r="L63" s="245"/>
      <c r="M63" s="245"/>
      <c r="N63" s="245"/>
      <c r="O63" s="245"/>
      <c r="P63" s="245"/>
      <c r="Q63" s="245"/>
      <c r="R63" s="245"/>
      <c r="S63" s="245"/>
      <c r="T63" s="245"/>
      <c r="U63" s="245"/>
      <c r="V63" s="245"/>
      <c r="W63" s="245"/>
      <c r="X63" s="245"/>
      <c r="Y63" s="245"/>
      <c r="Z63" s="238" t="n">
        <v>0</v>
      </c>
      <c r="AA63" s="238" t="n">
        <v>0</v>
      </c>
      <c r="AB63" s="238" t="n">
        <v>0</v>
      </c>
      <c r="AC63" s="238" t="n">
        <v>0</v>
      </c>
      <c r="AD63" s="238" t="n">
        <v>0</v>
      </c>
      <c r="AE63" s="238" t="n">
        <v>0</v>
      </c>
      <c r="AF63" s="238" t="n">
        <v>0</v>
      </c>
      <c r="AG63" s="238" t="n">
        <v>0</v>
      </c>
      <c r="AH63" s="238" t="n">
        <v>0</v>
      </c>
      <c r="AI63" s="238" t="n">
        <v>0</v>
      </c>
      <c r="AJ63" s="238" t="n">
        <v>0</v>
      </c>
      <c r="AK63" s="238" t="n">
        <v>0</v>
      </c>
      <c r="AL63" s="238" t="n">
        <v>0</v>
      </c>
      <c r="AM63" s="238" t="n">
        <v>0</v>
      </c>
      <c r="AN63" s="238" t="n">
        <v>0</v>
      </c>
      <c r="AO63" s="238" t="n">
        <v>0</v>
      </c>
      <c r="AP63" s="238" t="n">
        <v>0</v>
      </c>
      <c r="AQ63" s="238" t="n">
        <v>0</v>
      </c>
      <c r="AR63" s="238" t="n">
        <v>0</v>
      </c>
      <c r="AS63" s="238" t="n">
        <v>0</v>
      </c>
      <c r="AT63" s="238" t="n">
        <v>0</v>
      </c>
      <c r="AU63" s="238" t="n">
        <v>0</v>
      </c>
      <c r="AV63" s="238" t="n">
        <v>0</v>
      </c>
      <c r="AW63" s="238" t="n">
        <v>0</v>
      </c>
      <c r="AX63" s="238" t="n">
        <v>0</v>
      </c>
      <c r="AY63" s="245"/>
      <c r="AZ63" s="245"/>
    </row>
    <row r="64" customFormat="false" ht="12.75" hidden="false" customHeight="false" outlineLevel="0" collapsed="false">
      <c r="A64" s="245"/>
      <c r="B64" s="245"/>
      <c r="C64" s="245"/>
      <c r="D64" s="245"/>
      <c r="E64" s="245"/>
      <c r="F64" s="245"/>
      <c r="G64" s="245"/>
      <c r="H64" s="245"/>
      <c r="I64" s="245"/>
      <c r="J64" s="245"/>
      <c r="K64" s="245"/>
      <c r="L64" s="245"/>
      <c r="M64" s="245"/>
      <c r="N64" s="245"/>
      <c r="O64" s="245"/>
      <c r="P64" s="245"/>
      <c r="Q64" s="245"/>
      <c r="R64" s="245"/>
      <c r="S64" s="245"/>
      <c r="T64" s="245"/>
      <c r="U64" s="245"/>
      <c r="V64" s="245"/>
      <c r="W64" s="245"/>
      <c r="X64" s="245"/>
      <c r="Y64" s="245"/>
      <c r="Z64" s="238" t="n">
        <v>0</v>
      </c>
      <c r="AA64" s="238" t="n">
        <v>0</v>
      </c>
      <c r="AB64" s="238" t="n">
        <v>0</v>
      </c>
      <c r="AC64" s="238" t="n">
        <v>0</v>
      </c>
      <c r="AD64" s="238" t="n">
        <v>0</v>
      </c>
      <c r="AE64" s="238" t="n">
        <v>0</v>
      </c>
      <c r="AF64" s="238" t="n">
        <v>0</v>
      </c>
      <c r="AG64" s="238" t="n">
        <v>0</v>
      </c>
      <c r="AH64" s="238" t="n">
        <v>0</v>
      </c>
      <c r="AI64" s="238" t="n">
        <v>0</v>
      </c>
      <c r="AJ64" s="238" t="n">
        <v>0</v>
      </c>
      <c r="AK64" s="238" t="n">
        <v>0</v>
      </c>
      <c r="AL64" s="238" t="n">
        <v>0</v>
      </c>
      <c r="AM64" s="238" t="n">
        <v>0</v>
      </c>
      <c r="AN64" s="238" t="n">
        <v>0</v>
      </c>
      <c r="AO64" s="238" t="n">
        <v>0</v>
      </c>
      <c r="AP64" s="238" t="n">
        <v>0</v>
      </c>
      <c r="AQ64" s="238" t="n">
        <v>0</v>
      </c>
      <c r="AR64" s="238" t="n">
        <v>0</v>
      </c>
      <c r="AS64" s="238" t="n">
        <v>0</v>
      </c>
      <c r="AT64" s="238" t="n">
        <v>0</v>
      </c>
      <c r="AU64" s="238" t="n">
        <v>0</v>
      </c>
      <c r="AV64" s="238" t="n">
        <v>0</v>
      </c>
      <c r="AW64" s="238" t="n">
        <v>0</v>
      </c>
      <c r="AX64" s="238" t="n">
        <v>0</v>
      </c>
      <c r="AY64" s="245"/>
      <c r="AZ64" s="245"/>
    </row>
    <row r="65" customFormat="false" ht="12.75" hidden="false" customHeight="false" outlineLevel="0" collapsed="false">
      <c r="A65" s="245"/>
      <c r="B65" s="245"/>
      <c r="C65" s="245"/>
      <c r="D65" s="245"/>
      <c r="E65" s="245"/>
      <c r="F65" s="245"/>
      <c r="G65" s="245"/>
      <c r="H65" s="245"/>
      <c r="I65" s="245"/>
      <c r="J65" s="245"/>
      <c r="K65" s="245"/>
      <c r="L65" s="245"/>
      <c r="M65" s="245"/>
      <c r="N65" s="245"/>
      <c r="O65" s="245"/>
      <c r="P65" s="245"/>
      <c r="Q65" s="245"/>
      <c r="R65" s="245"/>
      <c r="S65" s="245"/>
      <c r="T65" s="245"/>
      <c r="U65" s="245"/>
      <c r="V65" s="245"/>
      <c r="W65" s="245"/>
      <c r="X65" s="245"/>
      <c r="Y65" s="245"/>
      <c r="Z65" s="238" t="n">
        <v>0</v>
      </c>
      <c r="AA65" s="238" t="n">
        <v>0</v>
      </c>
      <c r="AB65" s="238" t="n">
        <v>0</v>
      </c>
      <c r="AC65" s="238" t="n">
        <v>0</v>
      </c>
      <c r="AD65" s="238" t="n">
        <v>0</v>
      </c>
      <c r="AE65" s="238" t="n">
        <v>0</v>
      </c>
      <c r="AF65" s="238" t="n">
        <v>0</v>
      </c>
      <c r="AG65" s="238" t="n">
        <v>0</v>
      </c>
      <c r="AH65" s="238" t="n">
        <v>0</v>
      </c>
      <c r="AI65" s="238" t="n">
        <v>0</v>
      </c>
      <c r="AJ65" s="238" t="n">
        <v>0</v>
      </c>
      <c r="AK65" s="238" t="n">
        <v>0</v>
      </c>
      <c r="AL65" s="238" t="n">
        <v>0</v>
      </c>
      <c r="AM65" s="238" t="n">
        <v>0</v>
      </c>
      <c r="AN65" s="238" t="n">
        <v>0</v>
      </c>
      <c r="AO65" s="238" t="n">
        <v>0</v>
      </c>
      <c r="AP65" s="238" t="n">
        <v>0</v>
      </c>
      <c r="AQ65" s="238" t="n">
        <v>0</v>
      </c>
      <c r="AR65" s="238" t="n">
        <v>0</v>
      </c>
      <c r="AS65" s="238" t="n">
        <v>0</v>
      </c>
      <c r="AT65" s="238" t="n">
        <v>0</v>
      </c>
      <c r="AU65" s="238" t="n">
        <v>0</v>
      </c>
      <c r="AV65" s="238" t="n">
        <v>0</v>
      </c>
      <c r="AW65" s="238" t="n">
        <v>0</v>
      </c>
      <c r="AX65" s="238" t="n">
        <v>0</v>
      </c>
      <c r="AY65" s="245"/>
      <c r="AZ65" s="245"/>
    </row>
    <row r="66" customFormat="false" ht="12.75" hidden="false" customHeight="false" outlineLevel="0" collapsed="false">
      <c r="A66" s="245"/>
      <c r="B66" s="245"/>
      <c r="C66" s="245"/>
      <c r="D66" s="245"/>
      <c r="E66" s="245"/>
      <c r="F66" s="245"/>
      <c r="G66" s="245"/>
      <c r="H66" s="245"/>
      <c r="I66" s="245"/>
      <c r="J66" s="245"/>
      <c r="K66" s="245"/>
      <c r="L66" s="245"/>
      <c r="M66" s="245"/>
      <c r="N66" s="245"/>
      <c r="O66" s="245"/>
      <c r="P66" s="245"/>
      <c r="Q66" s="245"/>
      <c r="R66" s="245"/>
      <c r="S66" s="245"/>
      <c r="T66" s="245"/>
      <c r="U66" s="245"/>
      <c r="V66" s="245"/>
      <c r="W66" s="245"/>
      <c r="X66" s="245"/>
      <c r="Y66" s="245"/>
      <c r="Z66" s="238" t="n">
        <v>0</v>
      </c>
      <c r="AA66" s="238" t="n">
        <v>0</v>
      </c>
      <c r="AB66" s="238" t="n">
        <v>0</v>
      </c>
      <c r="AC66" s="238" t="n">
        <v>0</v>
      </c>
      <c r="AD66" s="238" t="n">
        <v>0</v>
      </c>
      <c r="AE66" s="238" t="n">
        <v>0</v>
      </c>
      <c r="AF66" s="238" t="n">
        <v>0</v>
      </c>
      <c r="AG66" s="238" t="n">
        <v>0</v>
      </c>
      <c r="AH66" s="238" t="n">
        <v>0</v>
      </c>
      <c r="AI66" s="238" t="n">
        <v>0</v>
      </c>
      <c r="AJ66" s="238" t="n">
        <v>0</v>
      </c>
      <c r="AK66" s="238" t="n">
        <v>0</v>
      </c>
      <c r="AL66" s="238" t="n">
        <v>0</v>
      </c>
      <c r="AM66" s="238" t="n">
        <v>0</v>
      </c>
      <c r="AN66" s="238" t="n">
        <v>0</v>
      </c>
      <c r="AO66" s="238" t="n">
        <v>0</v>
      </c>
      <c r="AP66" s="238" t="n">
        <v>0</v>
      </c>
      <c r="AQ66" s="238" t="n">
        <v>0</v>
      </c>
      <c r="AR66" s="238" t="n">
        <v>0</v>
      </c>
      <c r="AS66" s="238" t="n">
        <v>0</v>
      </c>
      <c r="AT66" s="238" t="n">
        <v>0</v>
      </c>
      <c r="AU66" s="238" t="n">
        <v>0</v>
      </c>
      <c r="AV66" s="238" t="n">
        <v>0</v>
      </c>
      <c r="AW66" s="238" t="n">
        <v>0</v>
      </c>
      <c r="AX66" s="238" t="n">
        <v>0</v>
      </c>
      <c r="AY66" s="245"/>
      <c r="AZ66" s="245"/>
    </row>
    <row r="67" customFormat="false" ht="12.75" hidden="false" customHeight="false" outlineLevel="0" collapsed="false">
      <c r="A67" s="245"/>
      <c r="B67" s="245"/>
      <c r="C67" s="245"/>
      <c r="D67" s="245"/>
      <c r="E67" s="245"/>
      <c r="F67" s="245"/>
      <c r="G67" s="245"/>
      <c r="H67" s="245"/>
      <c r="I67" s="245"/>
      <c r="J67" s="245"/>
      <c r="K67" s="245"/>
      <c r="L67" s="245"/>
      <c r="M67" s="245"/>
      <c r="N67" s="245"/>
      <c r="O67" s="245"/>
      <c r="P67" s="245"/>
      <c r="Q67" s="245"/>
      <c r="R67" s="245"/>
      <c r="S67" s="245"/>
      <c r="T67" s="245"/>
      <c r="U67" s="245"/>
      <c r="V67" s="245"/>
      <c r="W67" s="245"/>
      <c r="X67" s="245"/>
      <c r="Y67" s="245"/>
      <c r="Z67" s="238" t="n">
        <v>0</v>
      </c>
      <c r="AA67" s="238" t="n">
        <v>0</v>
      </c>
      <c r="AB67" s="238" t="n">
        <v>0</v>
      </c>
      <c r="AC67" s="238" t="n">
        <v>0</v>
      </c>
      <c r="AD67" s="238" t="n">
        <v>0</v>
      </c>
      <c r="AE67" s="238" t="n">
        <v>0</v>
      </c>
      <c r="AF67" s="238" t="n">
        <v>0</v>
      </c>
      <c r="AG67" s="238" t="n">
        <v>0</v>
      </c>
      <c r="AH67" s="238" t="n">
        <v>0</v>
      </c>
      <c r="AI67" s="238" t="n">
        <v>0</v>
      </c>
      <c r="AJ67" s="238" t="n">
        <v>0</v>
      </c>
      <c r="AK67" s="238" t="n">
        <v>0</v>
      </c>
      <c r="AL67" s="238" t="n">
        <v>0</v>
      </c>
      <c r="AM67" s="238" t="n">
        <v>0</v>
      </c>
      <c r="AN67" s="238" t="n">
        <v>0</v>
      </c>
      <c r="AO67" s="238" t="n">
        <v>0</v>
      </c>
      <c r="AP67" s="238" t="n">
        <v>0</v>
      </c>
      <c r="AQ67" s="238" t="n">
        <v>0</v>
      </c>
      <c r="AR67" s="238" t="n">
        <v>0</v>
      </c>
      <c r="AS67" s="238" t="n">
        <v>0</v>
      </c>
      <c r="AT67" s="238" t="n">
        <v>0</v>
      </c>
      <c r="AU67" s="238" t="n">
        <v>0</v>
      </c>
      <c r="AV67" s="238" t="n">
        <v>0</v>
      </c>
      <c r="AW67" s="238" t="n">
        <v>0</v>
      </c>
      <c r="AX67" s="238" t="n">
        <v>0</v>
      </c>
      <c r="AY67" s="245"/>
      <c r="AZ67" s="245"/>
    </row>
    <row r="68" customFormat="false" ht="12.75" hidden="false" customHeight="false" outlineLevel="0" collapsed="false">
      <c r="A68" s="245"/>
      <c r="B68" s="245"/>
      <c r="C68" s="245"/>
      <c r="D68" s="245"/>
      <c r="E68" s="245"/>
      <c r="F68" s="245"/>
      <c r="G68" s="245"/>
      <c r="H68" s="245"/>
      <c r="I68" s="245"/>
      <c r="J68" s="245"/>
      <c r="K68" s="245"/>
      <c r="L68" s="245"/>
      <c r="M68" s="245"/>
      <c r="N68" s="245"/>
      <c r="O68" s="245"/>
      <c r="P68" s="245"/>
      <c r="Q68" s="245"/>
      <c r="R68" s="245"/>
      <c r="S68" s="245"/>
      <c r="T68" s="245"/>
      <c r="U68" s="245"/>
      <c r="V68" s="245"/>
      <c r="W68" s="245"/>
      <c r="X68" s="245"/>
      <c r="Y68" s="245"/>
      <c r="Z68" s="238" t="n">
        <v>0</v>
      </c>
      <c r="AA68" s="238" t="n">
        <v>0</v>
      </c>
      <c r="AB68" s="238" t="n">
        <v>0</v>
      </c>
      <c r="AC68" s="238" t="n">
        <v>0</v>
      </c>
      <c r="AD68" s="238" t="n">
        <v>0</v>
      </c>
      <c r="AE68" s="238" t="n">
        <v>0</v>
      </c>
      <c r="AF68" s="238" t="n">
        <v>0</v>
      </c>
      <c r="AG68" s="238" t="n">
        <v>0</v>
      </c>
      <c r="AH68" s="238" t="n">
        <v>0</v>
      </c>
      <c r="AI68" s="238" t="n">
        <v>0</v>
      </c>
      <c r="AJ68" s="238" t="n">
        <v>0</v>
      </c>
      <c r="AK68" s="238" t="n">
        <v>0</v>
      </c>
      <c r="AL68" s="238" t="n">
        <v>0</v>
      </c>
      <c r="AM68" s="238" t="n">
        <v>0</v>
      </c>
      <c r="AN68" s="238" t="n">
        <v>0</v>
      </c>
      <c r="AO68" s="238" t="n">
        <v>0</v>
      </c>
      <c r="AP68" s="238" t="n">
        <v>0</v>
      </c>
      <c r="AQ68" s="238" t="n">
        <v>0</v>
      </c>
      <c r="AR68" s="238" t="n">
        <v>0</v>
      </c>
      <c r="AS68" s="238" t="n">
        <v>0</v>
      </c>
      <c r="AT68" s="238" t="n">
        <v>0</v>
      </c>
      <c r="AU68" s="238" t="n">
        <v>0</v>
      </c>
      <c r="AV68" s="238" t="n">
        <v>0</v>
      </c>
      <c r="AW68" s="238" t="n">
        <v>0</v>
      </c>
      <c r="AX68" s="238" t="n">
        <v>0</v>
      </c>
      <c r="AY68" s="245"/>
      <c r="AZ68" s="245"/>
    </row>
    <row r="69" customFormat="false" ht="12.75" hidden="false" customHeight="false" outlineLevel="0" collapsed="false">
      <c r="A69" s="245"/>
      <c r="B69" s="245"/>
      <c r="C69" s="245"/>
      <c r="D69" s="245"/>
      <c r="E69" s="245"/>
      <c r="F69" s="245"/>
      <c r="G69" s="245"/>
      <c r="H69" s="245"/>
      <c r="I69" s="245"/>
      <c r="J69" s="245"/>
      <c r="K69" s="245"/>
      <c r="L69" s="245"/>
      <c r="M69" s="245"/>
      <c r="N69" s="245"/>
      <c r="O69" s="245"/>
      <c r="P69" s="245"/>
      <c r="Q69" s="245"/>
      <c r="R69" s="245"/>
      <c r="S69" s="245"/>
      <c r="T69" s="245"/>
      <c r="U69" s="245"/>
      <c r="V69" s="245"/>
      <c r="W69" s="245"/>
      <c r="X69" s="245"/>
      <c r="Y69" s="245"/>
      <c r="Z69" s="238" t="n">
        <v>0</v>
      </c>
      <c r="AA69" s="238" t="n">
        <v>0</v>
      </c>
      <c r="AB69" s="238" t="n">
        <v>0</v>
      </c>
      <c r="AC69" s="238" t="n">
        <v>0</v>
      </c>
      <c r="AD69" s="238" t="n">
        <v>0</v>
      </c>
      <c r="AE69" s="238" t="n">
        <v>0</v>
      </c>
      <c r="AF69" s="238" t="n">
        <v>0</v>
      </c>
      <c r="AG69" s="238" t="n">
        <v>0</v>
      </c>
      <c r="AH69" s="238" t="n">
        <v>0</v>
      </c>
      <c r="AI69" s="238" t="n">
        <v>0</v>
      </c>
      <c r="AJ69" s="238" t="n">
        <v>0</v>
      </c>
      <c r="AK69" s="238" t="n">
        <v>0</v>
      </c>
      <c r="AL69" s="238" t="n">
        <v>0</v>
      </c>
      <c r="AM69" s="238" t="n">
        <v>0</v>
      </c>
      <c r="AN69" s="238" t="n">
        <v>0</v>
      </c>
      <c r="AO69" s="238" t="n">
        <v>0</v>
      </c>
      <c r="AP69" s="238" t="n">
        <v>0</v>
      </c>
      <c r="AQ69" s="238" t="n">
        <v>0</v>
      </c>
      <c r="AR69" s="238" t="n">
        <v>0</v>
      </c>
      <c r="AS69" s="238" t="n">
        <v>0</v>
      </c>
      <c r="AT69" s="238" t="n">
        <v>0</v>
      </c>
      <c r="AU69" s="238" t="n">
        <v>0</v>
      </c>
      <c r="AV69" s="238" t="n">
        <v>0</v>
      </c>
      <c r="AW69" s="238" t="n">
        <v>0</v>
      </c>
      <c r="AX69" s="238" t="n">
        <v>0</v>
      </c>
      <c r="AY69" s="245"/>
      <c r="AZ69" s="245"/>
    </row>
    <row r="70" customFormat="false" ht="12.75" hidden="false" customHeight="false" outlineLevel="0" collapsed="false">
      <c r="A70" s="245"/>
      <c r="B70" s="245"/>
      <c r="C70" s="245"/>
      <c r="D70" s="245"/>
      <c r="E70" s="245"/>
      <c r="F70" s="245"/>
      <c r="G70" s="245"/>
      <c r="H70" s="245"/>
      <c r="I70" s="245"/>
      <c r="J70" s="245"/>
      <c r="K70" s="245"/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53" t="n">
        <v>0</v>
      </c>
      <c r="AB70" s="245"/>
      <c r="AC70" s="245"/>
      <c r="AD70" s="245"/>
      <c r="AE70" s="245"/>
      <c r="AF70" s="245"/>
      <c r="AG70" s="238" t="n">
        <v>572.8425</v>
      </c>
      <c r="AH70" s="238" t="n">
        <v>572.8425</v>
      </c>
      <c r="AI70" s="238"/>
      <c r="AJ70" s="238" t="n">
        <v>572.8425</v>
      </c>
      <c r="AK70" s="238" t="n">
        <v>609.1758</v>
      </c>
      <c r="AL70" s="238" t="n">
        <v>573.2792</v>
      </c>
      <c r="AM70" s="238"/>
      <c r="AN70" s="238" t="n">
        <v>640.1375</v>
      </c>
      <c r="AO70" s="245"/>
      <c r="AP70" s="245"/>
      <c r="AQ70" s="238" t="n">
        <v>609.1758</v>
      </c>
      <c r="AR70" s="245"/>
      <c r="AS70" s="245"/>
      <c r="AT70" s="238" t="n">
        <v>572.8425</v>
      </c>
      <c r="AU70" s="238" t="n">
        <v>572.8425</v>
      </c>
      <c r="AV70" s="238" t="n">
        <v>572.8425</v>
      </c>
      <c r="AW70" s="245"/>
      <c r="AX70" s="245"/>
      <c r="AY70" s="245"/>
      <c r="AZ70" s="245"/>
    </row>
  </sheetData>
  <mergeCells count="4">
    <mergeCell ref="A2:K2"/>
    <mergeCell ref="A4:K4"/>
    <mergeCell ref="A5:C5"/>
    <mergeCell ref="D8:K8"/>
  </mergeCells>
  <printOptions headings="false" gridLines="false" gridLinesSet="true" horizontalCentered="true" verticalCentered="false"/>
  <pageMargins left="0.5" right="0.5" top="0.5" bottom="0.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Y224"/>
  <sheetViews>
    <sheetView showFormulas="false" showGridLines="true" showRowColHeaders="true" showZeros="true" rightToLeft="false" tabSelected="true" showOutlineSymbols="true" defaultGridColor="true" view="normal" topLeftCell="A116" colorId="64" zoomScale="65" zoomScaleNormal="65" zoomScalePageLayoutView="100" workbookViewId="0">
      <selection pane="topLeft" activeCell="A154" activeCellId="0" sqref="A154"/>
    </sheetView>
  </sheetViews>
  <sheetFormatPr defaultColWidth="9.0546875" defaultRowHeight="12.75" customHeight="true" zeroHeight="false" outlineLevelRow="1" outlineLevelCol="0"/>
  <cols>
    <col collapsed="false" customWidth="true" hidden="false" outlineLevel="0" max="1" min="1" style="0" width="13.28"/>
    <col collapsed="false" customWidth="true" hidden="false" outlineLevel="0" max="2" min="2" style="0" width="41.14"/>
    <col collapsed="false" customWidth="true" hidden="false" outlineLevel="0" max="3" min="3" style="0" width="13.14"/>
    <col collapsed="false" customWidth="true" hidden="false" outlineLevel="0" max="4" min="4" style="0" width="13.7"/>
    <col collapsed="false" customWidth="true" hidden="false" outlineLevel="0" max="5" min="5" style="0" width="11.56"/>
    <col collapsed="false" customWidth="true" hidden="false" outlineLevel="0" max="6" min="6" style="0" width="11.7"/>
    <col collapsed="false" customWidth="true" hidden="false" outlineLevel="0" max="9" min="7" style="0" width="10.41"/>
    <col collapsed="false" customWidth="true" hidden="false" outlineLevel="0" max="10" min="10" style="0" width="11.7"/>
    <col collapsed="false" customWidth="true" hidden="false" outlineLevel="0" max="11" min="11" style="0" width="10.41"/>
    <col collapsed="false" customWidth="true" hidden="false" outlineLevel="0" max="13" min="12" style="0" width="11.7"/>
    <col collapsed="false" customWidth="true" hidden="false" outlineLevel="0" max="14" min="14" style="0" width="11.28"/>
    <col collapsed="false" customWidth="true" hidden="false" outlineLevel="0" max="15" min="15" style="0" width="16.42"/>
    <col collapsed="false" customWidth="true" hidden="false" outlineLevel="0" max="18" min="16" style="0" width="11.7"/>
    <col collapsed="false" customWidth="true" hidden="false" outlineLevel="0" max="20" min="19" style="0" width="11.13"/>
    <col collapsed="false" customWidth="true" hidden="false" outlineLevel="0" max="21" min="21" style="0" width="10.41"/>
    <col collapsed="false" customWidth="true" hidden="false" outlineLevel="0" max="23" min="22" style="0" width="11.7"/>
    <col collapsed="false" customWidth="true" hidden="false" outlineLevel="0" max="24" min="24" style="0" width="11.28"/>
    <col collapsed="false" customWidth="true" hidden="false" outlineLevel="0" max="25" min="25" style="0" width="11.7"/>
    <col collapsed="false" customWidth="true" hidden="false" outlineLevel="0" max="27" min="26" style="0" width="10.41"/>
  </cols>
  <sheetData>
    <row r="1" customFormat="false" ht="12.75" hidden="false" customHeight="false" outlineLevel="0" collapsed="false">
      <c r="A1" s="289" t="n">
        <v>37146</v>
      </c>
      <c r="B1" s="290" t="s">
        <v>236</v>
      </c>
      <c r="D1" s="291" t="s">
        <v>237</v>
      </c>
      <c r="E1" s="291" t="s">
        <v>238</v>
      </c>
      <c r="F1" s="291" t="s">
        <v>239</v>
      </c>
      <c r="G1" s="291" t="s">
        <v>240</v>
      </c>
      <c r="H1" s="291" t="s">
        <v>241</v>
      </c>
      <c r="I1" s="291" t="s">
        <v>242</v>
      </c>
      <c r="J1" s="291" t="s">
        <v>243</v>
      </c>
      <c r="K1" s="291" t="s">
        <v>244</v>
      </c>
      <c r="L1" s="291" t="s">
        <v>245</v>
      </c>
      <c r="M1" s="291" t="s">
        <v>246</v>
      </c>
      <c r="N1" s="291" t="s">
        <v>247</v>
      </c>
      <c r="O1" s="291" t="s">
        <v>248</v>
      </c>
      <c r="P1" s="291" t="s">
        <v>249</v>
      </c>
      <c r="Q1" s="291" t="s">
        <v>250</v>
      </c>
      <c r="R1" s="291" t="s">
        <v>251</v>
      </c>
      <c r="S1" s="291" t="s">
        <v>252</v>
      </c>
      <c r="T1" s="291" t="s">
        <v>253</v>
      </c>
      <c r="U1" s="291" t="s">
        <v>254</v>
      </c>
      <c r="V1" s="291" t="s">
        <v>255</v>
      </c>
      <c r="W1" s="291" t="s">
        <v>256</v>
      </c>
      <c r="X1" s="291" t="s">
        <v>257</v>
      </c>
      <c r="Y1" s="291" t="s">
        <v>258</v>
      </c>
      <c r="Z1" s="291" t="s">
        <v>259</v>
      </c>
      <c r="AA1" s="291" t="s">
        <v>260</v>
      </c>
    </row>
    <row r="3" customFormat="false" ht="12.75" hidden="false" customHeight="false" outlineLevel="0" collapsed="false">
      <c r="B3" s="292" t="s">
        <v>209</v>
      </c>
      <c r="C3" s="293"/>
      <c r="D3" s="293"/>
      <c r="E3" s="293"/>
      <c r="F3" s="293"/>
      <c r="G3" s="293"/>
      <c r="H3" s="293"/>
      <c r="I3" s="293"/>
      <c r="J3" s="293"/>
      <c r="K3" s="293"/>
      <c r="L3" s="293"/>
      <c r="M3" s="293"/>
      <c r="N3" s="293"/>
      <c r="O3" s="293"/>
      <c r="P3" s="293"/>
      <c r="Q3" s="293"/>
      <c r="R3" s="293"/>
      <c r="S3" s="293"/>
      <c r="T3" s="293"/>
      <c r="U3" s="293"/>
      <c r="V3" s="293"/>
      <c r="W3" s="293"/>
      <c r="X3" s="293"/>
      <c r="Y3" s="293"/>
      <c r="Z3" s="293"/>
      <c r="AA3" s="293"/>
    </row>
    <row r="4" customFormat="false" ht="12.75" hidden="false" customHeight="false" outlineLevel="0" collapsed="false">
      <c r="B4" s="294" t="s">
        <v>261</v>
      </c>
      <c r="C4" s="295" t="n">
        <f aca="false">SUM(D4:AA4)</f>
        <v>0</v>
      </c>
      <c r="D4" s="295" t="n">
        <f aca="false">MALIN_5_RNDMTN!F15+MALIN_5_RNDMTN!F29</f>
        <v>0</v>
      </c>
      <c r="E4" s="295" t="n">
        <f aca="false">MALIN_5_RNDMTN!G15+MALIN_5_RNDMTN!G29</f>
        <v>0</v>
      </c>
      <c r="F4" s="295" t="n">
        <f aca="false">MALIN_5_RNDMTN!H15+MALIN_5_RNDMTN!H29</f>
        <v>0</v>
      </c>
      <c r="G4" s="295" t="n">
        <f aca="false">MALIN_5_RNDMTN!I15+MALIN_5_RNDMTN!I29</f>
        <v>0</v>
      </c>
      <c r="H4" s="295" t="n">
        <f aca="false">MALIN_5_RNDMTN!J15+MALIN_5_RNDMTN!J29</f>
        <v>0</v>
      </c>
      <c r="I4" s="295" t="n">
        <f aca="false">MALIN_5_RNDMTN!K15+MALIN_5_RNDMTN!K29</f>
        <v>0</v>
      </c>
      <c r="J4" s="295" t="n">
        <f aca="false">MALIN_5_RNDMTN!L15+MALIN_5_RNDMTN!L29</f>
        <v>0</v>
      </c>
      <c r="K4" s="295" t="n">
        <f aca="false">MALIN_5_RNDMTN!M15+MALIN_5_RNDMTN!M29</f>
        <v>0</v>
      </c>
      <c r="L4" s="295" t="n">
        <f aca="false">MALIN_5_RNDMTN!N15+MALIN_5_RNDMTN!N29</f>
        <v>0</v>
      </c>
      <c r="M4" s="295" t="n">
        <f aca="false">MALIN_5_RNDMTN!O15+MALIN_5_RNDMTN!O29</f>
        <v>0</v>
      </c>
      <c r="N4" s="295" t="n">
        <f aca="false">MALIN_5_RNDMTN!P15+MALIN_5_RNDMTN!P29</f>
        <v>0</v>
      </c>
      <c r="O4" s="295" t="n">
        <f aca="false">MALIN_5_RNDMTN!Q15+MALIN_5_RNDMTN!Q29</f>
        <v>0</v>
      </c>
      <c r="P4" s="295" t="n">
        <f aca="false">MALIN_5_RNDMTN!R15+MALIN_5_RNDMTN!R29</f>
        <v>0</v>
      </c>
      <c r="Q4" s="295" t="n">
        <f aca="false">MALIN_5_RNDMTN!S15+MALIN_5_RNDMTN!S29</f>
        <v>0</v>
      </c>
      <c r="R4" s="295" t="n">
        <f aca="false">MALIN_5_RNDMTN!T15+MALIN_5_RNDMTN!T29</f>
        <v>0</v>
      </c>
      <c r="S4" s="295" t="n">
        <f aca="false">MALIN_5_RNDMTN!U15+MALIN_5_RNDMTN!U29</f>
        <v>0</v>
      </c>
      <c r="T4" s="295" t="n">
        <f aca="false">MALIN_5_RNDMTN!V15+MALIN_5_RNDMTN!V29</f>
        <v>0</v>
      </c>
      <c r="U4" s="295" t="n">
        <f aca="false">MALIN_5_RNDMTN!W15+MALIN_5_RNDMTN!W29</f>
        <v>0</v>
      </c>
      <c r="V4" s="295" t="n">
        <f aca="false">MALIN_5_RNDMTN!X15+MALIN_5_RNDMTN!X29</f>
        <v>0</v>
      </c>
      <c r="W4" s="295" t="n">
        <f aca="false">MALIN_5_RNDMTN!Y15+MALIN_5_RNDMTN!Y29</f>
        <v>0</v>
      </c>
      <c r="X4" s="295" t="n">
        <f aca="false">MALIN_5_RNDMTN!Z15+MALIN_5_RNDMTN!Z29</f>
        <v>0</v>
      </c>
      <c r="Y4" s="295" t="n">
        <f aca="false">MALIN_5_RNDMTN!AA15+MALIN_5_RNDMTN!AA29</f>
        <v>0</v>
      </c>
      <c r="Z4" s="295" t="n">
        <f aca="false">MALIN_5_RNDMTN!AB15+MALIN_5_RNDMTN!AB29</f>
        <v>0</v>
      </c>
      <c r="AA4" s="295" t="n">
        <f aca="false">MALIN_5_RNDMTN!AC15+MALIN_5_RNDMTN!AC29</f>
        <v>0</v>
      </c>
    </row>
    <row r="5" customFormat="false" ht="12.75" hidden="false" customHeight="false" outlineLevel="0" collapsed="false">
      <c r="B5" s="294" t="s">
        <v>262</v>
      </c>
      <c r="C5" s="295" t="n">
        <f aca="false">SUM(D5:AA5)</f>
        <v>0</v>
      </c>
      <c r="D5" s="295" t="n">
        <f aca="false">-MALIN_5_RNDMTN!F29</f>
        <v>-0</v>
      </c>
      <c r="E5" s="295" t="n">
        <f aca="false">-MALIN_5_RNDMTN!G29</f>
        <v>-0</v>
      </c>
      <c r="F5" s="295" t="n">
        <f aca="false">-MALIN_5_RNDMTN!H29</f>
        <v>-0</v>
      </c>
      <c r="G5" s="295" t="n">
        <f aca="false">-MALIN_5_RNDMTN!I29</f>
        <v>-0</v>
      </c>
      <c r="H5" s="295" t="n">
        <f aca="false">-MALIN_5_RNDMTN!J29</f>
        <v>-0</v>
      </c>
      <c r="I5" s="295" t="n">
        <f aca="false">-MALIN_5_RNDMTN!K29</f>
        <v>-0</v>
      </c>
      <c r="J5" s="295" t="n">
        <f aca="false">-MALIN_5_RNDMTN!L29</f>
        <v>-0</v>
      </c>
      <c r="K5" s="295" t="n">
        <f aca="false">-MALIN_5_RNDMTN!M29</f>
        <v>-0</v>
      </c>
      <c r="L5" s="295" t="n">
        <f aca="false">-MALIN_5_RNDMTN!N29</f>
        <v>-0</v>
      </c>
      <c r="M5" s="295" t="n">
        <f aca="false">-MALIN_5_RNDMTN!O29</f>
        <v>-0</v>
      </c>
      <c r="N5" s="295" t="n">
        <f aca="false">-MALIN_5_RNDMTN!P29</f>
        <v>-0</v>
      </c>
      <c r="O5" s="295" t="n">
        <f aca="false">-MALIN_5_RNDMTN!Q29</f>
        <v>-0</v>
      </c>
      <c r="P5" s="295" t="n">
        <f aca="false">-MALIN_5_RNDMTN!R29</f>
        <v>-0</v>
      </c>
      <c r="Q5" s="295" t="n">
        <f aca="false">-MALIN_5_RNDMTN!S29</f>
        <v>-0</v>
      </c>
      <c r="R5" s="295" t="n">
        <f aca="false">-MALIN_5_RNDMTN!T29</f>
        <v>-0</v>
      </c>
      <c r="S5" s="295" t="n">
        <f aca="false">-MALIN_5_RNDMTN!U29</f>
        <v>-0</v>
      </c>
      <c r="T5" s="295" t="n">
        <f aca="false">-MALIN_5_RNDMTN!V29</f>
        <v>-0</v>
      </c>
      <c r="U5" s="295" t="n">
        <f aca="false">-MALIN_5_RNDMTN!W29</f>
        <v>-0</v>
      </c>
      <c r="V5" s="295" t="n">
        <f aca="false">-MALIN_5_RNDMTN!X29</f>
        <v>-0</v>
      </c>
      <c r="W5" s="295" t="n">
        <f aca="false">-MALIN_5_RNDMTN!Y29</f>
        <v>-0</v>
      </c>
      <c r="X5" s="295" t="n">
        <f aca="false">-MALIN_5_RNDMTN!Z29</f>
        <v>-0</v>
      </c>
      <c r="Y5" s="295" t="n">
        <f aca="false">-MALIN_5_RNDMTN!AA29</f>
        <v>-0</v>
      </c>
      <c r="Z5" s="295" t="n">
        <f aca="false">-MALIN_5_RNDMTN!AB29</f>
        <v>-0</v>
      </c>
      <c r="AA5" s="295" t="n">
        <f aca="false">-MALIN_5_RNDMTN!AC29</f>
        <v>-0</v>
      </c>
    </row>
    <row r="6" customFormat="false" ht="12.75" hidden="false" customHeight="false" outlineLevel="0" collapsed="false">
      <c r="B6" s="294" t="s">
        <v>263</v>
      </c>
      <c r="C6" s="295" t="n">
        <f aca="false">SUM(D6:AA6)</f>
        <v>0</v>
      </c>
      <c r="D6" s="296" t="n">
        <v>0</v>
      </c>
      <c r="E6" s="296" t="n">
        <v>0</v>
      </c>
      <c r="F6" s="296" t="n">
        <v>0</v>
      </c>
      <c r="G6" s="296" t="n">
        <v>0</v>
      </c>
      <c r="H6" s="296" t="n">
        <v>0</v>
      </c>
      <c r="I6" s="296" t="n">
        <v>0</v>
      </c>
      <c r="J6" s="296" t="n">
        <v>0</v>
      </c>
      <c r="K6" s="296" t="n">
        <v>0</v>
      </c>
      <c r="L6" s="296" t="n">
        <v>0</v>
      </c>
      <c r="M6" s="296" t="n">
        <v>0</v>
      </c>
      <c r="N6" s="296" t="n">
        <v>0</v>
      </c>
      <c r="O6" s="296" t="n">
        <v>0</v>
      </c>
      <c r="P6" s="296" t="n">
        <v>0</v>
      </c>
      <c r="Q6" s="296" t="n">
        <v>0</v>
      </c>
      <c r="R6" s="296" t="n">
        <v>0</v>
      </c>
      <c r="S6" s="296" t="n">
        <v>0</v>
      </c>
      <c r="T6" s="296" t="n">
        <v>0</v>
      </c>
      <c r="U6" s="296" t="n">
        <v>0</v>
      </c>
      <c r="V6" s="296" t="n">
        <v>0</v>
      </c>
      <c r="W6" s="296" t="n">
        <v>0</v>
      </c>
      <c r="X6" s="296" t="n">
        <v>0</v>
      </c>
      <c r="Y6" s="296" t="n">
        <v>0</v>
      </c>
      <c r="Z6" s="296" t="n">
        <v>0</v>
      </c>
      <c r="AA6" s="296" t="n">
        <v>0</v>
      </c>
    </row>
    <row r="7" customFormat="false" ht="12.75" hidden="false" customHeight="false" outlineLevel="0" collapsed="false">
      <c r="B7" s="294" t="s">
        <v>264</v>
      </c>
      <c r="C7" s="295" t="n">
        <f aca="false">SUM(D7:AA7)</f>
        <v>0</v>
      </c>
      <c r="D7" s="295" t="n">
        <v>0</v>
      </c>
      <c r="E7" s="295" t="n">
        <v>0</v>
      </c>
      <c r="F7" s="295" t="n">
        <v>0</v>
      </c>
      <c r="G7" s="295" t="n">
        <v>0</v>
      </c>
      <c r="H7" s="295" t="n">
        <v>0</v>
      </c>
      <c r="I7" s="295" t="n">
        <v>0</v>
      </c>
      <c r="J7" s="295" t="n">
        <v>0</v>
      </c>
      <c r="K7" s="295" t="n">
        <v>0</v>
      </c>
      <c r="L7" s="295" t="n">
        <v>0</v>
      </c>
      <c r="M7" s="295" t="n">
        <v>0</v>
      </c>
      <c r="N7" s="295" t="n">
        <v>0</v>
      </c>
      <c r="O7" s="295" t="n">
        <v>0</v>
      </c>
      <c r="P7" s="295" t="n">
        <v>0</v>
      </c>
      <c r="Q7" s="295" t="n">
        <v>0</v>
      </c>
      <c r="R7" s="295" t="n">
        <v>0</v>
      </c>
      <c r="S7" s="295" t="n">
        <v>0</v>
      </c>
      <c r="T7" s="295" t="n">
        <v>0</v>
      </c>
      <c r="U7" s="295" t="n">
        <v>0</v>
      </c>
      <c r="V7" s="295" t="n">
        <v>0</v>
      </c>
      <c r="W7" s="295" t="n">
        <v>0</v>
      </c>
      <c r="X7" s="295" t="n">
        <v>0</v>
      </c>
      <c r="Y7" s="295" t="n">
        <v>0</v>
      </c>
      <c r="Z7" s="295" t="n">
        <v>0</v>
      </c>
      <c r="AA7" s="295" t="n">
        <v>0</v>
      </c>
    </row>
    <row r="8" customFormat="false" ht="12.75" hidden="false" customHeight="false" outlineLevel="0" collapsed="false">
      <c r="B8" s="294" t="s">
        <v>265</v>
      </c>
      <c r="C8" s="295" t="n">
        <f aca="false">SUM(D8:AA8)</f>
        <v>0</v>
      </c>
      <c r="D8" s="295" t="n">
        <f aca="false">-MALIN_5_RNDMTN!F15</f>
        <v>-0</v>
      </c>
      <c r="E8" s="295" t="n">
        <f aca="false">-MALIN_5_RNDMTN!G15</f>
        <v>-0</v>
      </c>
      <c r="F8" s="295" t="n">
        <f aca="false">-MALIN_5_RNDMTN!H15</f>
        <v>-0</v>
      </c>
      <c r="G8" s="295" t="n">
        <f aca="false">-MALIN_5_RNDMTN!I15</f>
        <v>-0</v>
      </c>
      <c r="H8" s="295" t="n">
        <f aca="false">-MALIN_5_RNDMTN!J15</f>
        <v>-0</v>
      </c>
      <c r="I8" s="295" t="n">
        <f aca="false">-MALIN_5_RNDMTN!K15</f>
        <v>-0</v>
      </c>
      <c r="J8" s="295" t="n">
        <f aca="false">-MALIN_5_RNDMTN!L15</f>
        <v>-0</v>
      </c>
      <c r="K8" s="295" t="n">
        <f aca="false">-MALIN_5_RNDMTN!M15</f>
        <v>-0</v>
      </c>
      <c r="L8" s="295" t="n">
        <f aca="false">-MALIN_5_RNDMTN!N15</f>
        <v>-0</v>
      </c>
      <c r="M8" s="295" t="n">
        <f aca="false">-MALIN_5_RNDMTN!O15</f>
        <v>-0</v>
      </c>
      <c r="N8" s="295" t="n">
        <f aca="false">-MALIN_5_RNDMTN!P15</f>
        <v>-0</v>
      </c>
      <c r="O8" s="295" t="n">
        <f aca="false">-MALIN_5_RNDMTN!Q15</f>
        <v>-0</v>
      </c>
      <c r="P8" s="295" t="n">
        <f aca="false">-MALIN_5_RNDMTN!R15</f>
        <v>-0</v>
      </c>
      <c r="Q8" s="295" t="n">
        <f aca="false">-MALIN_5_RNDMTN!S15</f>
        <v>-0</v>
      </c>
      <c r="R8" s="295" t="n">
        <f aca="false">-MALIN_5_RNDMTN!T15</f>
        <v>-0</v>
      </c>
      <c r="S8" s="295" t="n">
        <f aca="false">-MALIN_5_RNDMTN!U15</f>
        <v>-0</v>
      </c>
      <c r="T8" s="295" t="n">
        <f aca="false">-MALIN_5_RNDMTN!V15</f>
        <v>-0</v>
      </c>
      <c r="U8" s="295" t="n">
        <f aca="false">-MALIN_5_RNDMTN!W15</f>
        <v>-0</v>
      </c>
      <c r="V8" s="295" t="n">
        <f aca="false">-MALIN_5_RNDMTN!X15</f>
        <v>-0</v>
      </c>
      <c r="W8" s="295" t="n">
        <f aca="false">-MALIN_5_RNDMTN!Y15</f>
        <v>-0</v>
      </c>
      <c r="X8" s="295" t="n">
        <f aca="false">-MALIN_5_RNDMTN!Z15</f>
        <v>-0</v>
      </c>
      <c r="Y8" s="295" t="n">
        <f aca="false">-MALIN_5_RNDMTN!AA15</f>
        <v>-0</v>
      </c>
      <c r="Z8" s="295" t="n">
        <f aca="false">-MALIN_5_RNDMTN!AB15</f>
        <v>-0</v>
      </c>
      <c r="AA8" s="295" t="n">
        <f aca="false">-MALIN_5_RNDMTN!AC15</f>
        <v>-0</v>
      </c>
    </row>
    <row r="9" customFormat="false" ht="12.75" hidden="false" customHeight="false" outlineLevel="0" collapsed="false">
      <c r="B9" s="294" t="s">
        <v>266</v>
      </c>
      <c r="C9" s="295" t="n">
        <f aca="false">SUM(D9:AA9)</f>
        <v>0</v>
      </c>
      <c r="D9" s="295" t="n">
        <f aca="false">SUM(D4:D8)</f>
        <v>0</v>
      </c>
      <c r="E9" s="295" t="n">
        <f aca="false">SUM(E4:E8)</f>
        <v>0</v>
      </c>
      <c r="F9" s="295" t="n">
        <f aca="false">SUM(F4:F8)</f>
        <v>0</v>
      </c>
      <c r="G9" s="295" t="n">
        <f aca="false">SUM(G4:G8)</f>
        <v>0</v>
      </c>
      <c r="H9" s="295" t="n">
        <f aca="false">SUM(H4:H8)</f>
        <v>0</v>
      </c>
      <c r="I9" s="295" t="n">
        <f aca="false">SUM(I4:I8)</f>
        <v>0</v>
      </c>
      <c r="J9" s="295" t="n">
        <f aca="false">SUM(J4:J8)</f>
        <v>0</v>
      </c>
      <c r="K9" s="295" t="n">
        <f aca="false">SUM(K4:K8)</f>
        <v>0</v>
      </c>
      <c r="L9" s="295" t="n">
        <f aca="false">SUM(L4:L8)</f>
        <v>0</v>
      </c>
      <c r="M9" s="295" t="n">
        <f aca="false">SUM(M4:M8)</f>
        <v>0</v>
      </c>
      <c r="N9" s="295" t="n">
        <f aca="false">SUM(N4:N8)</f>
        <v>0</v>
      </c>
      <c r="O9" s="295" t="n">
        <f aca="false">SUM(O4:O8)</f>
        <v>0</v>
      </c>
      <c r="P9" s="295" t="n">
        <f aca="false">SUM(P4:P8)</f>
        <v>0</v>
      </c>
      <c r="Q9" s="295" t="n">
        <f aca="false">SUM(Q4:Q8)</f>
        <v>0</v>
      </c>
      <c r="R9" s="295" t="n">
        <f aca="false">SUM(R4:R8)</f>
        <v>0</v>
      </c>
      <c r="S9" s="295" t="n">
        <f aca="false">SUM(S4:S8)</f>
        <v>0</v>
      </c>
      <c r="T9" s="295" t="n">
        <f aca="false">SUM(T4:T8)</f>
        <v>0</v>
      </c>
      <c r="U9" s="295" t="n">
        <f aca="false">SUM(U4:U8)</f>
        <v>0</v>
      </c>
      <c r="V9" s="295" t="n">
        <f aca="false">SUM(V4:V8)</f>
        <v>0</v>
      </c>
      <c r="W9" s="295" t="n">
        <f aca="false">SUM(W4:W8)</f>
        <v>0</v>
      </c>
      <c r="X9" s="295" t="n">
        <f aca="false">SUM(X4:X8)</f>
        <v>0</v>
      </c>
      <c r="Y9" s="295" t="n">
        <f aca="false">SUM(Y4:Y8)</f>
        <v>0</v>
      </c>
      <c r="Z9" s="295" t="n">
        <f aca="false">SUM(Z4:Z8)</f>
        <v>0</v>
      </c>
      <c r="AA9" s="295" t="n">
        <f aca="false">SUM(AA4:AA8)</f>
        <v>0</v>
      </c>
    </row>
    <row r="10" customFormat="false" ht="12.75" hidden="false" customHeight="false" outlineLevel="0" collapsed="false">
      <c r="B10" s="2"/>
      <c r="C10" s="297"/>
      <c r="D10" s="297"/>
      <c r="E10" s="297"/>
      <c r="F10" s="297"/>
      <c r="G10" s="297"/>
      <c r="H10" s="297"/>
      <c r="I10" s="297"/>
      <c r="J10" s="297"/>
      <c r="K10" s="297"/>
      <c r="L10" s="297"/>
      <c r="M10" s="297"/>
      <c r="N10" s="297"/>
      <c r="O10" s="297"/>
      <c r="P10" s="297"/>
      <c r="Q10" s="297"/>
      <c r="R10" s="297"/>
      <c r="S10" s="297"/>
      <c r="T10" s="297"/>
      <c r="U10" s="297"/>
      <c r="V10" s="297"/>
      <c r="W10" s="297"/>
      <c r="X10" s="297"/>
      <c r="Y10" s="297"/>
      <c r="Z10" s="297"/>
      <c r="AA10" s="297"/>
    </row>
    <row r="11" customFormat="false" ht="12.75" hidden="false" customHeight="false" outlineLevel="0" collapsed="false">
      <c r="B11" s="2"/>
      <c r="C11" s="297"/>
      <c r="D11" s="297" t="b">
        <f aca="false">AND(D4=0,D6=0,D7=0,D8=0)</f>
        <v>1</v>
      </c>
      <c r="E11" s="297" t="b">
        <f aca="false">AND(E4=0,E6=0,E7=0,E8=0)</f>
        <v>1</v>
      </c>
      <c r="F11" s="297" t="b">
        <f aca="false">AND(F4=0,F6=0,F7=0,F8=0)</f>
        <v>1</v>
      </c>
      <c r="G11" s="297" t="b">
        <f aca="false">AND(G4=0,G6=0,G7=0,G8=0)</f>
        <v>1</v>
      </c>
      <c r="H11" s="297" t="b">
        <f aca="false">AND(H4=0,H6=0,H7=0,H8=0)</f>
        <v>1</v>
      </c>
      <c r="I11" s="297" t="b">
        <f aca="false">AND(I4=0,I6=0,I7=0,I8=0)</f>
        <v>1</v>
      </c>
      <c r="J11" s="297" t="b">
        <f aca="false">AND(J4=0,J6=0,J7=0,J8=0)</f>
        <v>1</v>
      </c>
      <c r="K11" s="297" t="b">
        <f aca="false">AND(K4=0,K6=0,K7=0,K8=0)</f>
        <v>1</v>
      </c>
      <c r="L11" s="297" t="b">
        <f aca="false">AND(L4=0,L6=0,L7=0,L8=0)</f>
        <v>1</v>
      </c>
      <c r="M11" s="297" t="b">
        <f aca="false">AND(M4=0,M6=0,M7=0,M8=0)</f>
        <v>1</v>
      </c>
      <c r="N11" s="297" t="b">
        <f aca="false">AND(N4=0,N6=0,N7=0,N8=0)</f>
        <v>1</v>
      </c>
      <c r="O11" s="297" t="b">
        <f aca="false">AND(O4=0,O6=0,O7=0,O8=0)</f>
        <v>1</v>
      </c>
      <c r="P11" s="297" t="b">
        <f aca="false">AND(P4=0,P6=0,P7=0,P8=0)</f>
        <v>1</v>
      </c>
      <c r="Q11" s="297" t="b">
        <f aca="false">AND(Q4=0,Q6=0,Q7=0,Q8=0)</f>
        <v>1</v>
      </c>
      <c r="R11" s="297" t="b">
        <f aca="false">AND(R4=0,R6=0,R7=0,R8=0)</f>
        <v>1</v>
      </c>
      <c r="S11" s="297" t="b">
        <f aca="false">AND(S4=0,S6=0,S7=0,S8=0)</f>
        <v>1</v>
      </c>
      <c r="T11" s="297" t="b">
        <f aca="false">AND(T4=0,T6=0,T7=0,T8=0)</f>
        <v>1</v>
      </c>
      <c r="U11" s="297" t="b">
        <f aca="false">AND(U4=0,U6=0,U7=0,U8=0)</f>
        <v>1</v>
      </c>
      <c r="V11" s="297" t="b">
        <f aca="false">AND(V4=0,V6=0,V7=0,V8=0)</f>
        <v>1</v>
      </c>
      <c r="W11" s="297" t="b">
        <f aca="false">AND(W4=0,W6=0,W7=0,W8=0)</f>
        <v>1</v>
      </c>
      <c r="X11" s="297" t="b">
        <f aca="false">AND(X4=0,X6=0,X7=0,X8=0)</f>
        <v>1</v>
      </c>
      <c r="Y11" s="297" t="b">
        <f aca="false">AND(Y4=0,Y6=0,Y7=0,Y8=0)</f>
        <v>1</v>
      </c>
      <c r="Z11" s="297" t="b">
        <f aca="false">AND(Z4=0,Z6=0,Z7=0,Z8=0)</f>
        <v>1</v>
      </c>
      <c r="AA11" s="297" t="b">
        <f aca="false">AND(AA4=0,AA6=0,AA7=0,AA8=0)</f>
        <v>1</v>
      </c>
    </row>
    <row r="12" customFormat="false" ht="12.75" hidden="false" customHeight="false" outlineLevel="0" collapsed="false">
      <c r="B12" s="298" t="s">
        <v>267</v>
      </c>
      <c r="C12" s="299"/>
      <c r="D12" s="299"/>
      <c r="E12" s="299"/>
      <c r="F12" s="299"/>
      <c r="G12" s="299"/>
      <c r="H12" s="299"/>
      <c r="I12" s="299"/>
      <c r="J12" s="299"/>
      <c r="K12" s="299"/>
      <c r="L12" s="299"/>
      <c r="M12" s="299"/>
      <c r="N12" s="299"/>
      <c r="O12" s="299"/>
      <c r="P12" s="299"/>
      <c r="Q12" s="299"/>
      <c r="R12" s="299"/>
      <c r="S12" s="299"/>
      <c r="T12" s="299"/>
      <c r="U12" s="299"/>
      <c r="V12" s="299"/>
      <c r="W12" s="299"/>
      <c r="X12" s="299"/>
      <c r="Y12" s="299"/>
      <c r="Z12" s="299"/>
      <c r="AA12" s="299"/>
    </row>
    <row r="13" customFormat="false" ht="12.75" hidden="false" customHeight="false" outlineLevel="0" collapsed="false">
      <c r="B13" s="300" t="s">
        <v>261</v>
      </c>
      <c r="C13" s="297"/>
      <c r="D13" s="297"/>
      <c r="E13" s="297"/>
      <c r="F13" s="297"/>
      <c r="G13" s="297"/>
      <c r="H13" s="297"/>
      <c r="I13" s="297"/>
      <c r="J13" s="297"/>
      <c r="K13" s="297"/>
      <c r="L13" s="297"/>
      <c r="M13" s="297"/>
      <c r="N13" s="297"/>
      <c r="O13" s="297"/>
      <c r="P13" s="297"/>
      <c r="Q13" s="297"/>
      <c r="R13" s="297"/>
      <c r="S13" s="297"/>
      <c r="T13" s="297"/>
      <c r="U13" s="297"/>
      <c r="V13" s="297"/>
      <c r="W13" s="297"/>
      <c r="X13" s="297"/>
      <c r="Y13" s="297"/>
      <c r="Z13" s="297"/>
      <c r="AA13" s="297"/>
    </row>
    <row r="14" customFormat="false" ht="12.75" hidden="false" customHeight="false" outlineLevel="0" collapsed="false">
      <c r="A14" s="36"/>
      <c r="B14" s="36" t="s">
        <v>262</v>
      </c>
      <c r="C14" s="301"/>
      <c r="D14" s="302"/>
      <c r="E14" s="302"/>
      <c r="F14" s="302"/>
      <c r="G14" s="302"/>
      <c r="H14" s="302"/>
      <c r="I14" s="302"/>
      <c r="J14" s="302"/>
      <c r="K14" s="302"/>
      <c r="L14" s="302"/>
      <c r="M14" s="302"/>
      <c r="N14" s="302"/>
      <c r="O14" s="302"/>
      <c r="P14" s="302"/>
      <c r="Q14" s="302"/>
      <c r="R14" s="302"/>
      <c r="S14" s="302"/>
      <c r="T14" s="302"/>
      <c r="U14" s="302"/>
      <c r="V14" s="302"/>
      <c r="W14" s="302"/>
      <c r="X14" s="302"/>
      <c r="Y14" s="302"/>
      <c r="Z14" s="302"/>
      <c r="AA14" s="302"/>
    </row>
    <row r="15" customFormat="false" ht="12.75" hidden="false" customHeight="false" outlineLevel="0" collapsed="false">
      <c r="B15" s="0" t="s">
        <v>263</v>
      </c>
      <c r="C15" s="301"/>
      <c r="D15" s="303"/>
      <c r="E15" s="303"/>
      <c r="F15" s="303"/>
      <c r="G15" s="303"/>
      <c r="H15" s="303"/>
      <c r="I15" s="303"/>
      <c r="J15" s="303"/>
      <c r="K15" s="303"/>
      <c r="L15" s="303"/>
      <c r="M15" s="303"/>
      <c r="N15" s="303"/>
      <c r="O15" s="303"/>
      <c r="P15" s="303"/>
      <c r="Q15" s="303"/>
      <c r="R15" s="303"/>
      <c r="S15" s="303"/>
      <c r="T15" s="303"/>
      <c r="U15" s="303"/>
      <c r="V15" s="303"/>
      <c r="W15" s="303"/>
      <c r="X15" s="303"/>
      <c r="Y15" s="303"/>
      <c r="Z15" s="303"/>
      <c r="AA15" s="303"/>
    </row>
    <row r="16" customFormat="false" ht="12.75" hidden="false" customHeight="false" outlineLevel="0" collapsed="false">
      <c r="B16" s="0" t="s">
        <v>264</v>
      </c>
      <c r="C16" s="301"/>
      <c r="D16" s="303"/>
      <c r="E16" s="303"/>
      <c r="F16" s="303"/>
      <c r="G16" s="303"/>
      <c r="H16" s="303"/>
      <c r="I16" s="303"/>
      <c r="J16" s="303"/>
      <c r="K16" s="303"/>
      <c r="L16" s="303"/>
      <c r="M16" s="303"/>
      <c r="N16" s="303"/>
      <c r="O16" s="303"/>
      <c r="P16" s="303"/>
      <c r="Q16" s="303"/>
      <c r="R16" s="303"/>
      <c r="S16" s="303"/>
      <c r="T16" s="303"/>
      <c r="U16" s="303"/>
      <c r="V16" s="303"/>
      <c r="W16" s="303"/>
      <c r="X16" s="303"/>
      <c r="Y16" s="303"/>
      <c r="Z16" s="303"/>
      <c r="AA16" s="303"/>
    </row>
    <row r="17" customFormat="false" ht="12.75" hidden="false" customHeight="false" outlineLevel="0" collapsed="false">
      <c r="B17" s="0" t="s">
        <v>265</v>
      </c>
      <c r="C17" s="301"/>
      <c r="D17" s="303"/>
      <c r="E17" s="303"/>
      <c r="F17" s="303"/>
      <c r="G17" s="303"/>
      <c r="H17" s="303"/>
      <c r="I17" s="303"/>
      <c r="J17" s="303"/>
      <c r="K17" s="303"/>
      <c r="L17" s="303"/>
      <c r="M17" s="303"/>
      <c r="N17" s="303"/>
      <c r="O17" s="303"/>
      <c r="P17" s="303"/>
      <c r="Q17" s="303"/>
      <c r="R17" s="303"/>
      <c r="S17" s="303"/>
      <c r="T17" s="303"/>
      <c r="U17" s="303"/>
      <c r="V17" s="303"/>
      <c r="W17" s="303"/>
      <c r="X17" s="303"/>
      <c r="Y17" s="303"/>
      <c r="Z17" s="303"/>
      <c r="AA17" s="303"/>
    </row>
    <row r="18" customFormat="false" ht="12.75" hidden="false" customHeight="false" outlineLevel="0" collapsed="false">
      <c r="B18" s="2" t="s">
        <v>268</v>
      </c>
      <c r="C18" s="297"/>
      <c r="D18" s="297"/>
      <c r="E18" s="297"/>
      <c r="F18" s="297"/>
      <c r="G18" s="297"/>
      <c r="H18" s="297"/>
      <c r="I18" s="297"/>
      <c r="J18" s="297"/>
      <c r="K18" s="297"/>
      <c r="L18" s="297"/>
      <c r="M18" s="297"/>
      <c r="N18" s="297"/>
      <c r="O18" s="297"/>
      <c r="P18" s="297"/>
      <c r="Q18" s="297"/>
      <c r="R18" s="297"/>
      <c r="S18" s="297"/>
      <c r="T18" s="297"/>
      <c r="U18" s="297"/>
      <c r="V18" s="297"/>
      <c r="W18" s="297"/>
      <c r="X18" s="297"/>
      <c r="Y18" s="297"/>
      <c r="Z18" s="297"/>
      <c r="AA18" s="297"/>
    </row>
    <row r="19" customFormat="false" ht="12.75" hidden="false" customHeight="false" outlineLevel="0" collapsed="false">
      <c r="B19" s="2"/>
      <c r="C19" s="297"/>
      <c r="D19" s="297"/>
      <c r="E19" s="297"/>
      <c r="F19" s="297"/>
      <c r="G19" s="297"/>
      <c r="H19" s="297"/>
      <c r="I19" s="297"/>
      <c r="J19" s="297"/>
      <c r="K19" s="297"/>
      <c r="L19" s="297"/>
      <c r="M19" s="297"/>
      <c r="N19" s="297"/>
      <c r="O19" s="297"/>
      <c r="P19" s="297"/>
      <c r="Q19" s="297"/>
      <c r="R19" s="297"/>
      <c r="S19" s="297"/>
      <c r="T19" s="297"/>
      <c r="U19" s="297"/>
      <c r="V19" s="297"/>
      <c r="W19" s="297"/>
      <c r="X19" s="297"/>
      <c r="Y19" s="297"/>
      <c r="Z19" s="297"/>
      <c r="AA19" s="297"/>
    </row>
    <row r="20" customFormat="false" ht="12.75" hidden="false" customHeight="false" outlineLevel="0" collapsed="false">
      <c r="B20" s="2"/>
      <c r="C20" s="297"/>
      <c r="D20" s="297" t="b">
        <f aca="false">AND(D13=0,D15=0,D16=0,D17=0)</f>
        <v>1</v>
      </c>
      <c r="E20" s="297" t="b">
        <f aca="false">AND(E13=0,E15=0,E16=0,E17=0)</f>
        <v>1</v>
      </c>
      <c r="F20" s="297" t="b">
        <f aca="false">AND(F13=0,F15=0,F16=0,F17=0)</f>
        <v>1</v>
      </c>
      <c r="G20" s="297" t="b">
        <f aca="false">AND(G13=0,G15=0,G16=0,G17=0)</f>
        <v>1</v>
      </c>
      <c r="H20" s="297" t="b">
        <f aca="false">AND(H13=0,H15=0,H16=0,H17=0)</f>
        <v>1</v>
      </c>
      <c r="I20" s="297" t="b">
        <f aca="false">AND(I13=0,I15=0,I16=0,I17=0)</f>
        <v>1</v>
      </c>
      <c r="J20" s="297" t="b">
        <f aca="false">AND(J13=0,J15=0,J16=0,J17=0)</f>
        <v>1</v>
      </c>
      <c r="K20" s="297" t="b">
        <f aca="false">AND(K13=0,K15=0,K16=0,K17=0)</f>
        <v>1</v>
      </c>
      <c r="L20" s="297" t="b">
        <f aca="false">AND(L13=0,L15=0,L16=0,L17=0)</f>
        <v>1</v>
      </c>
      <c r="M20" s="297" t="b">
        <f aca="false">AND(M13=0,M15=0,M16=0,M17=0)</f>
        <v>1</v>
      </c>
      <c r="N20" s="297" t="b">
        <f aca="false">AND(N13=0,N15=0,N16=0,N17=0)</f>
        <v>1</v>
      </c>
      <c r="O20" s="297" t="b">
        <f aca="false">AND(O13=0,O15=0,O16=0,O17=0)</f>
        <v>1</v>
      </c>
      <c r="P20" s="297" t="b">
        <f aca="false">AND(P13=0,P15=0,P16=0,P17=0)</f>
        <v>1</v>
      </c>
      <c r="Q20" s="297" t="b">
        <f aca="false">AND(Q13=0,Q15=0,Q16=0,Q17=0)</f>
        <v>1</v>
      </c>
      <c r="R20" s="297" t="b">
        <f aca="false">AND(R13=0,R15=0,R16=0,R17=0)</f>
        <v>1</v>
      </c>
      <c r="S20" s="297" t="b">
        <f aca="false">AND(S13=0,S15=0,S16=0,S17=0)</f>
        <v>1</v>
      </c>
      <c r="T20" s="297" t="b">
        <f aca="false">AND(T13=0,T15=0,T16=0,T17=0)</f>
        <v>1</v>
      </c>
      <c r="U20" s="297" t="b">
        <f aca="false">AND(U13=0,U15=0,U16=0,U17=0)</f>
        <v>1</v>
      </c>
      <c r="V20" s="297" t="b">
        <f aca="false">AND(V13=0,V15=0,V16=0,V17=0)</f>
        <v>1</v>
      </c>
      <c r="W20" s="297" t="b">
        <f aca="false">AND(W13=0,W15=0,W16=0,W17=0)</f>
        <v>1</v>
      </c>
      <c r="X20" s="297" t="b">
        <f aca="false">AND(X13=0,X15=0,X16=0,X17=0)</f>
        <v>1</v>
      </c>
      <c r="Y20" s="297" t="b">
        <f aca="false">AND(Y13=0,Y15=0,Y16=0,Y17=0)</f>
        <v>1</v>
      </c>
      <c r="Z20" s="297" t="b">
        <f aca="false">AND(Z13=0,Z15=0,Z16=0,Z17=0)</f>
        <v>1</v>
      </c>
      <c r="AA20" s="297" t="b">
        <f aca="false">AND(AA13=0,AA15=0,AA16=0,AA17=0)</f>
        <v>1</v>
      </c>
    </row>
    <row r="21" customFormat="false" ht="12.75" hidden="false" customHeight="false" outlineLevel="0" collapsed="false">
      <c r="B21" s="298" t="s">
        <v>269</v>
      </c>
      <c r="C21" s="299"/>
      <c r="D21" s="299"/>
      <c r="E21" s="299"/>
      <c r="F21" s="299"/>
      <c r="G21" s="299"/>
      <c r="H21" s="299"/>
      <c r="I21" s="299"/>
      <c r="J21" s="299"/>
      <c r="K21" s="299"/>
      <c r="L21" s="299"/>
      <c r="M21" s="299"/>
      <c r="N21" s="299"/>
      <c r="O21" s="299"/>
      <c r="P21" s="299"/>
      <c r="Q21" s="299"/>
      <c r="R21" s="299"/>
      <c r="S21" s="299"/>
      <c r="T21" s="299"/>
      <c r="U21" s="299"/>
      <c r="V21" s="299"/>
      <c r="W21" s="299"/>
      <c r="X21" s="299"/>
      <c r="Y21" s="299"/>
      <c r="Z21" s="299"/>
      <c r="AA21" s="299"/>
    </row>
    <row r="22" customFormat="false" ht="12.75" hidden="false" customHeight="false" outlineLevel="0" collapsed="false">
      <c r="B22" s="300" t="s">
        <v>261</v>
      </c>
      <c r="C22" s="297"/>
      <c r="D22" s="297"/>
      <c r="E22" s="297"/>
      <c r="F22" s="297"/>
      <c r="G22" s="297"/>
      <c r="H22" s="297"/>
      <c r="I22" s="297"/>
      <c r="J22" s="297"/>
      <c r="K22" s="297"/>
      <c r="L22" s="297"/>
      <c r="M22" s="297"/>
      <c r="N22" s="297"/>
      <c r="O22" s="297"/>
      <c r="P22" s="297"/>
      <c r="Q22" s="297"/>
      <c r="R22" s="297"/>
      <c r="S22" s="297"/>
      <c r="T22" s="297"/>
      <c r="U22" s="297"/>
      <c r="V22" s="297"/>
      <c r="W22" s="297"/>
      <c r="X22" s="297"/>
      <c r="Y22" s="297"/>
      <c r="Z22" s="297"/>
      <c r="AA22" s="297"/>
    </row>
    <row r="23" customFormat="false" ht="12.75" hidden="false" customHeight="false" outlineLevel="0" collapsed="false">
      <c r="A23" s="36"/>
      <c r="B23" s="36" t="s">
        <v>262</v>
      </c>
      <c r="C23" s="301"/>
      <c r="D23" s="302"/>
      <c r="E23" s="302"/>
      <c r="F23" s="302"/>
      <c r="G23" s="302"/>
      <c r="H23" s="302"/>
      <c r="I23" s="302"/>
      <c r="J23" s="302"/>
      <c r="K23" s="302"/>
      <c r="L23" s="302"/>
      <c r="M23" s="302"/>
      <c r="N23" s="302"/>
      <c r="O23" s="302"/>
      <c r="P23" s="302"/>
      <c r="Q23" s="302"/>
      <c r="R23" s="302"/>
      <c r="S23" s="302"/>
      <c r="T23" s="302"/>
      <c r="U23" s="302"/>
      <c r="V23" s="302"/>
      <c r="W23" s="302"/>
      <c r="X23" s="302"/>
      <c r="Y23" s="302"/>
      <c r="Z23" s="302"/>
      <c r="AA23" s="302"/>
    </row>
    <row r="24" customFormat="false" ht="12.75" hidden="false" customHeight="false" outlineLevel="0" collapsed="false">
      <c r="B24" s="0" t="s">
        <v>263</v>
      </c>
      <c r="C24" s="301"/>
      <c r="D24" s="303"/>
      <c r="E24" s="303"/>
      <c r="F24" s="303"/>
      <c r="G24" s="303"/>
      <c r="H24" s="303"/>
      <c r="I24" s="303"/>
      <c r="J24" s="303"/>
      <c r="K24" s="303"/>
      <c r="L24" s="303"/>
      <c r="M24" s="303"/>
      <c r="N24" s="303"/>
      <c r="O24" s="303"/>
      <c r="P24" s="303"/>
      <c r="Q24" s="303"/>
      <c r="R24" s="303"/>
      <c r="S24" s="303"/>
      <c r="T24" s="303"/>
      <c r="U24" s="303"/>
      <c r="V24" s="303"/>
      <c r="W24" s="303"/>
      <c r="X24" s="303"/>
      <c r="Y24" s="303"/>
      <c r="Z24" s="303"/>
      <c r="AA24" s="303"/>
    </row>
    <row r="25" customFormat="false" ht="12.75" hidden="false" customHeight="false" outlineLevel="0" collapsed="false">
      <c r="B25" s="0" t="s">
        <v>264</v>
      </c>
      <c r="C25" s="301"/>
      <c r="D25" s="303"/>
      <c r="E25" s="303"/>
      <c r="F25" s="303"/>
      <c r="G25" s="303"/>
      <c r="H25" s="303"/>
      <c r="I25" s="303"/>
      <c r="J25" s="303"/>
      <c r="K25" s="303"/>
      <c r="L25" s="303"/>
      <c r="M25" s="303"/>
      <c r="N25" s="303"/>
      <c r="O25" s="303"/>
      <c r="P25" s="303"/>
      <c r="Q25" s="303"/>
      <c r="R25" s="303"/>
      <c r="S25" s="303"/>
      <c r="T25" s="303"/>
      <c r="U25" s="303"/>
      <c r="V25" s="303"/>
      <c r="W25" s="303"/>
      <c r="X25" s="303"/>
      <c r="Y25" s="303"/>
      <c r="Z25" s="303"/>
      <c r="AA25" s="303"/>
    </row>
    <row r="26" customFormat="false" ht="12.75" hidden="false" customHeight="false" outlineLevel="0" collapsed="false">
      <c r="B26" s="0" t="s">
        <v>265</v>
      </c>
      <c r="C26" s="301"/>
      <c r="D26" s="303"/>
      <c r="E26" s="303"/>
      <c r="F26" s="303"/>
      <c r="G26" s="303"/>
      <c r="H26" s="303"/>
      <c r="I26" s="303"/>
      <c r="J26" s="303"/>
      <c r="K26" s="303"/>
      <c r="L26" s="303"/>
      <c r="M26" s="303"/>
      <c r="N26" s="303"/>
      <c r="O26" s="303"/>
      <c r="P26" s="303"/>
      <c r="Q26" s="303"/>
      <c r="R26" s="303"/>
      <c r="S26" s="303"/>
      <c r="T26" s="303"/>
      <c r="U26" s="303"/>
      <c r="V26" s="303"/>
      <c r="W26" s="303"/>
      <c r="X26" s="303"/>
      <c r="Y26" s="303"/>
      <c r="Z26" s="303"/>
      <c r="AA26" s="303"/>
    </row>
    <row r="27" customFormat="false" ht="12.75" hidden="false" customHeight="false" outlineLevel="0" collapsed="false">
      <c r="B27" s="2" t="s">
        <v>269</v>
      </c>
      <c r="C27" s="297"/>
      <c r="D27" s="297"/>
      <c r="E27" s="297"/>
      <c r="F27" s="297"/>
      <c r="G27" s="297"/>
      <c r="H27" s="297"/>
      <c r="I27" s="297"/>
      <c r="J27" s="297"/>
      <c r="K27" s="297"/>
      <c r="L27" s="297"/>
      <c r="M27" s="297"/>
      <c r="N27" s="297"/>
      <c r="O27" s="297"/>
      <c r="P27" s="297"/>
      <c r="Q27" s="297"/>
      <c r="R27" s="297"/>
      <c r="S27" s="297"/>
      <c r="T27" s="297"/>
      <c r="U27" s="297"/>
      <c r="V27" s="297"/>
      <c r="W27" s="297"/>
      <c r="X27" s="297"/>
      <c r="Y27" s="297"/>
      <c r="Z27" s="297"/>
      <c r="AA27" s="297"/>
    </row>
    <row r="28" customFormat="false" ht="12.75" hidden="false" customHeight="false" outlineLevel="0" collapsed="false">
      <c r="B28" s="2"/>
      <c r="C28" s="297"/>
      <c r="D28" s="297"/>
      <c r="E28" s="297"/>
      <c r="F28" s="297"/>
      <c r="G28" s="297"/>
      <c r="H28" s="297"/>
      <c r="I28" s="297"/>
      <c r="J28" s="297"/>
      <c r="K28" s="297"/>
      <c r="L28" s="297"/>
      <c r="M28" s="297"/>
      <c r="N28" s="297"/>
      <c r="O28" s="297"/>
      <c r="P28" s="297"/>
      <c r="Q28" s="297"/>
      <c r="R28" s="297"/>
      <c r="S28" s="297"/>
      <c r="T28" s="297"/>
      <c r="U28" s="297"/>
      <c r="V28" s="297"/>
      <c r="W28" s="297"/>
      <c r="X28" s="297"/>
      <c r="Y28" s="297"/>
      <c r="Z28" s="297"/>
      <c r="AA28" s="297"/>
    </row>
    <row r="29" customFormat="false" ht="12.75" hidden="false" customHeight="false" outlineLevel="0" collapsed="false">
      <c r="B29" s="2"/>
      <c r="C29" s="297"/>
      <c r="D29" s="297" t="b">
        <f aca="false">AND(D22=0,D24=0,D25=0,D26=0)</f>
        <v>1</v>
      </c>
      <c r="E29" s="297" t="b">
        <f aca="false">AND(E22=0,E24=0,E25=0,E26=0)</f>
        <v>1</v>
      </c>
      <c r="F29" s="297" t="b">
        <f aca="false">AND(F22=0,F24=0,F25=0,F26=0)</f>
        <v>1</v>
      </c>
      <c r="G29" s="297" t="b">
        <f aca="false">AND(G22=0,G24=0,G25=0,G26=0)</f>
        <v>1</v>
      </c>
      <c r="H29" s="297" t="b">
        <f aca="false">AND(H22=0,H24=0,H25=0,H26=0)</f>
        <v>1</v>
      </c>
      <c r="I29" s="297" t="b">
        <f aca="false">AND(I22=0,I24=0,I25=0,I26=0)</f>
        <v>1</v>
      </c>
      <c r="J29" s="297" t="b">
        <f aca="false">AND(J22=0,J24=0,J25=0,J26=0)</f>
        <v>1</v>
      </c>
      <c r="K29" s="297" t="b">
        <f aca="false">AND(K22=0,K24=0,K25=0,K26=0)</f>
        <v>1</v>
      </c>
      <c r="L29" s="297" t="b">
        <f aca="false">AND(L22=0,L24=0,L25=0,L26=0)</f>
        <v>1</v>
      </c>
      <c r="M29" s="297" t="b">
        <f aca="false">AND(M22=0,M24=0,M25=0,M26=0)</f>
        <v>1</v>
      </c>
      <c r="N29" s="297" t="b">
        <f aca="false">AND(N22=0,N24=0,N25=0,N26=0)</f>
        <v>1</v>
      </c>
      <c r="O29" s="297" t="b">
        <f aca="false">AND(O22=0,O24=0,O25=0,O26=0)</f>
        <v>1</v>
      </c>
      <c r="P29" s="297" t="b">
        <f aca="false">AND(P22=0,P24=0,P25=0,P26=0)</f>
        <v>1</v>
      </c>
      <c r="Q29" s="297" t="b">
        <f aca="false">AND(Q22=0,Q24=0,Q25=0,Q26=0)</f>
        <v>1</v>
      </c>
      <c r="R29" s="297" t="b">
        <f aca="false">AND(R22=0,R24=0,R25=0,R26=0)</f>
        <v>1</v>
      </c>
      <c r="S29" s="297" t="b">
        <f aca="false">AND(S22=0,S24=0,S25=0,S26=0)</f>
        <v>1</v>
      </c>
      <c r="T29" s="297" t="b">
        <f aca="false">AND(T22=0,T24=0,T25=0,T26=0)</f>
        <v>1</v>
      </c>
      <c r="U29" s="297" t="b">
        <f aca="false">AND(U22=0,U24=0,U25=0,U26=0)</f>
        <v>1</v>
      </c>
      <c r="V29" s="297" t="b">
        <f aca="false">AND(V22=0,V24=0,V25=0,V26=0)</f>
        <v>1</v>
      </c>
      <c r="W29" s="297" t="b">
        <f aca="false">AND(W22=0,W24=0,W25=0,W26=0)</f>
        <v>1</v>
      </c>
      <c r="X29" s="297" t="b">
        <f aca="false">AND(X22=0,X24=0,X25=0,X26=0)</f>
        <v>1</v>
      </c>
      <c r="Y29" s="297" t="b">
        <f aca="false">AND(Y22=0,Y24=0,Y25=0,Y26=0)</f>
        <v>1</v>
      </c>
      <c r="Z29" s="297" t="b">
        <f aca="false">AND(Z22=0,Z24=0,Z25=0,Z26=0)</f>
        <v>1</v>
      </c>
      <c r="AA29" s="297" t="b">
        <f aca="false">AND(AA22=0,AA24=0,AA25=0,AA26=0)</f>
        <v>1</v>
      </c>
    </row>
    <row r="30" customFormat="false" ht="12.75" hidden="false" customHeight="false" outlineLevel="0" collapsed="false">
      <c r="B30" s="292" t="s">
        <v>270</v>
      </c>
      <c r="C30" s="293"/>
      <c r="D30" s="293"/>
      <c r="E30" s="293"/>
      <c r="F30" s="293"/>
      <c r="G30" s="293"/>
      <c r="H30" s="293"/>
      <c r="I30" s="293"/>
      <c r="J30" s="293"/>
      <c r="K30" s="293"/>
      <c r="L30" s="293"/>
      <c r="M30" s="293"/>
      <c r="N30" s="293"/>
      <c r="O30" s="293"/>
      <c r="P30" s="293"/>
      <c r="Q30" s="293"/>
      <c r="R30" s="293"/>
      <c r="S30" s="293"/>
      <c r="T30" s="293"/>
      <c r="U30" s="293"/>
      <c r="V30" s="293"/>
      <c r="W30" s="293"/>
      <c r="X30" s="293"/>
      <c r="Y30" s="293"/>
      <c r="Z30" s="293"/>
      <c r="AA30" s="293"/>
    </row>
    <row r="31" customFormat="false" ht="12.75" hidden="false" customHeight="false" outlineLevel="0" collapsed="false">
      <c r="B31" s="294" t="s">
        <v>261</v>
      </c>
      <c r="C31" s="295" t="n">
        <f aca="false">SUM(D31:AA31)</f>
        <v>0</v>
      </c>
      <c r="D31" s="295" t="n">
        <f aca="false">SYLMAR_2_NOB!F15+SYLMAR_2_NOB!F29</f>
        <v>0</v>
      </c>
      <c r="E31" s="295" t="n">
        <f aca="false">SYLMAR_2_NOB!G15+SYLMAR_2_NOB!G29</f>
        <v>0</v>
      </c>
      <c r="F31" s="295" t="n">
        <f aca="false">SYLMAR_2_NOB!H15+SYLMAR_2_NOB!H29</f>
        <v>0</v>
      </c>
      <c r="G31" s="295" t="n">
        <f aca="false">SYLMAR_2_NOB!I15+SYLMAR_2_NOB!I29</f>
        <v>0</v>
      </c>
      <c r="H31" s="295" t="n">
        <f aca="false">SYLMAR_2_NOB!J15+SYLMAR_2_NOB!J29</f>
        <v>0</v>
      </c>
      <c r="I31" s="295" t="n">
        <f aca="false">SYLMAR_2_NOB!K15+SYLMAR_2_NOB!K29</f>
        <v>0</v>
      </c>
      <c r="J31" s="295" t="n">
        <f aca="false">SYLMAR_2_NOB!L15+SYLMAR_2_NOB!L29</f>
        <v>0</v>
      </c>
      <c r="K31" s="295" t="n">
        <f aca="false">SYLMAR_2_NOB!M15+SYLMAR_2_NOB!M29</f>
        <v>0</v>
      </c>
      <c r="L31" s="295" t="n">
        <f aca="false">SYLMAR_2_NOB!N15+SYLMAR_2_NOB!N29</f>
        <v>0</v>
      </c>
      <c r="M31" s="295" t="n">
        <f aca="false">SYLMAR_2_NOB!O15+SYLMAR_2_NOB!O29</f>
        <v>0</v>
      </c>
      <c r="N31" s="295" t="n">
        <f aca="false">SYLMAR_2_NOB!P15+SYLMAR_2_NOB!P29</f>
        <v>0</v>
      </c>
      <c r="O31" s="295" t="n">
        <f aca="false">SYLMAR_2_NOB!Q15+SYLMAR_2_NOB!Q29</f>
        <v>0</v>
      </c>
      <c r="P31" s="295" t="n">
        <f aca="false">SYLMAR_2_NOB!R15+SYLMAR_2_NOB!R29</f>
        <v>0</v>
      </c>
      <c r="Q31" s="295" t="n">
        <f aca="false">SYLMAR_2_NOB!S15+SYLMAR_2_NOB!S29</f>
        <v>0</v>
      </c>
      <c r="R31" s="295" t="n">
        <f aca="false">SYLMAR_2_NOB!T15+SYLMAR_2_NOB!T29</f>
        <v>0</v>
      </c>
      <c r="S31" s="295" t="n">
        <f aca="false">SYLMAR_2_NOB!U15+SYLMAR_2_NOB!U29</f>
        <v>0</v>
      </c>
      <c r="T31" s="295" t="n">
        <f aca="false">SYLMAR_2_NOB!V15+SYLMAR_2_NOB!V29</f>
        <v>0</v>
      </c>
      <c r="U31" s="295" t="n">
        <f aca="false">SYLMAR_2_NOB!W15+SYLMAR_2_NOB!W29</f>
        <v>0</v>
      </c>
      <c r="V31" s="295" t="n">
        <f aca="false">SYLMAR_2_NOB!X15+SYLMAR_2_NOB!X29</f>
        <v>0</v>
      </c>
      <c r="W31" s="295" t="n">
        <f aca="false">SYLMAR_2_NOB!Y15+SYLMAR_2_NOB!Y29</f>
        <v>0</v>
      </c>
      <c r="X31" s="295" t="n">
        <f aca="false">SYLMAR_2_NOB!Z15+SYLMAR_2_NOB!Z29</f>
        <v>0</v>
      </c>
      <c r="Y31" s="295" t="n">
        <f aca="false">SYLMAR_2_NOB!AA15+SYLMAR_2_NOB!AA29</f>
        <v>0</v>
      </c>
      <c r="Z31" s="295" t="n">
        <f aca="false">SYLMAR_2_NOB!AB15+SYLMAR_2_NOB!AB29</f>
        <v>0</v>
      </c>
      <c r="AA31" s="295" t="n">
        <f aca="false">SYLMAR_2_NOB!AC15+SYLMAR_2_NOB!AC29</f>
        <v>0</v>
      </c>
    </row>
    <row r="32" customFormat="false" ht="12.75" hidden="false" customHeight="false" outlineLevel="0" collapsed="false">
      <c r="B32" s="294" t="s">
        <v>262</v>
      </c>
      <c r="C32" s="295" t="n">
        <f aca="false">SUM(D32:AA32)</f>
        <v>0</v>
      </c>
      <c r="D32" s="295" t="n">
        <f aca="false">-SYLMAR_2_NOB!F29</f>
        <v>-0</v>
      </c>
      <c r="E32" s="295" t="n">
        <f aca="false">-SYLMAR_2_NOB!G29</f>
        <v>-0</v>
      </c>
      <c r="F32" s="295" t="n">
        <f aca="false">-SYLMAR_2_NOB!H29</f>
        <v>-0</v>
      </c>
      <c r="G32" s="295" t="n">
        <f aca="false">-SYLMAR_2_NOB!I29</f>
        <v>-0</v>
      </c>
      <c r="H32" s="295" t="n">
        <f aca="false">-SYLMAR_2_NOB!J29</f>
        <v>-0</v>
      </c>
      <c r="I32" s="295" t="n">
        <f aca="false">-SYLMAR_2_NOB!K29</f>
        <v>-0</v>
      </c>
      <c r="J32" s="295" t="n">
        <f aca="false">-SYLMAR_2_NOB!L29</f>
        <v>-0</v>
      </c>
      <c r="K32" s="295" t="n">
        <f aca="false">-SYLMAR_2_NOB!M29</f>
        <v>-0</v>
      </c>
      <c r="L32" s="295" t="n">
        <f aca="false">-SYLMAR_2_NOB!N29</f>
        <v>-0</v>
      </c>
      <c r="M32" s="295" t="n">
        <f aca="false">-SYLMAR_2_NOB!O29</f>
        <v>-0</v>
      </c>
      <c r="N32" s="295" t="n">
        <f aca="false">-SYLMAR_2_NOB!P29</f>
        <v>-0</v>
      </c>
      <c r="O32" s="295" t="n">
        <f aca="false">-SYLMAR_2_NOB!Q29</f>
        <v>-0</v>
      </c>
      <c r="P32" s="295" t="n">
        <f aca="false">-SYLMAR_2_NOB!R29</f>
        <v>-0</v>
      </c>
      <c r="Q32" s="295" t="n">
        <f aca="false">-SYLMAR_2_NOB!S29</f>
        <v>-0</v>
      </c>
      <c r="R32" s="295" t="n">
        <f aca="false">-SYLMAR_2_NOB!T29</f>
        <v>-0</v>
      </c>
      <c r="S32" s="295" t="n">
        <f aca="false">-SYLMAR_2_NOB!U29</f>
        <v>-0</v>
      </c>
      <c r="T32" s="295" t="n">
        <f aca="false">-SYLMAR_2_NOB!V29</f>
        <v>-0</v>
      </c>
      <c r="U32" s="295" t="n">
        <f aca="false">-SYLMAR_2_NOB!W29</f>
        <v>-0</v>
      </c>
      <c r="V32" s="295" t="n">
        <f aca="false">-SYLMAR_2_NOB!X29</f>
        <v>-0</v>
      </c>
      <c r="W32" s="295" t="n">
        <f aca="false">-SYLMAR_2_NOB!Y29</f>
        <v>-0</v>
      </c>
      <c r="X32" s="295" t="n">
        <f aca="false">-SYLMAR_2_NOB!Z29</f>
        <v>-0</v>
      </c>
      <c r="Y32" s="295" t="n">
        <f aca="false">-SYLMAR_2_NOB!AA29</f>
        <v>-0</v>
      </c>
      <c r="Z32" s="295" t="n">
        <f aca="false">-SYLMAR_2_NOB!AB29</f>
        <v>-0</v>
      </c>
      <c r="AA32" s="295" t="n">
        <f aca="false">-SYLMAR_2_NOB!AC29</f>
        <v>-0</v>
      </c>
    </row>
    <row r="33" customFormat="false" ht="12.75" hidden="false" customHeight="false" outlineLevel="0" collapsed="false">
      <c r="B33" s="294" t="s">
        <v>263</v>
      </c>
      <c r="C33" s="295" t="n">
        <f aca="false">SUM(D33:AA33)</f>
        <v>0</v>
      </c>
      <c r="D33" s="296" t="n">
        <v>0</v>
      </c>
      <c r="E33" s="296" t="n">
        <v>0</v>
      </c>
      <c r="F33" s="296" t="n">
        <v>0</v>
      </c>
      <c r="G33" s="296" t="n">
        <v>0</v>
      </c>
      <c r="H33" s="296" t="n">
        <v>0</v>
      </c>
      <c r="I33" s="296" t="n">
        <v>0</v>
      </c>
      <c r="J33" s="296" t="n">
        <v>0</v>
      </c>
      <c r="K33" s="296" t="n">
        <v>0</v>
      </c>
      <c r="L33" s="296" t="n">
        <v>0</v>
      </c>
      <c r="M33" s="296" t="n">
        <v>0</v>
      </c>
      <c r="N33" s="296" t="n">
        <v>0</v>
      </c>
      <c r="O33" s="296" t="n">
        <v>0</v>
      </c>
      <c r="P33" s="296" t="n">
        <v>0</v>
      </c>
      <c r="Q33" s="296" t="n">
        <v>0</v>
      </c>
      <c r="R33" s="296" t="n">
        <v>0</v>
      </c>
      <c r="S33" s="296" t="n">
        <v>0</v>
      </c>
      <c r="T33" s="296" t="n">
        <v>0</v>
      </c>
      <c r="U33" s="296" t="n">
        <v>0</v>
      </c>
      <c r="V33" s="296" t="n">
        <v>0</v>
      </c>
      <c r="W33" s="296" t="n">
        <v>0</v>
      </c>
      <c r="X33" s="296" t="n">
        <v>0</v>
      </c>
      <c r="Y33" s="296" t="n">
        <v>0</v>
      </c>
      <c r="Z33" s="296" t="n">
        <v>0</v>
      </c>
      <c r="AA33" s="296" t="n">
        <v>0</v>
      </c>
    </row>
    <row r="34" customFormat="false" ht="12.75" hidden="false" customHeight="false" outlineLevel="0" collapsed="false">
      <c r="B34" s="294" t="s">
        <v>264</v>
      </c>
      <c r="C34" s="295" t="n">
        <f aca="false">SUM(D34:AA34)</f>
        <v>0</v>
      </c>
      <c r="D34" s="295" t="n">
        <v>0</v>
      </c>
      <c r="E34" s="295" t="n">
        <v>0</v>
      </c>
      <c r="F34" s="295" t="n">
        <v>0</v>
      </c>
      <c r="G34" s="295" t="n">
        <v>0</v>
      </c>
      <c r="H34" s="295" t="n">
        <v>0</v>
      </c>
      <c r="I34" s="295" t="n">
        <v>0</v>
      </c>
      <c r="J34" s="295" t="n">
        <v>0</v>
      </c>
      <c r="K34" s="295" t="n">
        <v>0</v>
      </c>
      <c r="L34" s="295" t="n">
        <v>0</v>
      </c>
      <c r="M34" s="295" t="n">
        <v>0</v>
      </c>
      <c r="N34" s="295" t="n">
        <v>0</v>
      </c>
      <c r="O34" s="295" t="n">
        <v>0</v>
      </c>
      <c r="P34" s="295" t="n">
        <v>0</v>
      </c>
      <c r="Q34" s="295" t="n">
        <v>0</v>
      </c>
      <c r="R34" s="295" t="n">
        <v>0</v>
      </c>
      <c r="S34" s="295" t="n">
        <v>0</v>
      </c>
      <c r="T34" s="295" t="n">
        <v>0</v>
      </c>
      <c r="U34" s="295" t="n">
        <v>0</v>
      </c>
      <c r="V34" s="295" t="n">
        <v>0</v>
      </c>
      <c r="W34" s="295" t="n">
        <v>0</v>
      </c>
      <c r="X34" s="295" t="n">
        <v>0</v>
      </c>
      <c r="Y34" s="295" t="n">
        <v>0</v>
      </c>
      <c r="Z34" s="295" t="n">
        <v>0</v>
      </c>
      <c r="AA34" s="295" t="n">
        <v>0</v>
      </c>
    </row>
    <row r="35" customFormat="false" ht="12.75" hidden="false" customHeight="false" outlineLevel="0" collapsed="false">
      <c r="B35" s="294" t="s">
        <v>265</v>
      </c>
      <c r="C35" s="295" t="n">
        <f aca="false">SUM(D35:AA35)</f>
        <v>0</v>
      </c>
      <c r="D35" s="295" t="n">
        <f aca="false">-SYLMAR_2_NOB!F15</f>
        <v>-0</v>
      </c>
      <c r="E35" s="295" t="n">
        <f aca="false">-SYLMAR_2_NOB!G15</f>
        <v>-0</v>
      </c>
      <c r="F35" s="295" t="n">
        <f aca="false">-SYLMAR_2_NOB!H15</f>
        <v>-0</v>
      </c>
      <c r="G35" s="295" t="n">
        <f aca="false">-SYLMAR_2_NOB!I15</f>
        <v>-0</v>
      </c>
      <c r="H35" s="295" t="n">
        <f aca="false">-SYLMAR_2_NOB!J15</f>
        <v>-0</v>
      </c>
      <c r="I35" s="295" t="n">
        <f aca="false">-SYLMAR_2_NOB!K15</f>
        <v>-0</v>
      </c>
      <c r="J35" s="295" t="n">
        <f aca="false">-SYLMAR_2_NOB!L15</f>
        <v>-0</v>
      </c>
      <c r="K35" s="295" t="n">
        <f aca="false">-SYLMAR_2_NOB!M15</f>
        <v>-0</v>
      </c>
      <c r="L35" s="295" t="n">
        <f aca="false">-SYLMAR_2_NOB!N15</f>
        <v>-0</v>
      </c>
      <c r="M35" s="295" t="n">
        <f aca="false">-SYLMAR_2_NOB!O15</f>
        <v>-0</v>
      </c>
      <c r="N35" s="295" t="n">
        <f aca="false">-SYLMAR_2_NOB!P15</f>
        <v>-0</v>
      </c>
      <c r="O35" s="295" t="n">
        <f aca="false">-SYLMAR_2_NOB!Q15</f>
        <v>-0</v>
      </c>
      <c r="P35" s="295" t="n">
        <f aca="false">-SYLMAR_2_NOB!R15</f>
        <v>-0</v>
      </c>
      <c r="Q35" s="295" t="n">
        <f aca="false">-SYLMAR_2_NOB!S15</f>
        <v>-0</v>
      </c>
      <c r="R35" s="295" t="n">
        <f aca="false">-SYLMAR_2_NOB!T15</f>
        <v>-0</v>
      </c>
      <c r="S35" s="295" t="n">
        <f aca="false">-SYLMAR_2_NOB!U15</f>
        <v>-0</v>
      </c>
      <c r="T35" s="295" t="n">
        <f aca="false">-SYLMAR_2_NOB!V15</f>
        <v>-0</v>
      </c>
      <c r="U35" s="295" t="n">
        <f aca="false">-SYLMAR_2_NOB!W15</f>
        <v>-0</v>
      </c>
      <c r="V35" s="295" t="n">
        <f aca="false">-SYLMAR_2_NOB!X15</f>
        <v>-0</v>
      </c>
      <c r="W35" s="295" t="n">
        <f aca="false">-SYLMAR_2_NOB!Y15</f>
        <v>-0</v>
      </c>
      <c r="X35" s="295" t="n">
        <f aca="false">-SYLMAR_2_NOB!Z15</f>
        <v>-0</v>
      </c>
      <c r="Y35" s="295" t="n">
        <f aca="false">-SYLMAR_2_NOB!AA15</f>
        <v>-0</v>
      </c>
      <c r="Z35" s="295" t="n">
        <f aca="false">-SYLMAR_2_NOB!AB15</f>
        <v>-0</v>
      </c>
      <c r="AA35" s="295" t="n">
        <f aca="false">-SYLMAR_2_NOB!AC15</f>
        <v>-0</v>
      </c>
    </row>
    <row r="36" customFormat="false" ht="12.75" hidden="false" customHeight="false" outlineLevel="0" collapsed="false">
      <c r="A36" s="0" t="s">
        <v>33</v>
      </c>
      <c r="B36" s="294" t="s">
        <v>271</v>
      </c>
      <c r="C36" s="295" t="n">
        <f aca="false">SUM(D36:AA36)</f>
        <v>0</v>
      </c>
      <c r="D36" s="295" t="n">
        <f aca="false">SUM(D31:D35)</f>
        <v>0</v>
      </c>
      <c r="E36" s="295" t="n">
        <f aca="false">SUM(E31:E35)</f>
        <v>0</v>
      </c>
      <c r="F36" s="295" t="n">
        <f aca="false">SUM(F31:F35)</f>
        <v>0</v>
      </c>
      <c r="G36" s="295" t="n">
        <f aca="false">SUM(G31:G35)</f>
        <v>0</v>
      </c>
      <c r="H36" s="295" t="n">
        <f aca="false">SUM(H31:H35)</f>
        <v>0</v>
      </c>
      <c r="I36" s="295" t="n">
        <f aca="false">SUM(I31:I35)</f>
        <v>0</v>
      </c>
      <c r="J36" s="295" t="n">
        <f aca="false">SUM(J31:J35)</f>
        <v>0</v>
      </c>
      <c r="K36" s="295" t="n">
        <f aca="false">SUM(K31:K35)</f>
        <v>0</v>
      </c>
      <c r="L36" s="295" t="n">
        <f aca="false">SUM(L31:L35)</f>
        <v>0</v>
      </c>
      <c r="M36" s="295" t="n">
        <f aca="false">SUM(M31:M35)</f>
        <v>0</v>
      </c>
      <c r="N36" s="295" t="n">
        <f aca="false">SUM(N31:N35)</f>
        <v>0</v>
      </c>
      <c r="O36" s="295" t="n">
        <f aca="false">SUM(O31:O35)</f>
        <v>0</v>
      </c>
      <c r="P36" s="295" t="n">
        <f aca="false">SUM(P31:P35)</f>
        <v>0</v>
      </c>
      <c r="Q36" s="295" t="n">
        <f aca="false">SUM(Q31:Q35)</f>
        <v>0</v>
      </c>
      <c r="R36" s="295" t="n">
        <f aca="false">SUM(R31:R35)</f>
        <v>0</v>
      </c>
      <c r="S36" s="295" t="n">
        <f aca="false">SUM(S31:S35)</f>
        <v>0</v>
      </c>
      <c r="T36" s="295" t="n">
        <f aca="false">SUM(T31:T35)</f>
        <v>0</v>
      </c>
      <c r="U36" s="295" t="n">
        <f aca="false">SUM(U31:U35)</f>
        <v>0</v>
      </c>
      <c r="V36" s="295" t="n">
        <f aca="false">SUM(V31:V35)</f>
        <v>0</v>
      </c>
      <c r="W36" s="295" t="n">
        <f aca="false">SUM(W31:W35)</f>
        <v>0</v>
      </c>
      <c r="X36" s="295" t="n">
        <f aca="false">SUM(X31:X35)</f>
        <v>0</v>
      </c>
      <c r="Y36" s="295" t="n">
        <f aca="false">SUM(Y31:Y35)</f>
        <v>0</v>
      </c>
      <c r="Z36" s="295" t="n">
        <f aca="false">SUM(Z31:Z35)</f>
        <v>0</v>
      </c>
      <c r="AA36" s="295" t="n">
        <f aca="false">SUM(AA31:AA35)</f>
        <v>0</v>
      </c>
    </row>
    <row r="37" customFormat="false" ht="12.75" hidden="false" customHeight="false" outlineLevel="0" collapsed="false">
      <c r="B37" s="2"/>
      <c r="C37" s="297"/>
      <c r="D37" s="297"/>
      <c r="E37" s="297"/>
      <c r="F37" s="297"/>
      <c r="G37" s="297"/>
      <c r="H37" s="297"/>
      <c r="I37" s="297"/>
      <c r="J37" s="297"/>
      <c r="K37" s="297"/>
      <c r="L37" s="297"/>
      <c r="M37" s="297"/>
      <c r="N37" s="297"/>
      <c r="O37" s="297"/>
      <c r="P37" s="297"/>
      <c r="Q37" s="297"/>
      <c r="R37" s="297"/>
      <c r="S37" s="297"/>
      <c r="T37" s="297"/>
      <c r="U37" s="297"/>
      <c r="V37" s="297"/>
      <c r="W37" s="297"/>
      <c r="X37" s="297"/>
      <c r="Y37" s="297"/>
      <c r="Z37" s="297"/>
      <c r="AA37" s="297"/>
    </row>
    <row r="38" customFormat="false" ht="12.75" hidden="false" customHeight="false" outlineLevel="0" collapsed="false">
      <c r="B38" s="2"/>
      <c r="C38" s="297"/>
      <c r="D38" s="297" t="b">
        <f aca="false">AND(D31=0,D33=0,D34=0,D35=0)</f>
        <v>1</v>
      </c>
      <c r="E38" s="297" t="b">
        <f aca="false">AND(E31=0,E33=0,E34=0,E35=0)</f>
        <v>1</v>
      </c>
      <c r="F38" s="297" t="b">
        <f aca="false">AND(F31=0,F33=0,F34=0,F35=0)</f>
        <v>1</v>
      </c>
      <c r="G38" s="297" t="b">
        <f aca="false">AND(G31=0,G33=0,G34=0,G35=0)</f>
        <v>1</v>
      </c>
      <c r="H38" s="297" t="b">
        <f aca="false">AND(H31=0,H33=0,H34=0,H35=0)</f>
        <v>1</v>
      </c>
      <c r="I38" s="297" t="b">
        <f aca="false">AND(I31=0,I33=0,I34=0,I35=0)</f>
        <v>1</v>
      </c>
      <c r="J38" s="297" t="b">
        <f aca="false">AND(J31=0,J33=0,J34=0,J35=0)</f>
        <v>1</v>
      </c>
      <c r="K38" s="297" t="b">
        <f aca="false">AND(K31=0,K33=0,K34=0,K35=0)</f>
        <v>1</v>
      </c>
      <c r="L38" s="297" t="b">
        <f aca="false">AND(L31=0,L33=0,L34=0,L35=0)</f>
        <v>1</v>
      </c>
      <c r="M38" s="297" t="b">
        <f aca="false">AND(M31=0,M33=0,M34=0,M35=0)</f>
        <v>1</v>
      </c>
      <c r="N38" s="297" t="b">
        <f aca="false">AND(N31=0,N33=0,N34=0,N35=0)</f>
        <v>1</v>
      </c>
      <c r="O38" s="297" t="b">
        <f aca="false">AND(O31=0,O33=0,O34=0,O35=0)</f>
        <v>1</v>
      </c>
      <c r="P38" s="297" t="b">
        <f aca="false">AND(P31=0,P33=0,P34=0,P35=0)</f>
        <v>1</v>
      </c>
      <c r="Q38" s="297" t="b">
        <f aca="false">AND(Q31=0,Q33=0,Q34=0,Q35=0)</f>
        <v>1</v>
      </c>
      <c r="R38" s="297" t="b">
        <f aca="false">AND(R31=0,R33=0,R34=0,R35=0)</f>
        <v>1</v>
      </c>
      <c r="S38" s="297" t="b">
        <f aca="false">AND(S31=0,S33=0,S34=0,S35=0)</f>
        <v>1</v>
      </c>
      <c r="T38" s="297" t="b">
        <f aca="false">AND(T31=0,T33=0,T34=0,T35=0)</f>
        <v>1</v>
      </c>
      <c r="U38" s="297" t="b">
        <f aca="false">AND(U31=0,U33=0,U34=0,U35=0)</f>
        <v>1</v>
      </c>
      <c r="V38" s="297" t="b">
        <f aca="false">AND(V31=0,V33=0,V34=0,V35=0)</f>
        <v>1</v>
      </c>
      <c r="W38" s="297" t="b">
        <f aca="false">AND(W31=0,W33=0,W34=0,W35=0)</f>
        <v>1</v>
      </c>
      <c r="X38" s="297" t="b">
        <f aca="false">AND(X31=0,X33=0,X34=0,X35=0)</f>
        <v>1</v>
      </c>
      <c r="Y38" s="297" t="b">
        <f aca="false">AND(Y31=0,Y33=0,Y34=0,Y35=0)</f>
        <v>1</v>
      </c>
      <c r="Z38" s="297" t="b">
        <f aca="false">AND(Z31=0,Z33=0,Z34=0,Z35=0)</f>
        <v>1</v>
      </c>
      <c r="AA38" s="297" t="b">
        <f aca="false">AND(AA31=0,AA33=0,AA34=0,AA35=0)</f>
        <v>1</v>
      </c>
    </row>
    <row r="39" customFormat="false" ht="12.75" hidden="false" customHeight="false" outlineLevel="0" collapsed="false">
      <c r="B39" s="292" t="s">
        <v>272</v>
      </c>
      <c r="C39" s="293"/>
      <c r="D39" s="293"/>
      <c r="E39" s="293"/>
      <c r="F39" s="293"/>
      <c r="G39" s="293"/>
      <c r="H39" s="293"/>
      <c r="I39" s="293"/>
      <c r="J39" s="293"/>
      <c r="K39" s="293"/>
      <c r="L39" s="293"/>
      <c r="M39" s="293"/>
      <c r="N39" s="293"/>
      <c r="O39" s="293"/>
      <c r="P39" s="293"/>
      <c r="Q39" s="293"/>
      <c r="R39" s="293"/>
      <c r="S39" s="293"/>
      <c r="T39" s="293"/>
      <c r="U39" s="293"/>
      <c r="V39" s="293"/>
      <c r="W39" s="293"/>
      <c r="X39" s="293"/>
      <c r="Y39" s="293"/>
      <c r="Z39" s="293"/>
      <c r="AA39" s="293"/>
    </row>
    <row r="40" customFormat="false" ht="12.75" hidden="false" customHeight="false" outlineLevel="0" collapsed="false">
      <c r="B40" s="294" t="s">
        <v>261</v>
      </c>
      <c r="C40" s="295" t="n">
        <f aca="false">SUM(D40:AA40)</f>
        <v>0</v>
      </c>
      <c r="D40" s="295" t="n">
        <f aca="false">PVERDE_5_DEVERS!F15+PVERDE_5_DEVERS!F29</f>
        <v>0</v>
      </c>
      <c r="E40" s="295" t="n">
        <f aca="false">PVERDE_5_DEVERS!G15+PVERDE_5_DEVERS!G29</f>
        <v>0</v>
      </c>
      <c r="F40" s="295" t="n">
        <f aca="false">PVERDE_5_DEVERS!H15+PVERDE_5_DEVERS!H29</f>
        <v>0</v>
      </c>
      <c r="G40" s="295" t="n">
        <f aca="false">PVERDE_5_DEVERS!I15+PVERDE_5_DEVERS!I29</f>
        <v>0</v>
      </c>
      <c r="H40" s="295" t="n">
        <f aca="false">PVERDE_5_DEVERS!J15+PVERDE_5_DEVERS!J29</f>
        <v>0</v>
      </c>
      <c r="I40" s="295" t="n">
        <f aca="false">PVERDE_5_DEVERS!K15+PVERDE_5_DEVERS!K29</f>
        <v>0</v>
      </c>
      <c r="J40" s="295" t="n">
        <f aca="false">PVERDE_5_DEVERS!L15+PVERDE_5_DEVERS!L29</f>
        <v>0</v>
      </c>
      <c r="K40" s="295" t="n">
        <f aca="false">PVERDE_5_DEVERS!M15+PVERDE_5_DEVERS!M29</f>
        <v>0</v>
      </c>
      <c r="L40" s="295" t="n">
        <f aca="false">PVERDE_5_DEVERS!N15+PVERDE_5_DEVERS!N29</f>
        <v>0</v>
      </c>
      <c r="M40" s="295" t="n">
        <f aca="false">PVERDE_5_DEVERS!O15+PVERDE_5_DEVERS!O29</f>
        <v>0</v>
      </c>
      <c r="N40" s="295" t="n">
        <f aca="false">PVERDE_5_DEVERS!P15+PVERDE_5_DEVERS!P29</f>
        <v>0</v>
      </c>
      <c r="O40" s="295" t="n">
        <f aca="false">PVERDE_5_DEVERS!Q15+PVERDE_5_DEVERS!Q29</f>
        <v>0</v>
      </c>
      <c r="P40" s="295" t="n">
        <f aca="false">PVERDE_5_DEVERS!R15+PVERDE_5_DEVERS!R29</f>
        <v>0</v>
      </c>
      <c r="Q40" s="295" t="n">
        <f aca="false">PVERDE_5_DEVERS!S15+PVERDE_5_DEVERS!S29</f>
        <v>0</v>
      </c>
      <c r="R40" s="295" t="n">
        <f aca="false">PVERDE_5_DEVERS!T15+PVERDE_5_DEVERS!T29</f>
        <v>0</v>
      </c>
      <c r="S40" s="295" t="n">
        <f aca="false">PVERDE_5_DEVERS!U15+PVERDE_5_DEVERS!U29</f>
        <v>0</v>
      </c>
      <c r="T40" s="295" t="n">
        <f aca="false">PVERDE_5_DEVERS!V15+PVERDE_5_DEVERS!V29</f>
        <v>0</v>
      </c>
      <c r="U40" s="295" t="n">
        <f aca="false">PVERDE_5_DEVERS!W15+PVERDE_5_DEVERS!W29</f>
        <v>0</v>
      </c>
      <c r="V40" s="295" t="n">
        <f aca="false">PVERDE_5_DEVERS!X15+PVERDE_5_DEVERS!X29</f>
        <v>0</v>
      </c>
      <c r="W40" s="295" t="n">
        <f aca="false">PVERDE_5_DEVERS!Y15+PVERDE_5_DEVERS!Y29</f>
        <v>0</v>
      </c>
      <c r="X40" s="295" t="n">
        <f aca="false">PVERDE_5_DEVERS!Z15+PVERDE_5_DEVERS!Z29</f>
        <v>0</v>
      </c>
      <c r="Y40" s="295" t="n">
        <f aca="false">PVERDE_5_DEVERS!AA15+PVERDE_5_DEVERS!AA29</f>
        <v>0</v>
      </c>
      <c r="Z40" s="295" t="n">
        <f aca="false">PVERDE_5_DEVERS!AB15+PVERDE_5_DEVERS!AB29</f>
        <v>0</v>
      </c>
      <c r="AA40" s="295" t="n">
        <f aca="false">PVERDE_5_DEVERS!AC15+PVERDE_5_DEVERS!AC29</f>
        <v>0</v>
      </c>
    </row>
    <row r="41" customFormat="false" ht="12.75" hidden="false" customHeight="false" outlineLevel="0" collapsed="false">
      <c r="B41" s="294" t="s">
        <v>262</v>
      </c>
      <c r="C41" s="295" t="n">
        <f aca="false">SUM(D41:AA41)</f>
        <v>0</v>
      </c>
      <c r="D41" s="295" t="n">
        <f aca="false">-PVERDE_5_DEVERS!F29</f>
        <v>-0</v>
      </c>
      <c r="E41" s="295" t="n">
        <f aca="false">-PVERDE_5_DEVERS!G29</f>
        <v>-0</v>
      </c>
      <c r="F41" s="295" t="n">
        <f aca="false">-PVERDE_5_DEVERS!H29</f>
        <v>-0</v>
      </c>
      <c r="G41" s="295" t="n">
        <f aca="false">-PVERDE_5_DEVERS!I29</f>
        <v>-0</v>
      </c>
      <c r="H41" s="295" t="n">
        <f aca="false">-PVERDE_5_DEVERS!J29</f>
        <v>-0</v>
      </c>
      <c r="I41" s="295" t="n">
        <f aca="false">-PVERDE_5_DEVERS!K29</f>
        <v>-0</v>
      </c>
      <c r="J41" s="295" t="n">
        <f aca="false">-PVERDE_5_DEVERS!L29</f>
        <v>-0</v>
      </c>
      <c r="K41" s="295" t="n">
        <f aca="false">-PVERDE_5_DEVERS!M29</f>
        <v>-0</v>
      </c>
      <c r="L41" s="295" t="n">
        <f aca="false">-PVERDE_5_DEVERS!N29</f>
        <v>-0</v>
      </c>
      <c r="M41" s="295" t="n">
        <f aca="false">-PVERDE_5_DEVERS!O29</f>
        <v>-0</v>
      </c>
      <c r="N41" s="295" t="n">
        <f aca="false">-PVERDE_5_DEVERS!P29</f>
        <v>-0</v>
      </c>
      <c r="O41" s="295" t="n">
        <f aca="false">-PVERDE_5_DEVERS!Q29</f>
        <v>-0</v>
      </c>
      <c r="P41" s="295" t="n">
        <f aca="false">-PVERDE_5_DEVERS!R29</f>
        <v>-0</v>
      </c>
      <c r="Q41" s="295" t="n">
        <f aca="false">-PVERDE_5_DEVERS!S29</f>
        <v>-0</v>
      </c>
      <c r="R41" s="295" t="n">
        <f aca="false">-PVERDE_5_DEVERS!T29</f>
        <v>-0</v>
      </c>
      <c r="S41" s="295" t="n">
        <f aca="false">-PVERDE_5_DEVERS!U29</f>
        <v>-0</v>
      </c>
      <c r="T41" s="295" t="n">
        <f aca="false">-PVERDE_5_DEVERS!V29</f>
        <v>-0</v>
      </c>
      <c r="U41" s="295" t="n">
        <f aca="false">-PVERDE_5_DEVERS!W29</f>
        <v>-0</v>
      </c>
      <c r="V41" s="295" t="n">
        <f aca="false">-PVERDE_5_DEVERS!X29</f>
        <v>-0</v>
      </c>
      <c r="W41" s="295" t="n">
        <f aca="false">-PVERDE_5_DEVERS!Y29</f>
        <v>-0</v>
      </c>
      <c r="X41" s="295" t="n">
        <f aca="false">-PVERDE_5_DEVERS!Z29</f>
        <v>-0</v>
      </c>
      <c r="Y41" s="295" t="n">
        <f aca="false">-PVERDE_5_DEVERS!AA29</f>
        <v>-0</v>
      </c>
      <c r="Z41" s="295" t="n">
        <f aca="false">-PVERDE_5_DEVERS!AB29</f>
        <v>-0</v>
      </c>
      <c r="AA41" s="295" t="n">
        <f aca="false">-PVERDE_5_DEVERS!AC29</f>
        <v>-0</v>
      </c>
    </row>
    <row r="42" customFormat="false" ht="12.75" hidden="false" customHeight="false" outlineLevel="0" collapsed="false">
      <c r="B42" s="294" t="s">
        <v>263</v>
      </c>
      <c r="C42" s="295" t="n">
        <f aca="false">SUM(D42:AA42)</f>
        <v>0</v>
      </c>
      <c r="D42" s="296" t="n">
        <v>0</v>
      </c>
      <c r="E42" s="296" t="n">
        <v>0</v>
      </c>
      <c r="F42" s="296" t="n">
        <v>0</v>
      </c>
      <c r="G42" s="296" t="n">
        <v>0</v>
      </c>
      <c r="H42" s="296" t="n">
        <v>0</v>
      </c>
      <c r="I42" s="296" t="n">
        <v>0</v>
      </c>
      <c r="J42" s="296" t="n">
        <v>0</v>
      </c>
      <c r="K42" s="296" t="n">
        <v>0</v>
      </c>
      <c r="L42" s="296" t="n">
        <v>0</v>
      </c>
      <c r="M42" s="296" t="n">
        <v>0</v>
      </c>
      <c r="N42" s="296" t="n">
        <v>0</v>
      </c>
      <c r="O42" s="296" t="n">
        <v>0</v>
      </c>
      <c r="P42" s="296" t="n">
        <v>0</v>
      </c>
      <c r="Q42" s="296" t="n">
        <v>0</v>
      </c>
      <c r="R42" s="296" t="n">
        <v>0</v>
      </c>
      <c r="S42" s="296" t="n">
        <v>0</v>
      </c>
      <c r="T42" s="296" t="n">
        <v>0</v>
      </c>
      <c r="U42" s="296" t="n">
        <v>0</v>
      </c>
      <c r="V42" s="296" t="n">
        <v>0</v>
      </c>
      <c r="W42" s="296" t="n">
        <v>0</v>
      </c>
      <c r="X42" s="296" t="n">
        <v>0</v>
      </c>
      <c r="Y42" s="296" t="n">
        <v>0</v>
      </c>
      <c r="Z42" s="296" t="n">
        <v>0</v>
      </c>
      <c r="AA42" s="296" t="n">
        <v>0</v>
      </c>
    </row>
    <row r="43" customFormat="false" ht="12.75" hidden="false" customHeight="false" outlineLevel="0" collapsed="false">
      <c r="B43" s="294" t="s">
        <v>264</v>
      </c>
      <c r="C43" s="295" t="n">
        <f aca="false">SUM(D43:AA43)</f>
        <v>0</v>
      </c>
      <c r="D43" s="295" t="n">
        <v>0</v>
      </c>
      <c r="E43" s="295" t="n">
        <v>0</v>
      </c>
      <c r="F43" s="295" t="n">
        <v>0</v>
      </c>
      <c r="G43" s="295" t="n">
        <v>0</v>
      </c>
      <c r="H43" s="295" t="n">
        <v>0</v>
      </c>
      <c r="I43" s="295" t="n">
        <v>0</v>
      </c>
      <c r="J43" s="295" t="n">
        <v>0</v>
      </c>
      <c r="K43" s="295" t="n">
        <v>0</v>
      </c>
      <c r="L43" s="295" t="n">
        <v>0</v>
      </c>
      <c r="M43" s="295" t="n">
        <v>0</v>
      </c>
      <c r="N43" s="295" t="n">
        <v>0</v>
      </c>
      <c r="O43" s="295" t="n">
        <v>0</v>
      </c>
      <c r="P43" s="295" t="n">
        <v>0</v>
      </c>
      <c r="Q43" s="295" t="n">
        <v>0</v>
      </c>
      <c r="R43" s="295" t="n">
        <v>0</v>
      </c>
      <c r="S43" s="295" t="n">
        <v>0</v>
      </c>
      <c r="T43" s="295" t="n">
        <v>0</v>
      </c>
      <c r="U43" s="295" t="n">
        <v>0</v>
      </c>
      <c r="V43" s="295" t="n">
        <v>0</v>
      </c>
      <c r="W43" s="295" t="n">
        <v>0</v>
      </c>
      <c r="X43" s="295" t="n">
        <v>0</v>
      </c>
      <c r="Y43" s="295" t="n">
        <v>0</v>
      </c>
      <c r="Z43" s="295" t="n">
        <v>0</v>
      </c>
      <c r="AA43" s="295" t="n">
        <v>0</v>
      </c>
    </row>
    <row r="44" customFormat="false" ht="12.75" hidden="false" customHeight="false" outlineLevel="0" collapsed="false">
      <c r="B44" s="294" t="s">
        <v>265</v>
      </c>
      <c r="C44" s="295" t="n">
        <f aca="false">SUM(D44:AA44)</f>
        <v>0</v>
      </c>
      <c r="D44" s="295" t="n">
        <f aca="false">-PVERDE_5_DEVERS!F15</f>
        <v>-0</v>
      </c>
      <c r="E44" s="295" t="n">
        <f aca="false">-PVERDE_5_DEVERS!G15</f>
        <v>-0</v>
      </c>
      <c r="F44" s="295" t="n">
        <f aca="false">-PVERDE_5_DEVERS!H15</f>
        <v>-0</v>
      </c>
      <c r="G44" s="295" t="n">
        <f aca="false">-PVERDE_5_DEVERS!I15</f>
        <v>-0</v>
      </c>
      <c r="H44" s="295" t="n">
        <f aca="false">-PVERDE_5_DEVERS!J15</f>
        <v>-0</v>
      </c>
      <c r="I44" s="295" t="n">
        <f aca="false">-PVERDE_5_DEVERS!K15</f>
        <v>-0</v>
      </c>
      <c r="J44" s="295" t="n">
        <f aca="false">-PVERDE_5_DEVERS!L15</f>
        <v>-0</v>
      </c>
      <c r="K44" s="295" t="n">
        <f aca="false">-PVERDE_5_DEVERS!M15</f>
        <v>-0</v>
      </c>
      <c r="L44" s="295" t="n">
        <f aca="false">-PVERDE_5_DEVERS!N15</f>
        <v>-0</v>
      </c>
      <c r="M44" s="295" t="n">
        <f aca="false">-PVERDE_5_DEVERS!O15</f>
        <v>-0</v>
      </c>
      <c r="N44" s="295" t="n">
        <f aca="false">-PVERDE_5_DEVERS!P15</f>
        <v>-0</v>
      </c>
      <c r="O44" s="295" t="n">
        <f aca="false">-PVERDE_5_DEVERS!Q15</f>
        <v>-0</v>
      </c>
      <c r="P44" s="295" t="n">
        <f aca="false">-PVERDE_5_DEVERS!R15</f>
        <v>-0</v>
      </c>
      <c r="Q44" s="295" t="n">
        <f aca="false">-PVERDE_5_DEVERS!S15</f>
        <v>-0</v>
      </c>
      <c r="R44" s="295" t="n">
        <f aca="false">-PVERDE_5_DEVERS!T15</f>
        <v>-0</v>
      </c>
      <c r="S44" s="295" t="n">
        <f aca="false">-PVERDE_5_DEVERS!U15</f>
        <v>-0</v>
      </c>
      <c r="T44" s="295" t="n">
        <f aca="false">-PVERDE_5_DEVERS!V15</f>
        <v>-0</v>
      </c>
      <c r="U44" s="295" t="n">
        <f aca="false">-PVERDE_5_DEVERS!W15</f>
        <v>-0</v>
      </c>
      <c r="V44" s="295" t="n">
        <f aca="false">-PVERDE_5_DEVERS!X15</f>
        <v>-0</v>
      </c>
      <c r="W44" s="295" t="n">
        <f aca="false">-PVERDE_5_DEVERS!Y15</f>
        <v>-0</v>
      </c>
      <c r="X44" s="295" t="n">
        <f aca="false">-PVERDE_5_DEVERS!Z15</f>
        <v>-0</v>
      </c>
      <c r="Y44" s="295" t="n">
        <f aca="false">-PVERDE_5_DEVERS!AA15</f>
        <v>-0</v>
      </c>
      <c r="Z44" s="295" t="n">
        <f aca="false">-PVERDE_5_DEVERS!AB15</f>
        <v>-0</v>
      </c>
      <c r="AA44" s="295" t="n">
        <f aca="false">-PVERDE_5_DEVERS!AC15</f>
        <v>-0</v>
      </c>
    </row>
    <row r="45" customFormat="false" ht="12.75" hidden="false" customHeight="false" outlineLevel="0" collapsed="false">
      <c r="A45" s="0" t="s">
        <v>33</v>
      </c>
      <c r="B45" s="294" t="s">
        <v>273</v>
      </c>
      <c r="C45" s="295" t="n">
        <f aca="false">SUM(D45:AA45)</f>
        <v>0</v>
      </c>
      <c r="D45" s="295" t="n">
        <f aca="false">SUM(D40:D44)</f>
        <v>0</v>
      </c>
      <c r="E45" s="295" t="n">
        <f aca="false">SUM(E40:E44)</f>
        <v>0</v>
      </c>
      <c r="F45" s="295" t="n">
        <f aca="false">SUM(F40:F44)</f>
        <v>0</v>
      </c>
      <c r="G45" s="295" t="n">
        <f aca="false">SUM(G40:G44)</f>
        <v>0</v>
      </c>
      <c r="H45" s="295" t="n">
        <f aca="false">SUM(H40:H44)</f>
        <v>0</v>
      </c>
      <c r="I45" s="295" t="n">
        <f aca="false">SUM(I40:I44)</f>
        <v>0</v>
      </c>
      <c r="J45" s="295" t="n">
        <f aca="false">SUM(J40:J44)</f>
        <v>0</v>
      </c>
      <c r="K45" s="295" t="n">
        <f aca="false">SUM(K40:K44)</f>
        <v>0</v>
      </c>
      <c r="L45" s="295" t="n">
        <f aca="false">SUM(L40:L44)</f>
        <v>0</v>
      </c>
      <c r="M45" s="295" t="n">
        <f aca="false">SUM(M40:M44)</f>
        <v>0</v>
      </c>
      <c r="N45" s="295" t="n">
        <f aca="false">SUM(N40:N44)</f>
        <v>0</v>
      </c>
      <c r="O45" s="295" t="n">
        <f aca="false">SUM(O40:O44)</f>
        <v>0</v>
      </c>
      <c r="P45" s="295" t="n">
        <f aca="false">SUM(P40:P44)</f>
        <v>0</v>
      </c>
      <c r="Q45" s="295" t="n">
        <f aca="false">SUM(Q40:Q44)</f>
        <v>0</v>
      </c>
      <c r="R45" s="295" t="n">
        <f aca="false">SUM(R40:R44)</f>
        <v>0</v>
      </c>
      <c r="S45" s="295" t="n">
        <f aca="false">SUM(S40:S44)</f>
        <v>0</v>
      </c>
      <c r="T45" s="295" t="n">
        <f aca="false">SUM(T40:T44)</f>
        <v>0</v>
      </c>
      <c r="U45" s="295" t="n">
        <f aca="false">SUM(U40:U44)</f>
        <v>0</v>
      </c>
      <c r="V45" s="295" t="n">
        <f aca="false">SUM(V40:V44)</f>
        <v>0</v>
      </c>
      <c r="W45" s="295" t="n">
        <f aca="false">SUM(W40:W44)</f>
        <v>0</v>
      </c>
      <c r="X45" s="295" t="n">
        <f aca="false">SUM(X40:X44)</f>
        <v>0</v>
      </c>
      <c r="Y45" s="295" t="n">
        <f aca="false">SUM(Y40:Y44)</f>
        <v>0</v>
      </c>
      <c r="Z45" s="295" t="n">
        <f aca="false">SUM(Z40:Z44)</f>
        <v>0</v>
      </c>
      <c r="AA45" s="295" t="n">
        <f aca="false">SUM(AA40:AA44)</f>
        <v>0</v>
      </c>
    </row>
    <row r="46" customFormat="false" ht="12.75" hidden="false" customHeight="false" outlineLevel="0" collapsed="false">
      <c r="B46" s="2"/>
      <c r="C46" s="297"/>
      <c r="D46" s="297"/>
      <c r="E46" s="297"/>
      <c r="F46" s="297"/>
      <c r="G46" s="297"/>
      <c r="H46" s="297"/>
      <c r="I46" s="297"/>
      <c r="J46" s="297"/>
      <c r="K46" s="297"/>
      <c r="L46" s="297"/>
      <c r="M46" s="297"/>
      <c r="N46" s="297"/>
      <c r="O46" s="297"/>
      <c r="P46" s="297"/>
      <c r="Q46" s="297"/>
      <c r="R46" s="297"/>
      <c r="S46" s="297"/>
      <c r="T46" s="297"/>
      <c r="U46" s="297"/>
      <c r="V46" s="297"/>
      <c r="W46" s="297"/>
      <c r="X46" s="297"/>
      <c r="Y46" s="297"/>
      <c r="Z46" s="297"/>
      <c r="AA46" s="297"/>
    </row>
    <row r="47" customFormat="false" ht="12.75" hidden="false" customHeight="false" outlineLevel="0" collapsed="false">
      <c r="B47" s="2"/>
      <c r="C47" s="297"/>
      <c r="D47" s="297" t="b">
        <f aca="false">AND(D40=0,D42=0,D43=0,D44=0)</f>
        <v>1</v>
      </c>
      <c r="E47" s="297" t="b">
        <f aca="false">AND(E40=0,E42=0,E43=0,E44=0)</f>
        <v>1</v>
      </c>
      <c r="F47" s="297" t="b">
        <f aca="false">AND(F40=0,F42=0,F43=0,F44=0)</f>
        <v>1</v>
      </c>
      <c r="G47" s="297" t="b">
        <f aca="false">AND(G40=0,G42=0,G43=0,G44=0)</f>
        <v>1</v>
      </c>
      <c r="H47" s="297" t="b">
        <f aca="false">AND(H40=0,H42=0,H43=0,H44=0)</f>
        <v>1</v>
      </c>
      <c r="I47" s="297" t="b">
        <f aca="false">AND(I40=0,I42=0,I43=0,I44=0)</f>
        <v>1</v>
      </c>
      <c r="J47" s="297" t="b">
        <f aca="false">AND(J40=0,J42=0,J43=0,J44=0)</f>
        <v>1</v>
      </c>
      <c r="K47" s="297" t="b">
        <f aca="false">AND(K40=0,K42=0,K43=0,K44=0)</f>
        <v>1</v>
      </c>
      <c r="L47" s="297" t="b">
        <f aca="false">AND(L40=0,L42=0,L43=0,L44=0)</f>
        <v>1</v>
      </c>
      <c r="M47" s="297" t="b">
        <f aca="false">AND(M40=0,M42=0,M43=0,M44=0)</f>
        <v>1</v>
      </c>
      <c r="N47" s="297" t="b">
        <f aca="false">AND(N40=0,N42=0,N43=0,N44=0)</f>
        <v>1</v>
      </c>
      <c r="O47" s="297" t="b">
        <f aca="false">AND(O40=0,O42=0,O43=0,O44=0)</f>
        <v>1</v>
      </c>
      <c r="P47" s="297" t="b">
        <f aca="false">AND(P40=0,P42=0,P43=0,P44=0)</f>
        <v>1</v>
      </c>
      <c r="Q47" s="297" t="b">
        <f aca="false">AND(Q40=0,Q42=0,Q43=0,Q44=0)</f>
        <v>1</v>
      </c>
      <c r="R47" s="297" t="b">
        <f aca="false">AND(R40=0,R42=0,R43=0,R44=0)</f>
        <v>1</v>
      </c>
      <c r="S47" s="297" t="b">
        <f aca="false">AND(S40=0,S42=0,S43=0,S44=0)</f>
        <v>1</v>
      </c>
      <c r="T47" s="297" t="b">
        <f aca="false">AND(T40=0,T42=0,T43=0,T44=0)</f>
        <v>1</v>
      </c>
      <c r="U47" s="297" t="b">
        <f aca="false">AND(U40=0,U42=0,U43=0,U44=0)</f>
        <v>1</v>
      </c>
      <c r="V47" s="297" t="b">
        <f aca="false">AND(V40=0,V42=0,V43=0,V44=0)</f>
        <v>1</v>
      </c>
      <c r="W47" s="297" t="b">
        <f aca="false">AND(W40=0,W42=0,W43=0,W44=0)</f>
        <v>1</v>
      </c>
      <c r="X47" s="297" t="b">
        <f aca="false">AND(X40=0,X42=0,X43=0,X44=0)</f>
        <v>1</v>
      </c>
      <c r="Y47" s="297" t="b">
        <f aca="false">AND(Y40=0,Y42=0,Y43=0,Y44=0)</f>
        <v>1</v>
      </c>
      <c r="Z47" s="297" t="b">
        <f aca="false">AND(Z40=0,Z42=0,Z43=0,Z44=0)</f>
        <v>1</v>
      </c>
      <c r="AA47" s="297" t="b">
        <f aca="false">AND(AA40=0,AA42=0,AA43=0,AA44=0)</f>
        <v>1</v>
      </c>
    </row>
    <row r="48" customFormat="false" ht="12.75" hidden="false" customHeight="true" outlineLevel="0" collapsed="false">
      <c r="B48" s="292" t="s">
        <v>274</v>
      </c>
      <c r="C48" s="293"/>
      <c r="D48" s="293"/>
      <c r="E48" s="293"/>
      <c r="F48" s="293"/>
      <c r="G48" s="293"/>
      <c r="H48" s="293"/>
      <c r="I48" s="293"/>
      <c r="J48" s="293"/>
      <c r="K48" s="293"/>
      <c r="L48" s="293"/>
      <c r="M48" s="293"/>
      <c r="N48" s="293"/>
      <c r="O48" s="293"/>
      <c r="P48" s="293"/>
      <c r="Q48" s="293"/>
      <c r="R48" s="293"/>
      <c r="S48" s="293"/>
      <c r="T48" s="293"/>
      <c r="U48" s="293"/>
      <c r="V48" s="293"/>
      <c r="W48" s="293"/>
      <c r="X48" s="293"/>
      <c r="Y48" s="293"/>
      <c r="Z48" s="293"/>
      <c r="AA48" s="293"/>
    </row>
    <row r="49" customFormat="false" ht="12.75" hidden="false" customHeight="false" outlineLevel="0" collapsed="false">
      <c r="B49" s="294" t="s">
        <v>261</v>
      </c>
      <c r="C49" s="295" t="n">
        <f aca="false">SUM(D49:AA49)</f>
        <v>0</v>
      </c>
      <c r="D49" s="295" t="n">
        <f aca="false">MEAD_2_WALC!F15+MEAD_2_WALC!F29</f>
        <v>0</v>
      </c>
      <c r="E49" s="295" t="n">
        <f aca="false">MEAD_2_WALC!G15+MEAD_2_WALC!G29</f>
        <v>0</v>
      </c>
      <c r="F49" s="295" t="n">
        <f aca="false">MEAD_2_WALC!H15+MEAD_2_WALC!H29</f>
        <v>0</v>
      </c>
      <c r="G49" s="295" t="n">
        <f aca="false">MEAD_2_WALC!I15+MEAD_2_WALC!I29</f>
        <v>0</v>
      </c>
      <c r="H49" s="295" t="n">
        <f aca="false">MEAD_2_WALC!J15+MEAD_2_WALC!J29</f>
        <v>0</v>
      </c>
      <c r="I49" s="295" t="n">
        <f aca="false">MEAD_2_WALC!K15+MEAD_2_WALC!K29</f>
        <v>0</v>
      </c>
      <c r="J49" s="295" t="n">
        <f aca="false">MEAD_2_WALC!L15+MEAD_2_WALC!L29</f>
        <v>0</v>
      </c>
      <c r="K49" s="295" t="n">
        <f aca="false">MEAD_2_WALC!M15+MEAD_2_WALC!M29</f>
        <v>0</v>
      </c>
      <c r="L49" s="295" t="n">
        <f aca="false">MEAD_2_WALC!N15+MEAD_2_WALC!N29</f>
        <v>0</v>
      </c>
      <c r="M49" s="295" t="n">
        <f aca="false">MEAD_2_WALC!O15+MEAD_2_WALC!O29</f>
        <v>0</v>
      </c>
      <c r="N49" s="295" t="n">
        <f aca="false">MEAD_2_WALC!P15+MEAD_2_WALC!P29</f>
        <v>0</v>
      </c>
      <c r="O49" s="295" t="n">
        <f aca="false">MEAD_2_WALC!Q15+MEAD_2_WALC!Q29</f>
        <v>0</v>
      </c>
      <c r="P49" s="295" t="n">
        <f aca="false">MEAD_2_WALC!R15+MEAD_2_WALC!R29</f>
        <v>0</v>
      </c>
      <c r="Q49" s="295" t="n">
        <f aca="false">MEAD_2_WALC!S15+MEAD_2_WALC!S29</f>
        <v>0</v>
      </c>
      <c r="R49" s="295" t="n">
        <f aca="false">MEAD_2_WALC!T15+MEAD_2_WALC!T29</f>
        <v>0</v>
      </c>
      <c r="S49" s="295" t="n">
        <f aca="false">MEAD_2_WALC!U15+MEAD_2_WALC!U29</f>
        <v>0</v>
      </c>
      <c r="T49" s="295" t="n">
        <f aca="false">MEAD_2_WALC!V15+MEAD_2_WALC!V29</f>
        <v>0</v>
      </c>
      <c r="U49" s="295" t="n">
        <f aca="false">MEAD_2_WALC!W15+MEAD_2_WALC!W29</f>
        <v>0</v>
      </c>
      <c r="V49" s="295" t="n">
        <f aca="false">MEAD_2_WALC!X15+MEAD_2_WALC!X29</f>
        <v>0</v>
      </c>
      <c r="W49" s="295" t="n">
        <f aca="false">MEAD_2_WALC!Y15+MEAD_2_WALC!Y29</f>
        <v>0</v>
      </c>
      <c r="X49" s="295" t="n">
        <f aca="false">MEAD_2_WALC!Z15+MEAD_2_WALC!Z29</f>
        <v>0</v>
      </c>
      <c r="Y49" s="295" t="n">
        <f aca="false">MEAD_2_WALC!AA15+MEAD_2_WALC!AA29</f>
        <v>0</v>
      </c>
      <c r="Z49" s="295" t="n">
        <f aca="false">MEAD_2_WALC!AB15+MEAD_2_WALC!AB29</f>
        <v>0</v>
      </c>
      <c r="AA49" s="295" t="n">
        <f aca="false">MEAD_2_WALC!AC15+MEAD_2_WALC!AC29</f>
        <v>0</v>
      </c>
    </row>
    <row r="50" customFormat="false" ht="12.75" hidden="false" customHeight="false" outlineLevel="0" collapsed="false">
      <c r="B50" s="294" t="s">
        <v>262</v>
      </c>
      <c r="C50" s="295" t="n">
        <f aca="false">SUM(D50:AA50)</f>
        <v>0</v>
      </c>
      <c r="D50" s="295" t="n">
        <f aca="false">-MEAD_2_WALC!F29</f>
        <v>-0</v>
      </c>
      <c r="E50" s="295" t="n">
        <f aca="false">-MEAD_2_WALC!G29</f>
        <v>-0</v>
      </c>
      <c r="F50" s="295" t="n">
        <f aca="false">-MEAD_2_WALC!H29</f>
        <v>-0</v>
      </c>
      <c r="G50" s="295" t="n">
        <f aca="false">-MEAD_2_WALC!I29</f>
        <v>-0</v>
      </c>
      <c r="H50" s="295" t="n">
        <f aca="false">-MEAD_2_WALC!J29</f>
        <v>-0</v>
      </c>
      <c r="I50" s="295" t="n">
        <f aca="false">-MEAD_2_WALC!K29</f>
        <v>-0</v>
      </c>
      <c r="J50" s="295" t="n">
        <f aca="false">-MEAD_2_WALC!L29</f>
        <v>-0</v>
      </c>
      <c r="K50" s="295" t="n">
        <f aca="false">-MEAD_2_WALC!M29</f>
        <v>-0</v>
      </c>
      <c r="L50" s="295" t="n">
        <f aca="false">-MEAD_2_WALC!N29</f>
        <v>-0</v>
      </c>
      <c r="M50" s="295" t="n">
        <f aca="false">-MEAD_2_WALC!O29</f>
        <v>-0</v>
      </c>
      <c r="N50" s="295" t="n">
        <f aca="false">-MEAD_2_WALC!P29</f>
        <v>-0</v>
      </c>
      <c r="O50" s="295" t="n">
        <f aca="false">-MEAD_2_WALC!Q29</f>
        <v>-0</v>
      </c>
      <c r="P50" s="295" t="n">
        <f aca="false">-MEAD_2_WALC!R29</f>
        <v>-0</v>
      </c>
      <c r="Q50" s="295" t="n">
        <f aca="false">-MEAD_2_WALC!S29</f>
        <v>-0</v>
      </c>
      <c r="R50" s="295" t="n">
        <f aca="false">-MEAD_2_WALC!T29</f>
        <v>-0</v>
      </c>
      <c r="S50" s="295" t="n">
        <f aca="false">-MEAD_2_WALC!U29</f>
        <v>-0</v>
      </c>
      <c r="T50" s="295" t="n">
        <f aca="false">-MEAD_2_WALC!V29</f>
        <v>-0</v>
      </c>
      <c r="U50" s="295" t="n">
        <f aca="false">-MEAD_2_WALC!W29</f>
        <v>-0</v>
      </c>
      <c r="V50" s="295" t="n">
        <f aca="false">-MEAD_2_WALC!X29</f>
        <v>-0</v>
      </c>
      <c r="W50" s="295" t="n">
        <f aca="false">-MEAD_2_WALC!Y29</f>
        <v>-0</v>
      </c>
      <c r="X50" s="295" t="n">
        <f aca="false">-MEAD_2_WALC!Z29</f>
        <v>-0</v>
      </c>
      <c r="Y50" s="295" t="n">
        <f aca="false">-MEAD_2_WALC!AA29</f>
        <v>-0</v>
      </c>
      <c r="Z50" s="295" t="n">
        <f aca="false">-MEAD_2_WALC!AB29</f>
        <v>-0</v>
      </c>
      <c r="AA50" s="295" t="n">
        <f aca="false">-MEAD_2_WALC!AC29</f>
        <v>-0</v>
      </c>
    </row>
    <row r="51" customFormat="false" ht="12.75" hidden="false" customHeight="false" outlineLevel="0" collapsed="false">
      <c r="B51" s="294" t="s">
        <v>263</v>
      </c>
      <c r="C51" s="295" t="n">
        <f aca="false">SUM(D51:AA51)</f>
        <v>0</v>
      </c>
      <c r="D51" s="296" t="n">
        <v>0</v>
      </c>
      <c r="E51" s="296" t="n">
        <v>0</v>
      </c>
      <c r="F51" s="296" t="n">
        <v>0</v>
      </c>
      <c r="G51" s="296" t="n">
        <v>0</v>
      </c>
      <c r="H51" s="296" t="n">
        <v>0</v>
      </c>
      <c r="I51" s="296" t="n">
        <v>0</v>
      </c>
      <c r="J51" s="296" t="n">
        <v>0</v>
      </c>
      <c r="K51" s="296" t="n">
        <v>0</v>
      </c>
      <c r="L51" s="296" t="n">
        <v>0</v>
      </c>
      <c r="M51" s="296" t="n">
        <v>0</v>
      </c>
      <c r="N51" s="296" t="n">
        <v>0</v>
      </c>
      <c r="O51" s="296" t="n">
        <v>0</v>
      </c>
      <c r="P51" s="296" t="n">
        <v>0</v>
      </c>
      <c r="Q51" s="296" t="n">
        <v>0</v>
      </c>
      <c r="R51" s="296" t="n">
        <v>0</v>
      </c>
      <c r="S51" s="296" t="n">
        <v>0</v>
      </c>
      <c r="T51" s="296" t="n">
        <v>0</v>
      </c>
      <c r="U51" s="296" t="n">
        <v>0</v>
      </c>
      <c r="V51" s="296" t="n">
        <v>0</v>
      </c>
      <c r="W51" s="296" t="n">
        <v>0</v>
      </c>
      <c r="X51" s="296" t="n">
        <v>0</v>
      </c>
      <c r="Y51" s="296" t="n">
        <v>0</v>
      </c>
      <c r="Z51" s="296" t="n">
        <v>0</v>
      </c>
      <c r="AA51" s="296" t="n">
        <v>0</v>
      </c>
    </row>
    <row r="52" customFormat="false" ht="12.75" hidden="false" customHeight="false" outlineLevel="0" collapsed="false">
      <c r="B52" s="294" t="s">
        <v>264</v>
      </c>
      <c r="C52" s="295" t="n">
        <f aca="false">SUM(D52:AA52)</f>
        <v>0</v>
      </c>
      <c r="D52" s="295" t="n">
        <v>0</v>
      </c>
      <c r="E52" s="295" t="n">
        <v>0</v>
      </c>
      <c r="F52" s="295" t="n">
        <v>0</v>
      </c>
      <c r="G52" s="295" t="n">
        <v>0</v>
      </c>
      <c r="H52" s="295" t="n">
        <v>0</v>
      </c>
      <c r="I52" s="295" t="n">
        <v>0</v>
      </c>
      <c r="J52" s="295" t="n">
        <v>0</v>
      </c>
      <c r="K52" s="295" t="n">
        <v>0</v>
      </c>
      <c r="L52" s="295" t="n">
        <v>0</v>
      </c>
      <c r="M52" s="295" t="n">
        <v>0</v>
      </c>
      <c r="N52" s="295" t="n">
        <v>0</v>
      </c>
      <c r="O52" s="295" t="n">
        <v>0</v>
      </c>
      <c r="P52" s="295" t="n">
        <v>0</v>
      </c>
      <c r="Q52" s="295" t="n">
        <v>0</v>
      </c>
      <c r="R52" s="295" t="n">
        <v>0</v>
      </c>
      <c r="S52" s="295" t="n">
        <v>0</v>
      </c>
      <c r="T52" s="295" t="n">
        <v>0</v>
      </c>
      <c r="U52" s="295" t="n">
        <v>0</v>
      </c>
      <c r="V52" s="295" t="n">
        <v>0</v>
      </c>
      <c r="W52" s="295" t="n">
        <v>0</v>
      </c>
      <c r="X52" s="295" t="n">
        <v>0</v>
      </c>
      <c r="Y52" s="295" t="n">
        <v>0</v>
      </c>
      <c r="Z52" s="295" t="n">
        <v>0</v>
      </c>
      <c r="AA52" s="295" t="n">
        <v>0</v>
      </c>
    </row>
    <row r="53" customFormat="false" ht="12.75" hidden="false" customHeight="false" outlineLevel="0" collapsed="false">
      <c r="B53" s="294" t="s">
        <v>265</v>
      </c>
      <c r="C53" s="295" t="n">
        <f aca="false">SUM(D53:AA53)</f>
        <v>0</v>
      </c>
      <c r="D53" s="295" t="n">
        <f aca="false">-MEAD_2_WALC!F15</f>
        <v>-0</v>
      </c>
      <c r="E53" s="295" t="n">
        <f aca="false">-MEAD_2_WALC!G15</f>
        <v>-0</v>
      </c>
      <c r="F53" s="295" t="n">
        <f aca="false">-MEAD_2_WALC!H15</f>
        <v>-0</v>
      </c>
      <c r="G53" s="295" t="n">
        <f aca="false">-MEAD_2_WALC!I15</f>
        <v>-0</v>
      </c>
      <c r="H53" s="295" t="n">
        <f aca="false">-MEAD_2_WALC!J15</f>
        <v>-0</v>
      </c>
      <c r="I53" s="295" t="n">
        <f aca="false">-MEAD_2_WALC!K15</f>
        <v>-0</v>
      </c>
      <c r="J53" s="295" t="n">
        <f aca="false">-MEAD_2_WALC!L15</f>
        <v>-0</v>
      </c>
      <c r="K53" s="295" t="n">
        <f aca="false">-MEAD_2_WALC!M15</f>
        <v>-0</v>
      </c>
      <c r="L53" s="295" t="n">
        <f aca="false">-MEAD_2_WALC!N15</f>
        <v>-0</v>
      </c>
      <c r="M53" s="295" t="n">
        <f aca="false">-MEAD_2_WALC!O15</f>
        <v>-0</v>
      </c>
      <c r="N53" s="295" t="n">
        <f aca="false">-MEAD_2_WALC!P15</f>
        <v>-0</v>
      </c>
      <c r="O53" s="295" t="n">
        <f aca="false">-MEAD_2_WALC!Q15</f>
        <v>-0</v>
      </c>
      <c r="P53" s="295" t="n">
        <f aca="false">-MEAD_2_WALC!R15</f>
        <v>-0</v>
      </c>
      <c r="Q53" s="295" t="n">
        <f aca="false">-MEAD_2_WALC!S15</f>
        <v>-0</v>
      </c>
      <c r="R53" s="295" t="n">
        <f aca="false">-MEAD_2_WALC!T15</f>
        <v>-0</v>
      </c>
      <c r="S53" s="295" t="n">
        <f aca="false">-MEAD_2_WALC!U15</f>
        <v>-0</v>
      </c>
      <c r="T53" s="295" t="n">
        <f aca="false">-MEAD_2_WALC!V15</f>
        <v>-0</v>
      </c>
      <c r="U53" s="295" t="n">
        <f aca="false">-MEAD_2_WALC!W15</f>
        <v>-0</v>
      </c>
      <c r="V53" s="295" t="n">
        <f aca="false">-MEAD_2_WALC!X15</f>
        <v>-0</v>
      </c>
      <c r="W53" s="295" t="n">
        <f aca="false">-MEAD_2_WALC!Y15</f>
        <v>-0</v>
      </c>
      <c r="X53" s="295" t="n">
        <f aca="false">-MEAD_2_WALC!Z15</f>
        <v>-0</v>
      </c>
      <c r="Y53" s="295" t="n">
        <f aca="false">-MEAD_2_WALC!AA15</f>
        <v>-0</v>
      </c>
      <c r="Z53" s="295" t="n">
        <f aca="false">-MEAD_2_WALC!AB15</f>
        <v>-0</v>
      </c>
      <c r="AA53" s="295" t="n">
        <f aca="false">-MEAD_2_WALC!AC15</f>
        <v>-0</v>
      </c>
    </row>
    <row r="54" customFormat="false" ht="12.75" hidden="false" customHeight="false" outlineLevel="0" collapsed="false">
      <c r="A54" s="0" t="s">
        <v>33</v>
      </c>
      <c r="B54" s="294" t="s">
        <v>275</v>
      </c>
      <c r="C54" s="295" t="n">
        <f aca="false">SUM(D54:AA54)</f>
        <v>0</v>
      </c>
      <c r="D54" s="295" t="n">
        <f aca="false">SUM(D49:D53)</f>
        <v>0</v>
      </c>
      <c r="E54" s="295" t="n">
        <f aca="false">SUM(E49:E53)</f>
        <v>0</v>
      </c>
      <c r="F54" s="295" t="n">
        <f aca="false">SUM(F49:F53)</f>
        <v>0</v>
      </c>
      <c r="G54" s="295" t="n">
        <f aca="false">SUM(G49:G53)</f>
        <v>0</v>
      </c>
      <c r="H54" s="295" t="n">
        <f aca="false">SUM(H49:H53)</f>
        <v>0</v>
      </c>
      <c r="I54" s="295" t="n">
        <f aca="false">SUM(I49:I53)</f>
        <v>0</v>
      </c>
      <c r="J54" s="295" t="n">
        <f aca="false">SUM(J49:J53)</f>
        <v>0</v>
      </c>
      <c r="K54" s="295" t="n">
        <f aca="false">SUM(K49:K53)</f>
        <v>0</v>
      </c>
      <c r="L54" s="295" t="n">
        <f aca="false">SUM(L49:L53)</f>
        <v>0</v>
      </c>
      <c r="M54" s="295" t="n">
        <f aca="false">SUM(M49:M53)</f>
        <v>0</v>
      </c>
      <c r="N54" s="295" t="n">
        <f aca="false">SUM(N49:N53)</f>
        <v>0</v>
      </c>
      <c r="O54" s="295" t="n">
        <f aca="false">SUM(O49:O53)</f>
        <v>0</v>
      </c>
      <c r="P54" s="295" t="n">
        <f aca="false">SUM(P49:P53)</f>
        <v>0</v>
      </c>
      <c r="Q54" s="295" t="n">
        <f aca="false">SUM(Q49:Q53)</f>
        <v>0</v>
      </c>
      <c r="R54" s="295" t="n">
        <f aca="false">SUM(R49:R53)</f>
        <v>0</v>
      </c>
      <c r="S54" s="295" t="n">
        <f aca="false">SUM(S49:S53)</f>
        <v>0</v>
      </c>
      <c r="T54" s="295" t="n">
        <f aca="false">SUM(T49:T53)</f>
        <v>0</v>
      </c>
      <c r="U54" s="295" t="n">
        <f aca="false">SUM(U49:U53)</f>
        <v>0</v>
      </c>
      <c r="V54" s="295" t="n">
        <f aca="false">SUM(V49:V53)</f>
        <v>0</v>
      </c>
      <c r="W54" s="295" t="n">
        <f aca="false">SUM(W49:W53)</f>
        <v>0</v>
      </c>
      <c r="X54" s="295" t="n">
        <f aca="false">SUM(X49:X53)</f>
        <v>0</v>
      </c>
      <c r="Y54" s="295" t="n">
        <f aca="false">SUM(Y49:Y53)</f>
        <v>0</v>
      </c>
      <c r="Z54" s="295" t="n">
        <f aca="false">SUM(Z49:Z53)</f>
        <v>0</v>
      </c>
      <c r="AA54" s="295" t="n">
        <f aca="false">SUM(AA49:AA53)</f>
        <v>0</v>
      </c>
    </row>
    <row r="55" customFormat="false" ht="12.75" hidden="false" customHeight="false" outlineLevel="0" collapsed="false">
      <c r="B55" s="2"/>
      <c r="C55" s="297"/>
      <c r="D55" s="297"/>
      <c r="E55" s="297"/>
      <c r="F55" s="297"/>
      <c r="G55" s="297"/>
      <c r="H55" s="297"/>
      <c r="I55" s="297"/>
      <c r="J55" s="297"/>
      <c r="K55" s="297"/>
      <c r="L55" s="297"/>
      <c r="M55" s="297"/>
      <c r="N55" s="297"/>
      <c r="O55" s="297"/>
      <c r="P55" s="297"/>
      <c r="Q55" s="297"/>
      <c r="R55" s="297"/>
      <c r="S55" s="297"/>
      <c r="T55" s="297"/>
      <c r="U55" s="297"/>
      <c r="V55" s="297"/>
      <c r="W55" s="297"/>
      <c r="X55" s="297"/>
      <c r="Y55" s="297"/>
      <c r="Z55" s="297"/>
      <c r="AA55" s="297"/>
    </row>
    <row r="56" customFormat="false" ht="12.75" hidden="false" customHeight="false" outlineLevel="0" collapsed="false">
      <c r="B56" s="2"/>
      <c r="C56" s="297"/>
      <c r="D56" s="297" t="b">
        <f aca="false">AND(D49=0,D51=0,D52=0,D53=0)</f>
        <v>1</v>
      </c>
      <c r="E56" s="297" t="b">
        <f aca="false">AND(E49=0,E51=0,E52=0,E53=0)</f>
        <v>1</v>
      </c>
      <c r="F56" s="297" t="b">
        <f aca="false">AND(F49=0,F51=0,F52=0,F53=0)</f>
        <v>1</v>
      </c>
      <c r="G56" s="297" t="b">
        <f aca="false">AND(G49=0,G51=0,G52=0,G53=0)</f>
        <v>1</v>
      </c>
      <c r="H56" s="297" t="b">
        <f aca="false">AND(H49=0,H51=0,H52=0,H53=0)</f>
        <v>1</v>
      </c>
      <c r="I56" s="297" t="b">
        <f aca="false">AND(I49=0,I51=0,I52=0,I53=0)</f>
        <v>1</v>
      </c>
      <c r="J56" s="297" t="b">
        <f aca="false">AND(J49=0,J51=0,J52=0,J53=0)</f>
        <v>1</v>
      </c>
      <c r="K56" s="297" t="b">
        <f aca="false">AND(K49=0,K51=0,K52=0,K53=0)</f>
        <v>1</v>
      </c>
      <c r="L56" s="297" t="b">
        <f aca="false">AND(L49=0,L51=0,L52=0,L53=0)</f>
        <v>1</v>
      </c>
      <c r="M56" s="297" t="b">
        <f aca="false">AND(M49=0,M51=0,M52=0,M53=0)</f>
        <v>1</v>
      </c>
      <c r="N56" s="297" t="b">
        <f aca="false">AND(N49=0,N51=0,N52=0,N53=0)</f>
        <v>1</v>
      </c>
      <c r="O56" s="297" t="b">
        <f aca="false">AND(O49=0,O51=0,O52=0,O53=0)</f>
        <v>1</v>
      </c>
      <c r="P56" s="297" t="b">
        <f aca="false">AND(P49=0,P51=0,P52=0,P53=0)</f>
        <v>1</v>
      </c>
      <c r="Q56" s="297" t="b">
        <f aca="false">AND(Q49=0,Q51=0,Q52=0,Q53=0)</f>
        <v>1</v>
      </c>
      <c r="R56" s="297" t="b">
        <f aca="false">AND(R49=0,R51=0,R52=0,R53=0)</f>
        <v>1</v>
      </c>
      <c r="S56" s="297" t="b">
        <f aca="false">AND(S49=0,S51=0,S52=0,S53=0)</f>
        <v>1</v>
      </c>
      <c r="T56" s="297" t="b">
        <f aca="false">AND(T49=0,T51=0,T52=0,T53=0)</f>
        <v>1</v>
      </c>
      <c r="U56" s="297" t="b">
        <f aca="false">AND(U49=0,U51=0,U52=0,U53=0)</f>
        <v>1</v>
      </c>
      <c r="V56" s="297" t="b">
        <f aca="false">AND(V49=0,V51=0,V52=0,V53=0)</f>
        <v>1</v>
      </c>
      <c r="W56" s="297" t="b">
        <f aca="false">AND(W49=0,W51=0,W52=0,W53=0)</f>
        <v>1</v>
      </c>
      <c r="X56" s="297" t="b">
        <f aca="false">AND(X49=0,X51=0,X52=0,X53=0)</f>
        <v>1</v>
      </c>
      <c r="Y56" s="297" t="b">
        <f aca="false">AND(Y49=0,Y51=0,Y52=0,Y53=0)</f>
        <v>1</v>
      </c>
      <c r="Z56" s="297" t="b">
        <f aca="false">AND(Z49=0,Z51=0,Z52=0,Z53=0)</f>
        <v>1</v>
      </c>
      <c r="AA56" s="297" t="b">
        <f aca="false">AND(AA49=0,AA51=0,AA52=0,AA53=0)</f>
        <v>1</v>
      </c>
    </row>
    <row r="57" customFormat="false" ht="12.75" hidden="false" customHeight="false" outlineLevel="0" collapsed="false">
      <c r="B57" s="298" t="s">
        <v>276</v>
      </c>
      <c r="C57" s="299"/>
      <c r="D57" s="299"/>
      <c r="E57" s="299"/>
      <c r="F57" s="299"/>
      <c r="G57" s="299"/>
      <c r="H57" s="299"/>
      <c r="I57" s="299"/>
      <c r="J57" s="299"/>
      <c r="K57" s="299"/>
      <c r="L57" s="299"/>
      <c r="M57" s="299"/>
      <c r="N57" s="299"/>
      <c r="O57" s="299"/>
      <c r="P57" s="299"/>
      <c r="Q57" s="299"/>
      <c r="R57" s="299"/>
      <c r="S57" s="299"/>
      <c r="T57" s="299"/>
      <c r="U57" s="299"/>
      <c r="V57" s="299"/>
      <c r="W57" s="299"/>
      <c r="X57" s="299"/>
      <c r="Y57" s="299"/>
      <c r="Z57" s="299"/>
      <c r="AA57" s="299"/>
    </row>
    <row r="58" customFormat="false" ht="12.75" hidden="false" customHeight="false" outlineLevel="0" collapsed="false">
      <c r="B58" s="300" t="s">
        <v>261</v>
      </c>
      <c r="C58" s="297"/>
      <c r="D58" s="297"/>
      <c r="E58" s="297"/>
      <c r="F58" s="297"/>
      <c r="G58" s="297"/>
      <c r="H58" s="297"/>
      <c r="I58" s="297"/>
      <c r="J58" s="297"/>
      <c r="K58" s="297"/>
      <c r="L58" s="297"/>
      <c r="M58" s="297"/>
      <c r="N58" s="297"/>
      <c r="O58" s="297"/>
      <c r="P58" s="297"/>
      <c r="Q58" s="297"/>
      <c r="R58" s="297"/>
      <c r="S58" s="297"/>
      <c r="T58" s="297"/>
      <c r="U58" s="297"/>
      <c r="V58" s="297"/>
      <c r="W58" s="297"/>
      <c r="X58" s="297"/>
      <c r="Y58" s="297"/>
      <c r="Z58" s="297"/>
      <c r="AA58" s="297"/>
    </row>
    <row r="59" customFormat="false" ht="12.75" hidden="false" customHeight="false" outlineLevel="0" collapsed="false">
      <c r="B59" s="0" t="s">
        <v>262</v>
      </c>
      <c r="C59" s="301"/>
      <c r="D59" s="302"/>
      <c r="E59" s="302"/>
      <c r="F59" s="302"/>
      <c r="G59" s="302"/>
      <c r="H59" s="302"/>
      <c r="I59" s="302"/>
      <c r="J59" s="302"/>
      <c r="K59" s="302"/>
      <c r="L59" s="302"/>
      <c r="M59" s="302"/>
      <c r="N59" s="302"/>
      <c r="O59" s="302"/>
      <c r="P59" s="302"/>
      <c r="Q59" s="302"/>
      <c r="R59" s="302"/>
      <c r="S59" s="302"/>
      <c r="T59" s="302"/>
      <c r="U59" s="302"/>
      <c r="V59" s="302"/>
      <c r="W59" s="302"/>
      <c r="X59" s="302"/>
      <c r="Y59" s="302"/>
      <c r="Z59" s="302"/>
      <c r="AA59" s="302"/>
    </row>
    <row r="60" customFormat="false" ht="12.75" hidden="false" customHeight="false" outlineLevel="0" collapsed="false">
      <c r="B60" s="0" t="s">
        <v>263</v>
      </c>
      <c r="C60" s="301"/>
      <c r="D60" s="303"/>
      <c r="E60" s="303"/>
      <c r="F60" s="303"/>
      <c r="G60" s="303"/>
      <c r="H60" s="303"/>
      <c r="I60" s="303"/>
      <c r="J60" s="303"/>
      <c r="K60" s="303"/>
      <c r="L60" s="303"/>
      <c r="M60" s="303"/>
      <c r="N60" s="303"/>
      <c r="O60" s="303"/>
      <c r="P60" s="303"/>
      <c r="Q60" s="303"/>
      <c r="R60" s="303"/>
      <c r="S60" s="303"/>
      <c r="T60" s="303"/>
      <c r="U60" s="303"/>
      <c r="V60" s="303"/>
      <c r="W60" s="303"/>
      <c r="X60" s="303"/>
      <c r="Y60" s="303"/>
      <c r="Z60" s="303"/>
      <c r="AA60" s="303"/>
    </row>
    <row r="61" customFormat="false" ht="12.75" hidden="false" customHeight="false" outlineLevel="0" collapsed="false">
      <c r="B61" s="0" t="s">
        <v>264</v>
      </c>
      <c r="C61" s="301"/>
      <c r="D61" s="303"/>
      <c r="E61" s="303"/>
      <c r="F61" s="303"/>
      <c r="G61" s="303"/>
      <c r="H61" s="303"/>
      <c r="I61" s="303"/>
      <c r="J61" s="303"/>
      <c r="K61" s="303"/>
      <c r="L61" s="303"/>
      <c r="M61" s="303"/>
      <c r="N61" s="303"/>
      <c r="O61" s="303"/>
      <c r="P61" s="303"/>
      <c r="Q61" s="303"/>
      <c r="R61" s="303"/>
      <c r="S61" s="303"/>
      <c r="T61" s="303"/>
      <c r="U61" s="303"/>
      <c r="V61" s="303"/>
      <c r="W61" s="303"/>
      <c r="X61" s="303"/>
      <c r="Y61" s="303"/>
      <c r="Z61" s="303"/>
      <c r="AA61" s="303"/>
    </row>
    <row r="62" customFormat="false" ht="12.75" hidden="false" customHeight="false" outlineLevel="0" collapsed="false">
      <c r="B62" s="0" t="s">
        <v>265</v>
      </c>
      <c r="C62" s="301"/>
      <c r="D62" s="303"/>
      <c r="E62" s="303"/>
      <c r="F62" s="303"/>
      <c r="G62" s="303"/>
      <c r="H62" s="303"/>
      <c r="I62" s="303"/>
      <c r="J62" s="303"/>
      <c r="K62" s="303"/>
      <c r="L62" s="303"/>
      <c r="M62" s="303"/>
      <c r="N62" s="303"/>
      <c r="O62" s="303"/>
      <c r="P62" s="303"/>
      <c r="Q62" s="303"/>
      <c r="R62" s="303"/>
      <c r="S62" s="303"/>
      <c r="T62" s="303"/>
      <c r="U62" s="303"/>
      <c r="V62" s="303"/>
      <c r="W62" s="303"/>
      <c r="X62" s="303"/>
      <c r="Y62" s="303"/>
      <c r="Z62" s="303"/>
      <c r="AA62" s="303"/>
    </row>
    <row r="63" customFormat="false" ht="12.75" hidden="false" customHeight="false" outlineLevel="0" collapsed="false">
      <c r="A63" s="0" t="s">
        <v>33</v>
      </c>
      <c r="B63" s="2" t="s">
        <v>277</v>
      </c>
      <c r="C63" s="297"/>
      <c r="D63" s="297"/>
      <c r="E63" s="297"/>
      <c r="F63" s="297"/>
      <c r="G63" s="297"/>
      <c r="H63" s="297"/>
      <c r="I63" s="297"/>
      <c r="J63" s="297"/>
      <c r="K63" s="297"/>
      <c r="L63" s="297"/>
      <c r="M63" s="297"/>
      <c r="N63" s="297"/>
      <c r="O63" s="297"/>
      <c r="P63" s="297"/>
      <c r="Q63" s="297"/>
      <c r="R63" s="297"/>
      <c r="S63" s="297"/>
      <c r="T63" s="297"/>
      <c r="U63" s="297"/>
      <c r="V63" s="297"/>
      <c r="W63" s="297"/>
      <c r="X63" s="297"/>
      <c r="Y63" s="297"/>
      <c r="Z63" s="297"/>
      <c r="AA63" s="297"/>
    </row>
    <row r="64" customFormat="false" ht="12.75" hidden="false" customHeight="false" outlineLevel="0" collapsed="false">
      <c r="B64" s="2"/>
      <c r="C64" s="297"/>
      <c r="D64" s="297"/>
      <c r="E64" s="297"/>
      <c r="F64" s="297"/>
      <c r="G64" s="297"/>
      <c r="H64" s="297"/>
      <c r="I64" s="297"/>
      <c r="J64" s="297"/>
      <c r="K64" s="297"/>
      <c r="L64" s="297"/>
      <c r="M64" s="297"/>
      <c r="N64" s="297"/>
      <c r="O64" s="297"/>
      <c r="P64" s="297"/>
      <c r="Q64" s="297"/>
      <c r="R64" s="297"/>
      <c r="S64" s="297"/>
      <c r="T64" s="297"/>
      <c r="U64" s="297"/>
      <c r="V64" s="297"/>
      <c r="W64" s="297"/>
      <c r="X64" s="297"/>
      <c r="Y64" s="297"/>
      <c r="Z64" s="297"/>
      <c r="AA64" s="297"/>
    </row>
    <row r="65" customFormat="false" ht="12.75" hidden="false" customHeight="false" outlineLevel="0" collapsed="false">
      <c r="B65" s="2"/>
      <c r="C65" s="297"/>
      <c r="D65" s="297" t="b">
        <f aca="false">AND(D58=0,D60=0,D61=0,D62=0)</f>
        <v>1</v>
      </c>
      <c r="E65" s="297" t="b">
        <f aca="false">AND(E58=0,E60=0,E61=0,E62=0)</f>
        <v>1</v>
      </c>
      <c r="F65" s="297" t="b">
        <f aca="false">AND(F58=0,F60=0,F61=0,F62=0)</f>
        <v>1</v>
      </c>
      <c r="G65" s="297" t="b">
        <f aca="false">AND(G58=0,G60=0,G61=0,G62=0)</f>
        <v>1</v>
      </c>
      <c r="H65" s="297" t="b">
        <f aca="false">AND(H58=0,H60=0,H61=0,H62=0)</f>
        <v>1</v>
      </c>
      <c r="I65" s="297" t="b">
        <f aca="false">AND(I58=0,I60=0,I61=0,I62=0)</f>
        <v>1</v>
      </c>
      <c r="J65" s="297" t="b">
        <f aca="false">AND(J58=0,J60=0,J61=0,J62=0)</f>
        <v>1</v>
      </c>
      <c r="K65" s="297" t="b">
        <f aca="false">AND(K58=0,K60=0,K61=0,K62=0)</f>
        <v>1</v>
      </c>
      <c r="L65" s="297" t="b">
        <f aca="false">AND(L58=0,L60=0,L61=0,L62=0)</f>
        <v>1</v>
      </c>
      <c r="M65" s="297" t="b">
        <f aca="false">AND(M58=0,M60=0,M61=0,M62=0)</f>
        <v>1</v>
      </c>
      <c r="N65" s="297" t="b">
        <f aca="false">AND(N58=0,N60=0,N61=0,N62=0)</f>
        <v>1</v>
      </c>
      <c r="O65" s="297" t="b">
        <f aca="false">AND(O58=0,O60=0,O61=0,O62=0)</f>
        <v>1</v>
      </c>
      <c r="P65" s="297" t="b">
        <f aca="false">AND(P58=0,P60=0,P61=0,P62=0)</f>
        <v>1</v>
      </c>
      <c r="Q65" s="297" t="b">
        <f aca="false">AND(Q58=0,Q60=0,Q61=0,Q62=0)</f>
        <v>1</v>
      </c>
      <c r="R65" s="297" t="b">
        <f aca="false">AND(R58=0,R60=0,R61=0,R62=0)</f>
        <v>1</v>
      </c>
      <c r="S65" s="297" t="b">
        <f aca="false">AND(S58=0,S60=0,S61=0,S62=0)</f>
        <v>1</v>
      </c>
      <c r="T65" s="297" t="b">
        <f aca="false">AND(T58=0,T60=0,T61=0,T62=0)</f>
        <v>1</v>
      </c>
      <c r="U65" s="297" t="b">
        <f aca="false">AND(U58=0,U60=0,U61=0,U62=0)</f>
        <v>1</v>
      </c>
      <c r="V65" s="297" t="b">
        <f aca="false">AND(V58=0,V60=0,V61=0,V62=0)</f>
        <v>1</v>
      </c>
      <c r="W65" s="297" t="b">
        <f aca="false">AND(W58=0,W60=0,W61=0,W62=0)</f>
        <v>1</v>
      </c>
      <c r="X65" s="297" t="b">
        <f aca="false">AND(X58=0,X60=0,X61=0,X62=0)</f>
        <v>1</v>
      </c>
      <c r="Y65" s="297" t="b">
        <f aca="false">AND(Y58=0,Y60=0,Y61=0,Y62=0)</f>
        <v>1</v>
      </c>
      <c r="Z65" s="297" t="b">
        <f aca="false">AND(Z58=0,Z60=0,Z61=0,Z62=0)</f>
        <v>1</v>
      </c>
      <c r="AA65" s="297" t="b">
        <f aca="false">AND(AA58=0,AA60=0,AA61=0,AA62=0)</f>
        <v>1</v>
      </c>
    </row>
    <row r="66" customFormat="false" ht="12.75" hidden="false" customHeight="false" outlineLevel="0" collapsed="false">
      <c r="B66" s="298" t="s">
        <v>278</v>
      </c>
      <c r="C66" s="299"/>
      <c r="D66" s="299"/>
      <c r="E66" s="299"/>
      <c r="F66" s="299"/>
      <c r="G66" s="299"/>
      <c r="H66" s="299"/>
      <c r="I66" s="299"/>
      <c r="J66" s="299"/>
      <c r="K66" s="299"/>
      <c r="L66" s="299"/>
      <c r="M66" s="299"/>
      <c r="N66" s="299"/>
      <c r="O66" s="299"/>
      <c r="P66" s="299"/>
      <c r="Q66" s="299"/>
      <c r="R66" s="299"/>
      <c r="S66" s="299"/>
      <c r="T66" s="299"/>
      <c r="U66" s="299"/>
      <c r="V66" s="299"/>
      <c r="W66" s="299"/>
      <c r="X66" s="299"/>
      <c r="Y66" s="299"/>
      <c r="Z66" s="299"/>
      <c r="AA66" s="299"/>
    </row>
    <row r="67" customFormat="false" ht="12.75" hidden="false" customHeight="false" outlineLevel="0" collapsed="false">
      <c r="B67" s="300" t="s">
        <v>261</v>
      </c>
      <c r="C67" s="297"/>
      <c r="D67" s="297"/>
      <c r="E67" s="297"/>
      <c r="F67" s="297"/>
      <c r="G67" s="297"/>
      <c r="H67" s="297"/>
      <c r="I67" s="297"/>
      <c r="J67" s="297"/>
      <c r="K67" s="297"/>
      <c r="L67" s="297"/>
      <c r="M67" s="297"/>
      <c r="N67" s="297"/>
      <c r="O67" s="297"/>
      <c r="P67" s="297"/>
      <c r="Q67" s="297"/>
      <c r="R67" s="297"/>
      <c r="S67" s="297"/>
      <c r="T67" s="297"/>
      <c r="U67" s="297"/>
      <c r="V67" s="297"/>
      <c r="W67" s="297"/>
      <c r="X67" s="297"/>
      <c r="Y67" s="297"/>
      <c r="Z67" s="297"/>
      <c r="AA67" s="297"/>
    </row>
    <row r="68" customFormat="false" ht="12.75" hidden="false" customHeight="false" outlineLevel="0" collapsed="false">
      <c r="B68" s="0" t="s">
        <v>262</v>
      </c>
      <c r="C68" s="301"/>
      <c r="D68" s="302"/>
      <c r="E68" s="302"/>
      <c r="F68" s="302"/>
      <c r="G68" s="302"/>
      <c r="H68" s="302"/>
      <c r="I68" s="302"/>
      <c r="J68" s="302"/>
      <c r="K68" s="302"/>
      <c r="L68" s="302"/>
      <c r="M68" s="302"/>
      <c r="N68" s="302"/>
      <c r="O68" s="302"/>
      <c r="P68" s="302"/>
      <c r="Q68" s="302"/>
      <c r="R68" s="302"/>
      <c r="S68" s="302"/>
      <c r="T68" s="302"/>
      <c r="U68" s="302"/>
      <c r="V68" s="302"/>
      <c r="W68" s="302"/>
      <c r="X68" s="302"/>
      <c r="Y68" s="302"/>
      <c r="Z68" s="302"/>
      <c r="AA68" s="302"/>
    </row>
    <row r="69" customFormat="false" ht="12.75" hidden="false" customHeight="false" outlineLevel="0" collapsed="false">
      <c r="B69" s="0" t="s">
        <v>263</v>
      </c>
      <c r="C69" s="301"/>
      <c r="D69" s="303"/>
      <c r="E69" s="303"/>
      <c r="F69" s="303"/>
      <c r="G69" s="303"/>
      <c r="H69" s="303"/>
      <c r="I69" s="303"/>
      <c r="J69" s="303"/>
      <c r="K69" s="303"/>
      <c r="L69" s="303"/>
      <c r="M69" s="303"/>
      <c r="N69" s="303"/>
      <c r="O69" s="303"/>
      <c r="P69" s="303"/>
      <c r="Q69" s="303"/>
      <c r="R69" s="303"/>
      <c r="S69" s="303"/>
      <c r="T69" s="303"/>
      <c r="U69" s="303"/>
      <c r="V69" s="303"/>
      <c r="W69" s="303"/>
      <c r="X69" s="303"/>
      <c r="Y69" s="303"/>
      <c r="Z69" s="303"/>
      <c r="AA69" s="303"/>
    </row>
    <row r="70" customFormat="false" ht="12.75" hidden="false" customHeight="false" outlineLevel="0" collapsed="false">
      <c r="B70" s="0" t="s">
        <v>264</v>
      </c>
      <c r="C70" s="301"/>
      <c r="D70" s="303"/>
      <c r="E70" s="303"/>
      <c r="F70" s="303"/>
      <c r="G70" s="303"/>
      <c r="H70" s="303"/>
      <c r="I70" s="303"/>
      <c r="J70" s="303"/>
      <c r="K70" s="303"/>
      <c r="L70" s="303"/>
      <c r="M70" s="303"/>
      <c r="N70" s="303"/>
      <c r="O70" s="303"/>
      <c r="P70" s="303"/>
      <c r="Q70" s="303"/>
      <c r="R70" s="303"/>
      <c r="S70" s="303"/>
      <c r="T70" s="303"/>
      <c r="U70" s="303"/>
      <c r="V70" s="303"/>
      <c r="W70" s="303"/>
      <c r="X70" s="303"/>
      <c r="Y70" s="303"/>
      <c r="Z70" s="303"/>
      <c r="AA70" s="303"/>
    </row>
    <row r="71" customFormat="false" ht="12.75" hidden="false" customHeight="false" outlineLevel="0" collapsed="false">
      <c r="B71" s="0" t="s">
        <v>265</v>
      </c>
      <c r="C71" s="301"/>
      <c r="D71" s="303"/>
      <c r="E71" s="303"/>
      <c r="F71" s="303"/>
      <c r="G71" s="303"/>
      <c r="H71" s="303"/>
      <c r="I71" s="303"/>
      <c r="J71" s="303"/>
      <c r="K71" s="303"/>
      <c r="L71" s="303"/>
      <c r="M71" s="303"/>
      <c r="N71" s="303"/>
      <c r="O71" s="303"/>
      <c r="P71" s="303"/>
      <c r="Q71" s="303"/>
      <c r="R71" s="303"/>
      <c r="S71" s="303"/>
      <c r="T71" s="303"/>
      <c r="U71" s="303"/>
      <c r="V71" s="303"/>
      <c r="W71" s="303"/>
      <c r="X71" s="303"/>
      <c r="Y71" s="303"/>
      <c r="Z71" s="303"/>
      <c r="AA71" s="303"/>
    </row>
    <row r="72" customFormat="false" ht="12.75" hidden="false" customHeight="false" outlineLevel="0" collapsed="false">
      <c r="A72" s="0" t="s">
        <v>33</v>
      </c>
      <c r="B72" s="2" t="s">
        <v>279</v>
      </c>
      <c r="C72" s="297"/>
      <c r="D72" s="297"/>
      <c r="E72" s="297"/>
      <c r="F72" s="297"/>
      <c r="G72" s="297"/>
      <c r="H72" s="297"/>
      <c r="I72" s="297"/>
      <c r="J72" s="297"/>
      <c r="K72" s="297"/>
      <c r="L72" s="297"/>
      <c r="M72" s="297"/>
      <c r="N72" s="297"/>
      <c r="O72" s="297"/>
      <c r="P72" s="297"/>
      <c r="Q72" s="297"/>
      <c r="R72" s="297"/>
      <c r="S72" s="297"/>
      <c r="T72" s="297"/>
      <c r="U72" s="297"/>
      <c r="V72" s="297"/>
      <c r="W72" s="297"/>
      <c r="X72" s="297"/>
      <c r="Y72" s="297"/>
      <c r="Z72" s="297"/>
      <c r="AA72" s="297"/>
    </row>
    <row r="73" customFormat="false" ht="12.75" hidden="false" customHeight="false" outlineLevel="0" collapsed="false">
      <c r="B73" s="2"/>
      <c r="C73" s="297"/>
      <c r="D73" s="297"/>
      <c r="E73" s="297"/>
      <c r="F73" s="297"/>
      <c r="G73" s="297"/>
      <c r="H73" s="297"/>
      <c r="I73" s="297"/>
      <c r="J73" s="297"/>
      <c r="K73" s="297"/>
      <c r="L73" s="297"/>
      <c r="M73" s="297"/>
      <c r="N73" s="297"/>
      <c r="O73" s="297"/>
      <c r="P73" s="297"/>
      <c r="Q73" s="297"/>
      <c r="R73" s="297"/>
      <c r="S73" s="297"/>
      <c r="T73" s="297"/>
      <c r="U73" s="297"/>
      <c r="V73" s="297"/>
      <c r="W73" s="297"/>
      <c r="X73" s="297"/>
      <c r="Y73" s="297"/>
      <c r="Z73" s="297"/>
      <c r="AA73" s="297"/>
    </row>
    <row r="74" customFormat="false" ht="12.75" hidden="false" customHeight="false" outlineLevel="0" collapsed="false">
      <c r="B74" s="2"/>
      <c r="C74" s="297"/>
      <c r="D74" s="297" t="b">
        <f aca="false">AND(D67=0,D69=0,D70=0,D71=0)</f>
        <v>1</v>
      </c>
      <c r="E74" s="297" t="b">
        <f aca="false">AND(E67=0,E69=0,E70=0,E71=0)</f>
        <v>1</v>
      </c>
      <c r="F74" s="297" t="b">
        <f aca="false">AND(F67=0,F69=0,F70=0,F71=0)</f>
        <v>1</v>
      </c>
      <c r="G74" s="297" t="b">
        <f aca="false">AND(G67=0,G69=0,G70=0,G71=0)</f>
        <v>1</v>
      </c>
      <c r="H74" s="297" t="b">
        <f aca="false">AND(H67=0,H69=0,H70=0,H71=0)</f>
        <v>1</v>
      </c>
      <c r="I74" s="297" t="b">
        <f aca="false">AND(I67=0,I69=0,I70=0,I71=0)</f>
        <v>1</v>
      </c>
      <c r="J74" s="297" t="b">
        <f aca="false">AND(J67=0,J69=0,J70=0,J71=0)</f>
        <v>1</v>
      </c>
      <c r="K74" s="297" t="b">
        <f aca="false">AND(K67=0,K69=0,K70=0,K71=0)</f>
        <v>1</v>
      </c>
      <c r="L74" s="297" t="b">
        <f aca="false">AND(L67=0,L69=0,L70=0,L71=0)</f>
        <v>1</v>
      </c>
      <c r="M74" s="297" t="b">
        <f aca="false">AND(M67=0,M69=0,M70=0,M71=0)</f>
        <v>1</v>
      </c>
      <c r="N74" s="297" t="b">
        <f aca="false">AND(N67=0,N69=0,N70=0,N71=0)</f>
        <v>1</v>
      </c>
      <c r="O74" s="297" t="b">
        <f aca="false">AND(O67=0,O69=0,O70=0,O71=0)</f>
        <v>1</v>
      </c>
      <c r="P74" s="297" t="b">
        <f aca="false">AND(P67=0,P69=0,P70=0,P71=0)</f>
        <v>1</v>
      </c>
      <c r="Q74" s="297" t="b">
        <f aca="false">AND(Q67=0,Q69=0,Q70=0,Q71=0)</f>
        <v>1</v>
      </c>
      <c r="R74" s="297" t="b">
        <f aca="false">AND(R67=0,R69=0,R70=0,R71=0)</f>
        <v>1</v>
      </c>
      <c r="S74" s="297" t="b">
        <f aca="false">AND(S67=0,S69=0,S70=0,S71=0)</f>
        <v>1</v>
      </c>
      <c r="T74" s="297" t="b">
        <f aca="false">AND(T67=0,T69=0,T70=0,T71=0)</f>
        <v>1</v>
      </c>
      <c r="U74" s="297" t="b">
        <f aca="false">AND(U67=0,U69=0,U70=0,U71=0)</f>
        <v>1</v>
      </c>
      <c r="V74" s="297" t="b">
        <f aca="false">AND(V67=0,V69=0,V70=0,V71=0)</f>
        <v>1</v>
      </c>
      <c r="W74" s="297" t="b">
        <f aca="false">AND(W67=0,W69=0,W70=0,W71=0)</f>
        <v>1</v>
      </c>
      <c r="X74" s="297" t="b">
        <f aca="false">AND(X67=0,X69=0,X70=0,X71=0)</f>
        <v>1</v>
      </c>
      <c r="Y74" s="297" t="b">
        <f aca="false">AND(Y67=0,Y69=0,Y70=0,Y71=0)</f>
        <v>1</v>
      </c>
      <c r="Z74" s="297" t="b">
        <f aca="false">AND(Z67=0,Z69=0,Z70=0,Z71=0)</f>
        <v>1</v>
      </c>
      <c r="AA74" s="297" t="b">
        <f aca="false">AND(AA67=0,AA69=0,AA70=0,AA71=0)</f>
        <v>1</v>
      </c>
    </row>
    <row r="75" customFormat="false" ht="12.75" hidden="false" customHeight="false" outlineLevel="0" collapsed="false">
      <c r="B75" s="298" t="s">
        <v>280</v>
      </c>
      <c r="C75" s="299"/>
      <c r="D75" s="299"/>
      <c r="E75" s="299"/>
      <c r="F75" s="299"/>
      <c r="G75" s="299"/>
      <c r="H75" s="299"/>
      <c r="I75" s="299"/>
      <c r="J75" s="299"/>
      <c r="K75" s="299"/>
      <c r="L75" s="299"/>
      <c r="M75" s="299"/>
      <c r="N75" s="299"/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  <c r="AA75" s="299"/>
    </row>
    <row r="76" customFormat="false" ht="12.75" hidden="false" customHeight="false" outlineLevel="0" collapsed="false">
      <c r="B76" s="300" t="s">
        <v>261</v>
      </c>
      <c r="C76" s="297"/>
      <c r="D76" s="297"/>
      <c r="E76" s="297"/>
      <c r="F76" s="297"/>
      <c r="G76" s="297"/>
      <c r="H76" s="297"/>
      <c r="I76" s="297"/>
      <c r="J76" s="297"/>
      <c r="K76" s="297"/>
      <c r="L76" s="297"/>
      <c r="M76" s="297"/>
      <c r="N76" s="297"/>
      <c r="O76" s="297"/>
      <c r="P76" s="297"/>
      <c r="Q76" s="297"/>
      <c r="R76" s="297"/>
      <c r="S76" s="297"/>
      <c r="T76" s="297"/>
      <c r="U76" s="297"/>
      <c r="V76" s="297"/>
      <c r="W76" s="297"/>
      <c r="X76" s="297"/>
      <c r="Y76" s="297"/>
      <c r="Z76" s="297"/>
      <c r="AA76" s="297"/>
    </row>
    <row r="77" customFormat="false" ht="12.75" hidden="false" customHeight="false" outlineLevel="0" collapsed="false">
      <c r="B77" s="0" t="s">
        <v>262</v>
      </c>
      <c r="C77" s="301"/>
      <c r="D77" s="302"/>
      <c r="E77" s="302"/>
      <c r="F77" s="302"/>
      <c r="G77" s="302"/>
      <c r="H77" s="302"/>
      <c r="I77" s="302"/>
      <c r="J77" s="302"/>
      <c r="K77" s="302"/>
      <c r="L77" s="302"/>
      <c r="M77" s="302"/>
      <c r="N77" s="302"/>
      <c r="O77" s="302"/>
      <c r="P77" s="302"/>
      <c r="Q77" s="302"/>
      <c r="R77" s="302"/>
      <c r="S77" s="302"/>
      <c r="T77" s="302"/>
      <c r="U77" s="302"/>
      <c r="V77" s="302"/>
      <c r="W77" s="302"/>
      <c r="X77" s="302"/>
      <c r="Y77" s="302"/>
      <c r="Z77" s="302"/>
      <c r="AA77" s="302"/>
    </row>
    <row r="78" customFormat="false" ht="12.75" hidden="false" customHeight="false" outlineLevel="0" collapsed="false">
      <c r="B78" s="0" t="s">
        <v>263</v>
      </c>
      <c r="C78" s="301"/>
      <c r="D78" s="303"/>
      <c r="E78" s="303"/>
      <c r="F78" s="303"/>
      <c r="G78" s="303"/>
      <c r="H78" s="303"/>
      <c r="I78" s="303"/>
      <c r="J78" s="303"/>
      <c r="K78" s="303"/>
      <c r="L78" s="303"/>
      <c r="M78" s="303"/>
      <c r="N78" s="303"/>
      <c r="O78" s="303"/>
      <c r="P78" s="303"/>
      <c r="Q78" s="303"/>
      <c r="R78" s="303"/>
      <c r="S78" s="303"/>
      <c r="T78" s="303"/>
      <c r="U78" s="303"/>
      <c r="V78" s="303"/>
      <c r="W78" s="303"/>
      <c r="X78" s="303"/>
      <c r="Y78" s="303"/>
      <c r="Z78" s="303"/>
      <c r="AA78" s="303"/>
    </row>
    <row r="79" customFormat="false" ht="12.75" hidden="false" customHeight="false" outlineLevel="0" collapsed="false">
      <c r="B79" s="0" t="s">
        <v>264</v>
      </c>
      <c r="C79" s="301"/>
      <c r="D79" s="303"/>
      <c r="E79" s="303"/>
      <c r="F79" s="303"/>
      <c r="G79" s="303"/>
      <c r="H79" s="303"/>
      <c r="I79" s="303"/>
      <c r="J79" s="303"/>
      <c r="K79" s="303"/>
      <c r="L79" s="303"/>
      <c r="M79" s="303"/>
      <c r="N79" s="303"/>
      <c r="O79" s="303"/>
      <c r="P79" s="303"/>
      <c r="Q79" s="303"/>
      <c r="R79" s="303"/>
      <c r="S79" s="303"/>
      <c r="T79" s="303"/>
      <c r="U79" s="303"/>
      <c r="V79" s="303"/>
      <c r="W79" s="303"/>
      <c r="X79" s="303"/>
      <c r="Y79" s="303"/>
      <c r="Z79" s="303"/>
      <c r="AA79" s="303"/>
    </row>
    <row r="80" customFormat="false" ht="12.75" hidden="false" customHeight="false" outlineLevel="0" collapsed="false">
      <c r="B80" s="0" t="s">
        <v>265</v>
      </c>
      <c r="C80" s="301"/>
      <c r="D80" s="303"/>
      <c r="E80" s="303"/>
      <c r="F80" s="303"/>
      <c r="G80" s="303"/>
      <c r="H80" s="303"/>
      <c r="I80" s="303"/>
      <c r="J80" s="303"/>
      <c r="K80" s="303"/>
      <c r="L80" s="303"/>
      <c r="M80" s="303"/>
      <c r="N80" s="303"/>
      <c r="O80" s="303"/>
      <c r="P80" s="303"/>
      <c r="Q80" s="303"/>
      <c r="R80" s="303"/>
      <c r="S80" s="303"/>
      <c r="T80" s="303"/>
      <c r="U80" s="303"/>
      <c r="V80" s="303"/>
      <c r="W80" s="303"/>
      <c r="X80" s="303"/>
      <c r="Y80" s="303"/>
      <c r="Z80" s="303"/>
      <c r="AA80" s="303"/>
    </row>
    <row r="81" customFormat="false" ht="12.75" hidden="false" customHeight="false" outlineLevel="0" collapsed="false">
      <c r="A81" s="0" t="s">
        <v>33</v>
      </c>
      <c r="B81" s="2" t="s">
        <v>281</v>
      </c>
      <c r="C81" s="297"/>
      <c r="D81" s="297"/>
      <c r="E81" s="297"/>
      <c r="F81" s="297"/>
      <c r="G81" s="297"/>
      <c r="H81" s="297"/>
      <c r="I81" s="297"/>
      <c r="J81" s="297"/>
      <c r="K81" s="297"/>
      <c r="L81" s="297"/>
      <c r="M81" s="297"/>
      <c r="N81" s="297"/>
      <c r="O81" s="297"/>
      <c r="P81" s="297"/>
      <c r="Q81" s="297"/>
      <c r="R81" s="297"/>
      <c r="S81" s="297"/>
      <c r="T81" s="297"/>
      <c r="U81" s="297"/>
      <c r="V81" s="297"/>
      <c r="W81" s="297"/>
      <c r="X81" s="297"/>
      <c r="Y81" s="297"/>
      <c r="Z81" s="297"/>
      <c r="AA81" s="297"/>
    </row>
    <row r="82" customFormat="false" ht="12.75" hidden="false" customHeight="false" outlineLevel="0" collapsed="false">
      <c r="B82" s="2"/>
      <c r="C82" s="297"/>
      <c r="D82" s="297"/>
      <c r="E82" s="297"/>
      <c r="F82" s="297"/>
      <c r="G82" s="297"/>
      <c r="H82" s="297"/>
      <c r="I82" s="297"/>
      <c r="J82" s="297"/>
      <c r="K82" s="297"/>
      <c r="L82" s="297"/>
      <c r="M82" s="297"/>
      <c r="N82" s="297"/>
      <c r="O82" s="297"/>
      <c r="P82" s="297"/>
      <c r="Q82" s="297"/>
      <c r="R82" s="297"/>
      <c r="S82" s="297"/>
      <c r="T82" s="297"/>
      <c r="U82" s="297"/>
      <c r="V82" s="297"/>
      <c r="W82" s="297"/>
      <c r="X82" s="297"/>
      <c r="Y82" s="297"/>
      <c r="Z82" s="297"/>
      <c r="AA82" s="297"/>
    </row>
    <row r="83" customFormat="false" ht="12.75" hidden="false" customHeight="false" outlineLevel="0" collapsed="false">
      <c r="B83" s="2"/>
      <c r="C83" s="297"/>
      <c r="D83" s="297" t="b">
        <f aca="false">AND(D76=0,D78=0,D79=0,D80=0)</f>
        <v>1</v>
      </c>
      <c r="E83" s="297" t="b">
        <f aca="false">AND(E76=0,E78=0,E79=0,E80=0)</f>
        <v>1</v>
      </c>
      <c r="F83" s="297" t="b">
        <f aca="false">AND(F76=0,F78=0,F79=0,F80=0)</f>
        <v>1</v>
      </c>
      <c r="G83" s="297" t="b">
        <f aca="false">AND(G76=0,G78=0,G79=0,G80=0)</f>
        <v>1</v>
      </c>
      <c r="H83" s="297" t="b">
        <f aca="false">AND(H76=0,H78=0,H79=0,H80=0)</f>
        <v>1</v>
      </c>
      <c r="I83" s="297" t="b">
        <f aca="false">AND(I76=0,I78=0,I79=0,I80=0)</f>
        <v>1</v>
      </c>
      <c r="J83" s="297" t="b">
        <f aca="false">AND(J76=0,J78=0,J79=0,J80=0)</f>
        <v>1</v>
      </c>
      <c r="K83" s="297" t="b">
        <f aca="false">AND(K76=0,K78=0,K79=0,K80=0)</f>
        <v>1</v>
      </c>
      <c r="L83" s="297" t="b">
        <f aca="false">AND(L76=0,L78=0,L79=0,L80=0)</f>
        <v>1</v>
      </c>
      <c r="M83" s="297" t="b">
        <f aca="false">AND(M76=0,M78=0,M79=0,M80=0)</f>
        <v>1</v>
      </c>
      <c r="N83" s="297" t="b">
        <f aca="false">AND(N76=0,N78=0,N79=0,N80=0)</f>
        <v>1</v>
      </c>
      <c r="O83" s="297" t="b">
        <f aca="false">AND(O76=0,O78=0,O79=0,O80=0)</f>
        <v>1</v>
      </c>
      <c r="P83" s="297" t="b">
        <f aca="false">AND(P76=0,P78=0,P79=0,P80=0)</f>
        <v>1</v>
      </c>
      <c r="Q83" s="297" t="b">
        <f aca="false">AND(Q76=0,Q78=0,Q79=0,Q80=0)</f>
        <v>1</v>
      </c>
      <c r="R83" s="297" t="b">
        <f aca="false">AND(R76=0,R78=0,R79=0,R80=0)</f>
        <v>1</v>
      </c>
      <c r="S83" s="297" t="b">
        <f aca="false">AND(S76=0,S78=0,S79=0,S80=0)</f>
        <v>1</v>
      </c>
      <c r="T83" s="297" t="b">
        <f aca="false">AND(T76=0,T78=0,T79=0,T80=0)</f>
        <v>1</v>
      </c>
      <c r="U83" s="297" t="b">
        <f aca="false">AND(U76=0,U78=0,U79=0,U80=0)</f>
        <v>1</v>
      </c>
      <c r="V83" s="297" t="b">
        <f aca="false">AND(V76=0,V78=0,V79=0,V80=0)</f>
        <v>1</v>
      </c>
      <c r="W83" s="297" t="b">
        <f aca="false">AND(W76=0,W78=0,W79=0,W80=0)</f>
        <v>1</v>
      </c>
      <c r="X83" s="297" t="b">
        <f aca="false">AND(X76=0,X78=0,X79=0,X80=0)</f>
        <v>1</v>
      </c>
      <c r="Y83" s="297" t="b">
        <f aca="false">AND(Y76=0,Y78=0,Y79=0,Y80=0)</f>
        <v>1</v>
      </c>
      <c r="Z83" s="297" t="b">
        <f aca="false">AND(Z76=0,Z78=0,Z79=0,Z80=0)</f>
        <v>1</v>
      </c>
      <c r="AA83" s="297" t="b">
        <f aca="false">AND(AA76=0,AA78=0,AA79=0,AA80=0)</f>
        <v>1</v>
      </c>
    </row>
    <row r="84" customFormat="false" ht="12.75" hidden="false" customHeight="false" outlineLevel="0" collapsed="false">
      <c r="B84" s="292" t="s">
        <v>282</v>
      </c>
      <c r="C84" s="293"/>
      <c r="D84" s="293"/>
      <c r="E84" s="293"/>
      <c r="F84" s="293"/>
      <c r="G84" s="293"/>
      <c r="H84" s="293"/>
      <c r="I84" s="293"/>
      <c r="J84" s="293"/>
      <c r="K84" s="293"/>
      <c r="L84" s="293"/>
      <c r="M84" s="293"/>
      <c r="N84" s="293"/>
      <c r="O84" s="293"/>
      <c r="P84" s="293"/>
      <c r="Q84" s="293"/>
      <c r="R84" s="293"/>
      <c r="S84" s="293"/>
      <c r="T84" s="293"/>
      <c r="U84" s="293"/>
      <c r="V84" s="293"/>
      <c r="W84" s="293"/>
      <c r="X84" s="293"/>
      <c r="Y84" s="293"/>
      <c r="Z84" s="293"/>
      <c r="AA84" s="293"/>
    </row>
    <row r="85" customFormat="false" ht="12.75" hidden="false" customHeight="false" outlineLevel="0" collapsed="false">
      <c r="B85" s="294" t="s">
        <v>261</v>
      </c>
      <c r="C85" s="295" t="n">
        <f aca="false">SUM(D85:AA85)</f>
        <v>0</v>
      </c>
      <c r="D85" s="295" t="n">
        <f aca="false">FCORNR_5_PSUEDO!F15+FCORNR_5_PSUEDO!F29</f>
        <v>0</v>
      </c>
      <c r="E85" s="295" t="n">
        <f aca="false">FCORNR_5_PSUEDO!G15+FCORNR_5_PSUEDO!G29</f>
        <v>0</v>
      </c>
      <c r="F85" s="295" t="n">
        <f aca="false">FCORNR_5_PSUEDO!H15+FCORNR_5_PSUEDO!H29</f>
        <v>0</v>
      </c>
      <c r="G85" s="295" t="n">
        <f aca="false">FCORNR_5_PSUEDO!I15+FCORNR_5_PSUEDO!I29</f>
        <v>0</v>
      </c>
      <c r="H85" s="295" t="n">
        <f aca="false">FCORNR_5_PSUEDO!J15+FCORNR_5_PSUEDO!J29</f>
        <v>0</v>
      </c>
      <c r="I85" s="295" t="n">
        <f aca="false">FCORNR_5_PSUEDO!K15+FCORNR_5_PSUEDO!K29</f>
        <v>0</v>
      </c>
      <c r="J85" s="295" t="n">
        <f aca="false">FCORNR_5_PSUEDO!L15+FCORNR_5_PSUEDO!L29</f>
        <v>0</v>
      </c>
      <c r="K85" s="295" t="n">
        <f aca="false">FCORNR_5_PSUEDO!M15+FCORNR_5_PSUEDO!M29</f>
        <v>0</v>
      </c>
      <c r="L85" s="295" t="n">
        <f aca="false">FCORNR_5_PSUEDO!N15+FCORNR_5_PSUEDO!N29</f>
        <v>0</v>
      </c>
      <c r="M85" s="295" t="n">
        <f aca="false">FCORNR_5_PSUEDO!O15+FCORNR_5_PSUEDO!O29</f>
        <v>0</v>
      </c>
      <c r="N85" s="295" t="n">
        <f aca="false">FCORNR_5_PSUEDO!P15+FCORNR_5_PSUEDO!P29</f>
        <v>0</v>
      </c>
      <c r="O85" s="295" t="n">
        <f aca="false">FCORNR_5_PSUEDO!Q15+FCORNR_5_PSUEDO!Q29</f>
        <v>0</v>
      </c>
      <c r="P85" s="295" t="n">
        <f aca="false">FCORNR_5_PSUEDO!R15+FCORNR_5_PSUEDO!R29</f>
        <v>0</v>
      </c>
      <c r="Q85" s="295" t="n">
        <f aca="false">FCORNR_5_PSUEDO!S15+FCORNR_5_PSUEDO!S29</f>
        <v>0</v>
      </c>
      <c r="R85" s="295" t="n">
        <f aca="false">FCORNR_5_PSUEDO!T15+FCORNR_5_PSUEDO!T29</f>
        <v>0</v>
      </c>
      <c r="S85" s="295" t="n">
        <f aca="false">FCORNR_5_PSUEDO!U15+FCORNR_5_PSUEDO!U29</f>
        <v>0</v>
      </c>
      <c r="T85" s="295" t="n">
        <f aca="false">FCORNR_5_PSUEDO!V15+FCORNR_5_PSUEDO!V29</f>
        <v>0</v>
      </c>
      <c r="U85" s="295" t="n">
        <f aca="false">FCORNR_5_PSUEDO!W15+FCORNR_5_PSUEDO!W29</f>
        <v>0</v>
      </c>
      <c r="V85" s="295" t="n">
        <f aca="false">FCORNR_5_PSUEDO!X15+FCORNR_5_PSUEDO!X29</f>
        <v>0</v>
      </c>
      <c r="W85" s="295" t="n">
        <f aca="false">FCORNR_5_PSUEDO!Y15+FCORNR_5_PSUEDO!Y29</f>
        <v>0</v>
      </c>
      <c r="X85" s="295" t="n">
        <f aca="false">FCORNR_5_PSUEDO!Z15+FCORNR_5_PSUEDO!Z29</f>
        <v>0</v>
      </c>
      <c r="Y85" s="295" t="n">
        <f aca="false">FCORNR_5_PSUEDO!AA15+FCORNR_5_PSUEDO!AA29</f>
        <v>0</v>
      </c>
      <c r="Z85" s="295" t="n">
        <f aca="false">FCORNR_5_PSUEDO!AB15+FCORNR_5_PSUEDO!AB29</f>
        <v>0</v>
      </c>
      <c r="AA85" s="295" t="n">
        <f aca="false">FCORNR_5_PSUEDO!AC15+FCORNR_5_PSUEDO!AC29</f>
        <v>0</v>
      </c>
    </row>
    <row r="86" customFormat="false" ht="12.75" hidden="false" customHeight="false" outlineLevel="0" collapsed="false">
      <c r="A86" s="36"/>
      <c r="B86" s="294" t="s">
        <v>262</v>
      </c>
      <c r="C86" s="295" t="n">
        <f aca="false">SUM(D86:AA86)</f>
        <v>0</v>
      </c>
      <c r="D86" s="295" t="n">
        <f aca="false">-FCORNR_5_PSUEDO!F29</f>
        <v>-0</v>
      </c>
      <c r="E86" s="295" t="n">
        <f aca="false">-FCORNR_5_PSUEDO!G29</f>
        <v>-0</v>
      </c>
      <c r="F86" s="295" t="n">
        <f aca="false">-FCORNR_5_PSUEDO!H29</f>
        <v>-0</v>
      </c>
      <c r="G86" s="295" t="n">
        <f aca="false">-FCORNR_5_PSUEDO!I29</f>
        <v>-0</v>
      </c>
      <c r="H86" s="295" t="n">
        <f aca="false">-FCORNR_5_PSUEDO!J29</f>
        <v>-0</v>
      </c>
      <c r="I86" s="295" t="n">
        <f aca="false">-FCORNR_5_PSUEDO!K29</f>
        <v>-0</v>
      </c>
      <c r="J86" s="295" t="n">
        <f aca="false">-FCORNR_5_PSUEDO!L29</f>
        <v>-0</v>
      </c>
      <c r="K86" s="295" t="n">
        <f aca="false">-FCORNR_5_PSUEDO!M29</f>
        <v>-0</v>
      </c>
      <c r="L86" s="295" t="n">
        <f aca="false">-FCORNR_5_PSUEDO!N29</f>
        <v>-0</v>
      </c>
      <c r="M86" s="295" t="n">
        <f aca="false">-FCORNR_5_PSUEDO!O29</f>
        <v>-0</v>
      </c>
      <c r="N86" s="295" t="n">
        <f aca="false">-FCORNR_5_PSUEDO!P29</f>
        <v>-0</v>
      </c>
      <c r="O86" s="295" t="n">
        <f aca="false">-FCORNR_5_PSUEDO!Q29</f>
        <v>-0</v>
      </c>
      <c r="P86" s="295" t="n">
        <f aca="false">-FCORNR_5_PSUEDO!R29</f>
        <v>-0</v>
      </c>
      <c r="Q86" s="295" t="n">
        <f aca="false">-FCORNR_5_PSUEDO!S29</f>
        <v>-0</v>
      </c>
      <c r="R86" s="295" t="n">
        <f aca="false">-FCORNR_5_PSUEDO!T29</f>
        <v>-0</v>
      </c>
      <c r="S86" s="295" t="n">
        <f aca="false">-FCORNR_5_PSUEDO!U29</f>
        <v>-0</v>
      </c>
      <c r="T86" s="295" t="n">
        <f aca="false">-FCORNR_5_PSUEDO!V29</f>
        <v>-0</v>
      </c>
      <c r="U86" s="295" t="n">
        <f aca="false">-FCORNR_5_PSUEDO!W29</f>
        <v>-0</v>
      </c>
      <c r="V86" s="295" t="n">
        <f aca="false">-FCORNR_5_PSUEDO!X29</f>
        <v>-0</v>
      </c>
      <c r="W86" s="295" t="n">
        <f aca="false">-FCORNR_5_PSUEDO!Y29</f>
        <v>-0</v>
      </c>
      <c r="X86" s="295" t="n">
        <f aca="false">-FCORNR_5_PSUEDO!Z29</f>
        <v>-0</v>
      </c>
      <c r="Y86" s="295" t="n">
        <f aca="false">-FCORNR_5_PSUEDO!AA29</f>
        <v>-0</v>
      </c>
      <c r="Z86" s="295" t="n">
        <f aca="false">-FCORNR_5_PSUEDO!AB29</f>
        <v>-0</v>
      </c>
      <c r="AA86" s="295" t="n">
        <f aca="false">-FCORNR_5_PSUEDO!AC29</f>
        <v>-0</v>
      </c>
    </row>
    <row r="87" customFormat="false" ht="12.75" hidden="false" customHeight="false" outlineLevel="0" collapsed="false">
      <c r="B87" s="294" t="s">
        <v>263</v>
      </c>
      <c r="C87" s="295" t="n">
        <f aca="false">SUM(D87:AA87)</f>
        <v>0</v>
      </c>
      <c r="D87" s="296" t="n">
        <v>0</v>
      </c>
      <c r="E87" s="296" t="n">
        <v>0</v>
      </c>
      <c r="F87" s="296" t="n">
        <v>0</v>
      </c>
      <c r="G87" s="296" t="n">
        <v>0</v>
      </c>
      <c r="H87" s="296" t="n">
        <v>0</v>
      </c>
      <c r="I87" s="296" t="n">
        <v>0</v>
      </c>
      <c r="J87" s="296" t="n">
        <v>0</v>
      </c>
      <c r="K87" s="296" t="n">
        <v>0</v>
      </c>
      <c r="L87" s="296" t="n">
        <v>0</v>
      </c>
      <c r="M87" s="296" t="n">
        <v>0</v>
      </c>
      <c r="N87" s="296" t="n">
        <v>0</v>
      </c>
      <c r="O87" s="296" t="n">
        <v>0</v>
      </c>
      <c r="P87" s="296" t="n">
        <v>0</v>
      </c>
      <c r="Q87" s="296" t="n">
        <v>0</v>
      </c>
      <c r="R87" s="296" t="n">
        <v>0</v>
      </c>
      <c r="S87" s="296" t="n">
        <v>0</v>
      </c>
      <c r="T87" s="296" t="n">
        <v>0</v>
      </c>
      <c r="U87" s="296" t="n">
        <v>0</v>
      </c>
      <c r="V87" s="296" t="n">
        <v>0</v>
      </c>
      <c r="W87" s="296" t="n">
        <v>0</v>
      </c>
      <c r="X87" s="296" t="n">
        <v>0</v>
      </c>
      <c r="Y87" s="296" t="n">
        <v>0</v>
      </c>
      <c r="Z87" s="296" t="n">
        <v>0</v>
      </c>
      <c r="AA87" s="296" t="n">
        <v>0</v>
      </c>
    </row>
    <row r="88" customFormat="false" ht="12.75" hidden="false" customHeight="false" outlineLevel="0" collapsed="false">
      <c r="B88" s="294" t="s">
        <v>264</v>
      </c>
      <c r="C88" s="295" t="n">
        <f aca="false">SUM(D88:AA88)</f>
        <v>0</v>
      </c>
      <c r="D88" s="295" t="n">
        <v>0</v>
      </c>
      <c r="E88" s="295" t="n">
        <v>0</v>
      </c>
      <c r="F88" s="295" t="n">
        <v>0</v>
      </c>
      <c r="G88" s="295" t="n">
        <v>0</v>
      </c>
      <c r="H88" s="295" t="n">
        <v>0</v>
      </c>
      <c r="I88" s="295" t="n">
        <v>0</v>
      </c>
      <c r="J88" s="295" t="n">
        <v>0</v>
      </c>
      <c r="K88" s="295" t="n">
        <v>0</v>
      </c>
      <c r="L88" s="295" t="n">
        <v>0</v>
      </c>
      <c r="M88" s="295" t="n">
        <v>0</v>
      </c>
      <c r="N88" s="295" t="n">
        <v>0</v>
      </c>
      <c r="O88" s="295" t="n">
        <v>0</v>
      </c>
      <c r="P88" s="295" t="n">
        <v>0</v>
      </c>
      <c r="Q88" s="295" t="n">
        <v>0</v>
      </c>
      <c r="R88" s="295" t="n">
        <v>0</v>
      </c>
      <c r="S88" s="295" t="n">
        <v>0</v>
      </c>
      <c r="T88" s="295" t="n">
        <v>0</v>
      </c>
      <c r="U88" s="295" t="n">
        <v>0</v>
      </c>
      <c r="V88" s="295" t="n">
        <v>0</v>
      </c>
      <c r="W88" s="295" t="n">
        <v>0</v>
      </c>
      <c r="X88" s="295" t="n">
        <v>0</v>
      </c>
      <c r="Y88" s="295" t="n">
        <v>0</v>
      </c>
      <c r="Z88" s="295" t="n">
        <v>0</v>
      </c>
      <c r="AA88" s="295" t="n">
        <v>0</v>
      </c>
    </row>
    <row r="89" customFormat="false" ht="12.75" hidden="false" customHeight="false" outlineLevel="0" collapsed="false">
      <c r="A89" s="0" t="s">
        <v>283</v>
      </c>
      <c r="B89" s="294" t="s">
        <v>265</v>
      </c>
      <c r="C89" s="295" t="n">
        <f aca="false">SUM(D89:AA89)</f>
        <v>0</v>
      </c>
      <c r="D89" s="295" t="n">
        <f aca="false">-FCORNR_5_PSUEDO!F15</f>
        <v>-0</v>
      </c>
      <c r="E89" s="295" t="n">
        <f aca="false">-FCORNR_5_PSUEDO!G15</f>
        <v>-0</v>
      </c>
      <c r="F89" s="295" t="n">
        <f aca="false">-FCORNR_5_PSUEDO!H15</f>
        <v>-0</v>
      </c>
      <c r="G89" s="295" t="n">
        <f aca="false">-FCORNR_5_PSUEDO!I15</f>
        <v>-0</v>
      </c>
      <c r="H89" s="295" t="n">
        <f aca="false">-FCORNR_5_PSUEDO!J15</f>
        <v>-0</v>
      </c>
      <c r="I89" s="295" t="n">
        <f aca="false">-FCORNR_5_PSUEDO!K15</f>
        <v>-0</v>
      </c>
      <c r="J89" s="295" t="n">
        <f aca="false">-FCORNR_5_PSUEDO!L15</f>
        <v>-0</v>
      </c>
      <c r="K89" s="295" t="n">
        <f aca="false">-FCORNR_5_PSUEDO!M15</f>
        <v>-0</v>
      </c>
      <c r="L89" s="295" t="n">
        <f aca="false">-FCORNR_5_PSUEDO!N15</f>
        <v>-0</v>
      </c>
      <c r="M89" s="295" t="n">
        <f aca="false">-FCORNR_5_PSUEDO!O15</f>
        <v>-0</v>
      </c>
      <c r="N89" s="295" t="n">
        <f aca="false">-FCORNR_5_PSUEDO!P15</f>
        <v>-0</v>
      </c>
      <c r="O89" s="295" t="n">
        <f aca="false">-FCORNR_5_PSUEDO!Q15</f>
        <v>-0</v>
      </c>
      <c r="P89" s="295" t="n">
        <f aca="false">-FCORNR_5_PSUEDO!R15</f>
        <v>-0</v>
      </c>
      <c r="Q89" s="295" t="n">
        <f aca="false">-FCORNR_5_PSUEDO!S15</f>
        <v>-0</v>
      </c>
      <c r="R89" s="295" t="n">
        <f aca="false">-FCORNR_5_PSUEDO!T15</f>
        <v>-0</v>
      </c>
      <c r="S89" s="295" t="n">
        <f aca="false">-FCORNR_5_PSUEDO!U15</f>
        <v>-0</v>
      </c>
      <c r="T89" s="295" t="n">
        <f aca="false">-FCORNR_5_PSUEDO!V15</f>
        <v>-0</v>
      </c>
      <c r="U89" s="295" t="n">
        <f aca="false">-FCORNR_5_PSUEDO!W15</f>
        <v>-0</v>
      </c>
      <c r="V89" s="295" t="n">
        <f aca="false">-FCORNR_5_PSUEDO!X15</f>
        <v>-0</v>
      </c>
      <c r="W89" s="295" t="n">
        <f aca="false">-FCORNR_5_PSUEDO!Y15</f>
        <v>-0</v>
      </c>
      <c r="X89" s="295" t="n">
        <f aca="false">-FCORNR_5_PSUEDO!Z15</f>
        <v>-0</v>
      </c>
      <c r="Y89" s="295" t="n">
        <f aca="false">-FCORNR_5_PSUEDO!AA15</f>
        <v>-0</v>
      </c>
      <c r="Z89" s="295" t="n">
        <f aca="false">-FCORNR_5_PSUEDO!AB15</f>
        <v>-0</v>
      </c>
      <c r="AA89" s="295" t="n">
        <f aca="false">-FCORNR_5_PSUEDO!AC15</f>
        <v>-0</v>
      </c>
    </row>
    <row r="90" customFormat="false" ht="12.75" hidden="false" customHeight="false" outlineLevel="0" collapsed="false">
      <c r="B90" s="294" t="s">
        <v>284</v>
      </c>
      <c r="C90" s="295" t="n">
        <f aca="false">SUM(D90:AA90)</f>
        <v>0</v>
      </c>
      <c r="D90" s="295" t="n">
        <f aca="false">SUM(D85:D89)</f>
        <v>0</v>
      </c>
      <c r="E90" s="295" t="n">
        <f aca="false">SUM(E85:E89)</f>
        <v>0</v>
      </c>
      <c r="F90" s="295" t="n">
        <f aca="false">SUM(F85:F89)</f>
        <v>0</v>
      </c>
      <c r="G90" s="295" t="n">
        <f aca="false">SUM(G85:G89)</f>
        <v>0</v>
      </c>
      <c r="H90" s="295" t="n">
        <f aca="false">SUM(H85:H89)</f>
        <v>0</v>
      </c>
      <c r="I90" s="295" t="n">
        <f aca="false">SUM(I85:I89)</f>
        <v>0</v>
      </c>
      <c r="J90" s="295" t="n">
        <f aca="false">SUM(J85:J89)</f>
        <v>0</v>
      </c>
      <c r="K90" s="295" t="n">
        <f aca="false">SUM(K85:K89)</f>
        <v>0</v>
      </c>
      <c r="L90" s="295" t="n">
        <f aca="false">SUM(L85:L89)</f>
        <v>0</v>
      </c>
      <c r="M90" s="295" t="n">
        <f aca="false">SUM(M85:M89)</f>
        <v>0</v>
      </c>
      <c r="N90" s="295" t="n">
        <f aca="false">SUM(N85:N89)</f>
        <v>0</v>
      </c>
      <c r="O90" s="295" t="n">
        <f aca="false">SUM(O85:O89)</f>
        <v>0</v>
      </c>
      <c r="P90" s="295" t="n">
        <f aca="false">SUM(P85:P89)</f>
        <v>0</v>
      </c>
      <c r="Q90" s="295" t="n">
        <f aca="false">SUM(Q85:Q89)</f>
        <v>0</v>
      </c>
      <c r="R90" s="295" t="n">
        <f aca="false">SUM(R85:R89)</f>
        <v>0</v>
      </c>
      <c r="S90" s="295" t="n">
        <f aca="false">SUM(S85:S89)</f>
        <v>0</v>
      </c>
      <c r="T90" s="295" t="n">
        <f aca="false">SUM(T85:T89)</f>
        <v>0</v>
      </c>
      <c r="U90" s="295" t="n">
        <f aca="false">SUM(U85:U89)</f>
        <v>0</v>
      </c>
      <c r="V90" s="295" t="n">
        <f aca="false">SUM(V85:V89)</f>
        <v>0</v>
      </c>
      <c r="W90" s="295" t="n">
        <f aca="false">SUM(W85:W89)</f>
        <v>0</v>
      </c>
      <c r="X90" s="295" t="n">
        <f aca="false">SUM(X85:X89)</f>
        <v>0</v>
      </c>
      <c r="Y90" s="295" t="n">
        <f aca="false">SUM(Y85:Y89)</f>
        <v>0</v>
      </c>
      <c r="Z90" s="295" t="n">
        <f aca="false">SUM(Z85:Z89)</f>
        <v>0</v>
      </c>
      <c r="AA90" s="295" t="n">
        <f aca="false">SUM(AA85:AA89)</f>
        <v>0</v>
      </c>
    </row>
    <row r="91" customFormat="false" ht="12.75" hidden="false" customHeight="false" outlineLevel="0" collapsed="false">
      <c r="B91" s="2"/>
      <c r="C91" s="297"/>
      <c r="D91" s="297"/>
      <c r="E91" s="297"/>
      <c r="F91" s="297"/>
      <c r="G91" s="297"/>
      <c r="H91" s="297"/>
      <c r="I91" s="297"/>
      <c r="J91" s="297"/>
      <c r="K91" s="297"/>
      <c r="L91" s="297"/>
      <c r="M91" s="297"/>
      <c r="N91" s="297"/>
      <c r="O91" s="297"/>
      <c r="P91" s="297"/>
      <c r="Q91" s="297"/>
      <c r="R91" s="297"/>
      <c r="S91" s="297"/>
      <c r="T91" s="297"/>
      <c r="U91" s="297"/>
      <c r="V91" s="297"/>
      <c r="W91" s="297"/>
      <c r="X91" s="297"/>
      <c r="Y91" s="297"/>
      <c r="Z91" s="297"/>
      <c r="AA91" s="297"/>
    </row>
    <row r="92" customFormat="false" ht="12.75" hidden="false" customHeight="false" outlineLevel="0" collapsed="false">
      <c r="B92" s="2"/>
      <c r="C92" s="297"/>
      <c r="D92" s="297" t="b">
        <f aca="false">AND(D85=0,D87=0,D88=0,D89=0)</f>
        <v>1</v>
      </c>
      <c r="E92" s="297" t="b">
        <f aca="false">AND(E85=0,E87=0,E88=0,E89=0)</f>
        <v>1</v>
      </c>
      <c r="F92" s="297" t="b">
        <f aca="false">AND(F85=0,F87=0,F88=0,F89=0)</f>
        <v>1</v>
      </c>
      <c r="G92" s="297" t="b">
        <f aca="false">AND(G85=0,G87=0,G88=0,G89=0)</f>
        <v>1</v>
      </c>
      <c r="H92" s="297" t="b">
        <f aca="false">AND(H85=0,H87=0,H88=0,H89=0)</f>
        <v>1</v>
      </c>
      <c r="I92" s="297" t="b">
        <f aca="false">AND(I85=0,I87=0,I88=0,I89=0)</f>
        <v>1</v>
      </c>
      <c r="J92" s="297" t="b">
        <f aca="false">AND(J85=0,J87=0,J88=0,J89=0)</f>
        <v>1</v>
      </c>
      <c r="K92" s="297" t="b">
        <f aca="false">AND(K85=0,K87=0,K88=0,K89=0)</f>
        <v>1</v>
      </c>
      <c r="L92" s="297" t="b">
        <f aca="false">AND(L85=0,L87=0,L88=0,L89=0)</f>
        <v>1</v>
      </c>
      <c r="M92" s="297" t="b">
        <f aca="false">AND(M85=0,M87=0,M88=0,M89=0)</f>
        <v>1</v>
      </c>
      <c r="N92" s="297" t="b">
        <f aca="false">AND(N85=0,N87=0,N88=0,N89=0)</f>
        <v>1</v>
      </c>
      <c r="O92" s="297" t="b">
        <f aca="false">AND(O85=0,O87=0,O88=0,O89=0)</f>
        <v>1</v>
      </c>
      <c r="P92" s="297" t="b">
        <f aca="false">AND(P85=0,P87=0,P88=0,P89=0)</f>
        <v>1</v>
      </c>
      <c r="Q92" s="297" t="b">
        <f aca="false">AND(Q85=0,Q87=0,Q88=0,Q89=0)</f>
        <v>1</v>
      </c>
      <c r="R92" s="297" t="b">
        <f aca="false">AND(R85=0,R87=0,R88=0,R89=0)</f>
        <v>1</v>
      </c>
      <c r="S92" s="297" t="b">
        <f aca="false">AND(S85=0,S87=0,S88=0,S89=0)</f>
        <v>1</v>
      </c>
      <c r="T92" s="297" t="b">
        <f aca="false">AND(T85=0,T87=0,T88=0,T89=0)</f>
        <v>1</v>
      </c>
      <c r="U92" s="297" t="b">
        <f aca="false">AND(U85=0,U87=0,U88=0,U89=0)</f>
        <v>1</v>
      </c>
      <c r="V92" s="297" t="b">
        <f aca="false">AND(V85=0,V87=0,V88=0,V89=0)</f>
        <v>1</v>
      </c>
      <c r="W92" s="297" t="b">
        <f aca="false">AND(W85=0,W87=0,W88=0,W89=0)</f>
        <v>1</v>
      </c>
      <c r="X92" s="297" t="b">
        <f aca="false">AND(X85=0,X87=0,X88=0,X89=0)</f>
        <v>1</v>
      </c>
      <c r="Y92" s="297" t="b">
        <f aca="false">AND(Y85=0,Y87=0,Y88=0,Y89=0)</f>
        <v>1</v>
      </c>
      <c r="Z92" s="297" t="b">
        <f aca="false">AND(Z85=0,Z87=0,Z88=0,Z89=0)</f>
        <v>1</v>
      </c>
      <c r="AA92" s="297" t="b">
        <f aca="false">AND(AA85=0,AA87=0,AA88=0,AA89=0)</f>
        <v>1</v>
      </c>
    </row>
    <row r="93" customFormat="false" ht="12.75" hidden="false" customHeight="false" outlineLevel="0" collapsed="false">
      <c r="B93" s="298" t="s">
        <v>285</v>
      </c>
      <c r="C93" s="299"/>
      <c r="D93" s="299"/>
      <c r="E93" s="299"/>
      <c r="F93" s="299"/>
      <c r="G93" s="299"/>
      <c r="H93" s="299"/>
      <c r="I93" s="299"/>
      <c r="J93" s="299"/>
      <c r="K93" s="299"/>
      <c r="L93" s="299"/>
      <c r="M93" s="299"/>
      <c r="N93" s="299"/>
      <c r="O93" s="299"/>
      <c r="P93" s="299"/>
      <c r="Q93" s="299"/>
      <c r="R93" s="299"/>
      <c r="S93" s="299"/>
      <c r="T93" s="299"/>
      <c r="U93" s="299"/>
      <c r="V93" s="299"/>
      <c r="W93" s="299"/>
      <c r="X93" s="299"/>
      <c r="Y93" s="299"/>
      <c r="Z93" s="299"/>
      <c r="AA93" s="299"/>
    </row>
    <row r="94" customFormat="false" ht="12.75" hidden="false" customHeight="false" outlineLevel="0" collapsed="false">
      <c r="B94" s="300" t="s">
        <v>261</v>
      </c>
      <c r="C94" s="297"/>
      <c r="D94" s="297"/>
      <c r="E94" s="297"/>
      <c r="F94" s="297"/>
      <c r="G94" s="297"/>
      <c r="H94" s="297"/>
      <c r="I94" s="297"/>
      <c r="J94" s="297"/>
      <c r="K94" s="297"/>
      <c r="L94" s="297"/>
      <c r="M94" s="297"/>
      <c r="N94" s="297"/>
      <c r="O94" s="297"/>
      <c r="P94" s="297"/>
      <c r="Q94" s="297"/>
      <c r="R94" s="297"/>
      <c r="S94" s="297"/>
      <c r="T94" s="297"/>
      <c r="U94" s="297"/>
      <c r="V94" s="297"/>
      <c r="W94" s="297"/>
      <c r="X94" s="297"/>
      <c r="Y94" s="297"/>
      <c r="Z94" s="297"/>
      <c r="AA94" s="297"/>
    </row>
    <row r="95" customFormat="false" ht="12.75" hidden="false" customHeight="false" outlineLevel="0" collapsed="false">
      <c r="B95" s="0" t="s">
        <v>262</v>
      </c>
      <c r="C95" s="301"/>
      <c r="D95" s="302"/>
      <c r="E95" s="302"/>
      <c r="F95" s="302"/>
      <c r="G95" s="302"/>
      <c r="H95" s="302"/>
      <c r="I95" s="302"/>
      <c r="J95" s="302"/>
      <c r="K95" s="302"/>
      <c r="L95" s="302"/>
      <c r="M95" s="302"/>
      <c r="N95" s="302"/>
      <c r="O95" s="302"/>
      <c r="P95" s="302"/>
      <c r="Q95" s="302"/>
      <c r="R95" s="302"/>
      <c r="S95" s="302"/>
      <c r="T95" s="302"/>
      <c r="U95" s="302"/>
      <c r="V95" s="302"/>
      <c r="W95" s="302"/>
      <c r="X95" s="302"/>
      <c r="Y95" s="302"/>
      <c r="Z95" s="302"/>
      <c r="AA95" s="302"/>
    </row>
    <row r="96" customFormat="false" ht="12.75" hidden="false" customHeight="false" outlineLevel="0" collapsed="false">
      <c r="B96" s="0" t="s">
        <v>263</v>
      </c>
      <c r="C96" s="301"/>
      <c r="D96" s="303"/>
      <c r="E96" s="303"/>
      <c r="F96" s="303"/>
      <c r="G96" s="303"/>
      <c r="H96" s="303"/>
      <c r="I96" s="303"/>
      <c r="J96" s="303"/>
      <c r="K96" s="303"/>
      <c r="L96" s="303"/>
      <c r="M96" s="303"/>
      <c r="N96" s="303"/>
      <c r="O96" s="303"/>
      <c r="P96" s="303"/>
      <c r="Q96" s="303"/>
      <c r="R96" s="303"/>
      <c r="S96" s="303"/>
      <c r="T96" s="303"/>
      <c r="U96" s="303"/>
      <c r="V96" s="303"/>
      <c r="W96" s="303"/>
      <c r="X96" s="303"/>
      <c r="Y96" s="303"/>
      <c r="Z96" s="303"/>
      <c r="AA96" s="303"/>
    </row>
    <row r="97" customFormat="false" ht="12.75" hidden="false" customHeight="false" outlineLevel="0" collapsed="false">
      <c r="B97" s="0" t="s">
        <v>264</v>
      </c>
      <c r="C97" s="301"/>
      <c r="D97" s="303"/>
      <c r="E97" s="303"/>
      <c r="F97" s="303"/>
      <c r="G97" s="303"/>
      <c r="H97" s="303"/>
      <c r="I97" s="303"/>
      <c r="J97" s="303"/>
      <c r="K97" s="303"/>
      <c r="L97" s="303"/>
      <c r="M97" s="303"/>
      <c r="N97" s="303"/>
      <c r="O97" s="303"/>
      <c r="P97" s="303"/>
      <c r="Q97" s="303"/>
      <c r="R97" s="303"/>
      <c r="S97" s="303"/>
      <c r="T97" s="303"/>
      <c r="U97" s="303"/>
      <c r="V97" s="303"/>
      <c r="W97" s="303"/>
      <c r="X97" s="303"/>
      <c r="Y97" s="303"/>
      <c r="Z97" s="303"/>
      <c r="AA97" s="303"/>
    </row>
    <row r="98" customFormat="false" ht="12.75" hidden="false" customHeight="false" outlineLevel="0" collapsed="false">
      <c r="B98" s="0" t="s">
        <v>265</v>
      </c>
      <c r="C98" s="301"/>
      <c r="D98" s="303"/>
      <c r="E98" s="303"/>
      <c r="F98" s="303"/>
      <c r="G98" s="303"/>
      <c r="H98" s="303"/>
      <c r="I98" s="303"/>
      <c r="J98" s="303"/>
      <c r="K98" s="303"/>
      <c r="L98" s="303"/>
      <c r="M98" s="303"/>
      <c r="N98" s="303"/>
      <c r="O98" s="303"/>
      <c r="P98" s="303"/>
      <c r="Q98" s="303"/>
      <c r="R98" s="303"/>
      <c r="S98" s="303"/>
      <c r="T98" s="303"/>
      <c r="U98" s="303"/>
      <c r="V98" s="303"/>
      <c r="W98" s="303"/>
      <c r="X98" s="303"/>
      <c r="Y98" s="303"/>
      <c r="Z98" s="303"/>
      <c r="AA98" s="303"/>
    </row>
    <row r="99" customFormat="false" ht="12.75" hidden="false" customHeight="false" outlineLevel="0" collapsed="false">
      <c r="B99" s="2" t="s">
        <v>286</v>
      </c>
      <c r="C99" s="297"/>
      <c r="D99" s="297"/>
      <c r="E99" s="297"/>
      <c r="F99" s="297"/>
      <c r="G99" s="297"/>
      <c r="H99" s="297"/>
      <c r="I99" s="297"/>
      <c r="J99" s="297"/>
      <c r="K99" s="297"/>
      <c r="L99" s="297"/>
      <c r="M99" s="297"/>
      <c r="N99" s="297"/>
      <c r="O99" s="297"/>
      <c r="P99" s="297"/>
      <c r="Q99" s="297"/>
      <c r="R99" s="297"/>
      <c r="S99" s="297"/>
      <c r="T99" s="297"/>
      <c r="U99" s="297"/>
      <c r="V99" s="297"/>
      <c r="W99" s="297"/>
      <c r="X99" s="297"/>
      <c r="Y99" s="297"/>
      <c r="Z99" s="297"/>
      <c r="AA99" s="297"/>
    </row>
    <row r="100" customFormat="false" ht="12.75" hidden="false" customHeight="false" outlineLevel="0" collapsed="false">
      <c r="B100" s="2"/>
      <c r="C100" s="297"/>
      <c r="D100" s="297"/>
      <c r="E100" s="297"/>
      <c r="F100" s="297"/>
      <c r="G100" s="297"/>
      <c r="H100" s="297"/>
      <c r="I100" s="297"/>
      <c r="J100" s="297"/>
      <c r="K100" s="297"/>
      <c r="L100" s="297"/>
      <c r="M100" s="297"/>
      <c r="N100" s="297"/>
      <c r="O100" s="297"/>
      <c r="P100" s="297"/>
      <c r="Q100" s="297"/>
      <c r="R100" s="297"/>
      <c r="S100" s="297"/>
      <c r="T100" s="297"/>
      <c r="U100" s="297"/>
      <c r="V100" s="297"/>
      <c r="W100" s="297"/>
      <c r="X100" s="297"/>
      <c r="Y100" s="297"/>
      <c r="Z100" s="297"/>
      <c r="AA100" s="297"/>
    </row>
    <row r="101" customFormat="false" ht="12.75" hidden="false" customHeight="false" outlineLevel="0" collapsed="false">
      <c r="B101" s="2"/>
      <c r="C101" s="304"/>
      <c r="D101" s="297" t="b">
        <f aca="false">AND(D94=0,D96=0,D97=0,D98=0)</f>
        <v>1</v>
      </c>
      <c r="E101" s="297" t="b">
        <f aca="false">AND(E94=0,E96=0,E97=0,E98=0)</f>
        <v>1</v>
      </c>
      <c r="F101" s="297" t="b">
        <f aca="false">AND(F94=0,F96=0,F97=0,F98=0)</f>
        <v>1</v>
      </c>
      <c r="G101" s="297" t="b">
        <f aca="false">AND(G94=0,G96=0,G97=0,G98=0)</f>
        <v>1</v>
      </c>
      <c r="H101" s="297" t="b">
        <f aca="false">AND(H94=0,H96=0,H97=0,H98=0)</f>
        <v>1</v>
      </c>
      <c r="I101" s="297" t="b">
        <f aca="false">AND(I94=0,I96=0,I97=0,I98=0)</f>
        <v>1</v>
      </c>
      <c r="J101" s="297" t="b">
        <f aca="false">AND(J94=0,J96=0,J97=0,J98=0)</f>
        <v>1</v>
      </c>
      <c r="K101" s="297" t="b">
        <f aca="false">AND(K94=0,K96=0,K97=0,K98=0)</f>
        <v>1</v>
      </c>
      <c r="L101" s="297" t="b">
        <f aca="false">AND(L94=0,L96=0,L97=0,L98=0)</f>
        <v>1</v>
      </c>
      <c r="M101" s="297" t="b">
        <f aca="false">AND(M94=0,M96=0,M97=0,M98=0)</f>
        <v>1</v>
      </c>
      <c r="N101" s="297" t="b">
        <f aca="false">AND(N94=0,N96=0,N97=0,N98=0)</f>
        <v>1</v>
      </c>
      <c r="O101" s="297" t="b">
        <f aca="false">AND(O94=0,O96=0,O97=0,O98=0)</f>
        <v>1</v>
      </c>
      <c r="P101" s="297" t="b">
        <f aca="false">AND(P94=0,P96=0,P97=0,P98=0)</f>
        <v>1</v>
      </c>
      <c r="Q101" s="297" t="b">
        <f aca="false">AND(Q94=0,Q96=0,Q97=0,Q98=0)</f>
        <v>1</v>
      </c>
      <c r="R101" s="297" t="b">
        <f aca="false">AND(R94=0,R96=0,R97=0,R98=0)</f>
        <v>1</v>
      </c>
      <c r="S101" s="297" t="b">
        <f aca="false">AND(S94=0,S96=0,S97=0,S98=0)</f>
        <v>1</v>
      </c>
      <c r="T101" s="297" t="b">
        <f aca="false">AND(T94=0,T96=0,T97=0,T98=0)</f>
        <v>1</v>
      </c>
      <c r="U101" s="297" t="b">
        <f aca="false">AND(U94=0,U96=0,U97=0,U98=0)</f>
        <v>1</v>
      </c>
      <c r="V101" s="297" t="b">
        <f aca="false">AND(V94=0,V96=0,V97=0,V98=0)</f>
        <v>1</v>
      </c>
      <c r="W101" s="297" t="b">
        <f aca="false">AND(W94=0,W96=0,W97=0,W98=0)</f>
        <v>1</v>
      </c>
      <c r="X101" s="297" t="b">
        <f aca="false">AND(X94=0,X96=0,X97=0,X98=0)</f>
        <v>1</v>
      </c>
      <c r="Y101" s="297" t="b">
        <f aca="false">AND(Y94=0,Y96=0,Y97=0,Y98=0)</f>
        <v>1</v>
      </c>
      <c r="Z101" s="297" t="b">
        <f aca="false">AND(Z94=0,Z96=0,Z97=0,Z98=0)</f>
        <v>1</v>
      </c>
      <c r="AA101" s="297" t="b">
        <f aca="false">AND(AA94=0,AA96=0,AA97=0,AA98=0)</f>
        <v>1</v>
      </c>
    </row>
    <row r="102" customFormat="false" ht="12.75" hidden="false" customHeight="false" outlineLevel="0" collapsed="false">
      <c r="B102" s="298" t="s">
        <v>287</v>
      </c>
      <c r="C102" s="299"/>
      <c r="D102" s="299"/>
      <c r="E102" s="299"/>
      <c r="F102" s="299"/>
      <c r="G102" s="299"/>
      <c r="H102" s="299"/>
      <c r="I102" s="299"/>
      <c r="J102" s="299"/>
      <c r="K102" s="299"/>
      <c r="L102" s="299"/>
      <c r="M102" s="299"/>
      <c r="N102" s="299"/>
      <c r="O102" s="299"/>
      <c r="P102" s="299"/>
      <c r="Q102" s="299"/>
      <c r="R102" s="299"/>
      <c r="S102" s="299"/>
      <c r="T102" s="299"/>
      <c r="U102" s="299"/>
      <c r="V102" s="299"/>
      <c r="W102" s="299"/>
      <c r="X102" s="299"/>
      <c r="Y102" s="299"/>
      <c r="Z102" s="299"/>
      <c r="AA102" s="299"/>
    </row>
    <row r="103" customFormat="false" ht="12.75" hidden="false" customHeight="false" outlineLevel="0" collapsed="false">
      <c r="B103" s="300" t="s">
        <v>261</v>
      </c>
      <c r="C103" s="301" t="str">
        <f aca="false">IF(SUM(D103:AA103)=0," ",SUM(D103:AA103))</f>
        <v> </v>
      </c>
      <c r="D103" s="297" t="n">
        <f aca="false">SUM(D94,D85,D76,D58,D49,D40,D31,D22,D13,D4)</f>
        <v>0</v>
      </c>
      <c r="E103" s="297" t="n">
        <f aca="false">SUM(E94,E85,E76,E58,E49,E40,E31,E22,E13,E4)</f>
        <v>0</v>
      </c>
      <c r="F103" s="297" t="n">
        <f aca="false">SUM(F94,F85,F76,F58,F49,F40,F31,F22,F13,F4)</f>
        <v>0</v>
      </c>
      <c r="G103" s="297" t="n">
        <f aca="false">SUM(G94,G85,G76,G58,G49,G40,G31,G22,G13,G4)</f>
        <v>0</v>
      </c>
      <c r="H103" s="297" t="n">
        <f aca="false">SUM(H94,H85,H76,H58,H49,H40,H31,H22,H13,H4)</f>
        <v>0</v>
      </c>
      <c r="I103" s="297" t="n">
        <f aca="false">SUM(I94,I85,I76,I58,I49,I40,I31,I22,I13,I4)</f>
        <v>0</v>
      </c>
      <c r="J103" s="297" t="n">
        <f aca="false">SUM(J94,J85,J76,J58,J49,J40,J31,J22,J13,J4)</f>
        <v>0</v>
      </c>
      <c r="K103" s="297" t="n">
        <f aca="false">SUM(K94,K85,K76,K58,K49,K40,K31,K22,K13,K4)</f>
        <v>0</v>
      </c>
      <c r="L103" s="297" t="n">
        <f aca="false">SUM(L94,L85,L76,L58,L49,L40,L31,L22,L13,L4)</f>
        <v>0</v>
      </c>
      <c r="M103" s="297" t="n">
        <f aca="false">SUM(M94,M85,M76,M58,M49,M40,M31,M22,M13,M4)</f>
        <v>0</v>
      </c>
      <c r="N103" s="297" t="n">
        <f aca="false">SUM(N94,N85,N76,N58,N49,N40,N31,N22,N13,N4)</f>
        <v>0</v>
      </c>
      <c r="O103" s="297" t="n">
        <f aca="false">SUM(O94,O85,O76,O58,O49,O40,O31,O22,O13,O4)</f>
        <v>0</v>
      </c>
      <c r="P103" s="297" t="n">
        <f aca="false">SUM(P94,P85,P76,P58,P49,P40,P31,P22,P13,P4)</f>
        <v>0</v>
      </c>
      <c r="Q103" s="297" t="n">
        <f aca="false">SUM(Q94,Q85,Q76,Q58,Q49,Q40,Q31,Q22,Q13,Q4)</f>
        <v>0</v>
      </c>
      <c r="R103" s="297" t="n">
        <f aca="false">SUM(R94,R85,R76,R58,R49,R40,R31,R22,R13,R4)</f>
        <v>0</v>
      </c>
      <c r="S103" s="297" t="n">
        <f aca="false">SUM(S94,S85,S76,S58,S49,S40,S31,S22,S13,S4)</f>
        <v>0</v>
      </c>
      <c r="T103" s="297" t="n">
        <f aca="false">SUM(T94,T85,T76,T58,T49,T40,T31,T22,T13,T4)</f>
        <v>0</v>
      </c>
      <c r="U103" s="297" t="n">
        <f aca="false">SUM(U94,U85,U76,U58,U49,U40,U31,U22,U13,U4)</f>
        <v>0</v>
      </c>
      <c r="V103" s="297" t="n">
        <f aca="false">SUM(V94,V85,V76,V58,V49,V40,V31,V22,V13,V4)</f>
        <v>0</v>
      </c>
      <c r="W103" s="297" t="n">
        <f aca="false">SUM(W94,W85,W76,W58,W49,W40,W31,W22,W13,W4)</f>
        <v>0</v>
      </c>
      <c r="X103" s="297" t="n">
        <f aca="false">SUM(X94,X85,X76,X58,X49,X40,X31,X22,X13,X4)</f>
        <v>0</v>
      </c>
      <c r="Y103" s="297" t="n">
        <f aca="false">SUM(Y94,Y85,Y76,Y58,Y49,Y40,Y31,Y22,Y13,Y4)</f>
        <v>0</v>
      </c>
      <c r="Z103" s="297" t="n">
        <f aca="false">SUM(Z94,Z85,Z76,Z58,Z49,Z40,Z31,Z22,Z13,Z4)</f>
        <v>0</v>
      </c>
      <c r="AA103" s="297" t="n">
        <f aca="false">SUM(AA94,AA85,AA76,AA58,AA49,AA40,AA31,AA22,AA13,AA4)</f>
        <v>0</v>
      </c>
    </row>
    <row r="104" customFormat="false" ht="12.75" hidden="false" customHeight="false" outlineLevel="0" collapsed="false">
      <c r="B104" s="0" t="s">
        <v>262</v>
      </c>
      <c r="C104" s="301" t="str">
        <f aca="false">IF(SUM(D104:AA104)=0," ",SUM(D104:AA104))</f>
        <v> </v>
      </c>
      <c r="D104" s="305" t="n">
        <f aca="false">IF(SUM(D95,D86,D77,D59,D50,D41,D32,D23,D14,D5)=0,0,SUM(D95,D86,D77,D59,D50,D41,D32,D23,D14,D5))</f>
        <v>0</v>
      </c>
      <c r="E104" s="305" t="n">
        <f aca="false">IF(SUM(E95,E86,E77,E59,E50,E41,E32,E23,E14,E5)=0,0,SUM(E95,E86,E77,E59,E50,E41,E32,E23,E14,E5))</f>
        <v>0</v>
      </c>
      <c r="F104" s="305" t="n">
        <f aca="false">IF(SUM(F95,F86,F77,F59,F50,F41,F32,F23,F14,F5)=0,0,SUM(F95,F86,F77,F59,F50,F41,F32,F23,F14,F5))</f>
        <v>0</v>
      </c>
      <c r="G104" s="305" t="n">
        <f aca="false">IF(SUM(G95,G86,G77,G59,G50,G41,G32,G23,G14,G5)=0,0,SUM(G95,G86,G77,G59,G50,G41,G32,G23,G14,G5))</f>
        <v>0</v>
      </c>
      <c r="H104" s="305" t="n">
        <f aca="false">IF(SUM(H95,H86,H77,H59,H50,H41,H32,H23,H14,H5)=0,0,SUM(H95,H86,H77,H59,H50,H41,H32,H23,H14,H5))</f>
        <v>0</v>
      </c>
      <c r="I104" s="305" t="n">
        <f aca="false">IF(SUM(I95,I86,I77,I59,I50,I41,I32,I23,I14,I5)=0,0,SUM(I95,I86,I77,I59,I50,I41,I32,I23,I14,I5))</f>
        <v>0</v>
      </c>
      <c r="J104" s="305" t="n">
        <f aca="false">IF(SUM(J95,J86,J77,J59,J50,J41,J32,J23,J14,J5)=0,0,SUM(J95,J86,J77,J59,J50,J41,J32,J23,J14,J5))</f>
        <v>0</v>
      </c>
      <c r="K104" s="305" t="n">
        <f aca="false">IF(SUM(K95,K86,K77,K59,K50,K41,K32,K23,K14,K5)=0,0,SUM(K95,K86,K77,K59,K50,K41,K32,K23,K14,K5))</f>
        <v>0</v>
      </c>
      <c r="L104" s="305" t="n">
        <f aca="false">IF(SUM(L95,L86,L77,L59,L50,L41,L32,L23,L14,L5)=0,0,SUM(L95,L86,L77,L59,L50,L41,L32,L23,L14,L5))</f>
        <v>0</v>
      </c>
      <c r="M104" s="305" t="n">
        <f aca="false">IF(SUM(M95,M86,M77,M59,M50,M41,M32,M23,M14,M5)=0,0,SUM(M95,M86,M77,M59,M50,M41,M32,M23,M14,M5))</f>
        <v>0</v>
      </c>
      <c r="N104" s="305" t="n">
        <f aca="false">IF(SUM(N95,N86,N77,N59,N50,N41,N32,N23,N14,N5)=0,0,SUM(N95,N86,N77,N59,N50,N41,N32,N23,N14,N5))</f>
        <v>0</v>
      </c>
      <c r="O104" s="305" t="n">
        <f aca="false">IF(SUM(O95,O86,O77,O59,O50,O41,O32,O23,O14,O5)=0,0,SUM(O95,O86,O77,O59,O50,O41,O32,O23,O14,O5))</f>
        <v>0</v>
      </c>
      <c r="P104" s="305" t="n">
        <f aca="false">IF(SUM(P95,P86,P77,P59,P50,P41,P32,P23,P14,P5)=0,0,SUM(P95,P86,P77,P59,P50,P41,P32,P23,P14,P5))</f>
        <v>0</v>
      </c>
      <c r="Q104" s="305" t="n">
        <f aca="false">IF(SUM(Q95,Q86,Q77,Q59,Q50,Q41,Q32,Q23,Q14,Q5)=0,0,SUM(Q95,Q86,Q77,Q59,Q50,Q41,Q32,Q23,Q14,Q5))</f>
        <v>0</v>
      </c>
      <c r="R104" s="305" t="n">
        <f aca="false">IF(SUM(R95,R86,R77,R59,R50,R41,R32,R23,R14,R5)=0,0,SUM(R95,R86,R77,R59,R50,R41,R32,R23,R14,R5))</f>
        <v>0</v>
      </c>
      <c r="S104" s="305" t="n">
        <f aca="false">IF(SUM(S95,S86,S77,S59,S50,S41,S32,S23,S14,S5)=0,0,SUM(S95,S86,S77,S59,S50,S41,S32,S23,S14,S5))</f>
        <v>0</v>
      </c>
      <c r="T104" s="305" t="n">
        <f aca="false">IF(SUM(T95,T86,T77,T59,T50,T41,T32,T23,T14,T5)=0,0,SUM(T95,T86,T77,T59,T50,T41,T32,T23,T14,T5))</f>
        <v>0</v>
      </c>
      <c r="U104" s="305" t="n">
        <f aca="false">IF(SUM(U95,U86,U77,U59,U50,U41,U32,U23,U14,U5)=0,0,SUM(U95,U86,U77,U59,U50,U41,U32,U23,U14,U5))</f>
        <v>0</v>
      </c>
      <c r="V104" s="305" t="n">
        <f aca="false">IF(SUM(V95,V86,V77,V59,V50,V41,V32,V23,V14,V5)=0,0,SUM(V95,V86,V77,V59,V50,V41,V32,V23,V14,V5))</f>
        <v>0</v>
      </c>
      <c r="W104" s="305" t="n">
        <f aca="false">IF(SUM(W95,W86,W77,W59,W50,W41,W32,W23,W14,W5)=0,0,SUM(W95,W86,W77,W59,W50,W41,W32,W23,W14,W5))</f>
        <v>0</v>
      </c>
      <c r="X104" s="305" t="n">
        <f aca="false">IF(SUM(X95,X86,X77,X59,X50,X41,X32,X23,X14,X5)=0,0,SUM(X95,X86,X77,X59,X50,X41,X32,X23,X14,X5))</f>
        <v>0</v>
      </c>
      <c r="Y104" s="305" t="n">
        <f aca="false">IF(SUM(Y95,Y86,Y77,Y59,Y50,Y41,Y32,Y23,Y14,Y5)=0,0,SUM(Y95,Y86,Y77,Y59,Y50,Y41,Y32,Y23,Y14,Y5))</f>
        <v>0</v>
      </c>
      <c r="Z104" s="305" t="n">
        <f aca="false">IF(SUM(Z95,Z86,Z77,Z59,Z50,Z41,Z32,Z23,Z14,Z5)=0,0,SUM(Z95,Z86,Z77,Z59,Z50,Z41,Z32,Z23,Z14,Z5))</f>
        <v>0</v>
      </c>
      <c r="AA104" s="305" t="n">
        <f aca="false">IF(SUM(AA95,AA86,AA77,AA59,AA50,AA41,AA32,AA23,AA14,AA5)=0,0,SUM(AA95,AA86,AA77,AA59,AA50,AA41,AA32,AA23,AA14,AA5))</f>
        <v>0</v>
      </c>
    </row>
    <row r="105" customFormat="false" ht="12.75" hidden="false" customHeight="false" outlineLevel="0" collapsed="false">
      <c r="B105" s="0" t="s">
        <v>263</v>
      </c>
      <c r="C105" s="301" t="str">
        <f aca="false">IF(SUM(D105:AA105)=0," ",SUM(D105:AA105))</f>
        <v> </v>
      </c>
      <c r="D105" s="297" t="str">
        <f aca="false">IF(SUM(D96,D87,D78,D60,D51,D42,D33,D24,D15,D6)=0,"",SUM(D96,D87,D78,D60,D51,D42,D33,D24,D15,D6))</f>
        <v/>
      </c>
      <c r="E105" s="297" t="str">
        <f aca="false">IF(SUM(E96,E87,E78,E60,E51,E42,E33,E24,E15,E6)=0,"",SUM(E96,E87,E78,E60,E51,E42,E33,E24,E15,E6))</f>
        <v/>
      </c>
      <c r="F105" s="297" t="str">
        <f aca="false">IF(SUM(F96,F87,F78,F60,F51,F42,F33,F24,F15,F6)=0,"",SUM(F96,F87,F78,F60,F51,F42,F33,F24,F15,F6))</f>
        <v/>
      </c>
      <c r="G105" s="297" t="str">
        <f aca="false">IF(SUM(G96,G87,G78,G60,G51,G42,G33,G24,G15,G6)=0,"",SUM(G96,G87,G78,G60,G51,G42,G33,G24,G15,G6))</f>
        <v/>
      </c>
      <c r="H105" s="297" t="str">
        <f aca="false">IF(SUM(H96,H87,H78,H60,H51,H42,H33,H24,H15,H6)=0,"",SUM(H96,H87,H78,H60,H51,H42,H33,H24,H15,H6))</f>
        <v/>
      </c>
      <c r="I105" s="297" t="str">
        <f aca="false">IF(SUM(I96,I87,I78,I60,I51,I42,I33,I24,I15,I6)=0,"",SUM(I96,I87,I78,I60,I51,I42,I33,I24,I15,I6))</f>
        <v/>
      </c>
      <c r="J105" s="297" t="str">
        <f aca="false">IF(SUM(J96,J87,J78,J60,J51,J42,J33,J24,J15,J6)=0,"",SUM(J96,J87,J78,J60,J51,J42,J33,J24,J15,J6))</f>
        <v/>
      </c>
      <c r="K105" s="297" t="str">
        <f aca="false">IF(SUM(K96,K87,K78,K60,K51,K42,K33,K24,K15,K6)=0,"",SUM(K96,K87,K78,K60,K51,K42,K33,K24,K15,K6))</f>
        <v/>
      </c>
      <c r="L105" s="297" t="str">
        <f aca="false">IF(SUM(L96,L87,L78,L60,L51,L42,L33,L24,L15,L6)=0,"",SUM(L96,L87,L78,L60,L51,L42,L33,L24,L15,L6))</f>
        <v/>
      </c>
      <c r="M105" s="297" t="str">
        <f aca="false">IF(SUM(M96,M87,M78,M60,M51,M42,M33,M24,M15,M6)=0,"",SUM(M96,M87,M78,M60,M51,M42,M33,M24,M15,M6))</f>
        <v/>
      </c>
      <c r="N105" s="297" t="str">
        <f aca="false">IF(SUM(N96,N87,N78,N60,N51,N42,N33,N24,N15,N6)=0,"",SUM(N96,N87,N78,N60,N51,N42,N33,N24,N15,N6))</f>
        <v/>
      </c>
      <c r="O105" s="297" t="str">
        <f aca="false">IF(SUM(O96,O87,O78,O60,O51,O42,O33,O24,O15,O6)=0,"",SUM(O96,O87,O78,O60,O51,O42,O33,O24,O15,O6))</f>
        <v/>
      </c>
      <c r="P105" s="297" t="str">
        <f aca="false">IF(SUM(P96,P87,P78,P60,P51,P42,P33,P24,P15,P6)=0,"",SUM(P96,P87,P78,P60,P51,P42,P33,P24,P15,P6))</f>
        <v/>
      </c>
      <c r="Q105" s="297" t="str">
        <f aca="false">IF(SUM(Q96,Q87,Q78,Q60,Q51,Q42,Q33,Q24,Q15,Q6)=0,"",SUM(Q96,Q87,Q78,Q60,Q51,Q42,Q33,Q24,Q15,Q6))</f>
        <v/>
      </c>
      <c r="R105" s="297" t="str">
        <f aca="false">IF(SUM(R96,R87,R78,R60,R51,R42,R33,R24,R15,R6)=0,"",SUM(R96,R87,R78,R60,R51,R42,R33,R24,R15,R6))</f>
        <v/>
      </c>
      <c r="S105" s="297" t="str">
        <f aca="false">IF(SUM(S96,S87,S78,S60,S51,S42,S33,S24,S15,S6)=0,"",SUM(S96,S87,S78,S60,S51,S42,S33,S24,S15,S6))</f>
        <v/>
      </c>
      <c r="T105" s="297" t="str">
        <f aca="false">IF(SUM(T96,T87,T78,T60,T51,T42,T33,T24,T15,T6)=0,"",SUM(T96,T87,T78,T60,T51,T42,T33,T24,T15,T6))</f>
        <v/>
      </c>
      <c r="U105" s="297" t="str">
        <f aca="false">IF(SUM(U96,U87,U78,U60,U51,U42,U33,U24,U15,U6)=0,"",SUM(U96,U87,U78,U60,U51,U42,U33,U24,U15,U6))</f>
        <v/>
      </c>
      <c r="V105" s="297" t="str">
        <f aca="false">IF(SUM(V96,V87,V78,V60,V51,V42,V33,V24,V15,V6)=0,"",SUM(V96,V87,V78,V60,V51,V42,V33,V24,V15,V6))</f>
        <v/>
      </c>
      <c r="W105" s="297" t="str">
        <f aca="false">IF(SUM(W96,W87,W78,W60,W51,W42,W33,W24,W15,W6)=0,"",SUM(W96,W87,W78,W60,W51,W42,W33,W24,W15,W6))</f>
        <v/>
      </c>
      <c r="X105" s="297" t="str">
        <f aca="false">IF(SUM(X96,X87,X78,X60,X51,X42,X33,X24,X15,X6)=0,"",SUM(X96,X87,X78,X60,X51,X42,X33,X24,X15,X6))</f>
        <v/>
      </c>
      <c r="Y105" s="297" t="str">
        <f aca="false">IF(SUM(Y96,Y87,Y78,Y60,Y51,Y42,Y33,Y24,Y15,Y6)=0,"",SUM(Y96,Y87,Y78,Y60,Y51,Y42,Y33,Y24,Y15,Y6))</f>
        <v/>
      </c>
      <c r="Z105" s="297" t="str">
        <f aca="false">IF(SUM(Z96,Z87,Z78,Z60,Z51,Z42,Z33,Z24,Z15,Z6)=0,"",SUM(Z96,Z87,Z78,Z60,Z51,Z42,Z33,Z24,Z15,Z6))</f>
        <v/>
      </c>
      <c r="AA105" s="297" t="str">
        <f aca="false">IF(SUM(AA96,AA87,AA78,AA60,AA51,AA42,AA33,AA24,AA15,AA6)=0,"",SUM(AA96,AA87,AA78,AA60,AA51,AA42,AA33,AA24,AA15,AA6))</f>
        <v/>
      </c>
    </row>
    <row r="106" customFormat="false" ht="12.75" hidden="false" customHeight="false" outlineLevel="0" collapsed="false">
      <c r="B106" s="0" t="s">
        <v>264</v>
      </c>
      <c r="C106" s="301" t="str">
        <f aca="false">IF(SUM(D106:AA106)=0," ",SUM(D106:AA106))</f>
        <v> </v>
      </c>
      <c r="D106" s="297" t="str">
        <f aca="false">IF(SUM(D97,D88,D79,D61,D52,D43,D34,D25,D16,D7)=0,"",SUM(D97,D88,D79,D61,D52,D43,D34,D25,D16,D7))</f>
        <v/>
      </c>
      <c r="E106" s="297" t="str">
        <f aca="false">IF(SUM(E97,E88,E79,E61,E52,E43,E34,E25,E16,E7)=0,"",SUM(E97,E88,E79,E61,E52,E43,E34,E25,E16,E7))</f>
        <v/>
      </c>
      <c r="F106" s="297" t="str">
        <f aca="false">IF(SUM(F97,F88,F79,F61,F52,F43,F34,F25,F16,F7)=0,"",SUM(F97,F88,F79,F61,F52,F43,F34,F25,F16,F7))</f>
        <v/>
      </c>
      <c r="G106" s="297" t="str">
        <f aca="false">IF(SUM(G97,G88,G79,G61,G52,G43,G34,G25,G16,G7)=0,"",SUM(G97,G88,G79,G61,G52,G43,G34,G25,G16,G7))</f>
        <v/>
      </c>
      <c r="H106" s="297" t="str">
        <f aca="false">IF(SUM(H97,H88,H79,H61,H52,H43,H34,H25,H16,H7)=0,"",SUM(H97,H88,H79,H61,H52,H43,H34,H25,H16,H7))</f>
        <v/>
      </c>
      <c r="I106" s="297" t="str">
        <f aca="false">IF(SUM(I97,I88,I79,I61,I52,I43,I34,I25,I16,I7)=0,"",SUM(I97,I88,I79,I61,I52,I43,I34,I25,I16,I7))</f>
        <v/>
      </c>
      <c r="J106" s="297" t="str">
        <f aca="false">IF(SUM(J97,J88,J79,J61,J52,J43,J34,J25,J16,J7)=0,"",SUM(J97,J88,J79,J61,J52,J43,J34,J25,J16,J7))</f>
        <v/>
      </c>
      <c r="K106" s="297" t="str">
        <f aca="false">IF(SUM(K97,K88,K79,K61,K52,K43,K34,K25,K16,K7)=0,"",SUM(K97,K88,K79,K61,K52,K43,K34,K25,K16,K7))</f>
        <v/>
      </c>
      <c r="L106" s="297" t="str">
        <f aca="false">IF(SUM(L97,L88,L79,L61,L52,L43,L34,L25,L16,L7)=0,"",SUM(L97,L88,L79,L61,L52,L43,L34,L25,L16,L7))</f>
        <v/>
      </c>
      <c r="M106" s="297" t="str">
        <f aca="false">IF(SUM(M97,M88,M79,M61,M52,M43,M34,M25,M16,M7)=0,"",SUM(M97,M88,M79,M61,M52,M43,M34,M25,M16,M7))</f>
        <v/>
      </c>
      <c r="N106" s="297" t="str">
        <f aca="false">IF(SUM(N97,N88,N79,N61,N52,N43,N34,N25,N16,N7)=0,"",SUM(N97,N88,N79,N61,N52,N43,N34,N25,N16,N7))</f>
        <v/>
      </c>
      <c r="O106" s="297" t="str">
        <f aca="false">IF(SUM(O97,O88,O79,O61,O52,O43,O34,O25,O16,O7)=0,"",SUM(O97,O88,O79,O61,O52,O43,O34,O25,O16,O7))</f>
        <v/>
      </c>
      <c r="P106" s="297" t="str">
        <f aca="false">IF(SUM(P97,P88,P79,P61,P52,P43,P34,P25,P16,P7)=0,"",SUM(P97,P88,P79,P61,P52,P43,P34,P25,P16,P7))</f>
        <v/>
      </c>
      <c r="Q106" s="297" t="str">
        <f aca="false">IF(SUM(Q97,Q88,Q79,Q61,Q52,Q43,Q34,Q25,Q16,Q7)=0,"",SUM(Q97,Q88,Q79,Q61,Q52,Q43,Q34,Q25,Q16,Q7))</f>
        <v/>
      </c>
      <c r="R106" s="297" t="str">
        <f aca="false">IF(SUM(R97,R88,R79,R61,R52,R43,R34,R25,R16,R7)=0,"",SUM(R97,R88,R79,R61,R52,R43,R34,R25,R16,R7))</f>
        <v/>
      </c>
      <c r="S106" s="297" t="str">
        <f aca="false">IF(SUM(S97,S88,S79,S61,S52,S43,S34,S25,S16,S7)=0,"",SUM(S97,S88,S79,S61,S52,S43,S34,S25,S16,S7))</f>
        <v/>
      </c>
      <c r="T106" s="297" t="str">
        <f aca="false">IF(SUM(T97,T88,T79,T61,T52,T43,T34,T25,T16,T7)=0,"",SUM(T97,T88,T79,T61,T52,T43,T34,T25,T16,T7))</f>
        <v/>
      </c>
      <c r="U106" s="297" t="str">
        <f aca="false">IF(SUM(U97,U88,U79,U61,U52,U43,U34,U25,U16,U7)=0,"",SUM(U97,U88,U79,U61,U52,U43,U34,U25,U16,U7))</f>
        <v/>
      </c>
      <c r="V106" s="297" t="str">
        <f aca="false">IF(SUM(V97,V88,V79,V61,V52,V43,V34,V25,V16,V7)=0,"",SUM(V97,V88,V79,V61,V52,V43,V34,V25,V16,V7))</f>
        <v/>
      </c>
      <c r="W106" s="297" t="str">
        <f aca="false">IF(SUM(W97,W88,W79,W61,W52,W43,W34,W25,W16,W7)=0,"",SUM(W97,W88,W79,W61,W52,W43,W34,W25,W16,W7))</f>
        <v/>
      </c>
      <c r="X106" s="297" t="str">
        <f aca="false">IF(SUM(X97,X88,X79,X61,X52,X43,X34,X25,X16,X7)=0,"",SUM(X97,X88,X79,X61,X52,X43,X34,X25,X16,X7))</f>
        <v/>
      </c>
      <c r="Y106" s="297" t="str">
        <f aca="false">IF(SUM(Y97,Y88,Y79,Y61,Y52,Y43,Y34,Y25,Y16,Y7)=0,"",SUM(Y97,Y88,Y79,Y61,Y52,Y43,Y34,Y25,Y16,Y7))</f>
        <v/>
      </c>
      <c r="Z106" s="297" t="str">
        <f aca="false">IF(SUM(Z97,Z88,Z79,Z61,Z52,Z43,Z34,Z25,Z16,Z7)=0,"",SUM(Z97,Z88,Z79,Z61,Z52,Z43,Z34,Z25,Z16,Z7))</f>
        <v/>
      </c>
      <c r="AA106" s="297" t="str">
        <f aca="false">IF(SUM(AA97,AA88,AA79,AA61,AA52,AA43,AA34,AA25,AA16,AA7)=0,"",SUM(AA97,AA88,AA79,AA61,AA52,AA43,AA34,AA25,AA16,AA7))</f>
        <v/>
      </c>
    </row>
    <row r="107" customFormat="false" ht="12.75" hidden="false" customHeight="false" outlineLevel="0" collapsed="false">
      <c r="B107" s="0" t="s">
        <v>265</v>
      </c>
      <c r="C107" s="301" t="str">
        <f aca="false">IF(SUM(D107:AA107)=0," ",SUM(D107:AA107))</f>
        <v> </v>
      </c>
      <c r="D107" s="297" t="str">
        <f aca="false">IF(SUM(D98,D89,D80,D62,D53,D44,D35,D26,D17,D8)=0,"",SUM(D98,D89,D80,D62,D53,D44,D35,D26,D17,D8))</f>
        <v/>
      </c>
      <c r="E107" s="297" t="str">
        <f aca="false">IF(SUM(E98,E89,E80,E62,E53,E44,E35,E26,E17,E8)=0,"",SUM(E98,E89,E80,E62,E53,E44,E35,E26,E17,E8))</f>
        <v/>
      </c>
      <c r="F107" s="297" t="str">
        <f aca="false">IF(SUM(F98,F89,F80,F62,F53,F44,F35,F26,F17,F8)=0,"",SUM(F98,F89,F80,F62,F53,F44,F35,F26,F17,F8))</f>
        <v/>
      </c>
      <c r="G107" s="297" t="str">
        <f aca="false">IF(SUM(G98,G89,G80,G62,G53,G44,G35,G26,G17,G8)=0,"",SUM(G98,G89,G80,G62,G53,G44,G35,G26,G17,G8))</f>
        <v/>
      </c>
      <c r="H107" s="297" t="str">
        <f aca="false">IF(SUM(H98,H89,H80,H62,H53,H44,H35,H26,H17,H8)=0,"",SUM(H98,H89,H80,H62,H53,H44,H35,H26,H17,H8))</f>
        <v/>
      </c>
      <c r="I107" s="297" t="str">
        <f aca="false">IF(SUM(I98,I89,I80,I62,I53,I44,I35,I26,I17,I8)=0,"",SUM(I98,I89,I80,I62,I53,I44,I35,I26,I17,I8))</f>
        <v/>
      </c>
      <c r="J107" s="297" t="str">
        <f aca="false">IF(SUM(J98,J89,J80,J62,J53,J44,J35,J26,J17,J8)=0,"",SUM(J98,J89,J80,J62,J53,J44,J35,J26,J17,J8))</f>
        <v/>
      </c>
      <c r="K107" s="297" t="str">
        <f aca="false">IF(SUM(K98,K89,K80,K62,K53,K44,K35,K26,K17,K8)=0,"",SUM(K98,K89,K80,K62,K53,K44,K35,K26,K17,K8))</f>
        <v/>
      </c>
      <c r="L107" s="297" t="str">
        <f aca="false">IF(SUM(L98,L89,L80,L62,L53,L44,L35,L26,L17,L8)=0,"",SUM(L98,L89,L80,L62,L53,L44,L35,L26,L17,L8))</f>
        <v/>
      </c>
      <c r="M107" s="297" t="str">
        <f aca="false">IF(SUM(M98,M89,M80,M62,M53,M44,M35,M26,M17,M8)=0,"",SUM(M98,M89,M80,M62,M53,M44,M35,M26,M17,M8))</f>
        <v/>
      </c>
      <c r="N107" s="297" t="str">
        <f aca="false">IF(SUM(N98,N89,N80,N62,N53,N44,N35,N26,N17,N8)=0,"",SUM(N98,N89,N80,N62,N53,N44,N35,N26,N17,N8))</f>
        <v/>
      </c>
      <c r="O107" s="297" t="str">
        <f aca="false">IF(SUM(O98,O89,O80,O62,O53,O44,O35,O26,O17,O8)=0,"",SUM(O98,O89,O80,O62,O53,O44,O35,O26,O17,O8))</f>
        <v/>
      </c>
      <c r="P107" s="297" t="str">
        <f aca="false">IF(SUM(P98,P89,P80,P62,P53,P44,P35,P26,P17,P8)=0,"",SUM(P98,P89,P80,P62,P53,P44,P35,P26,P17,P8))</f>
        <v/>
      </c>
      <c r="Q107" s="297" t="str">
        <f aca="false">IF(SUM(Q98,Q89,Q80,Q62,Q53,Q44,Q35,Q26,Q17,Q8)=0,"",SUM(Q98,Q89,Q80,Q62,Q53,Q44,Q35,Q26,Q17,Q8))</f>
        <v/>
      </c>
      <c r="R107" s="297" t="str">
        <f aca="false">IF(SUM(R98,R89,R80,R62,R53,R44,R35,R26,R17,R8)=0,"",SUM(R98,R89,R80,R62,R53,R44,R35,R26,R17,R8))</f>
        <v/>
      </c>
      <c r="S107" s="297" t="str">
        <f aca="false">IF(SUM(S98,S89,S80,S62,S53,S44,S35,S26,S17,S8)=0,"",SUM(S98,S89,S80,S62,S53,S44,S35,S26,S17,S8))</f>
        <v/>
      </c>
      <c r="T107" s="297" t="str">
        <f aca="false">IF(SUM(T98,T89,T80,T62,T53,T44,T35,T26,T17,T8)=0,"",SUM(T98,T89,T80,T62,T53,T44,T35,T26,T17,T8))</f>
        <v/>
      </c>
      <c r="U107" s="297" t="str">
        <f aca="false">IF(SUM(U98,U89,U80,U62,U53,U44,U35,U26,U17,U8)=0,"",SUM(U98,U89,U80,U62,U53,U44,U35,U26,U17,U8))</f>
        <v/>
      </c>
      <c r="V107" s="297" t="str">
        <f aca="false">IF(SUM(V98,V89,V80,V62,V53,V44,V35,V26,V17,V8)=0,"",SUM(V98,V89,V80,V62,V53,V44,V35,V26,V17,V8))</f>
        <v/>
      </c>
      <c r="W107" s="297" t="str">
        <f aca="false">IF(SUM(W98,W89,W80,W62,W53,W44,W35,W26,W17,W8)=0,"",SUM(W98,W89,W80,W62,W53,W44,W35,W26,W17,W8))</f>
        <v/>
      </c>
      <c r="X107" s="297" t="str">
        <f aca="false">IF(SUM(X98,X89,X80,X62,X53,X44,X35,X26,X17,X8)=0,"",SUM(X98,X89,X80,X62,X53,X44,X35,X26,X17,X8))</f>
        <v/>
      </c>
      <c r="Y107" s="297" t="str">
        <f aca="false">IF(SUM(Y98,Y89,Y80,Y62,Y53,Y44,Y35,Y26,Y17,Y8)=0,"",SUM(Y98,Y89,Y80,Y62,Y53,Y44,Y35,Y26,Y17,Y8))</f>
        <v/>
      </c>
      <c r="Z107" s="297" t="str">
        <f aca="false">IF(SUM(Z98,Z89,Z80,Z62,Z53,Z44,Z35,Z26,Z17,Z8)=0,"",SUM(Z98,Z89,Z80,Z62,Z53,Z44,Z35,Z26,Z17,Z8))</f>
        <v/>
      </c>
      <c r="AA107" s="297" t="str">
        <f aca="false">IF(SUM(AA98,AA89,AA80,AA62,AA53,AA44,AA35,AA26,AA17,AA8)=0,"",SUM(AA98,AA89,AA80,AA62,AA53,AA44,AA35,AA26,AA17,AA8))</f>
        <v/>
      </c>
    </row>
    <row r="108" customFormat="false" ht="12.75" hidden="false" customHeight="false" outlineLevel="0" collapsed="false">
      <c r="B108" s="2" t="s">
        <v>287</v>
      </c>
      <c r="C108" s="297" t="n">
        <f aca="false">SUM(D108:AA108)</f>
        <v>0</v>
      </c>
      <c r="D108" s="297" t="n">
        <f aca="false">SUM(D103:D107)</f>
        <v>0</v>
      </c>
      <c r="E108" s="297" t="n">
        <f aca="false">SUM(E103:E107)</f>
        <v>0</v>
      </c>
      <c r="F108" s="297" t="n">
        <f aca="false">SUM(F103:F107)</f>
        <v>0</v>
      </c>
      <c r="G108" s="297" t="n">
        <f aca="false">SUM(G103:G107)</f>
        <v>0</v>
      </c>
      <c r="H108" s="297" t="n">
        <f aca="false">SUM(H103:H107)</f>
        <v>0</v>
      </c>
      <c r="I108" s="297" t="n">
        <f aca="false">SUM(I103:I107)</f>
        <v>0</v>
      </c>
      <c r="J108" s="297" t="n">
        <f aca="false">SUM(J103:J107)</f>
        <v>0</v>
      </c>
      <c r="K108" s="297" t="n">
        <f aca="false">SUM(K103:K107)</f>
        <v>0</v>
      </c>
      <c r="L108" s="297" t="n">
        <f aca="false">SUM(L103:L107)</f>
        <v>0</v>
      </c>
      <c r="M108" s="297" t="n">
        <f aca="false">SUM(M103:M107)</f>
        <v>0</v>
      </c>
      <c r="N108" s="297" t="n">
        <f aca="false">SUM(N103:N107)</f>
        <v>0</v>
      </c>
      <c r="O108" s="297" t="n">
        <f aca="false">SUM(O103:O107)</f>
        <v>0</v>
      </c>
      <c r="P108" s="297" t="n">
        <f aca="false">SUM(P103:P107)</f>
        <v>0</v>
      </c>
      <c r="Q108" s="297" t="n">
        <f aca="false">SUM(Q103:Q107)</f>
        <v>0</v>
      </c>
      <c r="R108" s="297" t="n">
        <f aca="false">SUM(R103:R107)</f>
        <v>0</v>
      </c>
      <c r="S108" s="297" t="n">
        <f aca="false">SUM(S103:S107)</f>
        <v>0</v>
      </c>
      <c r="T108" s="297" t="n">
        <f aca="false">SUM(T103:T107)</f>
        <v>0</v>
      </c>
      <c r="U108" s="297" t="n">
        <f aca="false">SUM(U103:U107)</f>
        <v>0</v>
      </c>
      <c r="V108" s="297" t="n">
        <f aca="false">SUM(V103:V107)</f>
        <v>0</v>
      </c>
      <c r="W108" s="297" t="n">
        <f aca="false">SUM(W103:W107)</f>
        <v>0</v>
      </c>
      <c r="X108" s="297" t="n">
        <f aca="false">SUM(X103:X107)</f>
        <v>0</v>
      </c>
      <c r="Y108" s="297" t="n">
        <f aca="false">SUM(Y103:Y107)</f>
        <v>0</v>
      </c>
      <c r="Z108" s="297" t="n">
        <f aca="false">SUM(Z103:Z107)</f>
        <v>0</v>
      </c>
      <c r="AA108" s="297" t="n">
        <f aca="false">SUM(AA103:AA107)</f>
        <v>0</v>
      </c>
    </row>
    <row r="109" customFormat="false" ht="11.25" hidden="false" customHeight="true" outlineLevel="0" collapsed="false">
      <c r="B109" s="2"/>
      <c r="C109" s="297"/>
      <c r="D109" s="297"/>
      <c r="E109" s="297"/>
      <c r="F109" s="297"/>
      <c r="G109" s="297"/>
      <c r="H109" s="297"/>
      <c r="I109" s="297"/>
      <c r="J109" s="297"/>
      <c r="K109" s="297"/>
      <c r="L109" s="297"/>
      <c r="M109" s="297"/>
      <c r="N109" s="297"/>
      <c r="O109" s="297"/>
      <c r="P109" s="297"/>
      <c r="Q109" s="297"/>
      <c r="R109" s="297"/>
      <c r="S109" s="297"/>
      <c r="T109" s="297"/>
      <c r="U109" s="297"/>
      <c r="V109" s="297"/>
      <c r="W109" s="297"/>
      <c r="X109" s="297"/>
      <c r="Y109" s="297"/>
      <c r="Z109" s="297"/>
      <c r="AA109" s="297"/>
    </row>
    <row r="110" customFormat="false" ht="15.75" hidden="false" customHeight="false" outlineLevel="0" collapsed="false">
      <c r="B110" s="306" t="s">
        <v>288</v>
      </c>
      <c r="C110" s="123" t="s">
        <v>67</v>
      </c>
      <c r="D110" s="291" t="s">
        <v>237</v>
      </c>
      <c r="E110" s="291" t="s">
        <v>238</v>
      </c>
      <c r="F110" s="291" t="s">
        <v>239</v>
      </c>
      <c r="G110" s="291" t="s">
        <v>240</v>
      </c>
      <c r="H110" s="291" t="s">
        <v>241</v>
      </c>
      <c r="I110" s="291" t="s">
        <v>242</v>
      </c>
      <c r="J110" s="291" t="s">
        <v>243</v>
      </c>
      <c r="K110" s="291" t="s">
        <v>244</v>
      </c>
      <c r="L110" s="291" t="s">
        <v>245</v>
      </c>
      <c r="M110" s="291" t="s">
        <v>246</v>
      </c>
      <c r="N110" s="291" t="s">
        <v>247</v>
      </c>
      <c r="O110" s="291" t="s">
        <v>248</v>
      </c>
      <c r="P110" s="291" t="s">
        <v>249</v>
      </c>
      <c r="Q110" s="291" t="s">
        <v>250</v>
      </c>
      <c r="R110" s="291" t="s">
        <v>251</v>
      </c>
      <c r="S110" s="291" t="s">
        <v>252</v>
      </c>
      <c r="T110" s="291" t="s">
        <v>253</v>
      </c>
      <c r="U110" s="291" t="s">
        <v>254</v>
      </c>
      <c r="V110" s="291" t="s">
        <v>255</v>
      </c>
      <c r="W110" s="291" t="s">
        <v>256</v>
      </c>
      <c r="X110" s="291" t="s">
        <v>257</v>
      </c>
      <c r="Y110" s="291" t="s">
        <v>258</v>
      </c>
      <c r="Z110" s="291" t="s">
        <v>259</v>
      </c>
      <c r="AA110" s="291" t="s">
        <v>260</v>
      </c>
    </row>
    <row r="111" customFormat="false" ht="12.75" hidden="false" customHeight="false" outlineLevel="0" collapsed="false">
      <c r="B111" s="307" t="s">
        <v>289</v>
      </c>
      <c r="C111" s="308"/>
      <c r="D111" s="308"/>
      <c r="E111" s="308"/>
      <c r="F111" s="308"/>
      <c r="G111" s="308"/>
      <c r="H111" s="308"/>
      <c r="I111" s="308"/>
      <c r="J111" s="308"/>
      <c r="K111" s="308"/>
      <c r="L111" s="308"/>
      <c r="M111" s="308"/>
      <c r="N111" s="308"/>
      <c r="O111" s="308"/>
      <c r="P111" s="308"/>
      <c r="Q111" s="308"/>
      <c r="R111" s="308"/>
      <c r="S111" s="308"/>
      <c r="T111" s="308"/>
      <c r="U111" s="308"/>
      <c r="V111" s="308"/>
      <c r="W111" s="308"/>
      <c r="X111" s="308"/>
      <c r="Y111" s="308"/>
      <c r="Z111" s="308"/>
      <c r="AA111" s="308"/>
    </row>
    <row r="112" customFormat="false" ht="12.75" hidden="false" customHeight="false" outlineLevel="0" collapsed="false">
      <c r="B112" s="9" t="s">
        <v>290</v>
      </c>
      <c r="C112" s="309" t="n">
        <f aca="false">SUM(D112:AA112)</f>
        <v>0</v>
      </c>
      <c r="D112" s="310" t="n">
        <f aca="false">-D5</f>
        <v>0</v>
      </c>
      <c r="E112" s="309" t="n">
        <f aca="false">-E5</f>
        <v>0</v>
      </c>
      <c r="F112" s="309" t="n">
        <f aca="false">-F5</f>
        <v>0</v>
      </c>
      <c r="G112" s="309" t="n">
        <f aca="false">-G5</f>
        <v>0</v>
      </c>
      <c r="H112" s="309" t="n">
        <f aca="false">-H5</f>
        <v>0</v>
      </c>
      <c r="I112" s="309" t="n">
        <f aca="false">-I5</f>
        <v>0</v>
      </c>
      <c r="J112" s="309" t="n">
        <f aca="false">-J5</f>
        <v>0</v>
      </c>
      <c r="K112" s="309" t="n">
        <f aca="false">-K5</f>
        <v>0</v>
      </c>
      <c r="L112" s="309" t="n">
        <f aca="false">-L5</f>
        <v>0</v>
      </c>
      <c r="M112" s="309" t="n">
        <f aca="false">-M5</f>
        <v>0</v>
      </c>
      <c r="N112" s="309" t="n">
        <f aca="false">-N5</f>
        <v>0</v>
      </c>
      <c r="O112" s="309" t="n">
        <f aca="false">-O5</f>
        <v>0</v>
      </c>
      <c r="P112" s="309" t="n">
        <f aca="false">-P5</f>
        <v>0</v>
      </c>
      <c r="Q112" s="309" t="n">
        <f aca="false">-Q5</f>
        <v>0</v>
      </c>
      <c r="R112" s="309" t="n">
        <f aca="false">-R5</f>
        <v>0</v>
      </c>
      <c r="S112" s="309" t="n">
        <f aca="false">-S5</f>
        <v>0</v>
      </c>
      <c r="T112" s="309" t="n">
        <f aca="false">-T5</f>
        <v>0</v>
      </c>
      <c r="U112" s="309" t="n">
        <f aca="false">-U5</f>
        <v>0</v>
      </c>
      <c r="V112" s="309" t="n">
        <f aca="false">-V5</f>
        <v>0</v>
      </c>
      <c r="W112" s="309" t="n">
        <f aca="false">-W5</f>
        <v>0</v>
      </c>
      <c r="X112" s="309" t="n">
        <f aca="false">-X5</f>
        <v>0</v>
      </c>
      <c r="Y112" s="309" t="n">
        <f aca="false">-Y5</f>
        <v>0</v>
      </c>
      <c r="Z112" s="309" t="n">
        <f aca="false">-Z5</f>
        <v>0</v>
      </c>
      <c r="AA112" s="309" t="n">
        <f aca="false">-AA5</f>
        <v>0</v>
      </c>
    </row>
    <row r="113" customFormat="false" ht="12.75" hidden="false" customHeight="false" outlineLevel="0" collapsed="false">
      <c r="B113" s="9" t="s">
        <v>291</v>
      </c>
      <c r="C113" s="309" t="n">
        <f aca="false">SUM(D113:AA113)</f>
        <v>0</v>
      </c>
      <c r="D113" s="311" t="n">
        <f aca="false">-D14</f>
        <v>-0</v>
      </c>
      <c r="E113" s="311" t="n">
        <f aca="false">-E14</f>
        <v>-0</v>
      </c>
      <c r="F113" s="311" t="n">
        <f aca="false">-F14</f>
        <v>-0</v>
      </c>
      <c r="G113" s="311" t="n">
        <f aca="false">-G14</f>
        <v>-0</v>
      </c>
      <c r="H113" s="311" t="n">
        <f aca="false">-H14</f>
        <v>-0</v>
      </c>
      <c r="I113" s="311" t="n">
        <f aca="false">-I14</f>
        <v>-0</v>
      </c>
      <c r="J113" s="311" t="n">
        <f aca="false">-J14</f>
        <v>-0</v>
      </c>
      <c r="K113" s="311" t="n">
        <f aca="false">-K14</f>
        <v>-0</v>
      </c>
      <c r="L113" s="311" t="n">
        <f aca="false">-L14</f>
        <v>-0</v>
      </c>
      <c r="M113" s="311" t="n">
        <f aca="false">-M14</f>
        <v>-0</v>
      </c>
      <c r="N113" s="311" t="n">
        <f aca="false">-N14</f>
        <v>-0</v>
      </c>
      <c r="O113" s="311" t="n">
        <f aca="false">-O14</f>
        <v>-0</v>
      </c>
      <c r="P113" s="311" t="n">
        <f aca="false">-P14</f>
        <v>-0</v>
      </c>
      <c r="Q113" s="311" t="n">
        <f aca="false">-Q14</f>
        <v>-0</v>
      </c>
      <c r="R113" s="311" t="n">
        <f aca="false">-R14</f>
        <v>-0</v>
      </c>
      <c r="S113" s="311" t="n">
        <f aca="false">-S14</f>
        <v>-0</v>
      </c>
      <c r="T113" s="311" t="n">
        <f aca="false">-T14</f>
        <v>-0</v>
      </c>
      <c r="U113" s="311" t="n">
        <f aca="false">-U14</f>
        <v>-0</v>
      </c>
      <c r="V113" s="311" t="n">
        <f aca="false">-V14</f>
        <v>-0</v>
      </c>
      <c r="W113" s="311" t="n">
        <f aca="false">-W14</f>
        <v>-0</v>
      </c>
      <c r="X113" s="311" t="n">
        <f aca="false">-X14</f>
        <v>-0</v>
      </c>
      <c r="Y113" s="311" t="n">
        <f aca="false">-Y14</f>
        <v>-0</v>
      </c>
      <c r="Z113" s="311" t="n">
        <f aca="false">-Z14</f>
        <v>-0</v>
      </c>
      <c r="AA113" s="311" t="n">
        <f aca="false">-AA14</f>
        <v>-0</v>
      </c>
    </row>
    <row r="114" customFormat="false" ht="12.75" hidden="false" customHeight="false" outlineLevel="0" collapsed="false">
      <c r="B114" s="9" t="s">
        <v>292</v>
      </c>
      <c r="C114" s="309" t="n">
        <f aca="false">SUM(D114:AA114)</f>
        <v>0</v>
      </c>
      <c r="D114" s="311" t="n">
        <f aca="false">-D23</f>
        <v>-0</v>
      </c>
      <c r="E114" s="311" t="n">
        <f aca="false">-E23</f>
        <v>-0</v>
      </c>
      <c r="F114" s="311" t="n">
        <f aca="false">-F23</f>
        <v>-0</v>
      </c>
      <c r="G114" s="311" t="n">
        <f aca="false">-G23</f>
        <v>-0</v>
      </c>
      <c r="H114" s="311" t="n">
        <f aca="false">-H23</f>
        <v>-0</v>
      </c>
      <c r="I114" s="311" t="n">
        <f aca="false">-I23</f>
        <v>-0</v>
      </c>
      <c r="J114" s="311" t="n">
        <f aca="false">-J23</f>
        <v>-0</v>
      </c>
      <c r="K114" s="311" t="n">
        <f aca="false">-K23</f>
        <v>-0</v>
      </c>
      <c r="L114" s="311" t="n">
        <f aca="false">-L23</f>
        <v>-0</v>
      </c>
      <c r="M114" s="311" t="n">
        <f aca="false">-M23</f>
        <v>-0</v>
      </c>
      <c r="N114" s="311" t="n">
        <f aca="false">-N23</f>
        <v>-0</v>
      </c>
      <c r="O114" s="311" t="n">
        <f aca="false">-O23</f>
        <v>-0</v>
      </c>
      <c r="P114" s="311" t="n">
        <f aca="false">-P23</f>
        <v>-0</v>
      </c>
      <c r="Q114" s="311" t="n">
        <f aca="false">-Q23</f>
        <v>-0</v>
      </c>
      <c r="R114" s="311" t="n">
        <f aca="false">-R23</f>
        <v>-0</v>
      </c>
      <c r="S114" s="311" t="n">
        <f aca="false">-S23</f>
        <v>-0</v>
      </c>
      <c r="T114" s="311" t="n">
        <f aca="false">-T23</f>
        <v>-0</v>
      </c>
      <c r="U114" s="311" t="n">
        <f aca="false">-U23</f>
        <v>-0</v>
      </c>
      <c r="V114" s="311" t="n">
        <f aca="false">-V23</f>
        <v>-0</v>
      </c>
      <c r="W114" s="311" t="n">
        <f aca="false">-W23</f>
        <v>-0</v>
      </c>
      <c r="X114" s="311" t="n">
        <f aca="false">-X23</f>
        <v>-0</v>
      </c>
      <c r="Y114" s="311" t="n">
        <f aca="false">-Y23</f>
        <v>-0</v>
      </c>
      <c r="Z114" s="311" t="n">
        <f aca="false">-Z23</f>
        <v>-0</v>
      </c>
      <c r="AA114" s="311" t="n">
        <f aca="false">-AA23</f>
        <v>-0</v>
      </c>
    </row>
    <row r="115" customFormat="false" ht="12.75" hidden="false" customHeight="false" outlineLevel="0" collapsed="false">
      <c r="A115" s="312"/>
      <c r="B115" s="313" t="s">
        <v>293</v>
      </c>
      <c r="C115" s="314" t="n">
        <f aca="false">SUM(D115:AA115)</f>
        <v>-182.87</v>
      </c>
      <c r="D115" s="315" t="n">
        <f aca="false">NP15!C109</f>
        <v>2.88999999999999</v>
      </c>
      <c r="E115" s="315" t="n">
        <f aca="false">NP15!D109</f>
        <v>14.38</v>
      </c>
      <c r="F115" s="315" t="n">
        <f aca="false">NP15!E109</f>
        <v>25.01</v>
      </c>
      <c r="G115" s="315" t="n">
        <f aca="false">NP15!F109</f>
        <v>24.46</v>
      </c>
      <c r="H115" s="315" t="n">
        <f aca="false">NP15!G109</f>
        <v>6.10000000000002</v>
      </c>
      <c r="I115" s="315" t="n">
        <f aca="false">NP15!H109</f>
        <v>-34.38</v>
      </c>
      <c r="J115" s="315" t="n">
        <f aca="false">NP15!I109</f>
        <v>76.26</v>
      </c>
      <c r="K115" s="315" t="n">
        <f aca="false">NP15!J109</f>
        <v>37.21</v>
      </c>
      <c r="L115" s="315" t="n">
        <f aca="false">NP15!K109</f>
        <v>4.44000000000006</v>
      </c>
      <c r="M115" s="315" t="n">
        <f aca="false">NP15!L109</f>
        <v>-26.78</v>
      </c>
      <c r="N115" s="315" t="n">
        <f aca="false">NP15!M109</f>
        <v>-41.59</v>
      </c>
      <c r="O115" s="315" t="n">
        <f aca="false">NP15!N109</f>
        <v>-48.34</v>
      </c>
      <c r="P115" s="315" t="n">
        <f aca="false">NP15!O109</f>
        <v>-65.0700000000001</v>
      </c>
      <c r="Q115" s="315" t="n">
        <f aca="false">NP15!P109</f>
        <v>-71.42</v>
      </c>
      <c r="R115" s="315" t="n">
        <f aca="false">NP15!Q109</f>
        <v>-63.52</v>
      </c>
      <c r="S115" s="315" t="n">
        <f aca="false">NP15!R109</f>
        <v>-51.9400000000001</v>
      </c>
      <c r="T115" s="315" t="n">
        <f aca="false">NP15!S109</f>
        <v>-37.89</v>
      </c>
      <c r="U115" s="315" t="n">
        <f aca="false">NP15!T109</f>
        <v>-16.8200000000001</v>
      </c>
      <c r="V115" s="315" t="n">
        <f aca="false">NP15!U109</f>
        <v>5.5</v>
      </c>
      <c r="W115" s="315" t="n">
        <f aca="false">NP15!V109</f>
        <v>37.0599999999999</v>
      </c>
      <c r="X115" s="315" t="n">
        <f aca="false">NP15!W109</f>
        <v>45.85</v>
      </c>
      <c r="Y115" s="315" t="n">
        <f aca="false">NP15!X109</f>
        <v>72.66</v>
      </c>
      <c r="Z115" s="315" t="n">
        <f aca="false">NP15!Y109</f>
        <v>-54.22</v>
      </c>
      <c r="AA115" s="315" t="n">
        <f aca="false">NP15!Z109</f>
        <v>-22.72</v>
      </c>
    </row>
    <row r="116" customFormat="false" ht="15.75" hidden="false" customHeight="false" outlineLevel="0" collapsed="false">
      <c r="A116" s="36"/>
      <c r="B116" s="316" t="s">
        <v>294</v>
      </c>
      <c r="C116" s="317" t="n">
        <f aca="false">SUM(D116:AA116)</f>
        <v>-182.87</v>
      </c>
      <c r="D116" s="317" t="n">
        <f aca="false">(SUM(D111:D115))</f>
        <v>2.88999999999999</v>
      </c>
      <c r="E116" s="317" t="n">
        <f aca="false">(SUM(E111:E115))</f>
        <v>14.38</v>
      </c>
      <c r="F116" s="317" t="n">
        <f aca="false">(SUM(F111:F115))</f>
        <v>25.01</v>
      </c>
      <c r="G116" s="317" t="n">
        <f aca="false">(SUM(G111:G115))</f>
        <v>24.46</v>
      </c>
      <c r="H116" s="317" t="n">
        <f aca="false">(SUM(H111:H115))</f>
        <v>6.10000000000002</v>
      </c>
      <c r="I116" s="317" t="n">
        <f aca="false">(SUM(I111:I115))</f>
        <v>-34.38</v>
      </c>
      <c r="J116" s="317" t="n">
        <f aca="false">(SUM(J111:J115))</f>
        <v>76.26</v>
      </c>
      <c r="K116" s="317" t="n">
        <f aca="false">(SUM(K111:K115))</f>
        <v>37.21</v>
      </c>
      <c r="L116" s="317" t="n">
        <f aca="false">(SUM(L111:L115))</f>
        <v>4.44000000000006</v>
      </c>
      <c r="M116" s="317" t="n">
        <f aca="false">(SUM(M111:M115))</f>
        <v>-26.78</v>
      </c>
      <c r="N116" s="317" t="n">
        <f aca="false">(SUM(N111:N115))</f>
        <v>-41.59</v>
      </c>
      <c r="O116" s="317" t="n">
        <f aca="false">(SUM(O111:O115))</f>
        <v>-48.34</v>
      </c>
      <c r="P116" s="317" t="n">
        <f aca="false">(SUM(P111:P115))</f>
        <v>-65.0700000000001</v>
      </c>
      <c r="Q116" s="317" t="n">
        <f aca="false">(SUM(Q111:Q115))</f>
        <v>-71.42</v>
      </c>
      <c r="R116" s="317" t="n">
        <f aca="false">(SUM(R111:R115))</f>
        <v>-63.52</v>
      </c>
      <c r="S116" s="317" t="n">
        <f aca="false">(SUM(S111:S115))</f>
        <v>-51.9400000000001</v>
      </c>
      <c r="T116" s="317" t="n">
        <f aca="false">(SUM(T111:T115))</f>
        <v>-37.89</v>
      </c>
      <c r="U116" s="317" t="n">
        <f aca="false">(SUM(U111:U115))</f>
        <v>-16.8200000000001</v>
      </c>
      <c r="V116" s="317" t="n">
        <f aca="false">(SUM(V111:V115))</f>
        <v>5.5</v>
      </c>
      <c r="W116" s="317" t="n">
        <f aca="false">(SUM(W111:W115))</f>
        <v>37.0599999999999</v>
      </c>
      <c r="X116" s="317" t="n">
        <f aca="false">(SUM(X111:X115))</f>
        <v>45.85</v>
      </c>
      <c r="Y116" s="317" t="n">
        <f aca="false">(SUM(Y111:Y115))</f>
        <v>72.66</v>
      </c>
      <c r="Z116" s="317" t="n">
        <f aca="false">(SUM(Z111:Z115))</f>
        <v>-54.22</v>
      </c>
      <c r="AA116" s="317" t="n">
        <f aca="false">(SUM(AA111:AA115))</f>
        <v>-22.72</v>
      </c>
      <c r="AC116" s="318" t="n">
        <f aca="false">AVERAGE(J116:Y116)</f>
        <v>-9.02437500000001</v>
      </c>
      <c r="AD116" s="318" t="n">
        <f aca="false">AVERAGE(D116:I117,Z116:AA116)</f>
        <v>-4.81000000000001</v>
      </c>
      <c r="AF116" s="32" t="n">
        <v>90</v>
      </c>
    </row>
    <row r="117" customFormat="false" ht="26.25" hidden="false" customHeight="true" outlineLevel="0" collapsed="false">
      <c r="B117" s="319" t="n">
        <f aca="false">A1</f>
        <v>37146</v>
      </c>
      <c r="C117" s="320"/>
      <c r="D117" s="320"/>
      <c r="E117" s="320"/>
      <c r="F117" s="320"/>
      <c r="G117" s="320"/>
      <c r="H117" s="320"/>
      <c r="I117" s="320"/>
      <c r="J117" s="320"/>
      <c r="K117" s="320"/>
      <c r="L117" s="320"/>
      <c r="M117" s="320"/>
      <c r="N117" s="320"/>
      <c r="O117" s="320"/>
      <c r="P117" s="320"/>
      <c r="Q117" s="320"/>
      <c r="R117" s="320"/>
      <c r="S117" s="320"/>
      <c r="T117" s="320"/>
      <c r="U117" s="320"/>
      <c r="V117" s="320"/>
      <c r="W117" s="320"/>
      <c r="X117" s="320"/>
      <c r="Y117" s="320"/>
      <c r="Z117" s="320"/>
      <c r="AA117" s="320"/>
    </row>
    <row r="118" customFormat="false" ht="15" hidden="false" customHeight="false" outlineLevel="0" collapsed="false">
      <c r="A118" s="36"/>
      <c r="B118" s="321" t="s">
        <v>295</v>
      </c>
      <c r="C118" s="322"/>
      <c r="D118" s="2"/>
      <c r="E118" s="36"/>
      <c r="F118" s="36"/>
      <c r="G118" s="114"/>
      <c r="H118" s="36"/>
      <c r="I118" s="36"/>
      <c r="J118" s="2"/>
      <c r="K118" s="322"/>
      <c r="L118" s="322"/>
      <c r="M118" s="322"/>
      <c r="N118" s="323"/>
      <c r="O118" s="323"/>
      <c r="P118" s="323"/>
      <c r="Q118" s="323"/>
      <c r="R118" s="322"/>
      <c r="S118" s="322"/>
      <c r="T118" s="322"/>
      <c r="U118" s="322"/>
      <c r="V118" s="322"/>
      <c r="W118" s="322"/>
      <c r="X118" s="322"/>
      <c r="Y118" s="322"/>
      <c r="Z118" s="322"/>
      <c r="AA118" s="322"/>
    </row>
    <row r="119" customFormat="false" ht="15.75" hidden="false" customHeight="false" outlineLevel="0" collapsed="false">
      <c r="A119" s="186"/>
      <c r="B119" s="324" t="s">
        <v>296</v>
      </c>
      <c r="C119" s="325" t="n">
        <f aca="false">SUM(D119:AA119)</f>
        <v>5840</v>
      </c>
      <c r="D119" s="325" t="n">
        <v>290</v>
      </c>
      <c r="E119" s="325" t="n">
        <v>290</v>
      </c>
      <c r="F119" s="325" t="n">
        <v>290</v>
      </c>
      <c r="G119" s="325" t="n">
        <v>290</v>
      </c>
      <c r="H119" s="325" t="n">
        <v>290</v>
      </c>
      <c r="I119" s="325" t="n">
        <v>290</v>
      </c>
      <c r="J119" s="326" t="n">
        <v>220</v>
      </c>
      <c r="K119" s="326" t="n">
        <v>220</v>
      </c>
      <c r="L119" s="326" t="n">
        <v>220</v>
      </c>
      <c r="M119" s="326" t="n">
        <v>220</v>
      </c>
      <c r="N119" s="326" t="n">
        <v>220</v>
      </c>
      <c r="O119" s="326" t="n">
        <v>220</v>
      </c>
      <c r="P119" s="326" t="n">
        <v>220</v>
      </c>
      <c r="Q119" s="326" t="n">
        <v>220</v>
      </c>
      <c r="R119" s="326" t="n">
        <v>220</v>
      </c>
      <c r="S119" s="326" t="n">
        <v>220</v>
      </c>
      <c r="T119" s="326" t="n">
        <v>220</v>
      </c>
      <c r="U119" s="326" t="n">
        <v>220</v>
      </c>
      <c r="V119" s="326" t="n">
        <v>220</v>
      </c>
      <c r="W119" s="326" t="n">
        <v>220</v>
      </c>
      <c r="X119" s="326" t="n">
        <v>220</v>
      </c>
      <c r="Y119" s="326" t="n">
        <v>220</v>
      </c>
      <c r="Z119" s="325" t="n">
        <v>290</v>
      </c>
      <c r="AA119" s="325" t="n">
        <v>290</v>
      </c>
    </row>
    <row r="120" customFormat="false" ht="15.75" hidden="false" customHeight="false" outlineLevel="0" collapsed="false">
      <c r="B120" s="324" t="s">
        <v>297</v>
      </c>
      <c r="C120" s="325" t="n">
        <f aca="false">SUM(D120:AA120)</f>
        <v>0</v>
      </c>
      <c r="D120" s="325"/>
      <c r="E120" s="327"/>
      <c r="F120" s="327"/>
      <c r="G120" s="327"/>
      <c r="H120" s="327"/>
      <c r="I120" s="327"/>
      <c r="J120" s="327"/>
      <c r="K120" s="327"/>
      <c r="L120" s="327"/>
      <c r="M120" s="327"/>
      <c r="N120" s="327"/>
      <c r="O120" s="327"/>
      <c r="P120" s="327"/>
      <c r="Q120" s="327"/>
      <c r="R120" s="327"/>
      <c r="S120" s="327"/>
      <c r="T120" s="327"/>
      <c r="U120" s="327"/>
      <c r="V120" s="327"/>
      <c r="W120" s="327"/>
      <c r="X120" s="327"/>
      <c r="Y120" s="327"/>
      <c r="Z120" s="327"/>
      <c r="AA120" s="327"/>
      <c r="AB120" s="186"/>
    </row>
    <row r="121" customFormat="false" ht="12.75" hidden="false" customHeight="false" outlineLevel="0" collapsed="false">
      <c r="B121" s="328" t="s">
        <v>298</v>
      </c>
      <c r="C121" s="329" t="n">
        <f aca="false">SUM(D121:AA121)</f>
        <v>0</v>
      </c>
      <c r="D121" s="330"/>
      <c r="E121" s="330"/>
      <c r="F121" s="330"/>
      <c r="G121" s="330"/>
      <c r="H121" s="330"/>
      <c r="I121" s="329"/>
      <c r="J121" s="331"/>
      <c r="K121" s="331"/>
      <c r="L121" s="331"/>
      <c r="M121" s="331"/>
      <c r="N121" s="332"/>
      <c r="O121" s="332"/>
      <c r="P121" s="332"/>
      <c r="Q121" s="332"/>
      <c r="R121" s="332"/>
      <c r="S121" s="332"/>
      <c r="T121" s="332"/>
      <c r="U121" s="332"/>
      <c r="V121" s="332"/>
      <c r="W121" s="332"/>
      <c r="X121" s="332"/>
      <c r="Y121" s="332"/>
      <c r="Z121" s="329"/>
      <c r="AA121" s="329"/>
    </row>
    <row r="122" customFormat="false" ht="12.75" hidden="false" customHeight="false" outlineLevel="0" collapsed="false">
      <c r="B122" s="328" t="s">
        <v>299</v>
      </c>
      <c r="C122" s="329" t="n">
        <f aca="false">SUM(D122:AA122)</f>
        <v>0</v>
      </c>
      <c r="D122" s="332"/>
      <c r="E122" s="332"/>
      <c r="F122" s="332"/>
      <c r="G122" s="332"/>
      <c r="H122" s="332"/>
      <c r="I122" s="332"/>
      <c r="J122" s="332"/>
      <c r="K122" s="332"/>
      <c r="L122" s="332"/>
      <c r="M122" s="332"/>
      <c r="N122" s="332"/>
      <c r="O122" s="332"/>
      <c r="P122" s="332"/>
      <c r="Q122" s="332"/>
      <c r="R122" s="332"/>
      <c r="S122" s="332"/>
      <c r="T122" s="332"/>
      <c r="U122" s="332"/>
      <c r="V122" s="332"/>
      <c r="W122" s="332"/>
      <c r="X122" s="332"/>
      <c r="Y122" s="332"/>
      <c r="Z122" s="332"/>
      <c r="AA122" s="332"/>
    </row>
    <row r="123" customFormat="false" ht="12.75" hidden="false" customHeight="false" outlineLevel="0" collapsed="false">
      <c r="B123" s="333"/>
      <c r="C123" s="334"/>
      <c r="D123" s="334"/>
      <c r="E123" s="334"/>
      <c r="F123" s="334"/>
      <c r="G123" s="334"/>
      <c r="H123" s="334"/>
      <c r="I123" s="334"/>
      <c r="J123" s="334"/>
      <c r="K123" s="334"/>
      <c r="L123" s="334"/>
      <c r="M123" s="334"/>
      <c r="N123" s="334"/>
      <c r="O123" s="334"/>
      <c r="P123" s="334"/>
      <c r="Q123" s="334"/>
      <c r="R123" s="334"/>
      <c r="S123" s="334"/>
      <c r="T123" s="334"/>
      <c r="U123" s="334"/>
      <c r="V123" s="334"/>
      <c r="W123" s="334"/>
      <c r="X123" s="334"/>
      <c r="Y123" s="334"/>
      <c r="Z123" s="334"/>
      <c r="AA123" s="334"/>
    </row>
    <row r="124" customFormat="false" ht="15.75" hidden="false" customHeight="false" outlineLevel="0" collapsed="false">
      <c r="B124" s="335" t="s">
        <v>300</v>
      </c>
      <c r="C124" s="336" t="s">
        <v>67</v>
      </c>
      <c r="D124" s="337" t="s">
        <v>237</v>
      </c>
      <c r="E124" s="337" t="s">
        <v>238</v>
      </c>
      <c r="F124" s="337" t="s">
        <v>239</v>
      </c>
      <c r="G124" s="337" t="s">
        <v>240</v>
      </c>
      <c r="H124" s="337" t="s">
        <v>241</v>
      </c>
      <c r="I124" s="337" t="s">
        <v>242</v>
      </c>
      <c r="J124" s="337" t="s">
        <v>243</v>
      </c>
      <c r="K124" s="337" t="s">
        <v>244</v>
      </c>
      <c r="L124" s="337" t="s">
        <v>245</v>
      </c>
      <c r="M124" s="337" t="s">
        <v>246</v>
      </c>
      <c r="N124" s="337" t="s">
        <v>247</v>
      </c>
      <c r="O124" s="337" t="s">
        <v>248</v>
      </c>
      <c r="P124" s="337" t="s">
        <v>249</v>
      </c>
      <c r="Q124" s="337" t="s">
        <v>250</v>
      </c>
      <c r="R124" s="337" t="s">
        <v>251</v>
      </c>
      <c r="S124" s="337" t="s">
        <v>252</v>
      </c>
      <c r="T124" s="337" t="s">
        <v>253</v>
      </c>
      <c r="U124" s="337" t="s">
        <v>254</v>
      </c>
      <c r="V124" s="337" t="s">
        <v>255</v>
      </c>
      <c r="W124" s="337" t="s">
        <v>256</v>
      </c>
      <c r="X124" s="337" t="s">
        <v>257</v>
      </c>
      <c r="Y124" s="337" t="s">
        <v>258</v>
      </c>
      <c r="Z124" s="337" t="s">
        <v>259</v>
      </c>
      <c r="AA124" s="337" t="s">
        <v>260</v>
      </c>
    </row>
    <row r="125" customFormat="false" ht="12.75" hidden="false" customHeight="false" outlineLevel="0" collapsed="false">
      <c r="B125" s="307" t="s">
        <v>289</v>
      </c>
      <c r="C125" s="308"/>
      <c r="D125" s="308"/>
      <c r="E125" s="308"/>
      <c r="F125" s="308"/>
      <c r="G125" s="308"/>
      <c r="H125" s="308"/>
      <c r="I125" s="308"/>
      <c r="J125" s="308"/>
      <c r="K125" s="308"/>
      <c r="L125" s="308"/>
      <c r="M125" s="308"/>
      <c r="N125" s="308"/>
      <c r="O125" s="308"/>
      <c r="P125" s="308"/>
      <c r="Q125" s="308"/>
      <c r="R125" s="308"/>
      <c r="S125" s="308"/>
      <c r="T125" s="308"/>
      <c r="U125" s="308"/>
      <c r="V125" s="308"/>
      <c r="W125" s="308"/>
      <c r="X125" s="308"/>
      <c r="Y125" s="308"/>
      <c r="Z125" s="308"/>
      <c r="AA125" s="308"/>
    </row>
    <row r="126" customFormat="false" ht="12.75" hidden="false" customHeight="false" outlineLevel="0" collapsed="false">
      <c r="B126" s="9" t="s">
        <v>301</v>
      </c>
      <c r="C126" s="309" t="n">
        <f aca="false">SUM(D126:AA126)</f>
        <v>0</v>
      </c>
      <c r="D126" s="311" t="n">
        <v>0</v>
      </c>
      <c r="E126" s="311" t="n">
        <v>0</v>
      </c>
      <c r="F126" s="311" t="n">
        <v>0</v>
      </c>
      <c r="G126" s="311" t="n">
        <v>0</v>
      </c>
      <c r="H126" s="311" t="n">
        <v>0</v>
      </c>
      <c r="I126" s="311" t="n">
        <v>0</v>
      </c>
      <c r="J126" s="311" t="n">
        <v>0</v>
      </c>
      <c r="K126" s="311" t="n">
        <v>0</v>
      </c>
      <c r="L126" s="311" t="n">
        <v>0</v>
      </c>
      <c r="M126" s="311" t="n">
        <v>0</v>
      </c>
      <c r="N126" s="311" t="n">
        <v>0</v>
      </c>
      <c r="O126" s="311" t="n">
        <v>0</v>
      </c>
      <c r="P126" s="311" t="n">
        <v>0</v>
      </c>
      <c r="Q126" s="311" t="n">
        <v>0</v>
      </c>
      <c r="R126" s="311" t="n">
        <v>0</v>
      </c>
      <c r="S126" s="311" t="n">
        <v>0</v>
      </c>
      <c r="T126" s="311" t="n">
        <v>0</v>
      </c>
      <c r="U126" s="311" t="n">
        <v>0</v>
      </c>
      <c r="V126" s="311" t="n">
        <v>0</v>
      </c>
      <c r="W126" s="311" t="n">
        <v>0</v>
      </c>
      <c r="X126" s="311" t="n">
        <v>0</v>
      </c>
      <c r="Y126" s="311" t="n">
        <v>0</v>
      </c>
      <c r="Z126" s="311" t="n">
        <v>0</v>
      </c>
      <c r="AA126" s="311" t="n">
        <v>0</v>
      </c>
    </row>
    <row r="127" customFormat="false" ht="12.75" hidden="false" customHeight="false" outlineLevel="0" collapsed="false">
      <c r="B127" s="9" t="s">
        <v>301</v>
      </c>
      <c r="C127" s="309" t="n">
        <f aca="false">SUM(D127:AA127)</f>
        <v>0</v>
      </c>
      <c r="D127" s="311" t="n">
        <v>0</v>
      </c>
      <c r="E127" s="311" t="n">
        <v>0</v>
      </c>
      <c r="F127" s="311" t="n">
        <v>0</v>
      </c>
      <c r="G127" s="311" t="n">
        <v>0</v>
      </c>
      <c r="H127" s="311" t="n">
        <v>0</v>
      </c>
      <c r="I127" s="311" t="n">
        <v>0</v>
      </c>
      <c r="J127" s="311" t="n">
        <v>0</v>
      </c>
      <c r="K127" s="311" t="n">
        <v>0</v>
      </c>
      <c r="L127" s="311" t="n">
        <v>0</v>
      </c>
      <c r="M127" s="311" t="n">
        <v>0</v>
      </c>
      <c r="N127" s="311" t="n">
        <v>0</v>
      </c>
      <c r="O127" s="311" t="n">
        <v>0</v>
      </c>
      <c r="P127" s="311" t="n">
        <v>0</v>
      </c>
      <c r="Q127" s="311" t="n">
        <v>0</v>
      </c>
      <c r="R127" s="311" t="n">
        <v>0</v>
      </c>
      <c r="S127" s="311" t="n">
        <v>0</v>
      </c>
      <c r="T127" s="311" t="n">
        <v>0</v>
      </c>
      <c r="U127" s="311" t="n">
        <v>0</v>
      </c>
      <c r="V127" s="311" t="n">
        <v>0</v>
      </c>
      <c r="W127" s="311" t="n">
        <v>0</v>
      </c>
      <c r="X127" s="311" t="n">
        <v>0</v>
      </c>
      <c r="Y127" s="311" t="n">
        <v>0</v>
      </c>
      <c r="Z127" s="311" t="n">
        <v>0</v>
      </c>
      <c r="AA127" s="311" t="n">
        <v>0</v>
      </c>
    </row>
    <row r="128" customFormat="false" ht="12.75" hidden="false" customHeight="false" outlineLevel="0" collapsed="false">
      <c r="B128" s="9" t="s">
        <v>301</v>
      </c>
      <c r="C128" s="309" t="n">
        <f aca="false">SUM(D128:AA128)</f>
        <v>0</v>
      </c>
      <c r="D128" s="311" t="n">
        <v>0</v>
      </c>
      <c r="E128" s="311" t="n">
        <v>0</v>
      </c>
      <c r="F128" s="311" t="n">
        <v>0</v>
      </c>
      <c r="G128" s="311" t="n">
        <v>0</v>
      </c>
      <c r="H128" s="311" t="n">
        <v>0</v>
      </c>
      <c r="I128" s="311" t="n">
        <v>0</v>
      </c>
      <c r="J128" s="311" t="n">
        <v>0</v>
      </c>
      <c r="K128" s="311" t="n">
        <v>0</v>
      </c>
      <c r="L128" s="311" t="n">
        <v>0</v>
      </c>
      <c r="M128" s="311" t="n">
        <v>0</v>
      </c>
      <c r="N128" s="311" t="n">
        <v>0</v>
      </c>
      <c r="O128" s="311" t="n">
        <v>0</v>
      </c>
      <c r="P128" s="311" t="n">
        <v>0</v>
      </c>
      <c r="Q128" s="311" t="n">
        <v>0</v>
      </c>
      <c r="R128" s="311" t="n">
        <v>0</v>
      </c>
      <c r="S128" s="311" t="n">
        <v>0</v>
      </c>
      <c r="T128" s="311" t="n">
        <v>0</v>
      </c>
      <c r="U128" s="311" t="n">
        <v>0</v>
      </c>
      <c r="V128" s="311" t="n">
        <v>0</v>
      </c>
      <c r="W128" s="311" t="n">
        <v>0</v>
      </c>
      <c r="X128" s="311" t="n">
        <v>0</v>
      </c>
      <c r="Y128" s="311" t="n">
        <v>0</v>
      </c>
      <c r="Z128" s="311" t="n">
        <v>0</v>
      </c>
      <c r="AA128" s="311" t="n">
        <v>0</v>
      </c>
    </row>
    <row r="129" customFormat="false" ht="12.75" hidden="false" customHeight="false" outlineLevel="0" collapsed="false">
      <c r="B129" s="313" t="s">
        <v>302</v>
      </c>
      <c r="C129" s="309" t="n">
        <f aca="false">SUM(D129:AA129)</f>
        <v>-614.27</v>
      </c>
      <c r="D129" s="315" t="n">
        <f aca="false">ZP26!C110</f>
        <v>-20.8</v>
      </c>
      <c r="E129" s="315" t="n">
        <f aca="false">ZP26!D110</f>
        <v>-20.31</v>
      </c>
      <c r="F129" s="315" t="n">
        <f aca="false">ZP26!E110</f>
        <v>-19.88</v>
      </c>
      <c r="G129" s="315" t="n">
        <f aca="false">ZP26!F110</f>
        <v>-19.89</v>
      </c>
      <c r="H129" s="315" t="n">
        <f aca="false">ZP26!G110</f>
        <v>-20.63</v>
      </c>
      <c r="I129" s="315" t="n">
        <f aca="false">ZP26!H110</f>
        <v>-22.3</v>
      </c>
      <c r="J129" s="315" t="n">
        <f aca="false">ZP26!I110</f>
        <v>-24.26</v>
      </c>
      <c r="K129" s="315" t="n">
        <f aca="false">ZP26!J110</f>
        <v>-25.89</v>
      </c>
      <c r="L129" s="315" t="n">
        <f aca="false">ZP26!K110</f>
        <v>-27.25</v>
      </c>
      <c r="M129" s="315" t="n">
        <f aca="false">ZP26!L110</f>
        <v>-28.54</v>
      </c>
      <c r="N129" s="315" t="n">
        <f aca="false">ZP26!M110</f>
        <v>-29.16</v>
      </c>
      <c r="O129" s="315" t="n">
        <f aca="false">ZP26!N110</f>
        <v>-29.46</v>
      </c>
      <c r="P129" s="315" t="n">
        <f aca="false">ZP26!O110</f>
        <v>-30.14</v>
      </c>
      <c r="Q129" s="315" t="n">
        <f aca="false">ZP26!P110</f>
        <v>-30.4</v>
      </c>
      <c r="R129" s="315" t="n">
        <f aca="false">ZP26!Q110</f>
        <v>-30.1</v>
      </c>
      <c r="S129" s="315" t="n">
        <f aca="false">ZP26!R110</f>
        <v>-29.65</v>
      </c>
      <c r="T129" s="315" t="n">
        <f aca="false">ZP26!S110</f>
        <v>-29.07</v>
      </c>
      <c r="U129" s="315" t="n">
        <f aca="false">ZP26!T110</f>
        <v>-28.19</v>
      </c>
      <c r="V129" s="315" t="n">
        <f aca="false">ZP26!U110</f>
        <v>-27.25</v>
      </c>
      <c r="W129" s="315" t="n">
        <f aca="false">ZP26!V110</f>
        <v>-25.96</v>
      </c>
      <c r="X129" s="315" t="n">
        <f aca="false">ZP26!W110</f>
        <v>-25.59</v>
      </c>
      <c r="Y129" s="315" t="n">
        <f aca="false">ZP26!X110</f>
        <v>-24.49</v>
      </c>
      <c r="Z129" s="315" t="n">
        <f aca="false">ZP26!Y110</f>
        <v>-23.19</v>
      </c>
      <c r="AA129" s="315" t="n">
        <f aca="false">ZP26!Z110</f>
        <v>-21.87</v>
      </c>
    </row>
    <row r="130" customFormat="false" ht="12.75" hidden="false" customHeight="false" outlineLevel="0" collapsed="false">
      <c r="B130" s="338" t="s">
        <v>303</v>
      </c>
      <c r="C130" s="339" t="n">
        <f aca="false">SUM(D130:AA130)</f>
        <v>-614.27</v>
      </c>
      <c r="D130" s="339" t="n">
        <f aca="false">SUM(D125:D129)</f>
        <v>-20.8</v>
      </c>
      <c r="E130" s="339" t="n">
        <f aca="false">SUM(E125:E129)</f>
        <v>-20.31</v>
      </c>
      <c r="F130" s="339" t="n">
        <f aca="false">SUM(F125:F129)</f>
        <v>-19.88</v>
      </c>
      <c r="G130" s="339" t="n">
        <f aca="false">SUM(G125:G129)</f>
        <v>-19.89</v>
      </c>
      <c r="H130" s="339" t="n">
        <f aca="false">SUM(H125:H129)</f>
        <v>-20.63</v>
      </c>
      <c r="I130" s="339" t="n">
        <f aca="false">SUM(I125:I129)</f>
        <v>-22.3</v>
      </c>
      <c r="J130" s="339" t="n">
        <f aca="false">SUM(J125:J129)</f>
        <v>-24.26</v>
      </c>
      <c r="K130" s="339" t="n">
        <f aca="false">SUM(K125:K129)</f>
        <v>-25.89</v>
      </c>
      <c r="L130" s="339" t="n">
        <f aca="false">SUM(L125:L129)</f>
        <v>-27.25</v>
      </c>
      <c r="M130" s="339" t="n">
        <f aca="false">SUM(M125:M129)</f>
        <v>-28.54</v>
      </c>
      <c r="N130" s="339" t="n">
        <f aca="false">SUM(N125:N129)</f>
        <v>-29.16</v>
      </c>
      <c r="O130" s="339" t="n">
        <f aca="false">SUM(O125:O129)</f>
        <v>-29.46</v>
      </c>
      <c r="P130" s="339" t="n">
        <f aca="false">SUM(P125:P129)</f>
        <v>-30.14</v>
      </c>
      <c r="Q130" s="339" t="n">
        <f aca="false">SUM(Q125:Q129)</f>
        <v>-30.4</v>
      </c>
      <c r="R130" s="339" t="n">
        <f aca="false">SUM(R125:R129)</f>
        <v>-30.1</v>
      </c>
      <c r="S130" s="339" t="n">
        <f aca="false">SUM(S125:S129)</f>
        <v>-29.65</v>
      </c>
      <c r="T130" s="339" t="n">
        <f aca="false">SUM(T125:T129)</f>
        <v>-29.07</v>
      </c>
      <c r="U130" s="339" t="n">
        <f aca="false">SUM(U125:U129)</f>
        <v>-28.19</v>
      </c>
      <c r="V130" s="339" t="n">
        <f aca="false">SUM(V125:V129)</f>
        <v>-27.25</v>
      </c>
      <c r="W130" s="339" t="n">
        <f aca="false">SUM(W125:W129)</f>
        <v>-25.96</v>
      </c>
      <c r="X130" s="339" t="n">
        <f aca="false">SUM(X125:X129)</f>
        <v>-25.59</v>
      </c>
      <c r="Y130" s="339" t="n">
        <f aca="false">SUM(Y125:Y129)</f>
        <v>-24.49</v>
      </c>
      <c r="Z130" s="339" t="n">
        <f aca="false">SUM(Z125:Z129)</f>
        <v>-23.19</v>
      </c>
      <c r="AA130" s="339" t="n">
        <f aca="false">SUM(AA125:AA129)</f>
        <v>-21.87</v>
      </c>
    </row>
    <row r="131" customFormat="false" ht="12.75" hidden="false" customHeight="false" outlineLevel="0" collapsed="false">
      <c r="B131" s="320"/>
      <c r="C131" s="320"/>
      <c r="D131" s="320"/>
      <c r="E131" s="320"/>
      <c r="F131" s="320"/>
      <c r="G131" s="320"/>
      <c r="H131" s="320"/>
      <c r="I131" s="320"/>
      <c r="J131" s="320"/>
      <c r="K131" s="320"/>
      <c r="L131" s="320"/>
      <c r="M131" s="320"/>
      <c r="N131" s="320"/>
      <c r="O131" s="320"/>
      <c r="P131" s="320"/>
      <c r="Q131" s="320"/>
      <c r="R131" s="320"/>
      <c r="S131" s="320"/>
      <c r="T131" s="320"/>
      <c r="U131" s="320"/>
      <c r="V131" s="320"/>
      <c r="W131" s="320"/>
      <c r="X131" s="320"/>
      <c r="Y131" s="320"/>
      <c r="Z131" s="320"/>
      <c r="AA131" s="320"/>
    </row>
    <row r="132" customFormat="false" ht="15" hidden="false" customHeight="false" outlineLevel="0" collapsed="false">
      <c r="B132" s="321" t="s">
        <v>304</v>
      </c>
      <c r="C132" s="322"/>
      <c r="D132" s="2"/>
      <c r="G132" s="114"/>
      <c r="J132" s="2"/>
      <c r="K132" s="322"/>
      <c r="L132" s="322"/>
      <c r="M132" s="322"/>
      <c r="N132" s="323"/>
      <c r="O132" s="323"/>
      <c r="P132" s="323"/>
      <c r="Q132" s="323"/>
      <c r="R132" s="322"/>
      <c r="S132" s="322"/>
      <c r="T132" s="322"/>
      <c r="U132" s="322"/>
      <c r="V132" s="322"/>
      <c r="W132" s="322"/>
      <c r="X132" s="322"/>
      <c r="Y132" s="322"/>
      <c r="Z132" s="322"/>
      <c r="AA132" s="322"/>
    </row>
    <row r="133" customFormat="false" ht="12.75" hidden="false" customHeight="false" outlineLevel="0" collapsed="false">
      <c r="B133" s="324" t="s">
        <v>305</v>
      </c>
      <c r="C133" s="325" t="n">
        <f aca="false">SUM(D133:AA133)</f>
        <v>0</v>
      </c>
      <c r="D133" s="325"/>
      <c r="E133" s="325"/>
      <c r="F133" s="325"/>
      <c r="G133" s="340"/>
      <c r="H133" s="325"/>
      <c r="I133" s="325"/>
      <c r="J133" s="325"/>
      <c r="K133" s="325"/>
      <c r="L133" s="325"/>
      <c r="M133" s="325"/>
      <c r="N133" s="325"/>
      <c r="O133" s="325"/>
      <c r="P133" s="325"/>
      <c r="Q133" s="325"/>
      <c r="R133" s="325"/>
      <c r="S133" s="325"/>
      <c r="T133" s="325"/>
      <c r="U133" s="325"/>
      <c r="V133" s="325"/>
      <c r="W133" s="325"/>
      <c r="X133" s="325"/>
      <c r="Y133" s="325"/>
      <c r="Z133" s="325"/>
      <c r="AA133" s="325"/>
    </row>
    <row r="134" customFormat="false" ht="12.75" hidden="false" customHeight="false" outlineLevel="0" collapsed="false">
      <c r="B134" s="324" t="s">
        <v>306</v>
      </c>
      <c r="C134" s="340" t="n">
        <f aca="false">SUM(D134:AA134)</f>
        <v>0</v>
      </c>
      <c r="D134" s="341"/>
      <c r="E134" s="341"/>
      <c r="G134" s="340"/>
      <c r="H134" s="342"/>
      <c r="I134" s="342"/>
      <c r="J134" s="341"/>
      <c r="K134" s="341"/>
      <c r="L134" s="341"/>
      <c r="M134" s="341"/>
      <c r="N134" s="341"/>
      <c r="O134" s="341"/>
      <c r="P134" s="341"/>
      <c r="Q134" s="341"/>
      <c r="R134" s="341"/>
      <c r="S134" s="341"/>
      <c r="T134" s="341"/>
      <c r="U134" s="341"/>
      <c r="V134" s="341"/>
      <c r="W134" s="341"/>
      <c r="X134" s="341"/>
      <c r="Y134" s="341"/>
      <c r="Z134" s="341"/>
      <c r="AA134" s="341"/>
    </row>
    <row r="135" customFormat="false" ht="12.75" hidden="false" customHeight="false" outlineLevel="0" collapsed="false">
      <c r="B135" s="328" t="s">
        <v>298</v>
      </c>
      <c r="C135" s="329" t="n">
        <f aca="false">SUM(D135:AA135)</f>
        <v>0</v>
      </c>
      <c r="D135" s="329"/>
      <c r="E135" s="329"/>
      <c r="F135" s="329"/>
      <c r="G135" s="329"/>
      <c r="H135" s="329"/>
      <c r="I135" s="329"/>
      <c r="J135" s="331"/>
      <c r="K135" s="331"/>
      <c r="L135" s="331"/>
      <c r="M135" s="331"/>
      <c r="N135" s="331"/>
      <c r="O135" s="331"/>
      <c r="P135" s="331"/>
      <c r="Q135" s="331"/>
      <c r="R135" s="331"/>
      <c r="S135" s="331"/>
      <c r="T135" s="331"/>
      <c r="U135" s="331"/>
      <c r="V135" s="331"/>
      <c r="W135" s="331"/>
      <c r="X135" s="331"/>
      <c r="Y135" s="331"/>
      <c r="Z135" s="329"/>
      <c r="AA135" s="329"/>
    </row>
    <row r="136" customFormat="false" ht="12.75" hidden="false" customHeight="false" outlineLevel="0" collapsed="false">
      <c r="B136" s="328" t="s">
        <v>299</v>
      </c>
      <c r="C136" s="329" t="n">
        <f aca="false">SUM(D136:AA136)</f>
        <v>0</v>
      </c>
      <c r="D136" s="329"/>
      <c r="E136" s="329"/>
      <c r="F136" s="329"/>
      <c r="G136" s="329"/>
      <c r="H136" s="329"/>
      <c r="I136" s="329"/>
      <c r="J136" s="329"/>
      <c r="K136" s="329"/>
      <c r="L136" s="329"/>
      <c r="M136" s="329"/>
      <c r="N136" s="329"/>
      <c r="O136" s="329"/>
      <c r="P136" s="329"/>
      <c r="Q136" s="329"/>
      <c r="R136" s="329"/>
      <c r="S136" s="329"/>
      <c r="T136" s="329"/>
      <c r="U136" s="329"/>
      <c r="V136" s="329"/>
      <c r="W136" s="329"/>
      <c r="X136" s="329"/>
      <c r="Y136" s="329"/>
      <c r="Z136" s="329"/>
      <c r="AA136" s="329"/>
    </row>
    <row r="137" customFormat="false" ht="12.75" hidden="false" customHeight="false" outlineLevel="0" collapsed="false">
      <c r="B137" s="333"/>
      <c r="C137" s="334"/>
      <c r="D137" s="334"/>
      <c r="E137" s="334"/>
      <c r="F137" s="334"/>
      <c r="G137" s="334"/>
      <c r="H137" s="334"/>
      <c r="I137" s="334"/>
      <c r="J137" s="334"/>
      <c r="K137" s="334"/>
      <c r="L137" s="334"/>
      <c r="M137" s="334"/>
      <c r="N137" s="334"/>
      <c r="O137" s="334"/>
      <c r="P137" s="334"/>
      <c r="Q137" s="334"/>
      <c r="R137" s="334"/>
      <c r="S137" s="334"/>
      <c r="T137" s="334"/>
      <c r="U137" s="334"/>
      <c r="V137" s="334"/>
      <c r="W137" s="334"/>
      <c r="X137" s="334"/>
      <c r="Y137" s="334"/>
      <c r="Z137" s="334"/>
      <c r="AA137" s="334"/>
    </row>
    <row r="138" customFormat="false" ht="15.75" hidden="false" customHeight="false" outlineLevel="0" collapsed="false">
      <c r="B138" s="335" t="s">
        <v>307</v>
      </c>
      <c r="C138" s="336" t="s">
        <v>33</v>
      </c>
      <c r="D138" s="337"/>
      <c r="E138" s="337"/>
      <c r="F138" s="337"/>
      <c r="G138" s="337"/>
      <c r="H138" s="337"/>
      <c r="I138" s="337"/>
      <c r="J138" s="337"/>
      <c r="K138" s="337"/>
      <c r="L138" s="337"/>
      <c r="M138" s="337"/>
      <c r="N138" s="337"/>
      <c r="O138" s="337"/>
      <c r="P138" s="337"/>
      <c r="Q138" s="337"/>
      <c r="R138" s="337"/>
      <c r="S138" s="337"/>
      <c r="T138" s="337"/>
      <c r="U138" s="337"/>
      <c r="V138" s="337"/>
      <c r="W138" s="337"/>
      <c r="X138" s="337"/>
      <c r="Y138" s="337"/>
      <c r="Z138" s="337"/>
      <c r="AA138" s="337"/>
    </row>
    <row r="139" customFormat="false" ht="12.75" hidden="false" customHeight="false" outlineLevel="0" collapsed="false">
      <c r="B139" s="307" t="s">
        <v>289</v>
      </c>
      <c r="C139" s="308"/>
      <c r="D139" s="308"/>
      <c r="E139" s="308"/>
      <c r="F139" s="308"/>
      <c r="G139" s="308"/>
      <c r="H139" s="308"/>
      <c r="I139" s="308"/>
      <c r="J139" s="308"/>
      <c r="K139" s="308"/>
      <c r="L139" s="308"/>
      <c r="M139" s="308"/>
      <c r="N139" s="308"/>
      <c r="O139" s="308"/>
      <c r="P139" s="308"/>
      <c r="Q139" s="308"/>
      <c r="R139" s="308"/>
      <c r="S139" s="308"/>
      <c r="T139" s="308"/>
      <c r="U139" s="308"/>
      <c r="V139" s="308"/>
      <c r="W139" s="308"/>
      <c r="X139" s="308"/>
      <c r="Y139" s="308"/>
      <c r="Z139" s="308"/>
      <c r="AA139" s="308"/>
    </row>
    <row r="140" customFormat="false" ht="12.75" hidden="false" customHeight="false" outlineLevel="0" collapsed="false">
      <c r="B140" s="9" t="s">
        <v>308</v>
      </c>
      <c r="C140" s="309" t="n">
        <f aca="false">SUM(D140:AA140)</f>
        <v>0</v>
      </c>
      <c r="D140" s="311" t="n">
        <f aca="false">-D32</f>
        <v>0</v>
      </c>
      <c r="E140" s="311" t="n">
        <f aca="false">-E32</f>
        <v>0</v>
      </c>
      <c r="F140" s="311" t="n">
        <f aca="false">-F32</f>
        <v>0</v>
      </c>
      <c r="G140" s="311" t="n">
        <f aca="false">-G32</f>
        <v>0</v>
      </c>
      <c r="H140" s="311" t="n">
        <f aca="false">-H32</f>
        <v>0</v>
      </c>
      <c r="I140" s="311" t="n">
        <f aca="false">-I32</f>
        <v>0</v>
      </c>
      <c r="J140" s="311" t="n">
        <f aca="false">-J32</f>
        <v>0</v>
      </c>
      <c r="K140" s="311" t="n">
        <f aca="false">-K32</f>
        <v>0</v>
      </c>
      <c r="L140" s="311" t="n">
        <f aca="false">-L32</f>
        <v>0</v>
      </c>
      <c r="M140" s="311" t="n">
        <f aca="false">-M32</f>
        <v>0</v>
      </c>
      <c r="N140" s="311" t="n">
        <f aca="false">-N32</f>
        <v>0</v>
      </c>
      <c r="O140" s="311" t="n">
        <f aca="false">-O32</f>
        <v>0</v>
      </c>
      <c r="P140" s="311" t="n">
        <f aca="false">-P32</f>
        <v>0</v>
      </c>
      <c r="Q140" s="311" t="n">
        <f aca="false">-Q32</f>
        <v>0</v>
      </c>
      <c r="R140" s="311" t="n">
        <f aca="false">-R32</f>
        <v>0</v>
      </c>
      <c r="S140" s="311" t="n">
        <f aca="false">-S32</f>
        <v>0</v>
      </c>
      <c r="T140" s="311" t="n">
        <f aca="false">-T32</f>
        <v>0</v>
      </c>
      <c r="U140" s="311" t="n">
        <f aca="false">-U32</f>
        <v>0</v>
      </c>
      <c r="V140" s="311" t="n">
        <f aca="false">-V32</f>
        <v>0</v>
      </c>
      <c r="W140" s="311" t="n">
        <f aca="false">-W32</f>
        <v>0</v>
      </c>
      <c r="X140" s="311" t="n">
        <f aca="false">-X32</f>
        <v>0</v>
      </c>
      <c r="Y140" s="311" t="n">
        <f aca="false">-Y32</f>
        <v>0</v>
      </c>
      <c r="Z140" s="311" t="n">
        <f aca="false">-Z32</f>
        <v>0</v>
      </c>
      <c r="AA140" s="311" t="n">
        <f aca="false">-AA32</f>
        <v>0</v>
      </c>
    </row>
    <row r="141" customFormat="false" ht="12.75" hidden="false" customHeight="false" outlineLevel="0" collapsed="false">
      <c r="B141" s="9" t="s">
        <v>309</v>
      </c>
      <c r="C141" s="309" t="n">
        <f aca="false">SUM(D141:AA141)</f>
        <v>0</v>
      </c>
      <c r="D141" s="311" t="n">
        <f aca="false">-D41</f>
        <v>0</v>
      </c>
      <c r="E141" s="311" t="n">
        <f aca="false">-E41</f>
        <v>0</v>
      </c>
      <c r="F141" s="311" t="n">
        <f aca="false">-F41</f>
        <v>0</v>
      </c>
      <c r="G141" s="311" t="n">
        <f aca="false">-G41</f>
        <v>0</v>
      </c>
      <c r="H141" s="311" t="n">
        <f aca="false">-H41</f>
        <v>0</v>
      </c>
      <c r="I141" s="311" t="n">
        <f aca="false">-I41</f>
        <v>0</v>
      </c>
      <c r="J141" s="311" t="n">
        <f aca="false">-J41</f>
        <v>0</v>
      </c>
      <c r="K141" s="311" t="n">
        <f aca="false">-K41</f>
        <v>0</v>
      </c>
      <c r="L141" s="311" t="n">
        <f aca="false">-L41</f>
        <v>0</v>
      </c>
      <c r="M141" s="311" t="n">
        <f aca="false">-M41</f>
        <v>0</v>
      </c>
      <c r="N141" s="311" t="n">
        <f aca="false">-N41</f>
        <v>0</v>
      </c>
      <c r="O141" s="311" t="n">
        <f aca="false">-O41</f>
        <v>0</v>
      </c>
      <c r="P141" s="311" t="n">
        <f aca="false">-P41</f>
        <v>0</v>
      </c>
      <c r="Q141" s="311" t="n">
        <f aca="false">-Q41</f>
        <v>0</v>
      </c>
      <c r="R141" s="311" t="n">
        <f aca="false">-R41</f>
        <v>0</v>
      </c>
      <c r="S141" s="311" t="n">
        <f aca="false">-S41</f>
        <v>0</v>
      </c>
      <c r="T141" s="311" t="n">
        <f aca="false">-T41</f>
        <v>0</v>
      </c>
      <c r="U141" s="311" t="n">
        <f aca="false">-U41</f>
        <v>0</v>
      </c>
      <c r="V141" s="311" t="n">
        <f aca="false">-V41</f>
        <v>0</v>
      </c>
      <c r="W141" s="311" t="n">
        <f aca="false">-W41</f>
        <v>0</v>
      </c>
      <c r="X141" s="311" t="n">
        <f aca="false">-X41</f>
        <v>0</v>
      </c>
      <c r="Y141" s="311" t="n">
        <f aca="false">-Y41</f>
        <v>0</v>
      </c>
      <c r="Z141" s="311" t="n">
        <f aca="false">-Z41</f>
        <v>0</v>
      </c>
      <c r="AA141" s="311" t="n">
        <f aca="false">-AA41</f>
        <v>0</v>
      </c>
    </row>
    <row r="142" customFormat="false" ht="12.75" hidden="false" customHeight="false" outlineLevel="0" collapsed="false">
      <c r="B142" s="9" t="s">
        <v>310</v>
      </c>
      <c r="C142" s="309" t="n">
        <f aca="false">SUM(D142:AA142)</f>
        <v>0</v>
      </c>
      <c r="D142" s="311" t="n">
        <f aca="false">-D50</f>
        <v>0</v>
      </c>
      <c r="E142" s="311" t="n">
        <f aca="false">-E50</f>
        <v>0</v>
      </c>
      <c r="F142" s="311" t="n">
        <f aca="false">-F50</f>
        <v>0</v>
      </c>
      <c r="G142" s="311" t="n">
        <f aca="false">-G50</f>
        <v>0</v>
      </c>
      <c r="H142" s="311" t="n">
        <f aca="false">-H50</f>
        <v>0</v>
      </c>
      <c r="I142" s="311" t="n">
        <f aca="false">-I50</f>
        <v>0</v>
      </c>
      <c r="J142" s="311" t="n">
        <f aca="false">-J50</f>
        <v>0</v>
      </c>
      <c r="K142" s="311" t="n">
        <f aca="false">-K50</f>
        <v>0</v>
      </c>
      <c r="L142" s="311" t="n">
        <f aca="false">-L50</f>
        <v>0</v>
      </c>
      <c r="M142" s="311" t="n">
        <f aca="false">-M50</f>
        <v>0</v>
      </c>
      <c r="N142" s="311" t="n">
        <f aca="false">-N50</f>
        <v>0</v>
      </c>
      <c r="O142" s="311" t="n">
        <f aca="false">-O50</f>
        <v>0</v>
      </c>
      <c r="P142" s="311" t="n">
        <f aca="false">-P50</f>
        <v>0</v>
      </c>
      <c r="Q142" s="311" t="n">
        <f aca="false">-Q50</f>
        <v>0</v>
      </c>
      <c r="R142" s="311" t="n">
        <f aca="false">-R50</f>
        <v>0</v>
      </c>
      <c r="S142" s="311" t="n">
        <f aca="false">-S50</f>
        <v>0</v>
      </c>
      <c r="T142" s="311" t="n">
        <f aca="false">-T50</f>
        <v>0</v>
      </c>
      <c r="U142" s="311" t="n">
        <f aca="false">-U50</f>
        <v>0</v>
      </c>
      <c r="V142" s="311" t="n">
        <f aca="false">-V50</f>
        <v>0</v>
      </c>
      <c r="W142" s="311" t="n">
        <f aca="false">-W50</f>
        <v>0</v>
      </c>
      <c r="X142" s="311" t="n">
        <f aca="false">-X50</f>
        <v>0</v>
      </c>
      <c r="Y142" s="311" t="n">
        <f aca="false">-Y50</f>
        <v>0</v>
      </c>
      <c r="Z142" s="311" t="n">
        <f aca="false">-Z50</f>
        <v>0</v>
      </c>
      <c r="AA142" s="311" t="n">
        <f aca="false">-AA50</f>
        <v>0</v>
      </c>
    </row>
    <row r="143" customFormat="false" ht="12.75" hidden="false" customHeight="false" outlineLevel="0" collapsed="false">
      <c r="B143" s="9" t="s">
        <v>311</v>
      </c>
      <c r="C143" s="309" t="n">
        <f aca="false">SUM(D143:AA143)</f>
        <v>0</v>
      </c>
      <c r="D143" s="311" t="n">
        <f aca="false">-D59</f>
        <v>-0</v>
      </c>
      <c r="E143" s="311" t="n">
        <f aca="false">-E59</f>
        <v>-0</v>
      </c>
      <c r="F143" s="311" t="n">
        <f aca="false">-F59</f>
        <v>-0</v>
      </c>
      <c r="G143" s="311" t="n">
        <f aca="false">-G59</f>
        <v>-0</v>
      </c>
      <c r="H143" s="311" t="n">
        <f aca="false">-H59</f>
        <v>-0</v>
      </c>
      <c r="I143" s="311" t="n">
        <f aca="false">-I59</f>
        <v>-0</v>
      </c>
      <c r="J143" s="311" t="n">
        <f aca="false">-J59</f>
        <v>-0</v>
      </c>
      <c r="K143" s="311" t="n">
        <f aca="false">-K59</f>
        <v>-0</v>
      </c>
      <c r="L143" s="311" t="n">
        <f aca="false">-L59</f>
        <v>-0</v>
      </c>
      <c r="M143" s="311" t="n">
        <f aca="false">-M59</f>
        <v>-0</v>
      </c>
      <c r="N143" s="311" t="n">
        <f aca="false">-N59</f>
        <v>-0</v>
      </c>
      <c r="O143" s="311" t="n">
        <f aca="false">-O59</f>
        <v>-0</v>
      </c>
      <c r="P143" s="311" t="n">
        <f aca="false">-P59</f>
        <v>-0</v>
      </c>
      <c r="Q143" s="311" t="n">
        <f aca="false">-Q59</f>
        <v>-0</v>
      </c>
      <c r="R143" s="311" t="n">
        <f aca="false">-R59</f>
        <v>-0</v>
      </c>
      <c r="S143" s="311" t="n">
        <f aca="false">-S59</f>
        <v>-0</v>
      </c>
      <c r="T143" s="311" t="n">
        <f aca="false">-T59</f>
        <v>-0</v>
      </c>
      <c r="U143" s="311" t="n">
        <f aca="false">-U59</f>
        <v>-0</v>
      </c>
      <c r="V143" s="311" t="n">
        <f aca="false">-V59</f>
        <v>-0</v>
      </c>
      <c r="W143" s="311" t="n">
        <f aca="false">-W59</f>
        <v>-0</v>
      </c>
      <c r="X143" s="311" t="n">
        <f aca="false">-X59</f>
        <v>-0</v>
      </c>
      <c r="Y143" s="311" t="n">
        <f aca="false">-Y59</f>
        <v>-0</v>
      </c>
      <c r="Z143" s="311" t="n">
        <f aca="false">-Z59</f>
        <v>-0</v>
      </c>
      <c r="AA143" s="311" t="n">
        <f aca="false">-AA59</f>
        <v>-0</v>
      </c>
    </row>
    <row r="144" customFormat="false" ht="12.75" hidden="false" customHeight="false" outlineLevel="0" collapsed="false">
      <c r="B144" s="9" t="s">
        <v>312</v>
      </c>
      <c r="C144" s="309" t="n">
        <f aca="false">SUM(D144:AA144)</f>
        <v>0</v>
      </c>
      <c r="D144" s="311" t="n">
        <f aca="false">-D68</f>
        <v>-0</v>
      </c>
      <c r="E144" s="311" t="n">
        <f aca="false">-E68</f>
        <v>-0</v>
      </c>
      <c r="F144" s="311" t="n">
        <f aca="false">-F68</f>
        <v>-0</v>
      </c>
      <c r="G144" s="311" t="n">
        <f aca="false">-G68</f>
        <v>-0</v>
      </c>
      <c r="H144" s="311" t="n">
        <f aca="false">-H68</f>
        <v>-0</v>
      </c>
      <c r="I144" s="311" t="n">
        <f aca="false">-I68</f>
        <v>-0</v>
      </c>
      <c r="J144" s="311" t="n">
        <f aca="false">-J68</f>
        <v>-0</v>
      </c>
      <c r="K144" s="311" t="n">
        <f aca="false">-K68</f>
        <v>-0</v>
      </c>
      <c r="L144" s="311" t="n">
        <f aca="false">-L68</f>
        <v>-0</v>
      </c>
      <c r="M144" s="311" t="n">
        <f aca="false">-M68</f>
        <v>-0</v>
      </c>
      <c r="N144" s="311" t="n">
        <f aca="false">-N68</f>
        <v>-0</v>
      </c>
      <c r="O144" s="311" t="n">
        <f aca="false">-O68</f>
        <v>-0</v>
      </c>
      <c r="P144" s="311" t="n">
        <f aca="false">-P68</f>
        <v>-0</v>
      </c>
      <c r="Q144" s="311" t="n">
        <f aca="false">-Q68</f>
        <v>-0</v>
      </c>
      <c r="R144" s="311" t="n">
        <f aca="false">-R68</f>
        <v>-0</v>
      </c>
      <c r="S144" s="311" t="n">
        <f aca="false">-S68</f>
        <v>-0</v>
      </c>
      <c r="T144" s="311" t="n">
        <f aca="false">-T68</f>
        <v>-0</v>
      </c>
      <c r="U144" s="311" t="n">
        <f aca="false">-U68</f>
        <v>-0</v>
      </c>
      <c r="V144" s="311" t="n">
        <f aca="false">-V68</f>
        <v>-0</v>
      </c>
      <c r="W144" s="311" t="n">
        <f aca="false">-W68</f>
        <v>-0</v>
      </c>
      <c r="X144" s="311" t="n">
        <f aca="false">-X68</f>
        <v>-0</v>
      </c>
      <c r="Y144" s="311" t="n">
        <f aca="false">-Y68</f>
        <v>-0</v>
      </c>
      <c r="Z144" s="311" t="n">
        <f aca="false">-Z68</f>
        <v>-0</v>
      </c>
      <c r="AA144" s="311" t="n">
        <f aca="false">-AA68</f>
        <v>-0</v>
      </c>
    </row>
    <row r="145" customFormat="false" ht="12.75" hidden="false" customHeight="false" outlineLevel="0" collapsed="false">
      <c r="B145" s="9" t="s">
        <v>313</v>
      </c>
      <c r="C145" s="309" t="n">
        <f aca="false">SUM(D145:AA145)</f>
        <v>0</v>
      </c>
      <c r="D145" s="311" t="n">
        <f aca="false">-D77</f>
        <v>-0</v>
      </c>
      <c r="E145" s="311" t="n">
        <f aca="false">-E77</f>
        <v>-0</v>
      </c>
      <c r="F145" s="311" t="n">
        <f aca="false">-F77</f>
        <v>-0</v>
      </c>
      <c r="G145" s="311" t="n">
        <f aca="false">-G77</f>
        <v>-0</v>
      </c>
      <c r="H145" s="311" t="n">
        <f aca="false">-H77</f>
        <v>-0</v>
      </c>
      <c r="I145" s="311" t="n">
        <f aca="false">-I77</f>
        <v>-0</v>
      </c>
      <c r="J145" s="311" t="n">
        <f aca="false">-J77</f>
        <v>-0</v>
      </c>
      <c r="K145" s="311" t="n">
        <f aca="false">-K77</f>
        <v>-0</v>
      </c>
      <c r="L145" s="311" t="n">
        <f aca="false">-L77</f>
        <v>-0</v>
      </c>
      <c r="M145" s="311" t="n">
        <f aca="false">-M77</f>
        <v>-0</v>
      </c>
      <c r="N145" s="311" t="n">
        <f aca="false">-N77</f>
        <v>-0</v>
      </c>
      <c r="O145" s="311" t="n">
        <f aca="false">-O77</f>
        <v>-0</v>
      </c>
      <c r="P145" s="311" t="n">
        <f aca="false">-P77</f>
        <v>-0</v>
      </c>
      <c r="Q145" s="311" t="n">
        <f aca="false">-Q77</f>
        <v>-0</v>
      </c>
      <c r="R145" s="311" t="n">
        <f aca="false">-R77</f>
        <v>-0</v>
      </c>
      <c r="S145" s="311" t="n">
        <f aca="false">-S77</f>
        <v>-0</v>
      </c>
      <c r="T145" s="311" t="n">
        <f aca="false">-T77</f>
        <v>-0</v>
      </c>
      <c r="U145" s="311" t="n">
        <f aca="false">-U77</f>
        <v>-0</v>
      </c>
      <c r="V145" s="311" t="n">
        <f aca="false">-V77</f>
        <v>-0</v>
      </c>
      <c r="W145" s="311" t="n">
        <f aca="false">-W77</f>
        <v>-0</v>
      </c>
      <c r="X145" s="311" t="n">
        <f aca="false">-X77</f>
        <v>-0</v>
      </c>
      <c r="Y145" s="311" t="n">
        <f aca="false">-Y77</f>
        <v>-0</v>
      </c>
      <c r="Z145" s="311" t="n">
        <f aca="false">-Z77</f>
        <v>-0</v>
      </c>
      <c r="AA145" s="311" t="n">
        <f aca="false">-AA77</f>
        <v>-0</v>
      </c>
    </row>
    <row r="146" customFormat="false" ht="12.75" hidden="false" customHeight="false" outlineLevel="0" collapsed="false">
      <c r="B146" s="9" t="s">
        <v>314</v>
      </c>
      <c r="C146" s="309" t="n">
        <f aca="false">SUM(D146:AA146)</f>
        <v>0</v>
      </c>
      <c r="D146" s="311" t="n">
        <f aca="false">-D86</f>
        <v>0</v>
      </c>
      <c r="E146" s="311" t="n">
        <f aca="false">-E86</f>
        <v>0</v>
      </c>
      <c r="F146" s="311" t="n">
        <f aca="false">-F86</f>
        <v>0</v>
      </c>
      <c r="G146" s="311" t="n">
        <f aca="false">-G86</f>
        <v>0</v>
      </c>
      <c r="H146" s="311" t="n">
        <f aca="false">-H86</f>
        <v>0</v>
      </c>
      <c r="I146" s="311" t="n">
        <f aca="false">-I86</f>
        <v>0</v>
      </c>
      <c r="J146" s="311" t="n">
        <f aca="false">-J86</f>
        <v>0</v>
      </c>
      <c r="K146" s="311" t="n">
        <f aca="false">-K86</f>
        <v>0</v>
      </c>
      <c r="L146" s="311" t="n">
        <f aca="false">-L86</f>
        <v>0</v>
      </c>
      <c r="M146" s="311" t="n">
        <f aca="false">-M86</f>
        <v>0</v>
      </c>
      <c r="N146" s="311" t="n">
        <f aca="false">-N86</f>
        <v>0</v>
      </c>
      <c r="O146" s="311" t="n">
        <f aca="false">-O86</f>
        <v>0</v>
      </c>
      <c r="P146" s="311" t="n">
        <f aca="false">-P86</f>
        <v>0</v>
      </c>
      <c r="Q146" s="311" t="n">
        <f aca="false">-Q86</f>
        <v>0</v>
      </c>
      <c r="R146" s="311" t="n">
        <f aca="false">-R86</f>
        <v>0</v>
      </c>
      <c r="S146" s="311" t="n">
        <f aca="false">-S86</f>
        <v>0</v>
      </c>
      <c r="T146" s="311" t="n">
        <f aca="false">-T86</f>
        <v>0</v>
      </c>
      <c r="U146" s="311" t="n">
        <f aca="false">-U86</f>
        <v>0</v>
      </c>
      <c r="V146" s="311" t="n">
        <f aca="false">-V86</f>
        <v>0</v>
      </c>
      <c r="W146" s="311" t="n">
        <f aca="false">-W86</f>
        <v>0</v>
      </c>
      <c r="X146" s="311" t="n">
        <f aca="false">-X86</f>
        <v>0</v>
      </c>
      <c r="Y146" s="311" t="n">
        <f aca="false">-Y86</f>
        <v>0</v>
      </c>
      <c r="Z146" s="311" t="n">
        <f aca="false">-Z86</f>
        <v>0</v>
      </c>
      <c r="AA146" s="311" t="n">
        <f aca="false">-AA86</f>
        <v>0</v>
      </c>
    </row>
    <row r="147" customFormat="false" ht="12.75" hidden="false" customHeight="false" outlineLevel="0" collapsed="false">
      <c r="B147" s="9" t="s">
        <v>315</v>
      </c>
      <c r="C147" s="309" t="n">
        <f aca="false">SUM(D147:AA147)</f>
        <v>0</v>
      </c>
      <c r="D147" s="311" t="n">
        <f aca="false">-D95</f>
        <v>-0</v>
      </c>
      <c r="E147" s="311" t="n">
        <f aca="false">-E95</f>
        <v>-0</v>
      </c>
      <c r="F147" s="311" t="n">
        <f aca="false">-F95</f>
        <v>-0</v>
      </c>
      <c r="G147" s="311" t="n">
        <f aca="false">-G95</f>
        <v>-0</v>
      </c>
      <c r="H147" s="311" t="n">
        <f aca="false">-H95</f>
        <v>-0</v>
      </c>
      <c r="I147" s="311" t="n">
        <f aca="false">-I95</f>
        <v>-0</v>
      </c>
      <c r="J147" s="311" t="n">
        <f aca="false">-J95</f>
        <v>-0</v>
      </c>
      <c r="K147" s="311" t="n">
        <f aca="false">-K95</f>
        <v>-0</v>
      </c>
      <c r="L147" s="311" t="n">
        <f aca="false">-L95</f>
        <v>-0</v>
      </c>
      <c r="M147" s="311" t="n">
        <f aca="false">-M95</f>
        <v>-0</v>
      </c>
      <c r="N147" s="311" t="n">
        <f aca="false">-N95</f>
        <v>-0</v>
      </c>
      <c r="O147" s="311" t="n">
        <f aca="false">-O95</f>
        <v>-0</v>
      </c>
      <c r="P147" s="311" t="n">
        <f aca="false">-P95</f>
        <v>-0</v>
      </c>
      <c r="Q147" s="311" t="n">
        <f aca="false">-Q95</f>
        <v>-0</v>
      </c>
      <c r="R147" s="311" t="n">
        <f aca="false">-R95</f>
        <v>-0</v>
      </c>
      <c r="S147" s="311" t="n">
        <f aca="false">-S95</f>
        <v>-0</v>
      </c>
      <c r="T147" s="311" t="n">
        <f aca="false">-T95</f>
        <v>-0</v>
      </c>
      <c r="U147" s="311" t="n">
        <f aca="false">-U95</f>
        <v>-0</v>
      </c>
      <c r="V147" s="311" t="n">
        <f aca="false">-V95</f>
        <v>-0</v>
      </c>
      <c r="W147" s="311" t="n">
        <f aca="false">-W95</f>
        <v>-0</v>
      </c>
      <c r="X147" s="311" t="n">
        <f aca="false">-X95</f>
        <v>-0</v>
      </c>
      <c r="Y147" s="311" t="n">
        <f aca="false">-Y95</f>
        <v>-0</v>
      </c>
      <c r="Z147" s="311" t="n">
        <f aca="false">-Z95</f>
        <v>-0</v>
      </c>
      <c r="AA147" s="311" t="n">
        <f aca="false">-AA95</f>
        <v>-0</v>
      </c>
    </row>
    <row r="148" customFormat="false" ht="12.75" hidden="false" customHeight="false" outlineLevel="0" collapsed="false">
      <c r="A148" s="312"/>
      <c r="B148" s="313" t="s">
        <v>316</v>
      </c>
      <c r="C148" s="314" t="n">
        <f aca="false">SUM(D148:AA148)</f>
        <v>797.14</v>
      </c>
      <c r="D148" s="315" t="n">
        <f aca="false">SP15!C110</f>
        <v>17.91</v>
      </c>
      <c r="E148" s="315" t="n">
        <f aca="false">SP15!D110</f>
        <v>5.93000000000001</v>
      </c>
      <c r="F148" s="315" t="n">
        <f aca="false">SP15!E110</f>
        <v>-5.12999999999997</v>
      </c>
      <c r="G148" s="315" t="n">
        <f aca="false">SP15!F110</f>
        <v>-4.56999999999999</v>
      </c>
      <c r="H148" s="315" t="n">
        <f aca="false">SP15!G110</f>
        <v>14.53</v>
      </c>
      <c r="I148" s="315" t="n">
        <f aca="false">SP15!H110</f>
        <v>56.68</v>
      </c>
      <c r="J148" s="315" t="n">
        <f aca="false">SP15!I110</f>
        <v>-52</v>
      </c>
      <c r="K148" s="315" t="n">
        <f aca="false">SP15!J110</f>
        <v>-11.32</v>
      </c>
      <c r="L148" s="315" t="n">
        <f aca="false">SP15!K110</f>
        <v>22.8099999999999</v>
      </c>
      <c r="M148" s="315" t="n">
        <f aca="false">SP15!L110</f>
        <v>55.32</v>
      </c>
      <c r="N148" s="315" t="n">
        <f aca="false">SP15!M110</f>
        <v>70.75</v>
      </c>
      <c r="O148" s="315" t="n">
        <f aca="false">SP15!N110</f>
        <v>77.8</v>
      </c>
      <c r="P148" s="315" t="n">
        <f aca="false">SP15!O110</f>
        <v>95.2100000000001</v>
      </c>
      <c r="Q148" s="315" t="n">
        <f aca="false">SP15!P110</f>
        <v>101.82</v>
      </c>
      <c r="R148" s="315" t="n">
        <f aca="false">SP15!Q110</f>
        <v>93.62</v>
      </c>
      <c r="S148" s="315" t="n">
        <f aca="false">SP15!R110</f>
        <v>81.5900000000001</v>
      </c>
      <c r="T148" s="315" t="n">
        <f aca="false">SP15!S110</f>
        <v>66.96</v>
      </c>
      <c r="U148" s="315" t="n">
        <f aca="false">SP15!T110</f>
        <v>45.0100000000001</v>
      </c>
      <c r="V148" s="315" t="n">
        <f aca="false">SP15!U110</f>
        <v>21.75</v>
      </c>
      <c r="W148" s="315" t="n">
        <f aca="false">SP15!V110</f>
        <v>-11.0999999999999</v>
      </c>
      <c r="X148" s="315" t="n">
        <f aca="false">SP15!W110</f>
        <v>-20.26</v>
      </c>
      <c r="Y148" s="315" t="n">
        <f aca="false">SP15!X110</f>
        <v>-48.17</v>
      </c>
      <c r="Z148" s="315" t="n">
        <f aca="false">SP15!Y110</f>
        <v>77.41</v>
      </c>
      <c r="AA148" s="315" t="n">
        <f aca="false">SP15!Z110</f>
        <v>44.59</v>
      </c>
    </row>
    <row r="149" customFormat="false" ht="15.75" hidden="false" customHeight="false" outlineLevel="0" collapsed="false">
      <c r="A149" s="36"/>
      <c r="B149" s="316" t="s">
        <v>317</v>
      </c>
      <c r="C149" s="317" t="n">
        <f aca="false">SUM(D149:AA149)</f>
        <v>797.14</v>
      </c>
      <c r="D149" s="317" t="n">
        <f aca="false">SUM(D139:D148)</f>
        <v>17.91</v>
      </c>
      <c r="E149" s="317" t="n">
        <f aca="false">SUM(E139:E148)</f>
        <v>5.93000000000001</v>
      </c>
      <c r="F149" s="317" t="n">
        <f aca="false">SUM(F139:F148)</f>
        <v>-5.12999999999997</v>
      </c>
      <c r="G149" s="317" t="n">
        <f aca="false">SUM(G139:G148)</f>
        <v>-4.56999999999999</v>
      </c>
      <c r="H149" s="317" t="n">
        <f aca="false">SUM(H139:H148)</f>
        <v>14.53</v>
      </c>
      <c r="I149" s="317" t="n">
        <f aca="false">SUM(I139:I148)</f>
        <v>56.68</v>
      </c>
      <c r="J149" s="317" t="n">
        <f aca="false">SUM(J139:J148)</f>
        <v>-52</v>
      </c>
      <c r="K149" s="317" t="n">
        <f aca="false">SUM(K139:K148)</f>
        <v>-11.32</v>
      </c>
      <c r="L149" s="317" t="n">
        <f aca="false">SUM(L139:L148)</f>
        <v>22.8099999999999</v>
      </c>
      <c r="M149" s="317" t="n">
        <f aca="false">SUM(M139:M148)</f>
        <v>55.32</v>
      </c>
      <c r="N149" s="317" t="n">
        <f aca="false">SUM(N139:N148)</f>
        <v>70.75</v>
      </c>
      <c r="O149" s="317" t="n">
        <f aca="false">SUM(O139:O148)</f>
        <v>77.8</v>
      </c>
      <c r="P149" s="317" t="n">
        <f aca="false">SUM(P139:P148)</f>
        <v>95.2100000000001</v>
      </c>
      <c r="Q149" s="317" t="n">
        <f aca="false">SUM(Q139:Q148)</f>
        <v>101.82</v>
      </c>
      <c r="R149" s="317" t="n">
        <f aca="false">SUM(R139:R148)</f>
        <v>93.62</v>
      </c>
      <c r="S149" s="317" t="n">
        <f aca="false">SUM(S139:S148)</f>
        <v>81.5900000000001</v>
      </c>
      <c r="T149" s="317" t="n">
        <f aca="false">SUM(T139:T148)</f>
        <v>66.96</v>
      </c>
      <c r="U149" s="317" t="n">
        <f aca="false">SUM(U139:U148)</f>
        <v>45.0100000000001</v>
      </c>
      <c r="V149" s="317" t="n">
        <f aca="false">SUM(V139:V148)</f>
        <v>21.75</v>
      </c>
      <c r="W149" s="317" t="n">
        <f aca="false">SUM(W139:W148)</f>
        <v>-11.0999999999999</v>
      </c>
      <c r="X149" s="317" t="n">
        <f aca="false">SUM(X139:X148)</f>
        <v>-20.26</v>
      </c>
      <c r="Y149" s="317" t="n">
        <f aca="false">SUM(Y139:Y148)</f>
        <v>-48.17</v>
      </c>
      <c r="Z149" s="317" t="n">
        <f aca="false">SUM(Z139:Z148)</f>
        <v>77.41</v>
      </c>
      <c r="AA149" s="317" t="n">
        <f aca="false">SUM(AA139:AA148)</f>
        <v>44.59</v>
      </c>
      <c r="AC149" s="318" t="n">
        <f aca="false">AVERAGE(J149:Y149)</f>
        <v>36.861875</v>
      </c>
      <c r="AD149" s="318" t="n">
        <f aca="false">AVERAGE(D149:I150,Z149:AA149)</f>
        <v>25.91875</v>
      </c>
    </row>
    <row r="150" customFormat="false" ht="12.75" hidden="false" customHeight="false" outlineLevel="0" collapsed="false">
      <c r="B150" s="343"/>
      <c r="C150" s="344"/>
      <c r="D150" s="344"/>
      <c r="E150" s="344"/>
      <c r="F150" s="344"/>
      <c r="G150" s="344"/>
      <c r="H150" s="344"/>
      <c r="I150" s="344"/>
      <c r="J150" s="344"/>
      <c r="K150" s="344"/>
      <c r="L150" s="344"/>
      <c r="M150" s="344"/>
      <c r="N150" s="344"/>
      <c r="O150" s="344"/>
      <c r="P150" s="344"/>
      <c r="Q150" s="344"/>
      <c r="R150" s="344"/>
      <c r="S150" s="344"/>
      <c r="T150" s="344"/>
      <c r="U150" s="344"/>
      <c r="V150" s="344"/>
      <c r="W150" s="344"/>
      <c r="X150" s="344"/>
      <c r="Y150" s="344"/>
      <c r="Z150" s="344"/>
      <c r="AA150" s="344"/>
    </row>
    <row r="151" customFormat="false" ht="15" hidden="false" customHeight="false" outlineLevel="0" collapsed="false">
      <c r="B151" s="321" t="s">
        <v>318</v>
      </c>
      <c r="C151" s="322"/>
      <c r="D151" s="322"/>
      <c r="E151" s="322"/>
      <c r="F151" s="322"/>
      <c r="G151" s="322"/>
      <c r="H151" s="322"/>
      <c r="I151" s="322"/>
      <c r="J151" s="322"/>
      <c r="K151" s="322"/>
      <c r="L151" s="322"/>
      <c r="M151" s="322"/>
      <c r="N151" s="322"/>
      <c r="O151" s="322"/>
      <c r="P151" s="322"/>
      <c r="Q151" s="322"/>
      <c r="R151" s="322"/>
      <c r="S151" s="322"/>
      <c r="T151" s="322"/>
      <c r="U151" s="322"/>
      <c r="V151" s="322"/>
      <c r="W151" s="322"/>
      <c r="X151" s="322"/>
      <c r="Y151" s="322"/>
      <c r="Z151" s="322"/>
      <c r="AA151" s="322"/>
    </row>
    <row r="152" customFormat="false" ht="15" hidden="false" customHeight="true" outlineLevel="0" collapsed="false">
      <c r="B152" s="324" t="s">
        <v>296</v>
      </c>
      <c r="C152" s="325" t="n">
        <f aca="false">SUM(D152:AA152)</f>
        <v>1392</v>
      </c>
      <c r="D152" s="345" t="n">
        <v>174</v>
      </c>
      <c r="E152" s="345" t="n">
        <v>174</v>
      </c>
      <c r="F152" s="345" t="n">
        <v>174</v>
      </c>
      <c r="G152" s="345" t="n">
        <v>174</v>
      </c>
      <c r="H152" s="345" t="n">
        <v>174</v>
      </c>
      <c r="I152" s="345" t="n">
        <v>174</v>
      </c>
      <c r="J152" s="326"/>
      <c r="K152" s="326"/>
      <c r="L152" s="326"/>
      <c r="M152" s="326"/>
      <c r="N152" s="326"/>
      <c r="O152" s="326"/>
      <c r="P152" s="326"/>
      <c r="Q152" s="326"/>
      <c r="R152" s="326"/>
      <c r="S152" s="326"/>
      <c r="T152" s="326"/>
      <c r="U152" s="326"/>
      <c r="V152" s="326"/>
      <c r="W152" s="326"/>
      <c r="X152" s="326"/>
      <c r="Y152" s="326"/>
      <c r="Z152" s="326" t="n">
        <v>174</v>
      </c>
      <c r="AA152" s="346" t="n">
        <v>174</v>
      </c>
      <c r="AC152" s="186"/>
      <c r="AD152" s="0" t="n">
        <v>99</v>
      </c>
      <c r="AE152" s="0" t="n">
        <v>13</v>
      </c>
    </row>
    <row r="153" customFormat="false" ht="11.25" hidden="false" customHeight="true" outlineLevel="0" collapsed="false">
      <c r="B153" s="324" t="s">
        <v>297</v>
      </c>
      <c r="C153" s="340" t="n">
        <f aca="false">SUM(D153:AA153)</f>
        <v>-3408</v>
      </c>
      <c r="D153" s="325"/>
      <c r="E153" s="325"/>
      <c r="F153" s="325"/>
      <c r="G153" s="325"/>
      <c r="H153" s="325"/>
      <c r="I153" s="325"/>
      <c r="J153" s="327" t="n">
        <v>-213</v>
      </c>
      <c r="K153" s="327" t="n">
        <v>-213</v>
      </c>
      <c r="L153" s="327" t="n">
        <v>-213</v>
      </c>
      <c r="M153" s="327" t="n">
        <v>-213</v>
      </c>
      <c r="N153" s="327" t="n">
        <v>-213</v>
      </c>
      <c r="O153" s="327" t="n">
        <v>-213</v>
      </c>
      <c r="P153" s="327" t="n">
        <v>-213</v>
      </c>
      <c r="Q153" s="327" t="n">
        <v>-213</v>
      </c>
      <c r="R153" s="327" t="n">
        <v>-213</v>
      </c>
      <c r="S153" s="327" t="n">
        <v>-213</v>
      </c>
      <c r="T153" s="327" t="n">
        <v>-213</v>
      </c>
      <c r="U153" s="327" t="n">
        <v>-213</v>
      </c>
      <c r="V153" s="327" t="n">
        <v>-213</v>
      </c>
      <c r="W153" s="327" t="n">
        <v>-213</v>
      </c>
      <c r="X153" s="327" t="n">
        <v>-213</v>
      </c>
      <c r="Y153" s="327" t="n">
        <v>-213</v>
      </c>
      <c r="Z153" s="347"/>
      <c r="AA153" s="347"/>
    </row>
    <row r="154" customFormat="false" ht="12.75" hidden="false" customHeight="false" outlineLevel="0" collapsed="false">
      <c r="B154" s="328" t="s">
        <v>298</v>
      </c>
      <c r="C154" s="329" t="n">
        <f aca="false">SUM(D154:AA154)</f>
        <v>557.12</v>
      </c>
      <c r="D154" s="329"/>
      <c r="E154" s="329"/>
      <c r="F154" s="329"/>
      <c r="G154" s="329"/>
      <c r="H154" s="329"/>
      <c r="I154" s="329" t="n">
        <v>28.06</v>
      </c>
      <c r="J154" s="329"/>
      <c r="K154" s="329"/>
      <c r="L154" s="329"/>
      <c r="M154" s="329" t="n">
        <v>11.01</v>
      </c>
      <c r="N154" s="329" t="n">
        <v>34.58</v>
      </c>
      <c r="O154" s="329" t="n">
        <v>60.2600000000001</v>
      </c>
      <c r="P154" s="329" t="n">
        <v>84.4600000000001</v>
      </c>
      <c r="Q154" s="329" t="n">
        <v>89.4699999999999</v>
      </c>
      <c r="R154" s="329" t="n">
        <v>79.06</v>
      </c>
      <c r="S154" s="329" t="n">
        <v>58.9200000000001</v>
      </c>
      <c r="T154" s="329" t="n">
        <v>32.64</v>
      </c>
      <c r="U154" s="329" t="n">
        <v>0.760000000000048</v>
      </c>
      <c r="V154" s="329"/>
      <c r="W154" s="329"/>
      <c r="X154" s="329"/>
      <c r="Y154" s="329"/>
      <c r="Z154" s="329" t="n">
        <v>75.48</v>
      </c>
      <c r="AA154" s="329" t="n">
        <v>2.42000000000002</v>
      </c>
    </row>
    <row r="155" customFormat="false" ht="12.75" hidden="false" customHeight="false" outlineLevel="0" collapsed="false">
      <c r="B155" s="328" t="s">
        <v>299</v>
      </c>
      <c r="C155" s="329" t="n">
        <f aca="false">SUM(D155:AA155)</f>
        <v>-960.05</v>
      </c>
      <c r="D155" s="329" t="n">
        <v>-30.42</v>
      </c>
      <c r="E155" s="329" t="n">
        <v>-53.37</v>
      </c>
      <c r="F155" s="329" t="n">
        <v>-69.6</v>
      </c>
      <c r="G155" s="329" t="n">
        <v>-72.18</v>
      </c>
      <c r="H155" s="329" t="n">
        <v>-40.04</v>
      </c>
      <c r="I155" s="329"/>
      <c r="J155" s="329" t="n">
        <v>-173.87</v>
      </c>
      <c r="K155" s="329" t="n">
        <v>-104.75</v>
      </c>
      <c r="L155" s="329" t="n">
        <v>-39.3600000000001</v>
      </c>
      <c r="M155" s="329"/>
      <c r="N155" s="329"/>
      <c r="O155" s="329"/>
      <c r="P155" s="329"/>
      <c r="Q155" s="329"/>
      <c r="R155" s="329"/>
      <c r="S155" s="329"/>
      <c r="T155" s="329"/>
      <c r="U155" s="329"/>
      <c r="V155" s="329" t="n">
        <v>-36.7</v>
      </c>
      <c r="W155" s="329" t="n">
        <v>-80.2999999999999</v>
      </c>
      <c r="X155" s="329" t="n">
        <v>-105.29</v>
      </c>
      <c r="Y155" s="329" t="n">
        <v>-154.17</v>
      </c>
      <c r="Z155" s="329"/>
      <c r="AA155" s="329"/>
    </row>
    <row r="156" customFormat="false" ht="12.75" hidden="false" customHeight="false" outlineLevel="0" collapsed="false">
      <c r="B156" s="348"/>
      <c r="C156" s="349"/>
      <c r="D156" s="350"/>
      <c r="E156" s="350"/>
      <c r="F156" s="350"/>
      <c r="G156" s="350"/>
      <c r="H156" s="350"/>
      <c r="I156" s="350"/>
      <c r="J156" s="350"/>
      <c r="K156" s="350"/>
      <c r="L156" s="350"/>
      <c r="M156" s="350"/>
      <c r="N156" s="350"/>
      <c r="O156" s="350"/>
      <c r="P156" s="350"/>
      <c r="Q156" s="350"/>
      <c r="R156" s="350"/>
      <c r="S156" s="350"/>
      <c r="T156" s="350"/>
      <c r="U156" s="350"/>
      <c r="V156" s="350"/>
      <c r="W156" s="350"/>
      <c r="X156" s="350"/>
      <c r="Y156" s="350"/>
      <c r="Z156" s="350"/>
      <c r="AA156" s="350"/>
    </row>
    <row r="157" customFormat="false" ht="12.75" hidden="false" customHeight="false" outlineLevel="0" collapsed="false">
      <c r="B157" s="338" t="s">
        <v>319</v>
      </c>
      <c r="C157" s="339" t="n">
        <f aca="false">SUM(D157:AA157)</f>
        <v>6.75015598972095E-014</v>
      </c>
      <c r="D157" s="339" t="n">
        <f aca="false">D116+D130+D149</f>
        <v>0</v>
      </c>
      <c r="E157" s="339" t="n">
        <f aca="false">E116+E130+E149</f>
        <v>0</v>
      </c>
      <c r="F157" s="339" t="n">
        <f aca="false">F116+F130+F149</f>
        <v>2.48689957516035E-014</v>
      </c>
      <c r="G157" s="339" t="n">
        <f aca="false">G116+G130+G149</f>
        <v>0</v>
      </c>
      <c r="H157" s="339" t="n">
        <f aca="false">H116+H130+H149</f>
        <v>0</v>
      </c>
      <c r="I157" s="339" t="n">
        <f aca="false">I116+I130+I149</f>
        <v>0</v>
      </c>
      <c r="J157" s="339" t="n">
        <f aca="false">J116+J130+J149</f>
        <v>0</v>
      </c>
      <c r="K157" s="339" t="n">
        <f aca="false">K116+K130+K149</f>
        <v>4.2632564145606E-014</v>
      </c>
      <c r="L157" s="339" t="n">
        <f aca="false">L116+L130+L149</f>
        <v>0</v>
      </c>
      <c r="M157" s="339" t="n">
        <f aca="false">M116+M130+M149</f>
        <v>0</v>
      </c>
      <c r="N157" s="339" t="n">
        <f aca="false">N116+N130+N149</f>
        <v>0</v>
      </c>
      <c r="O157" s="339" t="n">
        <f aca="false">O116+O130+O149</f>
        <v>0</v>
      </c>
      <c r="P157" s="339" t="n">
        <f aca="false">P116+P130+P149</f>
        <v>0</v>
      </c>
      <c r="Q157" s="339" t="n">
        <f aca="false">Q116+Q130+Q149</f>
        <v>0</v>
      </c>
      <c r="R157" s="339" t="n">
        <f aca="false">R116+R130+R149</f>
        <v>0</v>
      </c>
      <c r="S157" s="339" t="n">
        <f aca="false">S116+S130+S149</f>
        <v>0</v>
      </c>
      <c r="T157" s="339" t="n">
        <f aca="false">T116+T130+T149</f>
        <v>0</v>
      </c>
      <c r="U157" s="339" t="n">
        <f aca="false">U116+U130+U149</f>
        <v>0</v>
      </c>
      <c r="V157" s="339" t="n">
        <f aca="false">V116+V130+V149</f>
        <v>0</v>
      </c>
      <c r="W157" s="339" t="n">
        <f aca="false">W116+W130+W149</f>
        <v>0</v>
      </c>
      <c r="X157" s="339" t="n">
        <f aca="false">X116+X130+X149</f>
        <v>0</v>
      </c>
      <c r="Y157" s="339" t="n">
        <f aca="false">Y116+Y130+Y149</f>
        <v>0</v>
      </c>
      <c r="Z157" s="339" t="n">
        <f aca="false">Z116+Z130+Z149</f>
        <v>0</v>
      </c>
      <c r="AA157" s="339" t="n">
        <f aca="false">AA116+AA130+AA149</f>
        <v>0</v>
      </c>
      <c r="AC157" s="351" t="n">
        <f aca="false">AVERAGE(J157:Y157)</f>
        <v>2.66453525910038E-015</v>
      </c>
      <c r="AD157" s="351" t="n">
        <f aca="false">AVERAGE(D157:I158,Z157:AA157)</f>
        <v>3.10862446895044E-015</v>
      </c>
    </row>
    <row r="158" customFormat="false" ht="12.75" hidden="false" customHeight="false" outlineLevel="0" collapsed="false">
      <c r="B158" s="352"/>
      <c r="C158" s="353"/>
      <c r="D158" s="353"/>
      <c r="E158" s="353"/>
      <c r="F158" s="353"/>
      <c r="G158" s="353"/>
      <c r="H158" s="353"/>
      <c r="I158" s="353"/>
      <c r="J158" s="353"/>
      <c r="K158" s="353"/>
      <c r="L158" s="353"/>
      <c r="M158" s="353"/>
      <c r="N158" s="353"/>
      <c r="O158" s="353"/>
      <c r="P158" s="353"/>
      <c r="Q158" s="353"/>
      <c r="R158" s="353"/>
      <c r="S158" s="353"/>
      <c r="T158" s="353"/>
      <c r="U158" s="353"/>
      <c r="V158" s="353"/>
      <c r="W158" s="353"/>
      <c r="X158" s="353"/>
      <c r="Y158" s="353"/>
      <c r="Z158" s="353"/>
      <c r="AA158" s="353"/>
    </row>
    <row r="159" customFormat="false" ht="12.75" hidden="false" customHeight="false" outlineLevel="0" collapsed="false">
      <c r="B159" s="354" t="s">
        <v>320</v>
      </c>
      <c r="C159" s="336" t="s">
        <v>67</v>
      </c>
      <c r="D159" s="337" t="s">
        <v>237</v>
      </c>
      <c r="E159" s="337" t="s">
        <v>238</v>
      </c>
      <c r="F159" s="337" t="s">
        <v>239</v>
      </c>
      <c r="G159" s="337" t="s">
        <v>240</v>
      </c>
      <c r="H159" s="337" t="s">
        <v>241</v>
      </c>
      <c r="I159" s="337" t="s">
        <v>242</v>
      </c>
      <c r="J159" s="337" t="s">
        <v>243</v>
      </c>
      <c r="K159" s="337" t="s">
        <v>244</v>
      </c>
      <c r="L159" s="337" t="s">
        <v>245</v>
      </c>
      <c r="M159" s="337" t="s">
        <v>246</v>
      </c>
      <c r="N159" s="337" t="s">
        <v>247</v>
      </c>
      <c r="O159" s="337" t="s">
        <v>248</v>
      </c>
      <c r="P159" s="337" t="s">
        <v>249</v>
      </c>
      <c r="Q159" s="337" t="s">
        <v>250</v>
      </c>
      <c r="R159" s="337" t="s">
        <v>251</v>
      </c>
      <c r="S159" s="337" t="s">
        <v>252</v>
      </c>
      <c r="T159" s="337" t="s">
        <v>253</v>
      </c>
      <c r="U159" s="337" t="s">
        <v>254</v>
      </c>
      <c r="V159" s="337" t="s">
        <v>255</v>
      </c>
      <c r="W159" s="337" t="s">
        <v>256</v>
      </c>
      <c r="X159" s="337" t="s">
        <v>257</v>
      </c>
      <c r="Y159" s="337" t="s">
        <v>258</v>
      </c>
      <c r="Z159" s="337" t="s">
        <v>259</v>
      </c>
      <c r="AA159" s="337" t="s">
        <v>260</v>
      </c>
    </row>
    <row r="160" customFormat="false" ht="12.75" hidden="false" customHeight="false" outlineLevel="0" collapsed="false">
      <c r="B160" s="355"/>
      <c r="C160" s="200"/>
      <c r="D160" s="200"/>
      <c r="E160" s="200"/>
      <c r="F160" s="200"/>
      <c r="G160" s="200"/>
      <c r="H160" s="200"/>
      <c r="I160" s="200"/>
      <c r="J160" s="200"/>
      <c r="K160" s="200"/>
      <c r="L160" s="200"/>
      <c r="M160" s="200"/>
      <c r="N160" s="200"/>
      <c r="O160" s="200"/>
      <c r="P160" s="200"/>
      <c r="Q160" s="200"/>
      <c r="R160" s="200"/>
      <c r="S160" s="200"/>
      <c r="T160" s="200"/>
      <c r="U160" s="200"/>
      <c r="V160" s="200"/>
      <c r="W160" s="200"/>
      <c r="X160" s="200"/>
      <c r="Y160" s="200"/>
      <c r="Z160" s="200"/>
      <c r="AA160" s="200"/>
    </row>
    <row r="161" customFormat="false" ht="12.75" hidden="false" customHeight="false" outlineLevel="0" collapsed="false">
      <c r="B161" s="200" t="s">
        <v>321</v>
      </c>
      <c r="C161" s="356" t="n">
        <f aca="false">SUM(D161:AA161)</f>
        <v>0</v>
      </c>
      <c r="D161" s="357" t="n">
        <f aca="false">-D8</f>
        <v>0</v>
      </c>
      <c r="E161" s="357" t="n">
        <f aca="false">-E8</f>
        <v>0</v>
      </c>
      <c r="F161" s="357" t="n">
        <f aca="false">-F8</f>
        <v>0</v>
      </c>
      <c r="G161" s="357" t="n">
        <f aca="false">-G8</f>
        <v>0</v>
      </c>
      <c r="H161" s="357" t="n">
        <f aca="false">-H8</f>
        <v>0</v>
      </c>
      <c r="I161" s="357" t="n">
        <f aca="false">-I8</f>
        <v>0</v>
      </c>
      <c r="J161" s="357" t="n">
        <f aca="false">-J8</f>
        <v>0</v>
      </c>
      <c r="K161" s="357" t="n">
        <f aca="false">-K8</f>
        <v>0</v>
      </c>
      <c r="L161" s="357" t="n">
        <f aca="false">-L8</f>
        <v>0</v>
      </c>
      <c r="M161" s="357" t="n">
        <f aca="false">-M8</f>
        <v>0</v>
      </c>
      <c r="N161" s="357" t="n">
        <f aca="false">-N8</f>
        <v>0</v>
      </c>
      <c r="O161" s="357" t="n">
        <f aca="false">-O8</f>
        <v>0</v>
      </c>
      <c r="P161" s="357" t="n">
        <f aca="false">-P8</f>
        <v>0</v>
      </c>
      <c r="Q161" s="357" t="n">
        <f aca="false">-Q8</f>
        <v>0</v>
      </c>
      <c r="R161" s="357" t="n">
        <f aca="false">-R8</f>
        <v>0</v>
      </c>
      <c r="S161" s="357" t="n">
        <f aca="false">-S8</f>
        <v>0</v>
      </c>
      <c r="T161" s="357" t="n">
        <f aca="false">-T8</f>
        <v>0</v>
      </c>
      <c r="U161" s="357" t="n">
        <f aca="false">-U8</f>
        <v>0</v>
      </c>
      <c r="V161" s="357" t="n">
        <f aca="false">-V8</f>
        <v>0</v>
      </c>
      <c r="W161" s="357" t="n">
        <f aca="false">-W8</f>
        <v>0</v>
      </c>
      <c r="X161" s="357" t="n">
        <f aca="false">-X8</f>
        <v>0</v>
      </c>
      <c r="Y161" s="357" t="n">
        <f aca="false">-Y8</f>
        <v>0</v>
      </c>
      <c r="Z161" s="357" t="n">
        <f aca="false">-Z8</f>
        <v>0</v>
      </c>
      <c r="AA161" s="357" t="n">
        <f aca="false">-AA8</f>
        <v>0</v>
      </c>
      <c r="AC161" s="358"/>
    </row>
    <row r="162" customFormat="false" ht="12.75" hidden="false" customHeight="false" outlineLevel="0" collapsed="false">
      <c r="B162" s="200" t="s">
        <v>322</v>
      </c>
      <c r="C162" s="356" t="n">
        <f aca="false">SUM(D162:AA162)</f>
        <v>0</v>
      </c>
      <c r="D162" s="357" t="n">
        <f aca="false">-D35</f>
        <v>0</v>
      </c>
      <c r="E162" s="357" t="n">
        <f aca="false">-E35</f>
        <v>0</v>
      </c>
      <c r="F162" s="357" t="n">
        <f aca="false">-F35</f>
        <v>0</v>
      </c>
      <c r="G162" s="357" t="n">
        <f aca="false">-G35</f>
        <v>0</v>
      </c>
      <c r="H162" s="357" t="n">
        <f aca="false">-H35</f>
        <v>0</v>
      </c>
      <c r="I162" s="357" t="n">
        <f aca="false">-I35</f>
        <v>0</v>
      </c>
      <c r="J162" s="357" t="n">
        <f aca="false">-J35</f>
        <v>0</v>
      </c>
      <c r="K162" s="357" t="n">
        <f aca="false">-K35</f>
        <v>0</v>
      </c>
      <c r="L162" s="357" t="n">
        <f aca="false">-L35</f>
        <v>0</v>
      </c>
      <c r="M162" s="357" t="n">
        <f aca="false">-M35</f>
        <v>0</v>
      </c>
      <c r="N162" s="357" t="n">
        <f aca="false">-N35</f>
        <v>0</v>
      </c>
      <c r="O162" s="357" t="n">
        <f aca="false">-O35</f>
        <v>0</v>
      </c>
      <c r="P162" s="357" t="n">
        <f aca="false">-P35</f>
        <v>0</v>
      </c>
      <c r="Q162" s="357" t="n">
        <f aca="false">-Q35</f>
        <v>0</v>
      </c>
      <c r="R162" s="357" t="n">
        <f aca="false">-R35</f>
        <v>0</v>
      </c>
      <c r="S162" s="357" t="n">
        <f aca="false">-S35</f>
        <v>0</v>
      </c>
      <c r="T162" s="357" t="n">
        <f aca="false">-T35</f>
        <v>0</v>
      </c>
      <c r="U162" s="357" t="n">
        <f aca="false">-U35</f>
        <v>0</v>
      </c>
      <c r="V162" s="357" t="n">
        <f aca="false">-V35</f>
        <v>0</v>
      </c>
      <c r="W162" s="357" t="n">
        <f aca="false">-W35</f>
        <v>0</v>
      </c>
      <c r="X162" s="357" t="n">
        <f aca="false">-X35</f>
        <v>0</v>
      </c>
      <c r="Y162" s="357" t="n">
        <f aca="false">-Y35</f>
        <v>0</v>
      </c>
      <c r="Z162" s="357" t="n">
        <f aca="false">-Z35</f>
        <v>0</v>
      </c>
      <c r="AA162" s="357" t="n">
        <f aca="false">-AA35</f>
        <v>0</v>
      </c>
      <c r="AC162" s="358"/>
    </row>
    <row r="163" customFormat="false" ht="12.75" hidden="false" customHeight="false" outlineLevel="0" collapsed="false">
      <c r="B163" s="200" t="s">
        <v>323</v>
      </c>
      <c r="C163" s="356" t="n">
        <f aca="false">SUM(D163:AA163)</f>
        <v>0</v>
      </c>
      <c r="D163" s="357" t="n">
        <f aca="false">-D62</f>
        <v>-0</v>
      </c>
      <c r="E163" s="357" t="n">
        <f aca="false">-E62</f>
        <v>-0</v>
      </c>
      <c r="F163" s="357" t="n">
        <f aca="false">-F62</f>
        <v>-0</v>
      </c>
      <c r="G163" s="357" t="n">
        <f aca="false">-G62</f>
        <v>-0</v>
      </c>
      <c r="H163" s="357" t="n">
        <f aca="false">-H62</f>
        <v>-0</v>
      </c>
      <c r="I163" s="357" t="n">
        <f aca="false">-I62</f>
        <v>-0</v>
      </c>
      <c r="J163" s="357" t="n">
        <f aca="false">-J62</f>
        <v>-0</v>
      </c>
      <c r="K163" s="357" t="n">
        <f aca="false">-K62</f>
        <v>-0</v>
      </c>
      <c r="L163" s="357" t="n">
        <f aca="false">-L62</f>
        <v>-0</v>
      </c>
      <c r="M163" s="357" t="n">
        <f aca="false">-M62</f>
        <v>-0</v>
      </c>
      <c r="N163" s="357" t="n">
        <f aca="false">-N62</f>
        <v>-0</v>
      </c>
      <c r="O163" s="357" t="n">
        <f aca="false">-O62</f>
        <v>-0</v>
      </c>
      <c r="P163" s="357" t="n">
        <f aca="false">-P62</f>
        <v>-0</v>
      </c>
      <c r="Q163" s="357" t="n">
        <f aca="false">-Q62</f>
        <v>-0</v>
      </c>
      <c r="R163" s="357" t="n">
        <f aca="false">-R62</f>
        <v>-0</v>
      </c>
      <c r="S163" s="357" t="n">
        <f aca="false">-S62</f>
        <v>-0</v>
      </c>
      <c r="T163" s="357" t="n">
        <f aca="false">-T62</f>
        <v>-0</v>
      </c>
      <c r="U163" s="357" t="n">
        <f aca="false">-U62</f>
        <v>-0</v>
      </c>
      <c r="V163" s="357" t="n">
        <f aca="false">-V62</f>
        <v>-0</v>
      </c>
      <c r="W163" s="357" t="n">
        <f aca="false">-W62</f>
        <v>-0</v>
      </c>
      <c r="X163" s="357" t="n">
        <f aca="false">-X62</f>
        <v>-0</v>
      </c>
      <c r="Y163" s="357" t="n">
        <f aca="false">-Y62</f>
        <v>-0</v>
      </c>
      <c r="Z163" s="357" t="n">
        <f aca="false">-Z62</f>
        <v>-0</v>
      </c>
      <c r="AA163" s="357" t="n">
        <f aca="false">-AA62</f>
        <v>-0</v>
      </c>
      <c r="AC163" s="358"/>
    </row>
    <row r="164" customFormat="false" ht="12.75" hidden="false" customHeight="false" outlineLevel="0" collapsed="false">
      <c r="B164" s="200" t="s">
        <v>324</v>
      </c>
      <c r="C164" s="356" t="n">
        <f aca="false">SUM(D164:AA164)</f>
        <v>0</v>
      </c>
      <c r="D164" s="357" t="n">
        <f aca="false">-D89</f>
        <v>0</v>
      </c>
      <c r="E164" s="357" t="n">
        <f aca="false">-E89</f>
        <v>0</v>
      </c>
      <c r="F164" s="357" t="n">
        <f aca="false">-F89</f>
        <v>0</v>
      </c>
      <c r="G164" s="357" t="n">
        <f aca="false">-G89</f>
        <v>0</v>
      </c>
      <c r="H164" s="357" t="n">
        <f aca="false">-H89</f>
        <v>0</v>
      </c>
      <c r="I164" s="357" t="n">
        <f aca="false">-I89</f>
        <v>0</v>
      </c>
      <c r="J164" s="357" t="n">
        <f aca="false">-J89</f>
        <v>0</v>
      </c>
      <c r="K164" s="357" t="n">
        <f aca="false">-K89</f>
        <v>0</v>
      </c>
      <c r="L164" s="357" t="n">
        <f aca="false">-L89</f>
        <v>0</v>
      </c>
      <c r="M164" s="357" t="n">
        <f aca="false">-M89</f>
        <v>0</v>
      </c>
      <c r="N164" s="357" t="n">
        <f aca="false">-N89</f>
        <v>0</v>
      </c>
      <c r="O164" s="357" t="n">
        <f aca="false">-O89</f>
        <v>0</v>
      </c>
      <c r="P164" s="357" t="n">
        <f aca="false">-P89</f>
        <v>0</v>
      </c>
      <c r="Q164" s="357" t="n">
        <f aca="false">-Q89</f>
        <v>0</v>
      </c>
      <c r="R164" s="357" t="n">
        <f aca="false">-R89</f>
        <v>0</v>
      </c>
      <c r="S164" s="357" t="n">
        <f aca="false">-S89</f>
        <v>0</v>
      </c>
      <c r="T164" s="357" t="n">
        <f aca="false">-T89</f>
        <v>0</v>
      </c>
      <c r="U164" s="357" t="n">
        <f aca="false">-U89</f>
        <v>0</v>
      </c>
      <c r="V164" s="357" t="n">
        <f aca="false">-V89</f>
        <v>0</v>
      </c>
      <c r="W164" s="357" t="n">
        <f aca="false">-W89</f>
        <v>0</v>
      </c>
      <c r="X164" s="357" t="n">
        <f aca="false">-X89</f>
        <v>0</v>
      </c>
      <c r="Y164" s="357" t="n">
        <f aca="false">-Y89</f>
        <v>0</v>
      </c>
      <c r="Z164" s="357" t="n">
        <f aca="false">-Z89</f>
        <v>0</v>
      </c>
      <c r="AA164" s="357" t="n">
        <f aca="false">-AA89</f>
        <v>0</v>
      </c>
      <c r="AC164" s="358"/>
    </row>
    <row r="165" customFormat="false" ht="14.25" hidden="false" customHeight="true" outlineLevel="0" collapsed="false">
      <c r="B165" s="200" t="s">
        <v>325</v>
      </c>
      <c r="C165" s="356" t="n">
        <f aca="false">SUM(D165:AA165)</f>
        <v>0</v>
      </c>
      <c r="D165" s="357" t="n">
        <f aca="false">-D53</f>
        <v>0</v>
      </c>
      <c r="E165" s="357" t="n">
        <f aca="false">-E53</f>
        <v>0</v>
      </c>
      <c r="F165" s="357" t="n">
        <f aca="false">-F53</f>
        <v>0</v>
      </c>
      <c r="G165" s="357" t="n">
        <f aca="false">-G53</f>
        <v>0</v>
      </c>
      <c r="H165" s="357" t="n">
        <f aca="false">-H53</f>
        <v>0</v>
      </c>
      <c r="I165" s="357" t="n">
        <f aca="false">-I53</f>
        <v>0</v>
      </c>
      <c r="J165" s="357" t="n">
        <f aca="false">-J53</f>
        <v>0</v>
      </c>
      <c r="K165" s="357" t="n">
        <f aca="false">-K53</f>
        <v>0</v>
      </c>
      <c r="L165" s="357" t="n">
        <f aca="false">-L53</f>
        <v>0</v>
      </c>
      <c r="M165" s="357" t="n">
        <f aca="false">-M53</f>
        <v>0</v>
      </c>
      <c r="N165" s="357" t="n">
        <f aca="false">-N53</f>
        <v>0</v>
      </c>
      <c r="O165" s="357" t="n">
        <f aca="false">-O53</f>
        <v>0</v>
      </c>
      <c r="P165" s="357" t="n">
        <f aca="false">-P53</f>
        <v>0</v>
      </c>
      <c r="Q165" s="357" t="n">
        <f aca="false">-Q53</f>
        <v>0</v>
      </c>
      <c r="R165" s="357" t="n">
        <f aca="false">-R53</f>
        <v>0</v>
      </c>
      <c r="S165" s="357" t="n">
        <f aca="false">-S53</f>
        <v>0</v>
      </c>
      <c r="T165" s="357" t="n">
        <f aca="false">-T53</f>
        <v>0</v>
      </c>
      <c r="U165" s="357" t="n">
        <f aca="false">-U53</f>
        <v>0</v>
      </c>
      <c r="V165" s="357" t="n">
        <f aca="false">-V53</f>
        <v>0</v>
      </c>
      <c r="W165" s="357" t="n">
        <f aca="false">-W53</f>
        <v>0</v>
      </c>
      <c r="X165" s="357" t="n">
        <f aca="false">-X53</f>
        <v>0</v>
      </c>
      <c r="Y165" s="357" t="n">
        <f aca="false">-Y53</f>
        <v>0</v>
      </c>
      <c r="Z165" s="357" t="n">
        <f aca="false">-Z53</f>
        <v>0</v>
      </c>
      <c r="AA165" s="357" t="n">
        <f aca="false">-AA53</f>
        <v>0</v>
      </c>
      <c r="AC165" s="358"/>
    </row>
    <row r="166" customFormat="false" ht="12.75" hidden="false" customHeight="false" outlineLevel="0" collapsed="false">
      <c r="B166" s="200" t="s">
        <v>326</v>
      </c>
      <c r="C166" s="356" t="n">
        <f aca="false">SUM(D166:AA166)</f>
        <v>0</v>
      </c>
      <c r="D166" s="357" t="n">
        <f aca="false">-D44</f>
        <v>0</v>
      </c>
      <c r="E166" s="357" t="n">
        <f aca="false">-E44</f>
        <v>0</v>
      </c>
      <c r="F166" s="357" t="n">
        <f aca="false">-F44</f>
        <v>0</v>
      </c>
      <c r="G166" s="357" t="n">
        <f aca="false">-G44</f>
        <v>0</v>
      </c>
      <c r="H166" s="357" t="n">
        <f aca="false">-H44</f>
        <v>0</v>
      </c>
      <c r="I166" s="357" t="n">
        <f aca="false">-I44</f>
        <v>0</v>
      </c>
      <c r="J166" s="357" t="n">
        <f aca="false">-J44</f>
        <v>0</v>
      </c>
      <c r="K166" s="357" t="n">
        <f aca="false">-K44</f>
        <v>0</v>
      </c>
      <c r="L166" s="357" t="n">
        <f aca="false">-L44</f>
        <v>0</v>
      </c>
      <c r="M166" s="357" t="n">
        <f aca="false">-M44</f>
        <v>0</v>
      </c>
      <c r="N166" s="357" t="n">
        <f aca="false">-N44</f>
        <v>0</v>
      </c>
      <c r="O166" s="357" t="n">
        <f aca="false">-O44</f>
        <v>0</v>
      </c>
      <c r="P166" s="357" t="n">
        <f aca="false">-P44</f>
        <v>0</v>
      </c>
      <c r="Q166" s="357" t="n">
        <f aca="false">-Q44</f>
        <v>0</v>
      </c>
      <c r="R166" s="357" t="n">
        <f aca="false">-R44</f>
        <v>0</v>
      </c>
      <c r="S166" s="357" t="n">
        <f aca="false">-S44</f>
        <v>0</v>
      </c>
      <c r="T166" s="357" t="n">
        <f aca="false">-T44</f>
        <v>0</v>
      </c>
      <c r="U166" s="357" t="n">
        <f aca="false">-U44</f>
        <v>0</v>
      </c>
      <c r="V166" s="357" t="n">
        <f aca="false">-V44</f>
        <v>0</v>
      </c>
      <c r="W166" s="357" t="n">
        <f aca="false">-W44</f>
        <v>0</v>
      </c>
      <c r="X166" s="357" t="n">
        <f aca="false">-X44</f>
        <v>0</v>
      </c>
      <c r="Y166" s="357" t="n">
        <f aca="false">-Y44</f>
        <v>0</v>
      </c>
      <c r="Z166" s="357" t="n">
        <f aca="false">-Z44</f>
        <v>0</v>
      </c>
      <c r="AA166" s="357" t="n">
        <f aca="false">-AA44</f>
        <v>0</v>
      </c>
      <c r="AC166" s="358"/>
    </row>
    <row r="167" customFormat="false" ht="12.75" hidden="false" customHeight="false" outlineLevel="0" collapsed="false">
      <c r="B167" s="200" t="s">
        <v>327</v>
      </c>
      <c r="C167" s="356" t="n">
        <f aca="false">SUM(D167:AA167)</f>
        <v>0</v>
      </c>
      <c r="D167" s="357" t="n">
        <f aca="false">-D98</f>
        <v>-0</v>
      </c>
      <c r="E167" s="357" t="n">
        <f aca="false">-E98</f>
        <v>-0</v>
      </c>
      <c r="F167" s="357" t="n">
        <f aca="false">-F98</f>
        <v>-0</v>
      </c>
      <c r="G167" s="357" t="n">
        <f aca="false">-G98</f>
        <v>-0</v>
      </c>
      <c r="H167" s="357" t="n">
        <f aca="false">-H98</f>
        <v>-0</v>
      </c>
      <c r="I167" s="357" t="n">
        <f aca="false">-I98</f>
        <v>-0</v>
      </c>
      <c r="J167" s="357" t="n">
        <f aca="false">-J98</f>
        <v>-0</v>
      </c>
      <c r="K167" s="357" t="n">
        <f aca="false">-K98</f>
        <v>-0</v>
      </c>
      <c r="L167" s="357" t="n">
        <f aca="false">-L98</f>
        <v>-0</v>
      </c>
      <c r="M167" s="357" t="n">
        <f aca="false">-M98</f>
        <v>-0</v>
      </c>
      <c r="N167" s="357" t="n">
        <f aca="false">-N98</f>
        <v>-0</v>
      </c>
      <c r="O167" s="357" t="n">
        <f aca="false">-O98</f>
        <v>-0</v>
      </c>
      <c r="P167" s="357" t="n">
        <f aca="false">-P98</f>
        <v>-0</v>
      </c>
      <c r="Q167" s="357" t="n">
        <f aca="false">-Q98</f>
        <v>-0</v>
      </c>
      <c r="R167" s="357" t="n">
        <f aca="false">-R98</f>
        <v>-0</v>
      </c>
      <c r="S167" s="357" t="n">
        <f aca="false">-S98</f>
        <v>-0</v>
      </c>
      <c r="T167" s="357" t="n">
        <f aca="false">-T98</f>
        <v>-0</v>
      </c>
      <c r="U167" s="357" t="n">
        <f aca="false">-U98</f>
        <v>-0</v>
      </c>
      <c r="V167" s="357" t="n">
        <f aca="false">-V98</f>
        <v>-0</v>
      </c>
      <c r="W167" s="357" t="n">
        <f aca="false">-W98</f>
        <v>-0</v>
      </c>
      <c r="X167" s="357" t="n">
        <f aca="false">-X98</f>
        <v>-0</v>
      </c>
      <c r="Y167" s="357" t="n">
        <f aca="false">-Y98</f>
        <v>-0</v>
      </c>
      <c r="Z167" s="357" t="n">
        <f aca="false">-Z98</f>
        <v>-0</v>
      </c>
      <c r="AA167" s="357" t="n">
        <f aca="false">-AA98</f>
        <v>-0</v>
      </c>
      <c r="AC167" s="358"/>
    </row>
    <row r="168" customFormat="false" ht="12.75" hidden="false" customHeight="false" outlineLevel="0" collapsed="false">
      <c r="B168" s="200" t="s">
        <v>328</v>
      </c>
      <c r="C168" s="356" t="n">
        <f aca="false">SUM(D168:AA168)</f>
        <v>0</v>
      </c>
      <c r="D168" s="357" t="n">
        <f aca="false">-NP15!C22</f>
        <v>-0</v>
      </c>
      <c r="E168" s="357" t="n">
        <f aca="false">-NP15!D22</f>
        <v>-0</v>
      </c>
      <c r="F168" s="357" t="n">
        <f aca="false">-NP15!E22</f>
        <v>-0</v>
      </c>
      <c r="G168" s="357" t="n">
        <f aca="false">-NP15!F22</f>
        <v>-0</v>
      </c>
      <c r="H168" s="357" t="n">
        <f aca="false">-NP15!G22</f>
        <v>-0</v>
      </c>
      <c r="I168" s="357" t="n">
        <f aca="false">-NP15!H22</f>
        <v>-0</v>
      </c>
      <c r="J168" s="357" t="n">
        <f aca="false">-NP15!I22</f>
        <v>-0</v>
      </c>
      <c r="K168" s="357" t="n">
        <f aca="false">-NP15!J22</f>
        <v>-0</v>
      </c>
      <c r="L168" s="357" t="n">
        <f aca="false">-NP15!K22</f>
        <v>-0</v>
      </c>
      <c r="M168" s="357" t="n">
        <f aca="false">-NP15!L22</f>
        <v>-0</v>
      </c>
      <c r="N168" s="357" t="n">
        <f aca="false">-NP15!M22</f>
        <v>-0</v>
      </c>
      <c r="O168" s="357" t="n">
        <f aca="false">-NP15!N22</f>
        <v>-0</v>
      </c>
      <c r="P168" s="357" t="n">
        <f aca="false">-NP15!O22</f>
        <v>-0</v>
      </c>
      <c r="Q168" s="357" t="n">
        <f aca="false">-NP15!P22</f>
        <v>-0</v>
      </c>
      <c r="R168" s="357" t="n">
        <f aca="false">-NP15!Q22</f>
        <v>-0</v>
      </c>
      <c r="S168" s="357" t="n">
        <f aca="false">-NP15!R22</f>
        <v>-0</v>
      </c>
      <c r="T168" s="357" t="n">
        <f aca="false">-NP15!S22</f>
        <v>-0</v>
      </c>
      <c r="U168" s="357" t="n">
        <f aca="false">-NP15!T22</f>
        <v>-0</v>
      </c>
      <c r="V168" s="357" t="n">
        <f aca="false">-NP15!U22</f>
        <v>-0</v>
      </c>
      <c r="W168" s="357" t="n">
        <f aca="false">-NP15!V22</f>
        <v>-0</v>
      </c>
      <c r="X168" s="357" t="n">
        <f aca="false">-NP15!W22</f>
        <v>-0</v>
      </c>
      <c r="Y168" s="357" t="n">
        <f aca="false">-NP15!X22</f>
        <v>-0</v>
      </c>
      <c r="Z168" s="357" t="n">
        <f aca="false">-NP15!Y22</f>
        <v>-0</v>
      </c>
      <c r="AA168" s="357" t="n">
        <f aca="false">-NP15!Z22</f>
        <v>-0</v>
      </c>
      <c r="AC168" s="358"/>
    </row>
    <row r="169" customFormat="false" ht="12.75" hidden="false" customHeight="false" outlineLevel="0" collapsed="false">
      <c r="B169" s="200" t="s">
        <v>199</v>
      </c>
      <c r="C169" s="356" t="n">
        <f aca="false">SUM(D169:AA169)</f>
        <v>0</v>
      </c>
      <c r="D169" s="357" t="n">
        <f aca="false">-D134</f>
        <v>-0</v>
      </c>
      <c r="E169" s="357" t="n">
        <f aca="false">-E134</f>
        <v>-0</v>
      </c>
      <c r="F169" s="357" t="n">
        <f aca="false">-F134</f>
        <v>-0</v>
      </c>
      <c r="G169" s="357" t="n">
        <f aca="false">-G134</f>
        <v>-0</v>
      </c>
      <c r="H169" s="357" t="n">
        <f aca="false">-H134</f>
        <v>-0</v>
      </c>
      <c r="I169" s="357" t="n">
        <f aca="false">-I134</f>
        <v>-0</v>
      </c>
      <c r="J169" s="357" t="n">
        <f aca="false">-J134</f>
        <v>-0</v>
      </c>
      <c r="K169" s="357" t="n">
        <f aca="false">-K134</f>
        <v>-0</v>
      </c>
      <c r="L169" s="357" t="n">
        <f aca="false">-L134</f>
        <v>-0</v>
      </c>
      <c r="M169" s="357" t="n">
        <f aca="false">-M134</f>
        <v>-0</v>
      </c>
      <c r="N169" s="357" t="n">
        <f aca="false">-N134</f>
        <v>-0</v>
      </c>
      <c r="O169" s="357" t="n">
        <f aca="false">-O134</f>
        <v>-0</v>
      </c>
      <c r="P169" s="357" t="n">
        <f aca="false">-P134</f>
        <v>-0</v>
      </c>
      <c r="Q169" s="357" t="n">
        <f aca="false">-Q134</f>
        <v>-0</v>
      </c>
      <c r="R169" s="357" t="n">
        <f aca="false">-R134</f>
        <v>-0</v>
      </c>
      <c r="S169" s="357" t="n">
        <f aca="false">-S134</f>
        <v>-0</v>
      </c>
      <c r="T169" s="357" t="n">
        <f aca="false">-T134</f>
        <v>-0</v>
      </c>
      <c r="U169" s="357" t="n">
        <f aca="false">-U134</f>
        <v>-0</v>
      </c>
      <c r="V169" s="357" t="n">
        <f aca="false">-V134</f>
        <v>-0</v>
      </c>
      <c r="W169" s="357" t="n">
        <f aca="false">-W134</f>
        <v>-0</v>
      </c>
      <c r="X169" s="357" t="n">
        <f aca="false">-X134</f>
        <v>-0</v>
      </c>
      <c r="Y169" s="357" t="n">
        <f aca="false">-Y134</f>
        <v>-0</v>
      </c>
      <c r="Z169" s="357" t="n">
        <f aca="false">-Z134</f>
        <v>-0</v>
      </c>
      <c r="AA169" s="357" t="n">
        <f aca="false">-AA134</f>
        <v>-0</v>
      </c>
      <c r="AC169" s="358"/>
    </row>
    <row r="170" customFormat="false" ht="12.75" hidden="false" customHeight="false" outlineLevel="0" collapsed="false">
      <c r="B170" s="200" t="s">
        <v>329</v>
      </c>
      <c r="C170" s="356" t="n">
        <f aca="false">SUM(D170:AA170)</f>
        <v>3408</v>
      </c>
      <c r="D170" s="357" t="n">
        <f aca="false">-D153</f>
        <v>-0</v>
      </c>
      <c r="E170" s="357" t="n">
        <f aca="false">-E153</f>
        <v>-0</v>
      </c>
      <c r="F170" s="357" t="n">
        <f aca="false">-F153</f>
        <v>-0</v>
      </c>
      <c r="G170" s="357" t="n">
        <f aca="false">-G153</f>
        <v>-0</v>
      </c>
      <c r="H170" s="357" t="n">
        <f aca="false">-H153</f>
        <v>-0</v>
      </c>
      <c r="I170" s="357" t="n">
        <f aca="false">-I153</f>
        <v>-0</v>
      </c>
      <c r="J170" s="357" t="n">
        <f aca="false">-J153</f>
        <v>213</v>
      </c>
      <c r="K170" s="357" t="n">
        <f aca="false">-K153</f>
        <v>213</v>
      </c>
      <c r="L170" s="357" t="n">
        <f aca="false">-L153</f>
        <v>213</v>
      </c>
      <c r="M170" s="357" t="n">
        <f aca="false">-M153</f>
        <v>213</v>
      </c>
      <c r="N170" s="357" t="n">
        <f aca="false">-N153</f>
        <v>213</v>
      </c>
      <c r="O170" s="357" t="n">
        <f aca="false">-O153</f>
        <v>213</v>
      </c>
      <c r="P170" s="357" t="n">
        <f aca="false">-P153</f>
        <v>213</v>
      </c>
      <c r="Q170" s="357" t="n">
        <f aca="false">-Q153</f>
        <v>213</v>
      </c>
      <c r="R170" s="357" t="n">
        <f aca="false">-R153</f>
        <v>213</v>
      </c>
      <c r="S170" s="357" t="n">
        <f aca="false">-S153</f>
        <v>213</v>
      </c>
      <c r="T170" s="357" t="n">
        <f aca="false">-T153</f>
        <v>213</v>
      </c>
      <c r="U170" s="357" t="n">
        <f aca="false">-U153</f>
        <v>213</v>
      </c>
      <c r="V170" s="357" t="n">
        <f aca="false">-V153</f>
        <v>213</v>
      </c>
      <c r="W170" s="357" t="n">
        <f aca="false">-W153</f>
        <v>213</v>
      </c>
      <c r="X170" s="357" t="n">
        <f aca="false">-X153</f>
        <v>213</v>
      </c>
      <c r="Y170" s="357" t="n">
        <f aca="false">-Y153</f>
        <v>213</v>
      </c>
      <c r="Z170" s="357" t="n">
        <f aca="false">-Z153</f>
        <v>-0</v>
      </c>
      <c r="AA170" s="357" t="n">
        <f aca="false">-AA153</f>
        <v>-0</v>
      </c>
      <c r="AC170" s="358"/>
    </row>
    <row r="171" customFormat="false" ht="12.75" hidden="false" customHeight="false" outlineLevel="0" collapsed="false">
      <c r="B171" s="200" t="s">
        <v>67</v>
      </c>
      <c r="C171" s="356" t="n">
        <f aca="false">SUM(C161:C170)</f>
        <v>3408</v>
      </c>
      <c r="D171" s="357" t="n">
        <f aca="false">SUM(D161:D170)</f>
        <v>0</v>
      </c>
      <c r="E171" s="357" t="n">
        <f aca="false">SUM(E161:E170)</f>
        <v>0</v>
      </c>
      <c r="F171" s="357" t="n">
        <f aca="false">SUM(F161:F170)</f>
        <v>0</v>
      </c>
      <c r="G171" s="357" t="n">
        <f aca="false">SUM(G161:G170)</f>
        <v>0</v>
      </c>
      <c r="H171" s="357" t="n">
        <f aca="false">SUM(H161:H170)</f>
        <v>0</v>
      </c>
      <c r="I171" s="357" t="n">
        <f aca="false">SUM(I161:I170)</f>
        <v>0</v>
      </c>
      <c r="J171" s="357" t="n">
        <f aca="false">SUM(J161:J170)</f>
        <v>213</v>
      </c>
      <c r="K171" s="357" t="n">
        <f aca="false">SUM(K161:K170)</f>
        <v>213</v>
      </c>
      <c r="L171" s="357" t="n">
        <f aca="false">SUM(L161:L170)</f>
        <v>213</v>
      </c>
      <c r="M171" s="357" t="n">
        <f aca="false">SUM(M161:M170)</f>
        <v>213</v>
      </c>
      <c r="N171" s="357" t="n">
        <f aca="false">SUM(N161:N170)</f>
        <v>213</v>
      </c>
      <c r="O171" s="357" t="n">
        <f aca="false">SUM(O161:O170)</f>
        <v>213</v>
      </c>
      <c r="P171" s="357" t="n">
        <f aca="false">SUM(P161:P170)</f>
        <v>213</v>
      </c>
      <c r="Q171" s="357" t="n">
        <f aca="false">SUM(Q161:Q170)</f>
        <v>213</v>
      </c>
      <c r="R171" s="357" t="n">
        <f aca="false">SUM(R161:R170)</f>
        <v>213</v>
      </c>
      <c r="S171" s="357" t="n">
        <f aca="false">SUM(S161:S170)</f>
        <v>213</v>
      </c>
      <c r="T171" s="357" t="n">
        <f aca="false">SUM(T161:T170)</f>
        <v>213</v>
      </c>
      <c r="U171" s="357" t="n">
        <f aca="false">SUM(U161:U170)</f>
        <v>213</v>
      </c>
      <c r="V171" s="357" t="n">
        <f aca="false">SUM(V161:V170)</f>
        <v>213</v>
      </c>
      <c r="W171" s="357" t="n">
        <f aca="false">SUM(W161:W170)</f>
        <v>213</v>
      </c>
      <c r="X171" s="357" t="n">
        <f aca="false">SUM(X161:X170)</f>
        <v>213</v>
      </c>
      <c r="Y171" s="357" t="n">
        <f aca="false">SUM(Y161:Y170)</f>
        <v>213</v>
      </c>
      <c r="Z171" s="357" t="n">
        <f aca="false">SUM(Z161:Z170)</f>
        <v>0</v>
      </c>
      <c r="AA171" s="357" t="n">
        <f aca="false">SUM(AA161:AA170)</f>
        <v>0</v>
      </c>
      <c r="AB171" s="2"/>
      <c r="AC171" s="359"/>
    </row>
    <row r="173" customFormat="false" ht="12.75" hidden="false" customHeight="false" outlineLevel="0" collapsed="false">
      <c r="B173" s="360" t="s">
        <v>330</v>
      </c>
      <c r="C173" s="361"/>
      <c r="D173" s="361" t="s">
        <v>331</v>
      </c>
      <c r="E173" s="362" t="n">
        <v>2</v>
      </c>
      <c r="F173" s="361" t="s">
        <v>332</v>
      </c>
      <c r="G173" s="362" t="n">
        <v>0.01</v>
      </c>
      <c r="H173" s="363"/>
      <c r="I173" s="363"/>
      <c r="J173" s="363"/>
      <c r="K173" s="363"/>
      <c r="L173" s="363"/>
      <c r="M173" s="363"/>
      <c r="N173" s="363"/>
      <c r="O173" s="363"/>
      <c r="P173" s="363"/>
      <c r="Q173" s="363"/>
      <c r="R173" s="363"/>
      <c r="S173" s="363"/>
      <c r="T173" s="363"/>
      <c r="U173" s="363"/>
      <c r="V173" s="363"/>
      <c r="W173" s="363"/>
      <c r="X173" s="363"/>
      <c r="Y173" s="363"/>
      <c r="Z173" s="363"/>
      <c r="AA173" s="363"/>
    </row>
    <row r="174" customFormat="false" ht="12.75" hidden="false" customHeight="false" outlineLevel="0" collapsed="false">
      <c r="B174" s="364" t="s">
        <v>333</v>
      </c>
      <c r="C174" s="365"/>
      <c r="D174" s="365"/>
      <c r="E174" s="365"/>
      <c r="F174" s="365"/>
      <c r="G174" s="365"/>
      <c r="H174" s="365"/>
      <c r="I174" s="365"/>
      <c r="J174" s="365"/>
      <c r="K174" s="365"/>
      <c r="L174" s="365"/>
      <c r="M174" s="365"/>
      <c r="N174" s="365"/>
      <c r="O174" s="365"/>
      <c r="P174" s="365"/>
      <c r="Q174" s="365"/>
      <c r="R174" s="365"/>
      <c r="S174" s="365"/>
      <c r="T174" s="365"/>
      <c r="U174" s="365"/>
      <c r="V174" s="365"/>
      <c r="W174" s="365"/>
      <c r="X174" s="365"/>
      <c r="Y174" s="365"/>
      <c r="Z174" s="365"/>
      <c r="AA174" s="365"/>
    </row>
    <row r="175" customFormat="false" ht="12.75" hidden="false" customHeight="false" outlineLevel="0" collapsed="false">
      <c r="B175" s="366" t="s">
        <v>182</v>
      </c>
      <c r="C175" s="367" t="s">
        <v>334</v>
      </c>
      <c r="D175" s="368"/>
      <c r="E175" s="368"/>
      <c r="F175" s="368"/>
      <c r="G175" s="368"/>
      <c r="H175" s="368"/>
      <c r="I175" s="368"/>
      <c r="J175" s="368"/>
      <c r="K175" s="368"/>
      <c r="L175" s="368"/>
      <c r="M175" s="368"/>
      <c r="N175" s="368"/>
      <c r="O175" s="368"/>
      <c r="P175" s="368"/>
      <c r="Q175" s="368"/>
      <c r="R175" s="368"/>
      <c r="S175" s="368"/>
      <c r="T175" s="368"/>
      <c r="U175" s="368"/>
      <c r="V175" s="368"/>
      <c r="W175" s="368"/>
      <c r="X175" s="368"/>
      <c r="Y175" s="368"/>
      <c r="Z175" s="368"/>
      <c r="AA175" s="368"/>
      <c r="AC175" s="358"/>
    </row>
    <row r="176" customFormat="false" ht="12.75" hidden="false" customHeight="false" outlineLevel="0" collapsed="false">
      <c r="B176" s="364" t="s">
        <v>335</v>
      </c>
      <c r="C176" s="365"/>
      <c r="D176" s="365"/>
      <c r="E176" s="365"/>
      <c r="F176" s="365"/>
      <c r="G176" s="365"/>
      <c r="H176" s="365"/>
      <c r="I176" s="365"/>
      <c r="J176" s="365"/>
      <c r="K176" s="365"/>
      <c r="L176" s="365"/>
      <c r="M176" s="365"/>
      <c r="N176" s="365"/>
      <c r="O176" s="365"/>
      <c r="P176" s="365"/>
      <c r="Q176" s="365"/>
      <c r="R176" s="365"/>
      <c r="S176" s="365"/>
      <c r="T176" s="365"/>
      <c r="U176" s="365"/>
      <c r="V176" s="365"/>
      <c r="W176" s="365"/>
      <c r="X176" s="365"/>
      <c r="Y176" s="365"/>
      <c r="Z176" s="365"/>
      <c r="AA176" s="365"/>
    </row>
    <row r="177" customFormat="false" ht="12.75" hidden="false" customHeight="false" outlineLevel="0" collapsed="false">
      <c r="B177" s="366" t="s">
        <v>185</v>
      </c>
      <c r="C177" s="367" t="s">
        <v>336</v>
      </c>
      <c r="D177" s="368"/>
      <c r="E177" s="368"/>
      <c r="F177" s="368"/>
      <c r="G177" s="368"/>
      <c r="H177" s="368"/>
      <c r="I177" s="368"/>
      <c r="J177" s="368"/>
      <c r="K177" s="368"/>
      <c r="L177" s="368"/>
      <c r="M177" s="368"/>
      <c r="N177" s="368"/>
      <c r="O177" s="368"/>
      <c r="P177" s="368"/>
      <c r="Q177" s="368"/>
      <c r="R177" s="368"/>
      <c r="S177" s="368"/>
      <c r="T177" s="368"/>
      <c r="U177" s="368"/>
      <c r="V177" s="368"/>
      <c r="W177" s="368"/>
      <c r="X177" s="368"/>
      <c r="Y177" s="368"/>
      <c r="Z177" s="368"/>
      <c r="AA177" s="368"/>
      <c r="AC177" s="358"/>
    </row>
    <row r="178" customFormat="false" ht="12.75" hidden="false" customHeight="false" outlineLevel="0" collapsed="false">
      <c r="B178" s="364" t="s">
        <v>337</v>
      </c>
      <c r="C178" s="365"/>
      <c r="D178" s="365"/>
      <c r="E178" s="365"/>
      <c r="F178" s="365"/>
      <c r="G178" s="365"/>
      <c r="H178" s="365"/>
      <c r="I178" s="365"/>
      <c r="J178" s="365"/>
      <c r="K178" s="365"/>
      <c r="L178" s="365"/>
      <c r="M178" s="365"/>
      <c r="N178" s="365"/>
      <c r="O178" s="365"/>
      <c r="P178" s="365"/>
      <c r="Q178" s="365"/>
      <c r="R178" s="365"/>
      <c r="S178" s="365"/>
      <c r="T178" s="365"/>
      <c r="U178" s="365"/>
      <c r="V178" s="365"/>
      <c r="W178" s="365"/>
      <c r="X178" s="365"/>
      <c r="Y178" s="365"/>
      <c r="Z178" s="365"/>
      <c r="AA178" s="365"/>
    </row>
    <row r="179" customFormat="false" ht="12.75" hidden="false" customHeight="false" outlineLevel="0" collapsed="false">
      <c r="B179" s="366" t="s">
        <v>338</v>
      </c>
      <c r="C179" s="368"/>
      <c r="D179" s="368"/>
      <c r="E179" s="368"/>
      <c r="F179" s="368"/>
      <c r="G179" s="368"/>
      <c r="H179" s="368"/>
      <c r="I179" s="368"/>
      <c r="J179" s="368"/>
      <c r="K179" s="368"/>
      <c r="L179" s="368"/>
      <c r="M179" s="368"/>
      <c r="N179" s="368"/>
      <c r="O179" s="368"/>
      <c r="P179" s="368"/>
      <c r="Q179" s="368"/>
      <c r="R179" s="368"/>
      <c r="S179" s="368"/>
      <c r="T179" s="368"/>
      <c r="U179" s="368"/>
      <c r="V179" s="368"/>
      <c r="W179" s="368"/>
      <c r="X179" s="368"/>
      <c r="Y179" s="368"/>
      <c r="Z179" s="368"/>
      <c r="AA179" s="368"/>
      <c r="AC179" s="358"/>
    </row>
    <row r="180" customFormat="false" ht="12.75" hidden="false" customHeight="false" outlineLevel="0" collapsed="false">
      <c r="B180" s="364" t="s">
        <v>339</v>
      </c>
      <c r="C180" s="365"/>
      <c r="D180" s="365"/>
      <c r="E180" s="365"/>
      <c r="F180" s="365"/>
      <c r="G180" s="365"/>
      <c r="H180" s="365"/>
      <c r="I180" s="365"/>
      <c r="J180" s="365"/>
      <c r="K180" s="365"/>
      <c r="L180" s="365"/>
      <c r="M180" s="365"/>
      <c r="N180" s="365"/>
      <c r="O180" s="365"/>
      <c r="P180" s="365"/>
      <c r="Q180" s="365"/>
      <c r="R180" s="365"/>
      <c r="S180" s="365"/>
      <c r="T180" s="365"/>
      <c r="U180" s="365"/>
      <c r="V180" s="365"/>
      <c r="W180" s="365"/>
      <c r="X180" s="365"/>
      <c r="Y180" s="365"/>
      <c r="Z180" s="365"/>
      <c r="AA180" s="365"/>
    </row>
    <row r="181" customFormat="false" ht="12.75" hidden="false" customHeight="false" outlineLevel="0" collapsed="false">
      <c r="B181" s="366" t="s">
        <v>340</v>
      </c>
      <c r="C181" s="368"/>
      <c r="D181" s="368"/>
      <c r="E181" s="368"/>
      <c r="F181" s="368"/>
      <c r="G181" s="368"/>
      <c r="H181" s="368"/>
      <c r="I181" s="368"/>
      <c r="J181" s="368"/>
      <c r="K181" s="368"/>
      <c r="L181" s="368"/>
      <c r="M181" s="368"/>
      <c r="N181" s="368"/>
      <c r="O181" s="368"/>
      <c r="P181" s="368"/>
      <c r="Q181" s="368"/>
      <c r="R181" s="368"/>
      <c r="S181" s="368"/>
      <c r="T181" s="368"/>
      <c r="U181" s="368"/>
      <c r="V181" s="368"/>
      <c r="W181" s="368"/>
      <c r="X181" s="368"/>
      <c r="Y181" s="368"/>
      <c r="Z181" s="368"/>
      <c r="AA181" s="368"/>
      <c r="AC181" s="358"/>
    </row>
    <row r="182" customFormat="false" ht="12.75" hidden="false" customHeight="false" outlineLevel="1" collapsed="false">
      <c r="B182" s="364" t="s">
        <v>341</v>
      </c>
      <c r="C182" s="365"/>
      <c r="D182" s="365"/>
      <c r="E182" s="365"/>
      <c r="F182" s="365"/>
      <c r="G182" s="365"/>
      <c r="H182" s="365"/>
      <c r="I182" s="365"/>
      <c r="J182" s="365"/>
      <c r="K182" s="365"/>
      <c r="L182" s="365"/>
      <c r="M182" s="365"/>
      <c r="N182" s="365"/>
      <c r="O182" s="365"/>
      <c r="P182" s="365"/>
      <c r="Q182" s="365"/>
      <c r="R182" s="365"/>
      <c r="S182" s="365"/>
      <c r="T182" s="365"/>
      <c r="U182" s="365"/>
      <c r="V182" s="365"/>
      <c r="W182" s="365"/>
      <c r="X182" s="365"/>
      <c r="Y182" s="365"/>
      <c r="Z182" s="365"/>
      <c r="AA182" s="365"/>
    </row>
    <row r="183" customFormat="false" ht="12.75" hidden="false" customHeight="false" outlineLevel="1" collapsed="false">
      <c r="B183" s="366" t="s">
        <v>342</v>
      </c>
      <c r="C183" s="368"/>
      <c r="D183" s="368"/>
      <c r="E183" s="368"/>
      <c r="F183" s="368"/>
      <c r="G183" s="368"/>
      <c r="H183" s="368"/>
      <c r="I183" s="368"/>
      <c r="J183" s="368"/>
      <c r="K183" s="368"/>
      <c r="L183" s="368"/>
      <c r="M183" s="368"/>
      <c r="N183" s="368"/>
      <c r="O183" s="368"/>
      <c r="P183" s="368"/>
      <c r="Q183" s="368"/>
      <c r="R183" s="368"/>
      <c r="S183" s="368"/>
      <c r="T183" s="368"/>
      <c r="U183" s="368"/>
      <c r="V183" s="368"/>
      <c r="W183" s="368"/>
      <c r="X183" s="368"/>
      <c r="Y183" s="368"/>
      <c r="Z183" s="368"/>
      <c r="AA183" s="368"/>
      <c r="AC183" s="358"/>
    </row>
    <row r="184" customFormat="false" ht="12.75" hidden="false" customHeight="false" outlineLevel="1" collapsed="false">
      <c r="B184" s="364" t="s">
        <v>343</v>
      </c>
      <c r="C184" s="365"/>
      <c r="D184" s="365"/>
      <c r="E184" s="365"/>
      <c r="F184" s="365"/>
      <c r="G184" s="365"/>
      <c r="H184" s="365"/>
      <c r="I184" s="365"/>
      <c r="J184" s="365"/>
      <c r="K184" s="365"/>
      <c r="L184" s="365"/>
      <c r="M184" s="365"/>
      <c r="N184" s="365"/>
      <c r="O184" s="365"/>
      <c r="P184" s="365"/>
      <c r="Q184" s="365"/>
      <c r="R184" s="365"/>
      <c r="S184" s="365"/>
      <c r="T184" s="365"/>
      <c r="U184" s="365"/>
      <c r="V184" s="365"/>
      <c r="W184" s="365"/>
      <c r="X184" s="365"/>
      <c r="Y184" s="365"/>
      <c r="Z184" s="365"/>
      <c r="AA184" s="365"/>
    </row>
    <row r="185" customFormat="false" ht="12.75" hidden="false" customHeight="false" outlineLevel="1" collapsed="false">
      <c r="B185" s="366" t="s">
        <v>344</v>
      </c>
      <c r="C185" s="368"/>
      <c r="D185" s="368"/>
      <c r="E185" s="368"/>
      <c r="F185" s="368"/>
      <c r="G185" s="368"/>
      <c r="H185" s="368"/>
      <c r="I185" s="368"/>
      <c r="J185" s="368"/>
      <c r="K185" s="368"/>
      <c r="L185" s="368"/>
      <c r="M185" s="368"/>
      <c r="N185" s="368"/>
      <c r="O185" s="368"/>
      <c r="P185" s="368"/>
      <c r="Q185" s="368"/>
      <c r="R185" s="368"/>
      <c r="S185" s="368"/>
      <c r="T185" s="368"/>
      <c r="U185" s="368"/>
      <c r="V185" s="368"/>
      <c r="W185" s="368"/>
      <c r="X185" s="368"/>
      <c r="Y185" s="368"/>
      <c r="Z185" s="368"/>
      <c r="AA185" s="368"/>
      <c r="AC185" s="358"/>
    </row>
    <row r="186" customFormat="false" ht="12.75" hidden="false" customHeight="false" outlineLevel="0" collapsed="false">
      <c r="B186" s="364" t="s">
        <v>345</v>
      </c>
      <c r="C186" s="365"/>
      <c r="D186" s="365" t="n">
        <f aca="false">$G$173</f>
        <v>0.01</v>
      </c>
      <c r="E186" s="365" t="n">
        <f aca="false">$G$173</f>
        <v>0.01</v>
      </c>
      <c r="F186" s="365" t="n">
        <f aca="false">$G$173</f>
        <v>0.01</v>
      </c>
      <c r="G186" s="365" t="n">
        <f aca="false">$G$173</f>
        <v>0.01</v>
      </c>
      <c r="H186" s="365" t="n">
        <f aca="false">$G$173</f>
        <v>0.01</v>
      </c>
      <c r="I186" s="365" t="n">
        <f aca="false">$G$173</f>
        <v>0.01</v>
      </c>
      <c r="J186" s="365" t="n">
        <f aca="false">$G$173</f>
        <v>0.01</v>
      </c>
      <c r="K186" s="365" t="n">
        <f aca="false">$E$173</f>
        <v>2</v>
      </c>
      <c r="L186" s="365" t="n">
        <f aca="false">$E$173</f>
        <v>2</v>
      </c>
      <c r="M186" s="365" t="n">
        <f aca="false">$E$173</f>
        <v>2</v>
      </c>
      <c r="N186" s="365" t="n">
        <f aca="false">$E$173</f>
        <v>2</v>
      </c>
      <c r="O186" s="365" t="n">
        <f aca="false">$E$173</f>
        <v>2</v>
      </c>
      <c r="P186" s="365" t="n">
        <f aca="false">$E$173</f>
        <v>2</v>
      </c>
      <c r="Q186" s="365" t="n">
        <f aca="false">$E$173</f>
        <v>2</v>
      </c>
      <c r="R186" s="365" t="n">
        <f aca="false">$E$173</f>
        <v>2</v>
      </c>
      <c r="S186" s="365" t="n">
        <f aca="false">$E$173</f>
        <v>2</v>
      </c>
      <c r="T186" s="365" t="n">
        <f aca="false">$E$173</f>
        <v>2</v>
      </c>
      <c r="U186" s="365" t="n">
        <f aca="false">$E$173</f>
        <v>2</v>
      </c>
      <c r="V186" s="365" t="n">
        <f aca="false">$E$173</f>
        <v>2</v>
      </c>
      <c r="W186" s="365" t="n">
        <f aca="false">$E$173</f>
        <v>2</v>
      </c>
      <c r="X186" s="365" t="n">
        <f aca="false">$E$173</f>
        <v>2</v>
      </c>
      <c r="Y186" s="365" t="n">
        <f aca="false">$E$173</f>
        <v>2</v>
      </c>
      <c r="Z186" s="365" t="n">
        <f aca="false">$G$173</f>
        <v>0.01</v>
      </c>
      <c r="AA186" s="369" t="n">
        <f aca="false">$G$173</f>
        <v>0.01</v>
      </c>
      <c r="AB186" s="370"/>
      <c r="AC186" s="370"/>
      <c r="AD186" s="370"/>
      <c r="AE186" s="370"/>
      <c r="AF186" s="370"/>
      <c r="AG186" s="370"/>
      <c r="AH186" s="370"/>
      <c r="AI186" s="370"/>
      <c r="AJ186" s="370"/>
      <c r="AK186" s="370"/>
      <c r="AL186" s="370"/>
      <c r="AM186" s="370"/>
      <c r="AN186" s="370"/>
      <c r="AO186" s="370"/>
      <c r="AP186" s="370"/>
      <c r="AQ186" s="370"/>
      <c r="AR186" s="370"/>
      <c r="AS186" s="370"/>
      <c r="AT186" s="370"/>
      <c r="AU186" s="370"/>
      <c r="AV186" s="370"/>
      <c r="AW186" s="370"/>
      <c r="AX186" s="370"/>
      <c r="AY186" s="370"/>
    </row>
    <row r="187" customFormat="false" ht="12.75" hidden="false" customHeight="false" outlineLevel="0" collapsed="false">
      <c r="B187" s="366" t="s">
        <v>346</v>
      </c>
      <c r="C187" s="368"/>
      <c r="D187" s="368" t="n">
        <f aca="false">D171-D175-D177-D179-D181-D183-D185</f>
        <v>0</v>
      </c>
      <c r="E187" s="368" t="n">
        <f aca="false">E171-E175-E177-E179-E181-E183-E185</f>
        <v>0</v>
      </c>
      <c r="F187" s="368" t="n">
        <f aca="false">F171-F175-F177-F179-F181-F183-F185</f>
        <v>0</v>
      </c>
      <c r="G187" s="368" t="n">
        <f aca="false">G171-G175-G177-G179-G181-G183-G185</f>
        <v>0</v>
      </c>
      <c r="H187" s="368" t="n">
        <f aca="false">H171-H175-H177-H179-H181-H183-H185</f>
        <v>0</v>
      </c>
      <c r="I187" s="368" t="n">
        <f aca="false">I171-I175-I177-I179-I181-I183-I185</f>
        <v>0</v>
      </c>
      <c r="J187" s="368" t="n">
        <f aca="false">J171-J175-J177-J179-J181-J183-J185</f>
        <v>213</v>
      </c>
      <c r="K187" s="368" t="n">
        <f aca="false">K171-K175-K177-K179-K181-K183-K185</f>
        <v>213</v>
      </c>
      <c r="L187" s="368" t="n">
        <f aca="false">L171-L175-L177-L179-L181-L183-L185</f>
        <v>213</v>
      </c>
      <c r="M187" s="368" t="n">
        <f aca="false">M171-M175-M177-M179-M181-M183-M185</f>
        <v>213</v>
      </c>
      <c r="N187" s="368" t="n">
        <f aca="false">N171-N175-N177-N179-N181-N183-N185</f>
        <v>213</v>
      </c>
      <c r="O187" s="368" t="n">
        <f aca="false">O171-O175-O177-O179-O181-O183-O185</f>
        <v>213</v>
      </c>
      <c r="P187" s="368" t="n">
        <f aca="false">P171-P175-P177-P179-P181-P183-P185</f>
        <v>213</v>
      </c>
      <c r="Q187" s="368" t="n">
        <f aca="false">Q171-Q175-Q177-Q179-Q181-Q183-Q185</f>
        <v>213</v>
      </c>
      <c r="R187" s="368" t="n">
        <f aca="false">R171-R175-R177-R179-R181-R183-R185</f>
        <v>213</v>
      </c>
      <c r="S187" s="368" t="n">
        <f aca="false">S171-S175-S177-S179-S181-S183-S185</f>
        <v>213</v>
      </c>
      <c r="T187" s="368" t="n">
        <f aca="false">T171-T175-T177-T179-T181-T183-T185</f>
        <v>213</v>
      </c>
      <c r="U187" s="368" t="n">
        <f aca="false">U171-U175-U177-U179-U181-U183-U185</f>
        <v>213</v>
      </c>
      <c r="V187" s="368" t="n">
        <f aca="false">V171-V175-V177-V179-V181-V183-V185</f>
        <v>213</v>
      </c>
      <c r="W187" s="368" t="n">
        <f aca="false">W171-W175-W177-W179-W181-W183-W185</f>
        <v>213</v>
      </c>
      <c r="X187" s="368" t="n">
        <f aca="false">X171-X175-X177-X179-X181-X183-X185</f>
        <v>213</v>
      </c>
      <c r="Y187" s="368" t="n">
        <f aca="false">Y171-Y175-Y177-Y179-Y181-Y183-Y185</f>
        <v>213</v>
      </c>
      <c r="Z187" s="368" t="n">
        <f aca="false">Z171-Z175-Z177-Z179-Z181-Z183-Z185</f>
        <v>0</v>
      </c>
      <c r="AA187" s="368" t="n">
        <f aca="false">AA171-AA175-AA177-AA179-AA181-AA183-AA185</f>
        <v>0</v>
      </c>
      <c r="AB187" s="370"/>
      <c r="AC187" s="371"/>
      <c r="AD187" s="370"/>
      <c r="AE187" s="370"/>
      <c r="AF187" s="370"/>
      <c r="AG187" s="370"/>
      <c r="AH187" s="370"/>
      <c r="AI187" s="370"/>
      <c r="AJ187" s="370"/>
      <c r="AK187" s="370"/>
      <c r="AL187" s="370"/>
      <c r="AM187" s="370"/>
      <c r="AN187" s="370"/>
      <c r="AO187" s="370"/>
      <c r="AP187" s="370"/>
      <c r="AQ187" s="370"/>
      <c r="AR187" s="370"/>
      <c r="AS187" s="370"/>
      <c r="AT187" s="370"/>
      <c r="AU187" s="370"/>
      <c r="AV187" s="370"/>
      <c r="AW187" s="370"/>
      <c r="AX187" s="370"/>
      <c r="AY187" s="370"/>
    </row>
    <row r="188" customFormat="false" ht="12.75" hidden="false" customHeight="false" outlineLevel="0" collapsed="false">
      <c r="D188" s="370"/>
      <c r="E188" s="370"/>
      <c r="F188" s="370"/>
      <c r="G188" s="370"/>
      <c r="H188" s="370"/>
      <c r="I188" s="370"/>
      <c r="J188" s="370"/>
      <c r="K188" s="370"/>
      <c r="L188" s="370"/>
      <c r="M188" s="370"/>
      <c r="N188" s="370"/>
      <c r="O188" s="370"/>
      <c r="P188" s="370"/>
      <c r="Q188" s="370"/>
      <c r="R188" s="370"/>
      <c r="S188" s="370"/>
      <c r="T188" s="370"/>
      <c r="U188" s="370"/>
      <c r="V188" s="370"/>
      <c r="W188" s="370"/>
      <c r="X188" s="370"/>
      <c r="Y188" s="370"/>
      <c r="Z188" s="370"/>
      <c r="AA188" s="370"/>
      <c r="AB188" s="370"/>
      <c r="AC188" s="370"/>
      <c r="AD188" s="370"/>
      <c r="AE188" s="370"/>
      <c r="AF188" s="370"/>
      <c r="AG188" s="370"/>
      <c r="AH188" s="370"/>
      <c r="AI188" s="370"/>
      <c r="AJ188" s="370"/>
      <c r="AK188" s="370"/>
      <c r="AL188" s="370"/>
      <c r="AM188" s="370"/>
      <c r="AN188" s="370"/>
      <c r="AO188" s="370"/>
      <c r="AP188" s="370"/>
      <c r="AQ188" s="370"/>
      <c r="AR188" s="370"/>
      <c r="AS188" s="370"/>
      <c r="AT188" s="370"/>
      <c r="AU188" s="370"/>
      <c r="AV188" s="370"/>
      <c r="AW188" s="370"/>
      <c r="AX188" s="370"/>
      <c r="AY188" s="370"/>
    </row>
    <row r="189" customFormat="false" ht="12.75" hidden="false" customHeight="false" outlineLevel="0" collapsed="false">
      <c r="AC189" s="358"/>
    </row>
    <row r="190" customFormat="false" ht="12.75" hidden="false" customHeight="false" outlineLevel="0" collapsed="false">
      <c r="B190" s="354" t="s">
        <v>347</v>
      </c>
      <c r="C190" s="337"/>
      <c r="D190" s="337" t="s">
        <v>237</v>
      </c>
      <c r="E190" s="337" t="s">
        <v>238</v>
      </c>
      <c r="F190" s="337" t="s">
        <v>239</v>
      </c>
      <c r="G190" s="337" t="s">
        <v>240</v>
      </c>
      <c r="H190" s="337" t="s">
        <v>241</v>
      </c>
      <c r="I190" s="337" t="s">
        <v>242</v>
      </c>
      <c r="J190" s="337" t="s">
        <v>243</v>
      </c>
      <c r="K190" s="337" t="s">
        <v>244</v>
      </c>
      <c r="L190" s="337" t="s">
        <v>245</v>
      </c>
      <c r="M190" s="337" t="s">
        <v>246</v>
      </c>
      <c r="N190" s="337" t="s">
        <v>247</v>
      </c>
      <c r="O190" s="337" t="s">
        <v>248</v>
      </c>
      <c r="P190" s="337" t="s">
        <v>249</v>
      </c>
      <c r="Q190" s="337" t="s">
        <v>250</v>
      </c>
      <c r="R190" s="337" t="s">
        <v>251</v>
      </c>
      <c r="S190" s="337" t="s">
        <v>252</v>
      </c>
      <c r="T190" s="337" t="s">
        <v>253</v>
      </c>
      <c r="U190" s="337" t="s">
        <v>254</v>
      </c>
      <c r="V190" s="337" t="s">
        <v>255</v>
      </c>
      <c r="W190" s="337" t="s">
        <v>256</v>
      </c>
      <c r="X190" s="337" t="s">
        <v>257</v>
      </c>
      <c r="Y190" s="337" t="s">
        <v>258</v>
      </c>
      <c r="Z190" s="337" t="s">
        <v>259</v>
      </c>
      <c r="AA190" s="337" t="s">
        <v>260</v>
      </c>
    </row>
    <row r="191" customFormat="false" ht="12.75" hidden="false" customHeight="false" outlineLevel="0" collapsed="false">
      <c r="B191" s="355"/>
      <c r="C191" s="200"/>
      <c r="D191" s="200"/>
      <c r="E191" s="200"/>
      <c r="F191" s="200"/>
      <c r="G191" s="200"/>
      <c r="H191" s="200"/>
      <c r="I191" s="200"/>
      <c r="J191" s="200"/>
      <c r="K191" s="200"/>
      <c r="L191" s="200"/>
      <c r="M191" s="200"/>
      <c r="N191" s="200"/>
      <c r="O191" s="200"/>
      <c r="P191" s="200"/>
      <c r="Q191" s="200"/>
      <c r="R191" s="200"/>
      <c r="S191" s="200"/>
      <c r="T191" s="200"/>
      <c r="U191" s="200"/>
      <c r="V191" s="200"/>
      <c r="W191" s="200"/>
      <c r="X191" s="200"/>
      <c r="Y191" s="200"/>
      <c r="Z191" s="200"/>
      <c r="AA191" s="200"/>
    </row>
    <row r="192" customFormat="false" ht="12.75" hidden="false" customHeight="false" outlineLevel="0" collapsed="false">
      <c r="B192" s="200" t="s">
        <v>321</v>
      </c>
      <c r="C192" s="357" t="n">
        <f aca="false">SUM(D192:AA192)</f>
        <v>0</v>
      </c>
      <c r="D192" s="357" t="n">
        <f aca="false">D7</f>
        <v>0</v>
      </c>
      <c r="E192" s="357" t="n">
        <f aca="false">E7</f>
        <v>0</v>
      </c>
      <c r="F192" s="357" t="n">
        <f aca="false">F7</f>
        <v>0</v>
      </c>
      <c r="G192" s="357" t="n">
        <f aca="false">G7</f>
        <v>0</v>
      </c>
      <c r="H192" s="357" t="n">
        <f aca="false">H7</f>
        <v>0</v>
      </c>
      <c r="I192" s="357" t="n">
        <f aca="false">I7</f>
        <v>0</v>
      </c>
      <c r="J192" s="357" t="n">
        <f aca="false">J7</f>
        <v>0</v>
      </c>
      <c r="K192" s="357" t="n">
        <f aca="false">K7</f>
        <v>0</v>
      </c>
      <c r="L192" s="357" t="n">
        <f aca="false">L7</f>
        <v>0</v>
      </c>
      <c r="M192" s="357" t="n">
        <f aca="false">M7</f>
        <v>0</v>
      </c>
      <c r="N192" s="357" t="n">
        <f aca="false">N7</f>
        <v>0</v>
      </c>
      <c r="O192" s="357" t="n">
        <f aca="false">O7</f>
        <v>0</v>
      </c>
      <c r="P192" s="357" t="n">
        <f aca="false">P7</f>
        <v>0</v>
      </c>
      <c r="Q192" s="357" t="n">
        <f aca="false">Q7</f>
        <v>0</v>
      </c>
      <c r="R192" s="357" t="n">
        <f aca="false">R7</f>
        <v>0</v>
      </c>
      <c r="S192" s="357" t="n">
        <f aca="false">S7</f>
        <v>0</v>
      </c>
      <c r="T192" s="357" t="n">
        <f aca="false">T7</f>
        <v>0</v>
      </c>
      <c r="U192" s="357" t="n">
        <f aca="false">U7</f>
        <v>0</v>
      </c>
      <c r="V192" s="357" t="n">
        <f aca="false">V7</f>
        <v>0</v>
      </c>
      <c r="W192" s="357" t="n">
        <f aca="false">W7</f>
        <v>0</v>
      </c>
      <c r="X192" s="357" t="n">
        <f aca="false">X7</f>
        <v>0</v>
      </c>
      <c r="Y192" s="357" t="n">
        <f aca="false">Y7</f>
        <v>0</v>
      </c>
      <c r="Z192" s="357" t="n">
        <f aca="false">Z7</f>
        <v>0</v>
      </c>
      <c r="AA192" s="357" t="n">
        <f aca="false">AA7</f>
        <v>0</v>
      </c>
    </row>
    <row r="193" customFormat="false" ht="12.75" hidden="false" customHeight="false" outlineLevel="0" collapsed="false">
      <c r="B193" s="200" t="s">
        <v>348</v>
      </c>
      <c r="C193" s="357" t="n">
        <f aca="false">SUM(D193:AA193)</f>
        <v>0</v>
      </c>
      <c r="D193" s="357" t="n">
        <f aca="false">D97</f>
        <v>0</v>
      </c>
      <c r="E193" s="357" t="n">
        <f aca="false">E97</f>
        <v>0</v>
      </c>
      <c r="F193" s="357" t="n">
        <f aca="false">F97</f>
        <v>0</v>
      </c>
      <c r="G193" s="357" t="n">
        <f aca="false">G97</f>
        <v>0</v>
      </c>
      <c r="H193" s="357" t="n">
        <f aca="false">H97</f>
        <v>0</v>
      </c>
      <c r="I193" s="357" t="n">
        <f aca="false">I97</f>
        <v>0</v>
      </c>
      <c r="J193" s="357" t="n">
        <f aca="false">J97</f>
        <v>0</v>
      </c>
      <c r="K193" s="357" t="n">
        <f aca="false">K97</f>
        <v>0</v>
      </c>
      <c r="L193" s="357" t="n">
        <f aca="false">L97</f>
        <v>0</v>
      </c>
      <c r="M193" s="357" t="n">
        <f aca="false">M97</f>
        <v>0</v>
      </c>
      <c r="N193" s="357" t="n">
        <f aca="false">N97</f>
        <v>0</v>
      </c>
      <c r="O193" s="357" t="n">
        <f aca="false">O97</f>
        <v>0</v>
      </c>
      <c r="P193" s="357" t="n">
        <f aca="false">P97</f>
        <v>0</v>
      </c>
      <c r="Q193" s="357" t="n">
        <f aca="false">Q97</f>
        <v>0</v>
      </c>
      <c r="R193" s="357" t="n">
        <f aca="false">R97</f>
        <v>0</v>
      </c>
      <c r="S193" s="357" t="n">
        <f aca="false">S97</f>
        <v>0</v>
      </c>
      <c r="T193" s="357" t="n">
        <f aca="false">T97</f>
        <v>0</v>
      </c>
      <c r="U193" s="357" t="n">
        <f aca="false">U97</f>
        <v>0</v>
      </c>
      <c r="V193" s="357" t="n">
        <f aca="false">V97</f>
        <v>0</v>
      </c>
      <c r="W193" s="357" t="n">
        <f aca="false">W97</f>
        <v>0</v>
      </c>
      <c r="X193" s="357" t="n">
        <f aca="false">X97</f>
        <v>0</v>
      </c>
      <c r="Y193" s="357" t="n">
        <f aca="false">Y97</f>
        <v>0</v>
      </c>
      <c r="Z193" s="357" t="n">
        <f aca="false">Z97</f>
        <v>0</v>
      </c>
      <c r="AA193" s="357" t="n">
        <f aca="false">AA97</f>
        <v>0</v>
      </c>
    </row>
    <row r="194" customFormat="false" ht="12.75" hidden="false" customHeight="false" outlineLevel="0" collapsed="false">
      <c r="B194" s="200" t="s">
        <v>325</v>
      </c>
      <c r="C194" s="357" t="n">
        <f aca="false">SUM(D194:AA194)</f>
        <v>0</v>
      </c>
      <c r="D194" s="357" t="n">
        <f aca="false">D52</f>
        <v>0</v>
      </c>
      <c r="E194" s="357" t="n">
        <f aca="false">E52</f>
        <v>0</v>
      </c>
      <c r="F194" s="357" t="n">
        <f aca="false">F52</f>
        <v>0</v>
      </c>
      <c r="G194" s="357" t="n">
        <f aca="false">G52</f>
        <v>0</v>
      </c>
      <c r="H194" s="357" t="n">
        <f aca="false">H52</f>
        <v>0</v>
      </c>
      <c r="I194" s="357" t="n">
        <f aca="false">I52</f>
        <v>0</v>
      </c>
      <c r="J194" s="357" t="n">
        <f aca="false">J52</f>
        <v>0</v>
      </c>
      <c r="K194" s="357" t="n">
        <f aca="false">K52</f>
        <v>0</v>
      </c>
      <c r="L194" s="357" t="n">
        <f aca="false">L52</f>
        <v>0</v>
      </c>
      <c r="M194" s="357" t="n">
        <f aca="false">M52</f>
        <v>0</v>
      </c>
      <c r="N194" s="357" t="n">
        <f aca="false">N52</f>
        <v>0</v>
      </c>
      <c r="O194" s="357" t="n">
        <f aca="false">O52</f>
        <v>0</v>
      </c>
      <c r="P194" s="357" t="n">
        <f aca="false">P52</f>
        <v>0</v>
      </c>
      <c r="Q194" s="357" t="n">
        <f aca="false">Q52</f>
        <v>0</v>
      </c>
      <c r="R194" s="357" t="n">
        <f aca="false">R52</f>
        <v>0</v>
      </c>
      <c r="S194" s="357" t="n">
        <f aca="false">S52</f>
        <v>0</v>
      </c>
      <c r="T194" s="357" t="n">
        <f aca="false">T52</f>
        <v>0</v>
      </c>
      <c r="U194" s="357" t="n">
        <f aca="false">U52</f>
        <v>0</v>
      </c>
      <c r="V194" s="357" t="n">
        <f aca="false">V52</f>
        <v>0</v>
      </c>
      <c r="W194" s="357" t="n">
        <f aca="false">W52</f>
        <v>0</v>
      </c>
      <c r="X194" s="357" t="n">
        <f aca="false">X52</f>
        <v>0</v>
      </c>
      <c r="Y194" s="357" t="n">
        <f aca="false">Y52</f>
        <v>0</v>
      </c>
      <c r="Z194" s="357" t="n">
        <f aca="false">Z52</f>
        <v>0</v>
      </c>
      <c r="AA194" s="357" t="n">
        <f aca="false">AA52</f>
        <v>0</v>
      </c>
    </row>
    <row r="195" customFormat="false" ht="12.75" hidden="false" customHeight="false" outlineLevel="0" collapsed="false">
      <c r="B195" s="200" t="s">
        <v>326</v>
      </c>
      <c r="C195" s="357" t="n">
        <f aca="false">SUM(D195:AA195)</f>
        <v>0</v>
      </c>
      <c r="D195" s="357" t="n">
        <f aca="false">D43</f>
        <v>0</v>
      </c>
      <c r="E195" s="357" t="n">
        <f aca="false">E43</f>
        <v>0</v>
      </c>
      <c r="F195" s="357" t="n">
        <f aca="false">F43</f>
        <v>0</v>
      </c>
      <c r="G195" s="357" t="n">
        <f aca="false">G43</f>
        <v>0</v>
      </c>
      <c r="H195" s="357" t="n">
        <f aca="false">H43</f>
        <v>0</v>
      </c>
      <c r="I195" s="357" t="n">
        <f aca="false">I43</f>
        <v>0</v>
      </c>
      <c r="J195" s="357" t="n">
        <f aca="false">J43</f>
        <v>0</v>
      </c>
      <c r="K195" s="357" t="n">
        <f aca="false">K43</f>
        <v>0</v>
      </c>
      <c r="L195" s="357" t="n">
        <f aca="false">L43</f>
        <v>0</v>
      </c>
      <c r="M195" s="357" t="n">
        <f aca="false">M43</f>
        <v>0</v>
      </c>
      <c r="N195" s="357" t="n">
        <f aca="false">N43</f>
        <v>0</v>
      </c>
      <c r="O195" s="357" t="n">
        <f aca="false">O43</f>
        <v>0</v>
      </c>
      <c r="P195" s="357" t="n">
        <f aca="false">P43</f>
        <v>0</v>
      </c>
      <c r="Q195" s="357" t="n">
        <f aca="false">Q43</f>
        <v>0</v>
      </c>
      <c r="R195" s="357" t="n">
        <f aca="false">R43</f>
        <v>0</v>
      </c>
      <c r="S195" s="357" t="n">
        <f aca="false">S43</f>
        <v>0</v>
      </c>
      <c r="T195" s="357" t="n">
        <f aca="false">T43</f>
        <v>0</v>
      </c>
      <c r="U195" s="357" t="n">
        <f aca="false">U43</f>
        <v>0</v>
      </c>
      <c r="V195" s="357" t="n">
        <f aca="false">V43</f>
        <v>0</v>
      </c>
      <c r="W195" s="357" t="n">
        <f aca="false">W43</f>
        <v>0</v>
      </c>
      <c r="X195" s="357" t="n">
        <f aca="false">X43</f>
        <v>0</v>
      </c>
      <c r="Y195" s="357" t="n">
        <f aca="false">Y43</f>
        <v>0</v>
      </c>
      <c r="Z195" s="357" t="n">
        <f aca="false">Z43</f>
        <v>0</v>
      </c>
      <c r="AA195" s="357" t="n">
        <f aca="false">AA43</f>
        <v>0</v>
      </c>
    </row>
    <row r="196" customFormat="false" ht="12.75" hidden="false" customHeight="false" outlineLevel="0" collapsed="false">
      <c r="B196" s="200" t="s">
        <v>328</v>
      </c>
      <c r="C196" s="357" t="n">
        <f aca="false">SUM(D196:AA196)</f>
        <v>5840</v>
      </c>
      <c r="D196" s="357" t="n">
        <f aca="false">D119</f>
        <v>290</v>
      </c>
      <c r="E196" s="357" t="n">
        <f aca="false">E119</f>
        <v>290</v>
      </c>
      <c r="F196" s="357" t="n">
        <f aca="false">F119</f>
        <v>290</v>
      </c>
      <c r="G196" s="357" t="n">
        <f aca="false">G119</f>
        <v>290</v>
      </c>
      <c r="H196" s="357" t="n">
        <f aca="false">H119</f>
        <v>290</v>
      </c>
      <c r="I196" s="357" t="n">
        <f aca="false">I119</f>
        <v>290</v>
      </c>
      <c r="J196" s="357" t="n">
        <f aca="false">J119</f>
        <v>220</v>
      </c>
      <c r="K196" s="357" t="n">
        <f aca="false">K119</f>
        <v>220</v>
      </c>
      <c r="L196" s="357" t="n">
        <f aca="false">L119</f>
        <v>220</v>
      </c>
      <c r="M196" s="357" t="n">
        <f aca="false">M119</f>
        <v>220</v>
      </c>
      <c r="N196" s="357" t="n">
        <f aca="false">N119</f>
        <v>220</v>
      </c>
      <c r="O196" s="357" t="n">
        <f aca="false">O119</f>
        <v>220</v>
      </c>
      <c r="P196" s="357" t="n">
        <f aca="false">P119</f>
        <v>220</v>
      </c>
      <c r="Q196" s="357" t="n">
        <f aca="false">Q119</f>
        <v>220</v>
      </c>
      <c r="R196" s="357" t="n">
        <f aca="false">R119</f>
        <v>220</v>
      </c>
      <c r="S196" s="357" t="n">
        <f aca="false">S119</f>
        <v>220</v>
      </c>
      <c r="T196" s="357" t="n">
        <f aca="false">T119</f>
        <v>220</v>
      </c>
      <c r="U196" s="357" t="n">
        <f aca="false">U119</f>
        <v>220</v>
      </c>
      <c r="V196" s="357" t="n">
        <f aca="false">V119</f>
        <v>220</v>
      </c>
      <c r="W196" s="357" t="n">
        <f aca="false">W119</f>
        <v>220</v>
      </c>
      <c r="X196" s="357" t="n">
        <f aca="false">X119</f>
        <v>220</v>
      </c>
      <c r="Y196" s="357" t="n">
        <f aca="false">Y119</f>
        <v>220</v>
      </c>
      <c r="Z196" s="357" t="n">
        <f aca="false">Z119</f>
        <v>290</v>
      </c>
      <c r="AA196" s="357" t="n">
        <f aca="false">AA119</f>
        <v>290</v>
      </c>
    </row>
    <row r="197" customFormat="false" ht="12.75" hidden="false" customHeight="false" outlineLevel="0" collapsed="false">
      <c r="B197" s="200" t="s">
        <v>199</v>
      </c>
      <c r="C197" s="357" t="n">
        <f aca="false">SUM(D197:AA197)</f>
        <v>0</v>
      </c>
      <c r="D197" s="357" t="n">
        <f aca="false">D133</f>
        <v>0</v>
      </c>
      <c r="E197" s="357" t="n">
        <f aca="false">E133</f>
        <v>0</v>
      </c>
      <c r="F197" s="357" t="n">
        <f aca="false">F133</f>
        <v>0</v>
      </c>
      <c r="G197" s="357" t="n">
        <f aca="false">G133</f>
        <v>0</v>
      </c>
      <c r="H197" s="357" t="n">
        <f aca="false">H133</f>
        <v>0</v>
      </c>
      <c r="I197" s="357" t="n">
        <f aca="false">I133</f>
        <v>0</v>
      </c>
      <c r="J197" s="357" t="n">
        <f aca="false">J133</f>
        <v>0</v>
      </c>
      <c r="K197" s="357" t="n">
        <f aca="false">K133</f>
        <v>0</v>
      </c>
      <c r="L197" s="357" t="n">
        <f aca="false">L133</f>
        <v>0</v>
      </c>
      <c r="M197" s="357" t="n">
        <f aca="false">M133</f>
        <v>0</v>
      </c>
      <c r="N197" s="357" t="n">
        <f aca="false">N133</f>
        <v>0</v>
      </c>
      <c r="O197" s="357" t="n">
        <f aca="false">O133</f>
        <v>0</v>
      </c>
      <c r="P197" s="357" t="n">
        <f aca="false">P133</f>
        <v>0</v>
      </c>
      <c r="Q197" s="357" t="n">
        <f aca="false">Q133</f>
        <v>0</v>
      </c>
      <c r="R197" s="357" t="n">
        <f aca="false">R133</f>
        <v>0</v>
      </c>
      <c r="S197" s="357" t="n">
        <f aca="false">S133</f>
        <v>0</v>
      </c>
      <c r="T197" s="357" t="n">
        <f aca="false">T133</f>
        <v>0</v>
      </c>
      <c r="U197" s="357" t="n">
        <f aca="false">U133</f>
        <v>0</v>
      </c>
      <c r="V197" s="357" t="n">
        <f aca="false">V133</f>
        <v>0</v>
      </c>
      <c r="W197" s="357" t="n">
        <f aca="false">W133</f>
        <v>0</v>
      </c>
      <c r="X197" s="357" t="n">
        <f aca="false">X133</f>
        <v>0</v>
      </c>
      <c r="Y197" s="357" t="n">
        <f aca="false">Y133</f>
        <v>0</v>
      </c>
      <c r="Z197" s="357" t="n">
        <f aca="false">Z133</f>
        <v>0</v>
      </c>
      <c r="AA197" s="357" t="n">
        <f aca="false">AA133</f>
        <v>0</v>
      </c>
    </row>
    <row r="198" customFormat="false" ht="12.75" hidden="false" customHeight="false" outlineLevel="0" collapsed="false">
      <c r="B198" s="200" t="s">
        <v>329</v>
      </c>
      <c r="C198" s="357" t="n">
        <f aca="false">SUM(D198:AA198)</f>
        <v>1392</v>
      </c>
      <c r="D198" s="357" t="n">
        <f aca="false">D152</f>
        <v>174</v>
      </c>
      <c r="E198" s="357" t="n">
        <f aca="false">E152</f>
        <v>174</v>
      </c>
      <c r="F198" s="357" t="n">
        <f aca="false">F152</f>
        <v>174</v>
      </c>
      <c r="G198" s="357" t="n">
        <f aca="false">G152</f>
        <v>174</v>
      </c>
      <c r="H198" s="357" t="n">
        <f aca="false">H152</f>
        <v>174</v>
      </c>
      <c r="I198" s="357" t="n">
        <f aca="false">I152</f>
        <v>174</v>
      </c>
      <c r="J198" s="357" t="n">
        <f aca="false">J152</f>
        <v>0</v>
      </c>
      <c r="K198" s="357" t="n">
        <f aca="false">K152</f>
        <v>0</v>
      </c>
      <c r="L198" s="357" t="n">
        <f aca="false">L152</f>
        <v>0</v>
      </c>
      <c r="M198" s="357" t="n">
        <f aca="false">M152</f>
        <v>0</v>
      </c>
      <c r="N198" s="357" t="n">
        <f aca="false">N152</f>
        <v>0</v>
      </c>
      <c r="O198" s="357" t="n">
        <f aca="false">O152</f>
        <v>0</v>
      </c>
      <c r="P198" s="357" t="n">
        <f aca="false">P152</f>
        <v>0</v>
      </c>
      <c r="Q198" s="357" t="n">
        <f aca="false">Q152</f>
        <v>0</v>
      </c>
      <c r="R198" s="357" t="n">
        <f aca="false">R152</f>
        <v>0</v>
      </c>
      <c r="S198" s="357" t="n">
        <f aca="false">S152</f>
        <v>0</v>
      </c>
      <c r="T198" s="357" t="n">
        <f aca="false">T152</f>
        <v>0</v>
      </c>
      <c r="U198" s="357" t="n">
        <f aca="false">U152</f>
        <v>0</v>
      </c>
      <c r="V198" s="357" t="n">
        <f aca="false">V152</f>
        <v>0</v>
      </c>
      <c r="W198" s="357" t="n">
        <f aca="false">W152</f>
        <v>0</v>
      </c>
      <c r="X198" s="357" t="n">
        <f aca="false">X152</f>
        <v>0</v>
      </c>
      <c r="Y198" s="357" t="n">
        <f aca="false">Y152</f>
        <v>0</v>
      </c>
      <c r="Z198" s="357" t="n">
        <f aca="false">Z152</f>
        <v>174</v>
      </c>
      <c r="AA198" s="357" t="n">
        <f aca="false">AA152</f>
        <v>174</v>
      </c>
    </row>
    <row r="199" customFormat="false" ht="12.75" hidden="false" customHeight="false" outlineLevel="0" collapsed="false">
      <c r="B199" s="200" t="s">
        <v>67</v>
      </c>
      <c r="C199" s="357" t="n">
        <f aca="false">SUM(C192:C198)</f>
        <v>7232</v>
      </c>
      <c r="D199" s="357" t="n">
        <f aca="false">SUM(D192:D198)</f>
        <v>464</v>
      </c>
      <c r="E199" s="357" t="n">
        <f aca="false">SUM(E192:E198)</f>
        <v>464</v>
      </c>
      <c r="F199" s="357" t="n">
        <f aca="false">SUM(F192:F198)</f>
        <v>464</v>
      </c>
      <c r="G199" s="357" t="n">
        <f aca="false">SUM(G192:G198)</f>
        <v>464</v>
      </c>
      <c r="H199" s="357" t="n">
        <f aca="false">SUM(H192:H198)</f>
        <v>464</v>
      </c>
      <c r="I199" s="357" t="n">
        <f aca="false">SUM(I192:I198)</f>
        <v>464</v>
      </c>
      <c r="J199" s="357" t="n">
        <f aca="false">SUM(J192:J198)</f>
        <v>220</v>
      </c>
      <c r="K199" s="357" t="n">
        <f aca="false">SUM(K192:K198)</f>
        <v>220</v>
      </c>
      <c r="L199" s="357" t="n">
        <f aca="false">SUM(L192:L198)</f>
        <v>220</v>
      </c>
      <c r="M199" s="357" t="n">
        <f aca="false">SUM(M192:M198)</f>
        <v>220</v>
      </c>
      <c r="N199" s="357" t="n">
        <f aca="false">SUM(N192:N198)</f>
        <v>220</v>
      </c>
      <c r="O199" s="357" t="n">
        <f aca="false">SUM(O192:O198)</f>
        <v>220</v>
      </c>
      <c r="P199" s="357" t="n">
        <f aca="false">SUM(P192:P198)</f>
        <v>220</v>
      </c>
      <c r="Q199" s="357" t="n">
        <f aca="false">SUM(Q192:Q198)</f>
        <v>220</v>
      </c>
      <c r="R199" s="357" t="n">
        <f aca="false">SUM(R192:R198)</f>
        <v>220</v>
      </c>
      <c r="S199" s="357" t="n">
        <f aca="false">SUM(S192:S198)</f>
        <v>220</v>
      </c>
      <c r="T199" s="357" t="n">
        <f aca="false">SUM(T192:T198)</f>
        <v>220</v>
      </c>
      <c r="U199" s="357" t="n">
        <f aca="false">SUM(U192:U198)</f>
        <v>220</v>
      </c>
      <c r="V199" s="357" t="n">
        <f aca="false">SUM(V192:V198)</f>
        <v>220</v>
      </c>
      <c r="W199" s="357" t="n">
        <f aca="false">SUM(W192:W198)</f>
        <v>220</v>
      </c>
      <c r="X199" s="357" t="n">
        <f aca="false">SUM(X192:X198)</f>
        <v>220</v>
      </c>
      <c r="Y199" s="357" t="n">
        <f aca="false">SUM(Y192:Y198)</f>
        <v>220</v>
      </c>
      <c r="Z199" s="357" t="n">
        <f aca="false">SUM(Z192:Z198)</f>
        <v>464</v>
      </c>
      <c r="AA199" s="357" t="n">
        <f aca="false">SUM(AA192:AA198)</f>
        <v>464</v>
      </c>
      <c r="AC199" s="358"/>
    </row>
    <row r="201" customFormat="false" ht="12.75" hidden="false" customHeight="false" outlineLevel="0" collapsed="false">
      <c r="B201" s="372" t="s">
        <v>349</v>
      </c>
      <c r="C201" s="363"/>
      <c r="D201" s="363" t="s">
        <v>331</v>
      </c>
      <c r="E201" s="361" t="n">
        <v>2500</v>
      </c>
      <c r="F201" s="363" t="s">
        <v>332</v>
      </c>
      <c r="G201" s="361" t="n">
        <v>2500</v>
      </c>
      <c r="H201" s="363"/>
      <c r="I201" s="363"/>
      <c r="J201" s="363"/>
      <c r="K201" s="363"/>
      <c r="L201" s="363"/>
      <c r="M201" s="363"/>
      <c r="N201" s="363"/>
      <c r="O201" s="363"/>
      <c r="P201" s="363"/>
      <c r="Q201" s="363"/>
      <c r="R201" s="363"/>
      <c r="S201" s="363"/>
      <c r="T201" s="363"/>
      <c r="U201" s="363"/>
      <c r="V201" s="363"/>
      <c r="W201" s="363"/>
      <c r="X201" s="363"/>
      <c r="Y201" s="363"/>
      <c r="Z201" s="363"/>
      <c r="AA201" s="363"/>
    </row>
    <row r="202" customFormat="false" ht="12.75" hidden="false" customHeight="false" outlineLevel="0" collapsed="false">
      <c r="B202" s="373" t="s">
        <v>333</v>
      </c>
      <c r="C202" s="365"/>
      <c r="D202" s="365"/>
      <c r="E202" s="365"/>
      <c r="F202" s="365"/>
      <c r="G202" s="365"/>
      <c r="H202" s="365"/>
      <c r="I202" s="365"/>
      <c r="J202" s="365"/>
      <c r="K202" s="365"/>
      <c r="L202" s="365"/>
      <c r="M202" s="365"/>
      <c r="N202" s="365"/>
      <c r="O202" s="365"/>
      <c r="P202" s="365"/>
      <c r="Q202" s="365"/>
      <c r="R202" s="365"/>
      <c r="S202" s="365"/>
      <c r="T202" s="365"/>
      <c r="U202" s="365"/>
      <c r="V202" s="365"/>
      <c r="W202" s="365"/>
      <c r="X202" s="365"/>
      <c r="Y202" s="365"/>
      <c r="Z202" s="365"/>
      <c r="AA202" s="365"/>
    </row>
    <row r="203" customFormat="false" ht="12.75" hidden="false" customHeight="false" outlineLevel="0" collapsed="false">
      <c r="B203" s="374" t="s">
        <v>182</v>
      </c>
      <c r="C203" s="368"/>
      <c r="D203" s="368"/>
      <c r="E203" s="368"/>
      <c r="F203" s="368"/>
      <c r="G203" s="368"/>
      <c r="H203" s="368"/>
      <c r="I203" s="368"/>
      <c r="J203" s="368"/>
      <c r="K203" s="368"/>
      <c r="L203" s="368"/>
      <c r="M203" s="368"/>
      <c r="N203" s="368"/>
      <c r="O203" s="368"/>
      <c r="P203" s="368"/>
      <c r="Q203" s="368"/>
      <c r="R203" s="368"/>
      <c r="S203" s="368"/>
      <c r="T203" s="368"/>
      <c r="U203" s="368"/>
      <c r="V203" s="368"/>
      <c r="W203" s="368"/>
      <c r="X203" s="368"/>
      <c r="Y203" s="368"/>
      <c r="Z203" s="368"/>
      <c r="AA203" s="368"/>
    </row>
    <row r="204" customFormat="false" ht="12.75" hidden="false" customHeight="false" outlineLevel="0" collapsed="false">
      <c r="B204" s="373" t="s">
        <v>335</v>
      </c>
      <c r="C204" s="365"/>
      <c r="D204" s="365"/>
      <c r="E204" s="365"/>
      <c r="F204" s="365"/>
      <c r="G204" s="365"/>
      <c r="H204" s="365"/>
      <c r="I204" s="365"/>
      <c r="J204" s="365"/>
      <c r="K204" s="365"/>
      <c r="L204" s="365"/>
      <c r="M204" s="365"/>
      <c r="N204" s="365"/>
      <c r="O204" s="365"/>
      <c r="P204" s="365"/>
      <c r="Q204" s="365"/>
      <c r="R204" s="365"/>
      <c r="S204" s="365"/>
      <c r="T204" s="365"/>
      <c r="U204" s="365"/>
      <c r="V204" s="365"/>
      <c r="W204" s="365"/>
      <c r="X204" s="365"/>
      <c r="Y204" s="365"/>
      <c r="Z204" s="365"/>
      <c r="AA204" s="365"/>
    </row>
    <row r="205" customFormat="false" ht="12.75" hidden="false" customHeight="false" outlineLevel="0" collapsed="false">
      <c r="B205" s="374" t="s">
        <v>185</v>
      </c>
      <c r="C205" s="368"/>
      <c r="D205" s="368"/>
      <c r="E205" s="368"/>
      <c r="F205" s="368"/>
      <c r="G205" s="368"/>
      <c r="H205" s="368"/>
      <c r="I205" s="368"/>
      <c r="J205" s="368"/>
      <c r="K205" s="368"/>
      <c r="L205" s="368"/>
      <c r="M205" s="368"/>
      <c r="N205" s="368"/>
      <c r="O205" s="368"/>
      <c r="P205" s="368"/>
      <c r="Q205" s="368"/>
      <c r="R205" s="368"/>
      <c r="S205" s="368"/>
      <c r="T205" s="368"/>
      <c r="U205" s="368"/>
      <c r="V205" s="368"/>
      <c r="W205" s="368"/>
      <c r="X205" s="368"/>
      <c r="Y205" s="368"/>
      <c r="Z205" s="368"/>
      <c r="AA205" s="368"/>
    </row>
    <row r="206" customFormat="false" ht="12.75" hidden="false" customHeight="false" outlineLevel="0" collapsed="false">
      <c r="B206" s="373" t="s">
        <v>337</v>
      </c>
      <c r="C206" s="365"/>
      <c r="D206" s="365"/>
      <c r="E206" s="365"/>
      <c r="F206" s="365"/>
      <c r="G206" s="365"/>
      <c r="H206" s="365"/>
      <c r="I206" s="365"/>
      <c r="J206" s="365"/>
      <c r="K206" s="365"/>
      <c r="L206" s="365"/>
      <c r="M206" s="365"/>
      <c r="N206" s="365"/>
      <c r="O206" s="365"/>
      <c r="P206" s="365"/>
      <c r="Q206" s="365"/>
      <c r="R206" s="365"/>
      <c r="S206" s="365"/>
      <c r="T206" s="365"/>
      <c r="U206" s="365"/>
      <c r="V206" s="365"/>
      <c r="W206" s="365"/>
      <c r="X206" s="365"/>
      <c r="Y206" s="365"/>
      <c r="Z206" s="365"/>
      <c r="AA206" s="365"/>
    </row>
    <row r="207" customFormat="false" ht="12.75" hidden="false" customHeight="false" outlineLevel="0" collapsed="false">
      <c r="B207" s="374" t="s">
        <v>338</v>
      </c>
      <c r="C207" s="368"/>
      <c r="D207" s="368"/>
      <c r="E207" s="368"/>
      <c r="F207" s="368"/>
      <c r="G207" s="368"/>
      <c r="H207" s="368"/>
      <c r="I207" s="368"/>
      <c r="J207" s="368"/>
      <c r="K207" s="368"/>
      <c r="L207" s="368"/>
      <c r="M207" s="368"/>
      <c r="N207" s="368"/>
      <c r="O207" s="368"/>
      <c r="P207" s="368"/>
      <c r="Q207" s="368"/>
      <c r="R207" s="368"/>
      <c r="S207" s="368"/>
      <c r="T207" s="368"/>
      <c r="U207" s="368"/>
      <c r="V207" s="368"/>
      <c r="W207" s="368"/>
      <c r="X207" s="368"/>
      <c r="Y207" s="368"/>
      <c r="Z207" s="368"/>
      <c r="AA207" s="368"/>
    </row>
    <row r="208" customFormat="false" ht="12.75" hidden="false" customHeight="false" outlineLevel="0" collapsed="false">
      <c r="B208" s="373" t="s">
        <v>339</v>
      </c>
      <c r="C208" s="365"/>
      <c r="D208" s="365"/>
      <c r="E208" s="365"/>
      <c r="F208" s="365"/>
      <c r="G208" s="365"/>
      <c r="H208" s="365"/>
      <c r="I208" s="365"/>
      <c r="J208" s="365"/>
      <c r="K208" s="365"/>
      <c r="L208" s="365"/>
      <c r="M208" s="365"/>
      <c r="N208" s="365"/>
      <c r="O208" s="365"/>
      <c r="P208" s="365"/>
      <c r="Q208" s="365"/>
      <c r="R208" s="365"/>
      <c r="S208" s="365"/>
      <c r="T208" s="365"/>
      <c r="U208" s="365"/>
      <c r="V208" s="365"/>
      <c r="W208" s="365"/>
      <c r="X208" s="365"/>
      <c r="Y208" s="365"/>
      <c r="Z208" s="365"/>
      <c r="AA208" s="365"/>
    </row>
    <row r="209" customFormat="false" ht="12.75" hidden="false" customHeight="false" outlineLevel="0" collapsed="false">
      <c r="B209" s="374" t="s">
        <v>340</v>
      </c>
      <c r="C209" s="368"/>
      <c r="D209" s="368"/>
      <c r="E209" s="368"/>
      <c r="F209" s="368"/>
      <c r="G209" s="368"/>
      <c r="H209" s="368"/>
      <c r="I209" s="368"/>
      <c r="J209" s="368"/>
      <c r="K209" s="368"/>
      <c r="L209" s="368"/>
      <c r="M209" s="368"/>
      <c r="N209" s="368"/>
      <c r="O209" s="368"/>
      <c r="P209" s="368"/>
      <c r="Q209" s="368"/>
      <c r="R209" s="368"/>
      <c r="S209" s="368"/>
      <c r="T209" s="368"/>
      <c r="U209" s="368"/>
      <c r="V209" s="368"/>
      <c r="W209" s="368"/>
      <c r="X209" s="368"/>
      <c r="Y209" s="368"/>
      <c r="Z209" s="368"/>
      <c r="AA209" s="368"/>
      <c r="AC209" s="358"/>
    </row>
    <row r="210" customFormat="false" ht="12.75" hidden="false" customHeight="false" outlineLevel="1" collapsed="false">
      <c r="B210" s="373" t="s">
        <v>341</v>
      </c>
      <c r="C210" s="365"/>
      <c r="D210" s="365"/>
      <c r="E210" s="365"/>
      <c r="F210" s="365"/>
      <c r="G210" s="365"/>
      <c r="H210" s="365"/>
      <c r="I210" s="365"/>
      <c r="J210" s="365"/>
      <c r="K210" s="365"/>
      <c r="L210" s="365"/>
      <c r="M210" s="365"/>
      <c r="N210" s="365"/>
      <c r="O210" s="365"/>
      <c r="P210" s="365"/>
      <c r="Q210" s="365"/>
      <c r="R210" s="365"/>
      <c r="S210" s="365"/>
      <c r="T210" s="365"/>
      <c r="U210" s="365"/>
      <c r="V210" s="365"/>
      <c r="W210" s="365"/>
      <c r="X210" s="365"/>
      <c r="Y210" s="365"/>
      <c r="Z210" s="365"/>
      <c r="AA210" s="365"/>
    </row>
    <row r="211" customFormat="false" ht="12.75" hidden="false" customHeight="false" outlineLevel="1" collapsed="false">
      <c r="B211" s="374" t="s">
        <v>342</v>
      </c>
      <c r="C211" s="368"/>
      <c r="D211" s="368"/>
      <c r="E211" s="368"/>
      <c r="F211" s="368"/>
      <c r="G211" s="368"/>
      <c r="H211" s="368"/>
      <c r="I211" s="368"/>
      <c r="J211" s="368"/>
      <c r="K211" s="368"/>
      <c r="L211" s="368"/>
      <c r="M211" s="368"/>
      <c r="N211" s="368"/>
      <c r="O211" s="368"/>
      <c r="P211" s="368"/>
      <c r="Q211" s="368"/>
      <c r="R211" s="368"/>
      <c r="S211" s="368"/>
      <c r="T211" s="368"/>
      <c r="U211" s="368"/>
      <c r="V211" s="368"/>
      <c r="W211" s="368"/>
      <c r="X211" s="368"/>
      <c r="Y211" s="368"/>
      <c r="Z211" s="368"/>
      <c r="AA211" s="368"/>
      <c r="AC211" s="358"/>
    </row>
    <row r="212" customFormat="false" ht="12.75" hidden="false" customHeight="false" outlineLevel="1" collapsed="false">
      <c r="B212" s="373" t="s">
        <v>343</v>
      </c>
      <c r="C212" s="365"/>
      <c r="D212" s="365"/>
      <c r="E212" s="365"/>
      <c r="F212" s="365"/>
      <c r="G212" s="365"/>
      <c r="H212" s="365"/>
      <c r="I212" s="365"/>
      <c r="J212" s="365"/>
      <c r="K212" s="365"/>
      <c r="L212" s="365"/>
      <c r="M212" s="365"/>
      <c r="N212" s="365"/>
      <c r="O212" s="365"/>
      <c r="P212" s="365"/>
      <c r="Q212" s="365"/>
      <c r="R212" s="365"/>
      <c r="S212" s="365"/>
      <c r="T212" s="365"/>
      <c r="U212" s="365"/>
      <c r="V212" s="365"/>
      <c r="W212" s="365"/>
      <c r="X212" s="365"/>
      <c r="Y212" s="365"/>
      <c r="Z212" s="365"/>
      <c r="AA212" s="365"/>
    </row>
    <row r="213" customFormat="false" ht="12.75" hidden="false" customHeight="false" outlineLevel="1" collapsed="false">
      <c r="B213" s="374" t="s">
        <v>344</v>
      </c>
      <c r="C213" s="368"/>
      <c r="D213" s="368"/>
      <c r="E213" s="368"/>
      <c r="F213" s="368"/>
      <c r="G213" s="368"/>
      <c r="H213" s="368"/>
      <c r="I213" s="368"/>
      <c r="J213" s="368"/>
      <c r="K213" s="368"/>
      <c r="L213" s="368"/>
      <c r="M213" s="368"/>
      <c r="N213" s="368"/>
      <c r="O213" s="368"/>
      <c r="P213" s="368"/>
      <c r="Q213" s="368"/>
      <c r="R213" s="368"/>
      <c r="S213" s="368"/>
      <c r="T213" s="368"/>
      <c r="U213" s="368"/>
      <c r="V213" s="368"/>
      <c r="W213" s="368"/>
      <c r="X213" s="368"/>
      <c r="Y213" s="368"/>
      <c r="Z213" s="368"/>
      <c r="AA213" s="368"/>
      <c r="AC213" s="358"/>
    </row>
    <row r="214" customFormat="false" ht="12.75" hidden="false" customHeight="false" outlineLevel="0" collapsed="false">
      <c r="B214" s="373" t="s">
        <v>345</v>
      </c>
      <c r="C214" s="365"/>
      <c r="D214" s="365" t="n">
        <f aca="false">$G$201</f>
        <v>2500</v>
      </c>
      <c r="E214" s="365" t="n">
        <f aca="false">$G$201</f>
        <v>2500</v>
      </c>
      <c r="F214" s="365" t="n">
        <f aca="false">$G$201</f>
        <v>2500</v>
      </c>
      <c r="G214" s="365" t="n">
        <f aca="false">$G$201</f>
        <v>2500</v>
      </c>
      <c r="H214" s="365" t="n">
        <f aca="false">$G$201</f>
        <v>2500</v>
      </c>
      <c r="I214" s="365" t="n">
        <f aca="false">$G$201</f>
        <v>2500</v>
      </c>
      <c r="J214" s="365" t="n">
        <f aca="false">$E$201</f>
        <v>2500</v>
      </c>
      <c r="K214" s="365" t="n">
        <f aca="false">$E$201</f>
        <v>2500</v>
      </c>
      <c r="L214" s="365" t="n">
        <f aca="false">$E$201</f>
        <v>2500</v>
      </c>
      <c r="M214" s="365" t="n">
        <f aca="false">$E$201</f>
        <v>2500</v>
      </c>
      <c r="N214" s="365" t="n">
        <f aca="false">$E$201</f>
        <v>2500</v>
      </c>
      <c r="O214" s="365" t="n">
        <f aca="false">$E$201</f>
        <v>2500</v>
      </c>
      <c r="P214" s="365" t="n">
        <f aca="false">$E$201</f>
        <v>2500</v>
      </c>
      <c r="Q214" s="365" t="n">
        <f aca="false">$E$201</f>
        <v>2500</v>
      </c>
      <c r="R214" s="365" t="n">
        <f aca="false">$E$201</f>
        <v>2500</v>
      </c>
      <c r="S214" s="365" t="n">
        <f aca="false">$E$201</f>
        <v>2500</v>
      </c>
      <c r="T214" s="365" t="n">
        <f aca="false">$E$201</f>
        <v>2500</v>
      </c>
      <c r="U214" s="365" t="n">
        <f aca="false">$E$201</f>
        <v>2500</v>
      </c>
      <c r="V214" s="365" t="n">
        <f aca="false">$E$201</f>
        <v>2500</v>
      </c>
      <c r="W214" s="365" t="n">
        <f aca="false">$E$201</f>
        <v>2500</v>
      </c>
      <c r="X214" s="365" t="n">
        <f aca="false">$E$201</f>
        <v>2500</v>
      </c>
      <c r="Y214" s="365" t="n">
        <f aca="false">$E$201</f>
        <v>2500</v>
      </c>
      <c r="Z214" s="365" t="n">
        <f aca="false">$G$201</f>
        <v>2500</v>
      </c>
      <c r="AA214" s="365" t="n">
        <f aca="false">$G$201</f>
        <v>2500</v>
      </c>
    </row>
    <row r="215" customFormat="false" ht="12.75" hidden="false" customHeight="false" outlineLevel="0" collapsed="false">
      <c r="B215" s="374" t="s">
        <v>346</v>
      </c>
      <c r="C215" s="368"/>
      <c r="D215" s="368" t="n">
        <f aca="false">D199-D203-D205-D207-D209-D211-D213</f>
        <v>464</v>
      </c>
      <c r="E215" s="368" t="n">
        <f aca="false">E199-E203-E205-E207-E209-E211-E213</f>
        <v>464</v>
      </c>
      <c r="F215" s="368" t="n">
        <f aca="false">F199-F203-F205-F207-F209-F211-F213</f>
        <v>464</v>
      </c>
      <c r="G215" s="368" t="n">
        <f aca="false">G199-G203-G205-G207-G209-G211-G213</f>
        <v>464</v>
      </c>
      <c r="H215" s="368" t="n">
        <f aca="false">H199-H203-H205-H207-H209-H211-H213</f>
        <v>464</v>
      </c>
      <c r="I215" s="368" t="n">
        <f aca="false">I199-I203-I205-I207-I209-I211-I213</f>
        <v>464</v>
      </c>
      <c r="J215" s="368" t="n">
        <f aca="false">J199-J203-J205-J207-J209-J211-J213</f>
        <v>220</v>
      </c>
      <c r="K215" s="368" t="n">
        <f aca="false">K199-K203-K205-K207-K209-K211-K213</f>
        <v>220</v>
      </c>
      <c r="L215" s="368" t="n">
        <f aca="false">L199-L203-L205-L207-L209-L211-L213</f>
        <v>220</v>
      </c>
      <c r="M215" s="368" t="n">
        <f aca="false">M199-M203-M205-M207-M209-M211-M213</f>
        <v>220</v>
      </c>
      <c r="N215" s="368" t="n">
        <f aca="false">N199-N203-N205-N207-N209-N211-N213</f>
        <v>220</v>
      </c>
      <c r="O215" s="368" t="n">
        <f aca="false">O199-O203-O205-O207-O209-O211-O213</f>
        <v>220</v>
      </c>
      <c r="P215" s="368" t="n">
        <f aca="false">P199-P203-P205-P207-P209-P211-P213</f>
        <v>220</v>
      </c>
      <c r="Q215" s="368" t="n">
        <f aca="false">Q199-Q203-Q205-Q207-Q209-Q211-Q213</f>
        <v>220</v>
      </c>
      <c r="R215" s="368" t="n">
        <f aca="false">R199-R203-R205-R207-R209-R211-R213</f>
        <v>220</v>
      </c>
      <c r="S215" s="368" t="n">
        <f aca="false">S199-S203-S205-S207-S209-S211-S213</f>
        <v>220</v>
      </c>
      <c r="T215" s="368" t="n">
        <f aca="false">T199-T203-T205-T207-T209-T211-T213</f>
        <v>220</v>
      </c>
      <c r="U215" s="368" t="n">
        <f aca="false">U199-U203-U205-U207-U209-U211-U213</f>
        <v>220</v>
      </c>
      <c r="V215" s="368" t="n">
        <f aca="false">V199-V203-V205-V207-V209-V211-V213</f>
        <v>220</v>
      </c>
      <c r="W215" s="368" t="n">
        <f aca="false">W199-W203-W205-W207-W209-W211-W213</f>
        <v>220</v>
      </c>
      <c r="X215" s="368" t="n">
        <f aca="false">X199-X203-X205-X207-X209-X211-X213</f>
        <v>220</v>
      </c>
      <c r="Y215" s="368" t="n">
        <f aca="false">Y199-Y203-Y205-Y207-Y209-Y211-Y213</f>
        <v>220</v>
      </c>
      <c r="Z215" s="368" t="n">
        <f aca="false">Z199-Z203-Z205-Z207-Z209-Z211-Z213</f>
        <v>464</v>
      </c>
      <c r="AA215" s="368" t="n">
        <f aca="false">AA199-AA203-AA205-AA207-AA209-AA211-AA213</f>
        <v>464</v>
      </c>
      <c r="AC215" s="358"/>
    </row>
    <row r="217" customFormat="false" ht="12.75" hidden="false" customHeight="false" outlineLevel="0" collapsed="false">
      <c r="D217" s="358"/>
      <c r="E217" s="358"/>
      <c r="F217" s="358"/>
      <c r="G217" s="358"/>
      <c r="H217" s="358"/>
      <c r="I217" s="358"/>
    </row>
    <row r="221" customFormat="false" ht="12.75" hidden="false" customHeight="false" outlineLevel="0" collapsed="false">
      <c r="C221" s="375"/>
      <c r="D221" s="376"/>
      <c r="E221" s="376"/>
      <c r="F221" s="376"/>
      <c r="G221" s="376"/>
      <c r="H221" s="377"/>
      <c r="I221" s="377"/>
      <c r="J221" s="376"/>
      <c r="K221" s="376"/>
      <c r="L221" s="376"/>
      <c r="M221" s="376"/>
      <c r="N221" s="376"/>
      <c r="O221" s="376"/>
      <c r="P221" s="376"/>
      <c r="Q221" s="376"/>
      <c r="R221" s="376"/>
      <c r="S221" s="376"/>
      <c r="T221" s="376"/>
      <c r="U221" s="376"/>
      <c r="V221" s="376"/>
      <c r="W221" s="376"/>
      <c r="X221" s="376"/>
      <c r="Y221" s="376"/>
      <c r="Z221" s="376"/>
      <c r="AA221" s="376"/>
    </row>
    <row r="223" customFormat="false" ht="12.75" hidden="false" customHeight="false" outlineLevel="0" collapsed="false">
      <c r="C223" s="375"/>
    </row>
    <row r="224" customFormat="false" ht="12.75" hidden="false" customHeight="false" outlineLevel="0" collapsed="false">
      <c r="C224" s="375"/>
      <c r="D224" s="186"/>
      <c r="E224" s="186"/>
      <c r="F224" s="186"/>
      <c r="G224" s="186"/>
      <c r="H224" s="186"/>
      <c r="I224" s="186"/>
      <c r="J224" s="186"/>
      <c r="K224" s="186"/>
      <c r="L224" s="186"/>
      <c r="M224" s="186"/>
      <c r="N224" s="186"/>
      <c r="O224" s="186"/>
      <c r="P224" s="186"/>
      <c r="Q224" s="186"/>
      <c r="R224" s="186"/>
      <c r="S224" s="186"/>
      <c r="T224" s="186"/>
      <c r="U224" s="186"/>
      <c r="V224" s="186"/>
      <c r="W224" s="186"/>
      <c r="X224" s="186"/>
      <c r="Y224" s="186"/>
      <c r="Z224" s="186"/>
      <c r="AA224" s="186"/>
    </row>
  </sheetData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  <rowBreaks count="1" manualBreakCount="1">
    <brk id="109" man="true" max="16383" min="0"/>
  </rowBreak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A11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2.7"/>
    <col collapsed="false" customWidth="true" hidden="false" outlineLevel="0" max="2" min="2" style="0" width="11.7"/>
    <col collapsed="false" customWidth="true" hidden="false" outlineLevel="0" max="25" min="3" style="0" width="9.7"/>
    <col collapsed="false" customWidth="true" hidden="false" outlineLevel="0" max="26" min="26" style="0" width="9.41"/>
    <col collapsed="false" customWidth="true" hidden="false" outlineLevel="0" max="32" min="27" style="0" width="9.7"/>
  </cols>
  <sheetData>
    <row r="1" customFormat="false" ht="26.25" hidden="false" customHeight="false" outlineLevel="0" collapsed="false">
      <c r="A1" s="378" t="s">
        <v>197</v>
      </c>
      <c r="B1" s="378"/>
    </row>
    <row r="2" customFormat="false" ht="12.75" hidden="false" customHeight="false" outlineLevel="0" collapsed="false">
      <c r="D2" s="379"/>
      <c r="E2" s="380"/>
      <c r="F2" s="381"/>
      <c r="G2" s="380"/>
      <c r="H2" s="380"/>
      <c r="I2" s="380"/>
      <c r="J2" s="380"/>
      <c r="K2" s="380"/>
      <c r="L2" s="380"/>
      <c r="M2" s="380"/>
      <c r="N2" s="380"/>
      <c r="O2" s="380"/>
      <c r="P2" s="380"/>
      <c r="Q2" s="380"/>
      <c r="R2" s="380"/>
      <c r="S2" s="380"/>
      <c r="T2" s="380"/>
      <c r="U2" s="380"/>
      <c r="V2" s="380"/>
      <c r="W2" s="380"/>
      <c r="X2" s="380"/>
      <c r="Y2" s="380"/>
      <c r="Z2" s="380"/>
    </row>
    <row r="3" customFormat="false" ht="12.75" hidden="false" customHeight="false" outlineLevel="0" collapsed="false">
      <c r="A3" s="382" t="s">
        <v>350</v>
      </c>
      <c r="B3" s="383" t="s">
        <v>67</v>
      </c>
      <c r="C3" s="382" t="n">
        <v>100</v>
      </c>
      <c r="D3" s="382" t="n">
        <v>200</v>
      </c>
      <c r="E3" s="382" t="n">
        <v>300</v>
      </c>
      <c r="F3" s="382" t="n">
        <v>400</v>
      </c>
      <c r="G3" s="382" t="n">
        <v>500</v>
      </c>
      <c r="H3" s="382" t="n">
        <v>600</v>
      </c>
      <c r="I3" s="382" t="n">
        <v>700</v>
      </c>
      <c r="J3" s="382" t="n">
        <v>800</v>
      </c>
      <c r="K3" s="382" t="n">
        <v>900</v>
      </c>
      <c r="L3" s="382" t="n">
        <v>1000</v>
      </c>
      <c r="M3" s="382" t="n">
        <v>1100</v>
      </c>
      <c r="N3" s="382" t="n">
        <v>1200</v>
      </c>
      <c r="O3" s="382" t="n">
        <v>1300</v>
      </c>
      <c r="P3" s="382" t="n">
        <v>1400</v>
      </c>
      <c r="Q3" s="382" t="n">
        <v>1500</v>
      </c>
      <c r="R3" s="382" t="n">
        <v>1600</v>
      </c>
      <c r="S3" s="382" t="n">
        <v>1700</v>
      </c>
      <c r="T3" s="382" t="n">
        <v>1800</v>
      </c>
      <c r="U3" s="382" t="n">
        <v>1900</v>
      </c>
      <c r="V3" s="382" t="n">
        <v>2000</v>
      </c>
      <c r="W3" s="382" t="n">
        <v>2100</v>
      </c>
      <c r="X3" s="382" t="n">
        <v>2200</v>
      </c>
      <c r="Y3" s="382" t="n">
        <v>2300</v>
      </c>
      <c r="Z3" s="382" t="n">
        <v>2400</v>
      </c>
    </row>
    <row r="4" customFormat="false" ht="12.75" hidden="false" customHeight="false" outlineLevel="0" collapsed="false">
      <c r="A4" s="384"/>
      <c r="B4" s="385"/>
      <c r="C4" s="386"/>
      <c r="D4" s="386"/>
      <c r="E4" s="386"/>
      <c r="F4" s="386"/>
      <c r="G4" s="386"/>
      <c r="H4" s="386"/>
      <c r="I4" s="386"/>
      <c r="J4" s="386"/>
      <c r="K4" s="386"/>
      <c r="L4" s="386"/>
      <c r="M4" s="386"/>
      <c r="N4" s="386"/>
      <c r="O4" s="386"/>
      <c r="P4" s="386"/>
      <c r="Q4" s="386"/>
      <c r="R4" s="386"/>
      <c r="S4" s="386"/>
      <c r="T4" s="386"/>
      <c r="U4" s="386"/>
      <c r="V4" s="386"/>
      <c r="W4" s="386"/>
      <c r="X4" s="386"/>
      <c r="Y4" s="386"/>
      <c r="Z4" s="386"/>
    </row>
    <row r="5" customFormat="false" ht="12.75" hidden="false" customHeight="false" outlineLevel="0" collapsed="false">
      <c r="A5" s="387" t="s">
        <v>351</v>
      </c>
      <c r="B5" s="388" t="n">
        <f aca="false">SUM(C5:Z5)</f>
        <v>5840</v>
      </c>
      <c r="C5" s="386" t="n">
        <f aca="false">TotalCalifornia!D119</f>
        <v>290</v>
      </c>
      <c r="D5" s="386" t="n">
        <f aca="false">TotalCalifornia!E119</f>
        <v>290</v>
      </c>
      <c r="E5" s="386" t="n">
        <f aca="false">TotalCalifornia!F119</f>
        <v>290</v>
      </c>
      <c r="F5" s="386" t="n">
        <f aca="false">TotalCalifornia!G119</f>
        <v>290</v>
      </c>
      <c r="G5" s="386" t="n">
        <f aca="false">TotalCalifornia!H119</f>
        <v>290</v>
      </c>
      <c r="H5" s="386" t="n">
        <f aca="false">TotalCalifornia!I119</f>
        <v>290</v>
      </c>
      <c r="I5" s="386" t="n">
        <f aca="false">TotalCalifornia!J119</f>
        <v>220</v>
      </c>
      <c r="J5" s="386" t="n">
        <f aca="false">TotalCalifornia!K119</f>
        <v>220</v>
      </c>
      <c r="K5" s="386" t="n">
        <f aca="false">TotalCalifornia!L119</f>
        <v>220</v>
      </c>
      <c r="L5" s="386" t="n">
        <f aca="false">TotalCalifornia!M119</f>
        <v>220</v>
      </c>
      <c r="M5" s="386" t="n">
        <f aca="false">TotalCalifornia!N119</f>
        <v>220</v>
      </c>
      <c r="N5" s="386" t="n">
        <f aca="false">TotalCalifornia!O119</f>
        <v>220</v>
      </c>
      <c r="O5" s="386" t="n">
        <f aca="false">TotalCalifornia!P119</f>
        <v>220</v>
      </c>
      <c r="P5" s="386" t="n">
        <f aca="false">TotalCalifornia!Q119</f>
        <v>220</v>
      </c>
      <c r="Q5" s="386" t="n">
        <f aca="false">TotalCalifornia!R119</f>
        <v>220</v>
      </c>
      <c r="R5" s="386" t="n">
        <f aca="false">TotalCalifornia!S119</f>
        <v>220</v>
      </c>
      <c r="S5" s="386" t="n">
        <f aca="false">TotalCalifornia!T119</f>
        <v>220</v>
      </c>
      <c r="T5" s="386" t="n">
        <f aca="false">TotalCalifornia!U119</f>
        <v>220</v>
      </c>
      <c r="U5" s="386" t="n">
        <f aca="false">TotalCalifornia!V119</f>
        <v>220</v>
      </c>
      <c r="V5" s="386" t="n">
        <f aca="false">TotalCalifornia!W119</f>
        <v>220</v>
      </c>
      <c r="W5" s="386" t="n">
        <f aca="false">TotalCalifornia!X119</f>
        <v>220</v>
      </c>
      <c r="X5" s="386" t="n">
        <f aca="false">TotalCalifornia!Y119</f>
        <v>220</v>
      </c>
      <c r="Y5" s="386" t="n">
        <f aca="false">TotalCalifornia!Z119</f>
        <v>290</v>
      </c>
      <c r="Z5" s="386" t="n">
        <f aca="false">TotalCalifornia!AA119</f>
        <v>290</v>
      </c>
    </row>
    <row r="6" customFormat="false" ht="12.75" hidden="false" customHeight="false" outlineLevel="0" collapsed="false">
      <c r="A6" s="387" t="s">
        <v>352</v>
      </c>
      <c r="B6" s="388" t="n">
        <f aca="false">SUM(C6:Z6)</f>
        <v>0</v>
      </c>
      <c r="C6" s="386" t="n">
        <f aca="false">TotalCalifornia!D120</f>
        <v>0</v>
      </c>
      <c r="D6" s="386" t="n">
        <f aca="false">TotalCalifornia!E120</f>
        <v>0</v>
      </c>
      <c r="E6" s="386" t="n">
        <f aca="false">TotalCalifornia!F120</f>
        <v>0</v>
      </c>
      <c r="F6" s="386" t="n">
        <f aca="false">TotalCalifornia!G120</f>
        <v>0</v>
      </c>
      <c r="G6" s="386" t="n">
        <f aca="false">TotalCalifornia!H120</f>
        <v>0</v>
      </c>
      <c r="H6" s="386" t="n">
        <f aca="false">TotalCalifornia!I120</f>
        <v>0</v>
      </c>
      <c r="I6" s="386" t="n">
        <f aca="false">TotalCalifornia!J120</f>
        <v>0</v>
      </c>
      <c r="J6" s="386" t="n">
        <f aca="false">TotalCalifornia!K120</f>
        <v>0</v>
      </c>
      <c r="K6" s="386" t="n">
        <f aca="false">TotalCalifornia!L120</f>
        <v>0</v>
      </c>
      <c r="L6" s="386" t="n">
        <f aca="false">TotalCalifornia!M120</f>
        <v>0</v>
      </c>
      <c r="M6" s="386" t="n">
        <f aca="false">TotalCalifornia!N120</f>
        <v>0</v>
      </c>
      <c r="N6" s="386" t="n">
        <f aca="false">TotalCalifornia!O120</f>
        <v>0</v>
      </c>
      <c r="O6" s="386" t="n">
        <f aca="false">TotalCalifornia!P120</f>
        <v>0</v>
      </c>
      <c r="P6" s="386" t="n">
        <f aca="false">TotalCalifornia!Q120</f>
        <v>0</v>
      </c>
      <c r="Q6" s="386" t="n">
        <f aca="false">TotalCalifornia!R120</f>
        <v>0</v>
      </c>
      <c r="R6" s="386" t="n">
        <f aca="false">TotalCalifornia!S120</f>
        <v>0</v>
      </c>
      <c r="S6" s="386" t="n">
        <f aca="false">TotalCalifornia!T120</f>
        <v>0</v>
      </c>
      <c r="T6" s="386" t="n">
        <f aca="false">TotalCalifornia!U120</f>
        <v>0</v>
      </c>
      <c r="U6" s="386" t="n">
        <f aca="false">TotalCalifornia!V120</f>
        <v>0</v>
      </c>
      <c r="V6" s="386" t="n">
        <f aca="false">TotalCalifornia!W120</f>
        <v>0</v>
      </c>
      <c r="W6" s="386" t="n">
        <f aca="false">TotalCalifornia!X120</f>
        <v>0</v>
      </c>
      <c r="X6" s="386" t="n">
        <f aca="false">TotalCalifornia!Y120</f>
        <v>0</v>
      </c>
      <c r="Y6" s="386" t="n">
        <f aca="false">TotalCalifornia!Z120</f>
        <v>0</v>
      </c>
      <c r="Z6" s="386" t="n">
        <f aca="false">TotalCalifornia!AA120</f>
        <v>0</v>
      </c>
    </row>
    <row r="7" customFormat="false" ht="12.75" hidden="false" customHeight="false" outlineLevel="0" collapsed="false">
      <c r="A7" s="387" t="s">
        <v>353</v>
      </c>
      <c r="B7" s="388" t="n">
        <f aca="false">SUM(C7:Z7)</f>
        <v>0</v>
      </c>
      <c r="C7" s="386" t="n">
        <f aca="false">TotalCalifornia!D121</f>
        <v>0</v>
      </c>
      <c r="D7" s="386" t="n">
        <f aca="false">TotalCalifornia!E121</f>
        <v>0</v>
      </c>
      <c r="E7" s="386" t="n">
        <f aca="false">TotalCalifornia!F121</f>
        <v>0</v>
      </c>
      <c r="F7" s="386" t="n">
        <f aca="false">TotalCalifornia!G121</f>
        <v>0</v>
      </c>
      <c r="G7" s="386" t="n">
        <f aca="false">TotalCalifornia!H121</f>
        <v>0</v>
      </c>
      <c r="H7" s="386" t="n">
        <f aca="false">TotalCalifornia!I121</f>
        <v>0</v>
      </c>
      <c r="I7" s="386" t="n">
        <f aca="false">TotalCalifornia!J121</f>
        <v>0</v>
      </c>
      <c r="J7" s="386" t="n">
        <f aca="false">TotalCalifornia!K121</f>
        <v>0</v>
      </c>
      <c r="K7" s="386" t="n">
        <f aca="false">TotalCalifornia!L121</f>
        <v>0</v>
      </c>
      <c r="L7" s="386" t="n">
        <f aca="false">TotalCalifornia!M121</f>
        <v>0</v>
      </c>
      <c r="M7" s="386" t="n">
        <f aca="false">TotalCalifornia!N121</f>
        <v>0</v>
      </c>
      <c r="N7" s="386" t="n">
        <f aca="false">TotalCalifornia!O121</f>
        <v>0</v>
      </c>
      <c r="O7" s="386" t="n">
        <f aca="false">TotalCalifornia!P121</f>
        <v>0</v>
      </c>
      <c r="P7" s="386" t="n">
        <f aca="false">TotalCalifornia!Q121</f>
        <v>0</v>
      </c>
      <c r="Q7" s="386" t="n">
        <f aca="false">TotalCalifornia!R121</f>
        <v>0</v>
      </c>
      <c r="R7" s="386" t="n">
        <f aca="false">TotalCalifornia!S121</f>
        <v>0</v>
      </c>
      <c r="S7" s="386" t="n">
        <f aca="false">TotalCalifornia!T121</f>
        <v>0</v>
      </c>
      <c r="T7" s="386" t="n">
        <f aca="false">TotalCalifornia!U121</f>
        <v>0</v>
      </c>
      <c r="U7" s="386" t="n">
        <f aca="false">TotalCalifornia!V121</f>
        <v>0</v>
      </c>
      <c r="V7" s="386" t="n">
        <f aca="false">TotalCalifornia!W121</f>
        <v>0</v>
      </c>
      <c r="W7" s="386" t="n">
        <f aca="false">TotalCalifornia!X121</f>
        <v>0</v>
      </c>
      <c r="X7" s="386" t="n">
        <f aca="false">TotalCalifornia!Y121</f>
        <v>0</v>
      </c>
      <c r="Y7" s="386" t="n">
        <f aca="false">TotalCalifornia!Z121</f>
        <v>0</v>
      </c>
      <c r="Z7" s="386" t="n">
        <f aca="false">TotalCalifornia!AA121</f>
        <v>0</v>
      </c>
    </row>
    <row r="8" customFormat="false" ht="12.75" hidden="false" customHeight="false" outlineLevel="0" collapsed="false">
      <c r="A8" s="387" t="s">
        <v>354</v>
      </c>
      <c r="B8" s="388" t="n">
        <f aca="false">SUM(C8:Z8)</f>
        <v>0</v>
      </c>
      <c r="C8" s="386" t="n">
        <f aca="false">TotalCalifornia!D122</f>
        <v>0</v>
      </c>
      <c r="D8" s="386" t="n">
        <f aca="false">TotalCalifornia!E122</f>
        <v>0</v>
      </c>
      <c r="E8" s="386" t="n">
        <f aca="false">TotalCalifornia!F122</f>
        <v>0</v>
      </c>
      <c r="F8" s="386" t="n">
        <f aca="false">TotalCalifornia!G122</f>
        <v>0</v>
      </c>
      <c r="G8" s="386" t="n">
        <f aca="false">TotalCalifornia!H122</f>
        <v>0</v>
      </c>
      <c r="H8" s="386" t="n">
        <f aca="false">TotalCalifornia!I122</f>
        <v>0</v>
      </c>
      <c r="I8" s="386" t="n">
        <f aca="false">TotalCalifornia!J122</f>
        <v>0</v>
      </c>
      <c r="J8" s="386" t="n">
        <f aca="false">TotalCalifornia!K122</f>
        <v>0</v>
      </c>
      <c r="K8" s="386" t="n">
        <f aca="false">TotalCalifornia!L122</f>
        <v>0</v>
      </c>
      <c r="L8" s="386" t="n">
        <f aca="false">TotalCalifornia!M122</f>
        <v>0</v>
      </c>
      <c r="M8" s="386" t="n">
        <f aca="false">TotalCalifornia!N122</f>
        <v>0</v>
      </c>
      <c r="N8" s="386" t="n">
        <f aca="false">TotalCalifornia!O122</f>
        <v>0</v>
      </c>
      <c r="O8" s="386" t="n">
        <f aca="false">TotalCalifornia!P122</f>
        <v>0</v>
      </c>
      <c r="P8" s="386" t="n">
        <f aca="false">TotalCalifornia!Q122</f>
        <v>0</v>
      </c>
      <c r="Q8" s="386" t="n">
        <f aca="false">TotalCalifornia!R122</f>
        <v>0</v>
      </c>
      <c r="R8" s="386" t="n">
        <f aca="false">TotalCalifornia!S122</f>
        <v>0</v>
      </c>
      <c r="S8" s="386" t="n">
        <f aca="false">TotalCalifornia!T122</f>
        <v>0</v>
      </c>
      <c r="T8" s="386" t="n">
        <f aca="false">TotalCalifornia!U122</f>
        <v>0</v>
      </c>
      <c r="U8" s="386" t="n">
        <f aca="false">TotalCalifornia!V122</f>
        <v>0</v>
      </c>
      <c r="V8" s="386" t="n">
        <f aca="false">TotalCalifornia!W122</f>
        <v>0</v>
      </c>
      <c r="W8" s="386" t="n">
        <f aca="false">TotalCalifornia!X122</f>
        <v>0</v>
      </c>
      <c r="X8" s="386" t="n">
        <f aca="false">TotalCalifornia!Y122</f>
        <v>0</v>
      </c>
      <c r="Y8" s="386" t="n">
        <f aca="false">TotalCalifornia!Z122</f>
        <v>0</v>
      </c>
      <c r="Z8" s="386" t="n">
        <f aca="false">TotalCalifornia!AA122</f>
        <v>0</v>
      </c>
    </row>
    <row r="9" customFormat="false" ht="12.75" hidden="false" customHeight="false" outlineLevel="0" collapsed="false">
      <c r="A9" s="384"/>
      <c r="B9" s="385"/>
      <c r="C9" s="386"/>
      <c r="D9" s="386"/>
      <c r="E9" s="386"/>
      <c r="F9" s="386"/>
      <c r="G9" s="386"/>
      <c r="H9" s="386"/>
      <c r="I9" s="386"/>
      <c r="J9" s="386"/>
      <c r="K9" s="386"/>
      <c r="L9" s="386"/>
      <c r="M9" s="386"/>
      <c r="N9" s="386"/>
      <c r="O9" s="386"/>
      <c r="P9" s="386"/>
      <c r="Q9" s="386"/>
      <c r="R9" s="386"/>
      <c r="S9" s="386"/>
      <c r="T9" s="386"/>
      <c r="U9" s="386"/>
      <c r="V9" s="386"/>
      <c r="W9" s="386"/>
      <c r="X9" s="386"/>
      <c r="Y9" s="386"/>
      <c r="Z9" s="386"/>
    </row>
    <row r="10" customFormat="false" ht="12.75" hidden="false" customHeight="false" outlineLevel="0" collapsed="false">
      <c r="A10" s="387" t="s">
        <v>355</v>
      </c>
      <c r="B10" s="388" t="n">
        <f aca="false">SUM(SP15!C10:Z10)</f>
        <v>0</v>
      </c>
    </row>
    <row r="11" customFormat="false" ht="12.75" hidden="false" customHeight="false" outlineLevel="0" collapsed="false">
      <c r="A11" s="387" t="s">
        <v>355</v>
      </c>
      <c r="B11" s="388" t="n">
        <f aca="false">SUM(C11:Z11)</f>
        <v>0</v>
      </c>
      <c r="C11" s="389"/>
      <c r="D11" s="389"/>
      <c r="E11" s="389"/>
      <c r="F11" s="389"/>
      <c r="G11" s="389"/>
      <c r="H11" s="389"/>
      <c r="I11" s="389"/>
      <c r="J11" s="389"/>
      <c r="K11" s="389"/>
      <c r="L11" s="389"/>
      <c r="M11" s="389"/>
      <c r="N11" s="389"/>
      <c r="O11" s="389"/>
      <c r="P11" s="389"/>
      <c r="Q11" s="389"/>
      <c r="R11" s="389"/>
      <c r="S11" s="389"/>
      <c r="T11" s="389"/>
      <c r="U11" s="389"/>
      <c r="V11" s="389"/>
      <c r="W11" s="389"/>
      <c r="X11" s="389"/>
      <c r="Y11" s="389"/>
      <c r="Z11" s="389"/>
    </row>
    <row r="12" customFormat="false" ht="12.75" hidden="false" customHeight="false" outlineLevel="0" collapsed="false">
      <c r="A12" s="387" t="s">
        <v>355</v>
      </c>
      <c r="B12" s="388" t="n">
        <f aca="false">SUM(C12:Z12)</f>
        <v>0</v>
      </c>
      <c r="C12" s="389"/>
      <c r="D12" s="389"/>
      <c r="E12" s="389"/>
      <c r="F12" s="389"/>
      <c r="G12" s="389"/>
      <c r="H12" s="389"/>
      <c r="I12" s="389"/>
      <c r="J12" s="389"/>
      <c r="K12" s="389"/>
      <c r="L12" s="389"/>
      <c r="M12" s="389"/>
      <c r="N12" s="389"/>
      <c r="O12" s="389"/>
      <c r="P12" s="389"/>
      <c r="Q12" s="389"/>
      <c r="R12" s="389"/>
      <c r="S12" s="389"/>
      <c r="T12" s="389"/>
      <c r="U12" s="389"/>
      <c r="V12" s="389"/>
      <c r="W12" s="389"/>
      <c r="X12" s="389"/>
      <c r="Y12" s="389"/>
      <c r="Z12" s="389"/>
    </row>
    <row r="13" customFormat="false" ht="12.75" hidden="false" customHeight="false" outlineLevel="0" collapsed="false">
      <c r="A13" s="387" t="s">
        <v>355</v>
      </c>
      <c r="B13" s="388" t="n">
        <f aca="false">SUM(C13:Z13)</f>
        <v>0</v>
      </c>
      <c r="C13" s="389"/>
      <c r="D13" s="389"/>
      <c r="E13" s="389"/>
      <c r="F13" s="389"/>
      <c r="G13" s="389"/>
      <c r="H13" s="389"/>
      <c r="I13" s="389"/>
      <c r="J13" s="389"/>
      <c r="K13" s="389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89"/>
    </row>
    <row r="14" customFormat="false" ht="12.75" hidden="false" customHeight="false" outlineLevel="0" collapsed="false">
      <c r="A14" s="387" t="s">
        <v>355</v>
      </c>
      <c r="B14" s="388" t="n">
        <f aca="false">SUM(C14:Z14)</f>
        <v>0</v>
      </c>
      <c r="C14" s="389"/>
      <c r="D14" s="389"/>
      <c r="E14" s="389"/>
      <c r="F14" s="389"/>
      <c r="G14" s="389"/>
      <c r="H14" s="389"/>
      <c r="I14" s="389"/>
      <c r="J14" s="389"/>
      <c r="K14" s="389"/>
      <c r="L14" s="389"/>
      <c r="M14" s="389"/>
      <c r="N14" s="389"/>
      <c r="O14" s="389"/>
      <c r="P14" s="389"/>
      <c r="Q14" s="389"/>
      <c r="R14" s="389"/>
      <c r="S14" s="389"/>
      <c r="T14" s="389"/>
      <c r="U14" s="389"/>
      <c r="V14" s="389"/>
      <c r="W14" s="389"/>
      <c r="X14" s="389"/>
      <c r="Y14" s="389"/>
      <c r="Z14" s="389"/>
    </row>
    <row r="15" customFormat="false" ht="12.75" hidden="false" customHeight="false" outlineLevel="0" collapsed="false">
      <c r="A15" s="387" t="s">
        <v>355</v>
      </c>
      <c r="B15" s="388" t="n">
        <f aca="false">SUM(C15:Z15)</f>
        <v>0</v>
      </c>
      <c r="C15" s="389"/>
      <c r="D15" s="389"/>
      <c r="E15" s="389"/>
      <c r="F15" s="389"/>
      <c r="G15" s="389"/>
      <c r="H15" s="389"/>
      <c r="I15" s="389"/>
      <c r="J15" s="389"/>
      <c r="K15" s="389"/>
      <c r="L15" s="389"/>
      <c r="M15" s="389"/>
      <c r="N15" s="389"/>
      <c r="O15" s="389"/>
      <c r="P15" s="389"/>
      <c r="Q15" s="389"/>
      <c r="R15" s="389"/>
      <c r="S15" s="389"/>
      <c r="T15" s="389"/>
      <c r="U15" s="389"/>
      <c r="V15" s="389"/>
      <c r="W15" s="389"/>
      <c r="X15" s="389"/>
      <c r="Y15" s="389"/>
      <c r="Z15" s="389"/>
    </row>
    <row r="16" customFormat="false" ht="12.75" hidden="false" customHeight="false" outlineLevel="0" collapsed="false">
      <c r="A16" s="387" t="s">
        <v>355</v>
      </c>
      <c r="B16" s="388" t="n">
        <f aca="false">SUM(C16:Z16)</f>
        <v>0</v>
      </c>
      <c r="C16" s="389"/>
      <c r="D16" s="389"/>
      <c r="E16" s="389"/>
      <c r="F16" s="389"/>
      <c r="G16" s="389"/>
      <c r="H16" s="389"/>
      <c r="I16" s="389"/>
      <c r="J16" s="389"/>
      <c r="K16" s="389"/>
      <c r="L16" s="389"/>
      <c r="M16" s="389"/>
      <c r="N16" s="389"/>
      <c r="O16" s="389"/>
      <c r="P16" s="389"/>
      <c r="Q16" s="389"/>
      <c r="R16" s="389"/>
      <c r="S16" s="389"/>
      <c r="T16" s="389"/>
      <c r="U16" s="389"/>
      <c r="V16" s="389"/>
      <c r="W16" s="389"/>
      <c r="X16" s="389"/>
      <c r="Y16" s="389"/>
      <c r="Z16" s="389"/>
    </row>
    <row r="17" customFormat="false" ht="12.75" hidden="false" customHeight="false" outlineLevel="0" collapsed="false">
      <c r="A17" s="387" t="s">
        <v>355</v>
      </c>
      <c r="B17" s="388" t="n">
        <f aca="false">SUM(C17:Z17)</f>
        <v>0</v>
      </c>
      <c r="C17" s="389"/>
      <c r="D17" s="389"/>
      <c r="E17" s="389"/>
      <c r="F17" s="389"/>
      <c r="G17" s="389"/>
      <c r="H17" s="389"/>
      <c r="I17" s="389"/>
      <c r="J17" s="389"/>
      <c r="K17" s="389"/>
      <c r="L17" s="389"/>
      <c r="M17" s="389"/>
      <c r="N17" s="389"/>
      <c r="O17" s="389"/>
      <c r="P17" s="389"/>
      <c r="Q17" s="389"/>
      <c r="R17" s="389"/>
      <c r="S17" s="389"/>
      <c r="T17" s="389"/>
      <c r="U17" s="389"/>
      <c r="V17" s="389"/>
      <c r="W17" s="389"/>
      <c r="X17" s="389"/>
      <c r="Y17" s="389"/>
      <c r="Z17" s="389"/>
    </row>
    <row r="18" customFormat="false" ht="12.75" hidden="false" customHeight="false" outlineLevel="0" collapsed="false">
      <c r="A18" s="387" t="s">
        <v>355</v>
      </c>
      <c r="B18" s="388" t="n">
        <f aca="false">SUM(C18:Z18)</f>
        <v>0</v>
      </c>
      <c r="C18" s="389"/>
      <c r="D18" s="389"/>
      <c r="E18" s="389"/>
      <c r="F18" s="389"/>
      <c r="G18" s="389"/>
      <c r="H18" s="389"/>
      <c r="I18" s="389"/>
      <c r="J18" s="389"/>
      <c r="K18" s="389"/>
      <c r="L18" s="389"/>
      <c r="M18" s="389"/>
      <c r="N18" s="389"/>
      <c r="O18" s="389"/>
      <c r="P18" s="389"/>
      <c r="Q18" s="389"/>
      <c r="R18" s="389"/>
      <c r="S18" s="389"/>
      <c r="T18" s="389"/>
      <c r="U18" s="389"/>
      <c r="V18" s="389"/>
      <c r="W18" s="389"/>
      <c r="X18" s="389"/>
      <c r="Y18" s="389"/>
      <c r="Z18" s="389"/>
    </row>
    <row r="19" customFormat="false" ht="12.75" hidden="false" customHeight="false" outlineLevel="0" collapsed="false">
      <c r="A19" s="387" t="s">
        <v>355</v>
      </c>
      <c r="B19" s="388" t="n">
        <f aca="false">SUM(C19:Z19)</f>
        <v>0</v>
      </c>
      <c r="C19" s="389"/>
      <c r="D19" s="389"/>
      <c r="E19" s="389"/>
      <c r="F19" s="389"/>
      <c r="G19" s="389"/>
      <c r="H19" s="389"/>
      <c r="I19" s="389"/>
      <c r="J19" s="389"/>
      <c r="K19" s="389"/>
      <c r="L19" s="389"/>
      <c r="M19" s="389"/>
      <c r="N19" s="389"/>
      <c r="O19" s="389"/>
      <c r="P19" s="389"/>
      <c r="Q19" s="389"/>
      <c r="R19" s="389"/>
      <c r="S19" s="389"/>
      <c r="T19" s="389"/>
      <c r="U19" s="389"/>
      <c r="V19" s="389"/>
      <c r="W19" s="389"/>
      <c r="X19" s="389"/>
      <c r="Y19" s="389"/>
      <c r="Z19" s="389"/>
    </row>
    <row r="20" customFormat="false" ht="12.75" hidden="false" customHeight="false" outlineLevel="0" collapsed="false">
      <c r="A20" s="384"/>
      <c r="B20" s="385"/>
      <c r="C20" s="386"/>
      <c r="D20" s="386"/>
      <c r="E20" s="386"/>
      <c r="F20" s="386"/>
      <c r="G20" s="386"/>
      <c r="H20" s="386"/>
      <c r="I20" s="386"/>
      <c r="J20" s="386"/>
      <c r="K20" s="386"/>
      <c r="L20" s="386"/>
      <c r="M20" s="386"/>
      <c r="N20" s="386"/>
      <c r="O20" s="386"/>
      <c r="P20" s="386"/>
      <c r="Q20" s="386"/>
      <c r="R20" s="386"/>
      <c r="S20" s="386"/>
      <c r="T20" s="386"/>
      <c r="U20" s="386"/>
      <c r="V20" s="386"/>
      <c r="W20" s="386"/>
      <c r="X20" s="386"/>
      <c r="Y20" s="386"/>
      <c r="Z20" s="386"/>
    </row>
    <row r="21" customFormat="false" ht="12.75" hidden="false" customHeight="false" outlineLevel="0" collapsed="false">
      <c r="A21" s="387" t="s">
        <v>356</v>
      </c>
      <c r="B21" s="388" t="n">
        <f aca="false">SUM(C21:Z21)</f>
        <v>-6022.87</v>
      </c>
      <c r="C21" s="390" t="n">
        <f aca="false">EES_Load!C25</f>
        <v>-287.11</v>
      </c>
      <c r="D21" s="390" t="n">
        <f aca="false">EES_Load!D25</f>
        <v>-275.62</v>
      </c>
      <c r="E21" s="390" t="n">
        <f aca="false">EES_Load!E25</f>
        <v>-264.99</v>
      </c>
      <c r="F21" s="390" t="n">
        <f aca="false">EES_Load!F25</f>
        <v>-265.54</v>
      </c>
      <c r="G21" s="390" t="n">
        <f aca="false">EES_Load!G25</f>
        <v>-283.9</v>
      </c>
      <c r="H21" s="390" t="n">
        <f aca="false">EES_Load!H25</f>
        <v>-324.38</v>
      </c>
      <c r="I21" s="390" t="n">
        <f aca="false">EES_Load!I25</f>
        <v>-143.74</v>
      </c>
      <c r="J21" s="390" t="n">
        <f aca="false">EES_Load!J25</f>
        <v>-182.79</v>
      </c>
      <c r="K21" s="390" t="n">
        <f aca="false">EES_Load!K25</f>
        <v>-215.56</v>
      </c>
      <c r="L21" s="390" t="n">
        <f aca="false">EES_Load!L25</f>
        <v>-246.78</v>
      </c>
      <c r="M21" s="390" t="n">
        <f aca="false">EES_Load!M25</f>
        <v>-261.59</v>
      </c>
      <c r="N21" s="390" t="n">
        <f aca="false">EES_Load!N25</f>
        <v>-268.34</v>
      </c>
      <c r="O21" s="390" t="n">
        <f aca="false">EES_Load!O25</f>
        <v>-285.07</v>
      </c>
      <c r="P21" s="390" t="n">
        <f aca="false">EES_Load!P25</f>
        <v>-291.42</v>
      </c>
      <c r="Q21" s="390" t="n">
        <f aca="false">EES_Load!Q25</f>
        <v>-283.52</v>
      </c>
      <c r="R21" s="390" t="n">
        <f aca="false">EES_Load!R25</f>
        <v>-271.94</v>
      </c>
      <c r="S21" s="390" t="n">
        <f aca="false">EES_Load!S25</f>
        <v>-257.89</v>
      </c>
      <c r="T21" s="390" t="n">
        <f aca="false">EES_Load!T25</f>
        <v>-236.82</v>
      </c>
      <c r="U21" s="390" t="n">
        <f aca="false">EES_Load!U25</f>
        <v>-214.5</v>
      </c>
      <c r="V21" s="390" t="n">
        <f aca="false">EES_Load!V25</f>
        <v>-182.94</v>
      </c>
      <c r="W21" s="390" t="n">
        <f aca="false">EES_Load!W25</f>
        <v>-174.15</v>
      </c>
      <c r="X21" s="390" t="n">
        <f aca="false">EES_Load!X25</f>
        <v>-147.34</v>
      </c>
      <c r="Y21" s="390" t="n">
        <f aca="false">EES_Load!Y25</f>
        <v>-344.22</v>
      </c>
      <c r="Z21" s="390" t="n">
        <f aca="false">EES_Load!Z25</f>
        <v>-312.72</v>
      </c>
    </row>
    <row r="22" customFormat="false" ht="15.75" hidden="false" customHeight="false" outlineLevel="0" collapsed="false">
      <c r="A22" s="387" t="s">
        <v>357</v>
      </c>
      <c r="B22" s="388" t="n">
        <f aca="false">SUM(C22:Z22)</f>
        <v>0</v>
      </c>
      <c r="C22" s="325"/>
      <c r="D22" s="327"/>
      <c r="E22" s="327"/>
      <c r="F22" s="327"/>
      <c r="G22" s="327"/>
      <c r="H22" s="391"/>
      <c r="I22" s="327"/>
      <c r="J22" s="327"/>
      <c r="K22" s="327"/>
      <c r="L22" s="327"/>
      <c r="M22" s="326"/>
      <c r="N22" s="326"/>
      <c r="O22" s="326"/>
      <c r="P22" s="326"/>
      <c r="Q22" s="326"/>
      <c r="R22" s="327"/>
      <c r="S22" s="327"/>
      <c r="T22" s="327"/>
      <c r="U22" s="327"/>
      <c r="V22" s="327"/>
      <c r="W22" s="327"/>
      <c r="X22" s="327"/>
      <c r="Y22" s="325"/>
      <c r="Z22" s="340"/>
    </row>
    <row r="23" customFormat="false" ht="12.75" hidden="false" customHeight="false" outlineLevel="0" collapsed="false">
      <c r="A23" s="387" t="s">
        <v>358</v>
      </c>
      <c r="B23" s="388" t="n">
        <f aca="false">SUM(C23:Z23)</f>
        <v>0</v>
      </c>
      <c r="C23" s="386"/>
      <c r="D23" s="386"/>
      <c r="E23" s="386"/>
      <c r="F23" s="386"/>
      <c r="G23" s="386"/>
      <c r="H23" s="386"/>
      <c r="I23" s="386"/>
      <c r="J23" s="386"/>
      <c r="K23" s="386"/>
      <c r="L23" s="386"/>
      <c r="M23" s="386"/>
      <c r="N23" s="386"/>
      <c r="O23" s="386"/>
      <c r="P23" s="386"/>
      <c r="Q23" s="386"/>
      <c r="R23" s="386"/>
      <c r="S23" s="386"/>
      <c r="T23" s="386"/>
      <c r="U23" s="386"/>
      <c r="V23" s="386"/>
      <c r="W23" s="386"/>
      <c r="X23" s="386"/>
      <c r="Y23" s="386"/>
      <c r="Z23" s="386"/>
    </row>
    <row r="24" customFormat="false" ht="12.75" hidden="false" customHeight="false" outlineLevel="0" collapsed="false">
      <c r="A24" s="387" t="s">
        <v>359</v>
      </c>
      <c r="B24" s="388" t="n">
        <f aca="false">SUM(C24:Z24)</f>
        <v>0</v>
      </c>
      <c r="C24" s="386"/>
      <c r="D24" s="386"/>
      <c r="E24" s="386"/>
      <c r="F24" s="386"/>
      <c r="G24" s="386"/>
      <c r="H24" s="386"/>
      <c r="I24" s="386"/>
      <c r="J24" s="386"/>
      <c r="K24" s="386"/>
      <c r="L24" s="386"/>
      <c r="M24" s="386"/>
      <c r="N24" s="386"/>
      <c r="O24" s="386"/>
      <c r="P24" s="386"/>
      <c r="Q24" s="386"/>
      <c r="R24" s="386"/>
      <c r="S24" s="386"/>
      <c r="T24" s="386"/>
      <c r="U24" s="386"/>
      <c r="V24" s="386"/>
      <c r="W24" s="386"/>
      <c r="X24" s="386"/>
      <c r="Y24" s="386"/>
      <c r="Z24" s="386"/>
    </row>
    <row r="25" customFormat="false" ht="12.75" hidden="false" customHeight="false" outlineLevel="0" collapsed="false">
      <c r="A25" s="387" t="s">
        <v>360</v>
      </c>
      <c r="B25" s="388" t="n">
        <f aca="false">SUM(C25:Z25)</f>
        <v>0</v>
      </c>
      <c r="C25" s="386"/>
      <c r="D25" s="386"/>
      <c r="E25" s="386"/>
      <c r="F25" s="386"/>
      <c r="G25" s="386"/>
      <c r="H25" s="386"/>
      <c r="I25" s="386"/>
      <c r="J25" s="386"/>
      <c r="K25" s="386"/>
      <c r="L25" s="386"/>
      <c r="M25" s="386"/>
      <c r="N25" s="386"/>
      <c r="O25" s="386"/>
      <c r="P25" s="386"/>
      <c r="Q25" s="386"/>
      <c r="R25" s="386"/>
      <c r="S25" s="386"/>
      <c r="T25" s="386"/>
      <c r="U25" s="386"/>
      <c r="V25" s="386"/>
      <c r="W25" s="386"/>
      <c r="X25" s="386"/>
      <c r="Y25" s="386"/>
      <c r="Z25" s="386"/>
    </row>
    <row r="26" customFormat="false" ht="12.75" hidden="false" customHeight="false" outlineLevel="0" collapsed="false">
      <c r="A26" s="387" t="s">
        <v>361</v>
      </c>
      <c r="B26" s="388" t="n">
        <f aca="false">SUM(C26:Z26)</f>
        <v>0</v>
      </c>
      <c r="C26" s="386"/>
      <c r="D26" s="386"/>
      <c r="E26" s="386"/>
      <c r="F26" s="386"/>
      <c r="G26" s="386"/>
      <c r="H26" s="386"/>
      <c r="I26" s="386"/>
      <c r="J26" s="386"/>
      <c r="K26" s="386"/>
      <c r="L26" s="386"/>
      <c r="M26" s="386"/>
      <c r="N26" s="386"/>
      <c r="O26" s="386"/>
      <c r="P26" s="386"/>
      <c r="Q26" s="386"/>
      <c r="R26" s="386"/>
      <c r="S26" s="386"/>
      <c r="T26" s="386"/>
      <c r="U26" s="386"/>
      <c r="V26" s="386"/>
      <c r="W26" s="386"/>
      <c r="X26" s="386"/>
      <c r="Y26" s="386"/>
      <c r="Z26" s="386"/>
    </row>
    <row r="27" customFormat="false" ht="12.75" hidden="false" customHeight="false" outlineLevel="0" collapsed="false">
      <c r="A27" s="387" t="s">
        <v>362</v>
      </c>
      <c r="B27" s="388" t="n">
        <f aca="false">SUM(C27:Z27)</f>
        <v>0</v>
      </c>
      <c r="C27" s="386"/>
      <c r="D27" s="386"/>
      <c r="E27" s="386"/>
      <c r="F27" s="386"/>
      <c r="G27" s="386"/>
      <c r="H27" s="386"/>
      <c r="I27" s="386"/>
      <c r="J27" s="386"/>
      <c r="K27" s="386"/>
      <c r="L27" s="386"/>
      <c r="M27" s="386"/>
      <c r="N27" s="386"/>
      <c r="O27" s="386"/>
      <c r="P27" s="386"/>
      <c r="Q27" s="386"/>
      <c r="R27" s="386"/>
      <c r="S27" s="386"/>
      <c r="T27" s="386"/>
      <c r="U27" s="386"/>
      <c r="V27" s="386"/>
      <c r="W27" s="386"/>
      <c r="X27" s="386"/>
      <c r="Y27" s="386"/>
      <c r="Z27" s="386"/>
    </row>
    <row r="28" customFormat="false" ht="12.75" hidden="false" customHeight="false" outlineLevel="0" collapsed="false">
      <c r="A28" s="387" t="s">
        <v>363</v>
      </c>
      <c r="B28" s="388" t="n">
        <f aca="false">SUM(C28:Z28)</f>
        <v>0</v>
      </c>
      <c r="C28" s="386"/>
      <c r="D28" s="386"/>
      <c r="E28" s="386"/>
      <c r="F28" s="386"/>
      <c r="G28" s="386"/>
      <c r="H28" s="386"/>
      <c r="I28" s="386"/>
      <c r="J28" s="386"/>
      <c r="K28" s="386"/>
      <c r="L28" s="386"/>
      <c r="M28" s="386"/>
      <c r="N28" s="386"/>
      <c r="O28" s="386"/>
      <c r="P28" s="386"/>
      <c r="Q28" s="386"/>
      <c r="R28" s="386"/>
      <c r="S28" s="386"/>
      <c r="T28" s="386"/>
      <c r="U28" s="386"/>
      <c r="V28" s="386"/>
      <c r="W28" s="386"/>
      <c r="X28" s="386"/>
      <c r="Y28" s="386"/>
      <c r="Z28" s="386"/>
    </row>
    <row r="29" customFormat="false" ht="12.75" hidden="false" customHeight="false" outlineLevel="0" collapsed="false">
      <c r="A29" s="387" t="s">
        <v>364</v>
      </c>
      <c r="B29" s="388" t="n">
        <f aca="false">SUM(C29:Z29)</f>
        <v>0</v>
      </c>
      <c r="C29" s="386"/>
      <c r="D29" s="386"/>
      <c r="E29" s="386"/>
      <c r="F29" s="386"/>
      <c r="G29" s="386"/>
      <c r="H29" s="386"/>
      <c r="I29" s="386"/>
      <c r="J29" s="386"/>
      <c r="K29" s="386"/>
      <c r="L29" s="386"/>
      <c r="M29" s="386"/>
      <c r="N29" s="386"/>
      <c r="O29" s="386"/>
      <c r="P29" s="386"/>
      <c r="Q29" s="386"/>
      <c r="R29" s="386"/>
      <c r="S29" s="386"/>
      <c r="T29" s="386"/>
      <c r="U29" s="386"/>
      <c r="V29" s="386"/>
      <c r="W29" s="386"/>
      <c r="X29" s="386"/>
      <c r="Y29" s="386"/>
      <c r="Z29" s="386"/>
    </row>
    <row r="30" customFormat="false" ht="12.75" hidden="false" customHeight="false" outlineLevel="0" collapsed="false">
      <c r="A30" s="387" t="s">
        <v>365</v>
      </c>
      <c r="B30" s="388" t="n">
        <f aca="false">SUM(C30:Z30)</f>
        <v>0</v>
      </c>
      <c r="C30" s="386"/>
      <c r="D30" s="386"/>
      <c r="E30" s="386"/>
      <c r="F30" s="386"/>
      <c r="G30" s="386"/>
      <c r="H30" s="386"/>
      <c r="I30" s="386"/>
      <c r="J30" s="386"/>
      <c r="K30" s="386"/>
      <c r="L30" s="386"/>
      <c r="M30" s="386"/>
      <c r="N30" s="386"/>
      <c r="O30" s="386"/>
      <c r="P30" s="386"/>
      <c r="Q30" s="386"/>
      <c r="R30" s="386"/>
      <c r="S30" s="386"/>
      <c r="T30" s="386"/>
      <c r="U30" s="386"/>
      <c r="V30" s="386"/>
      <c r="W30" s="386"/>
      <c r="X30" s="386"/>
      <c r="Y30" s="386"/>
      <c r="Z30" s="386"/>
    </row>
    <row r="31" customFormat="false" ht="12.75" hidden="false" customHeight="false" outlineLevel="0" collapsed="false">
      <c r="A31" s="384"/>
      <c r="B31" s="385"/>
      <c r="C31" s="386"/>
      <c r="D31" s="386"/>
      <c r="E31" s="386"/>
      <c r="F31" s="386"/>
      <c r="G31" s="386"/>
      <c r="H31" s="386"/>
      <c r="I31" s="386"/>
      <c r="J31" s="386"/>
      <c r="K31" s="386"/>
      <c r="L31" s="386"/>
      <c r="M31" s="386"/>
      <c r="N31" s="386"/>
      <c r="O31" s="386"/>
      <c r="P31" s="386"/>
      <c r="Q31" s="386"/>
      <c r="R31" s="386"/>
      <c r="S31" s="386"/>
      <c r="T31" s="386"/>
      <c r="U31" s="386"/>
      <c r="V31" s="386"/>
      <c r="W31" s="386"/>
      <c r="X31" s="386"/>
      <c r="Y31" s="386"/>
      <c r="Z31" s="386"/>
    </row>
    <row r="32" customFormat="false" ht="12.75" hidden="false" customHeight="false" outlineLevel="0" collapsed="false">
      <c r="A32" s="387" t="s">
        <v>17</v>
      </c>
      <c r="B32" s="388" t="n">
        <f aca="false">SUM(C32:Z32)</f>
        <v>0</v>
      </c>
      <c r="C32" s="386" t="n">
        <f aca="false">MEGA!B135</f>
        <v>0</v>
      </c>
      <c r="D32" s="386" t="n">
        <f aca="false">MEGA!C135</f>
        <v>0</v>
      </c>
      <c r="E32" s="386" t="n">
        <f aca="false">MEGA!D135</f>
        <v>0</v>
      </c>
      <c r="F32" s="386" t="n">
        <f aca="false">MEGA!E135</f>
        <v>0</v>
      </c>
      <c r="G32" s="386" t="n">
        <f aca="false">MEGA!F135</f>
        <v>0</v>
      </c>
      <c r="H32" s="386" t="n">
        <f aca="false">MEGA!G135</f>
        <v>0</v>
      </c>
      <c r="I32" s="386" t="n">
        <f aca="false">MEGA!H135</f>
        <v>0</v>
      </c>
      <c r="J32" s="386" t="n">
        <f aca="false">MEGA!I135</f>
        <v>0</v>
      </c>
      <c r="K32" s="386" t="n">
        <f aca="false">MEGA!J135</f>
        <v>0</v>
      </c>
      <c r="L32" s="386" t="n">
        <f aca="false">MEGA!K135</f>
        <v>0</v>
      </c>
      <c r="M32" s="386" t="n">
        <f aca="false">MEGA!L135</f>
        <v>0</v>
      </c>
      <c r="N32" s="386" t="n">
        <f aca="false">MEGA!M135</f>
        <v>0</v>
      </c>
      <c r="O32" s="386" t="n">
        <f aca="false">MEGA!N135</f>
        <v>0</v>
      </c>
      <c r="P32" s="386" t="n">
        <f aca="false">MEGA!O135</f>
        <v>0</v>
      </c>
      <c r="Q32" s="386" t="n">
        <f aca="false">MEGA!P135</f>
        <v>0</v>
      </c>
      <c r="R32" s="386" t="n">
        <f aca="false">MEGA!Q135</f>
        <v>0</v>
      </c>
      <c r="S32" s="386" t="n">
        <f aca="false">MEGA!R135</f>
        <v>0</v>
      </c>
      <c r="T32" s="386" t="n">
        <f aca="false">MEGA!S135</f>
        <v>0</v>
      </c>
      <c r="U32" s="386" t="n">
        <f aca="false">MEGA!T135</f>
        <v>0</v>
      </c>
      <c r="V32" s="386" t="n">
        <f aca="false">MEGA!U135</f>
        <v>0</v>
      </c>
      <c r="W32" s="386" t="n">
        <f aca="false">MEGA!V135</f>
        <v>0</v>
      </c>
      <c r="X32" s="386" t="n">
        <f aca="false">MEGA!W135</f>
        <v>0</v>
      </c>
      <c r="Y32" s="386" t="n">
        <f aca="false">MEGA!X135</f>
        <v>0</v>
      </c>
      <c r="Z32" s="386" t="n">
        <f aca="false">MEGA!Y135</f>
        <v>0</v>
      </c>
    </row>
    <row r="33" customFormat="false" ht="12.75" hidden="false" customHeight="false" outlineLevel="0" collapsed="false">
      <c r="A33" s="387" t="s">
        <v>16</v>
      </c>
      <c r="B33" s="388" t="n">
        <f aca="false">SUM(C33:Z33)</f>
        <v>0</v>
      </c>
      <c r="C33" s="386" t="n">
        <f aca="false">PNM!B135</f>
        <v>0</v>
      </c>
      <c r="D33" s="386" t="n">
        <f aca="false">PNM!C135</f>
        <v>0</v>
      </c>
      <c r="E33" s="386" t="n">
        <f aca="false">PNM!D135</f>
        <v>0</v>
      </c>
      <c r="F33" s="386" t="n">
        <f aca="false">PNM!E135</f>
        <v>0</v>
      </c>
      <c r="G33" s="386" t="n">
        <f aca="false">PNM!F135</f>
        <v>0</v>
      </c>
      <c r="H33" s="386" t="n">
        <f aca="false">PNM!G135</f>
        <v>0</v>
      </c>
      <c r="I33" s="386" t="n">
        <f aca="false">PNM!H135</f>
        <v>0</v>
      </c>
      <c r="J33" s="386" t="n">
        <f aca="false">PNM!I135</f>
        <v>0</v>
      </c>
      <c r="K33" s="386" t="n">
        <f aca="false">PNM!J135</f>
        <v>0</v>
      </c>
      <c r="L33" s="386" t="n">
        <f aca="false">PNM!K135</f>
        <v>0</v>
      </c>
      <c r="M33" s="386" t="n">
        <f aca="false">PNM!L135</f>
        <v>0</v>
      </c>
      <c r="N33" s="386" t="n">
        <f aca="false">PNM!M135</f>
        <v>0</v>
      </c>
      <c r="O33" s="386" t="n">
        <f aca="false">PNM!N135</f>
        <v>0</v>
      </c>
      <c r="P33" s="386" t="n">
        <f aca="false">PNM!O135</f>
        <v>0</v>
      </c>
      <c r="Q33" s="386" t="n">
        <f aca="false">PNM!P135</f>
        <v>0</v>
      </c>
      <c r="R33" s="386" t="n">
        <f aca="false">PNM!Q135</f>
        <v>0</v>
      </c>
      <c r="S33" s="386" t="n">
        <f aca="false">PNM!R135</f>
        <v>0</v>
      </c>
      <c r="T33" s="386" t="n">
        <f aca="false">PNM!S135</f>
        <v>0</v>
      </c>
      <c r="U33" s="386" t="n">
        <f aca="false">PNM!T135</f>
        <v>0</v>
      </c>
      <c r="V33" s="386" t="n">
        <f aca="false">PNM!U135</f>
        <v>0</v>
      </c>
      <c r="W33" s="386" t="n">
        <f aca="false">PNM!V135</f>
        <v>0</v>
      </c>
      <c r="X33" s="386" t="n">
        <f aca="false">PNM!W135</f>
        <v>0</v>
      </c>
      <c r="Y33" s="386" t="n">
        <f aca="false">PNM!X135</f>
        <v>0</v>
      </c>
      <c r="Z33" s="386" t="n">
        <f aca="false">PNM!Y135</f>
        <v>0</v>
      </c>
    </row>
    <row r="34" customFormat="false" ht="12.75" hidden="false" customHeight="false" outlineLevel="0" collapsed="false">
      <c r="A34" s="387" t="s">
        <v>366</v>
      </c>
      <c r="B34" s="388" t="n">
        <f aca="false">SUM(C34:Z34)</f>
        <v>0</v>
      </c>
      <c r="C34" s="386"/>
      <c r="D34" s="386"/>
      <c r="E34" s="386"/>
      <c r="F34" s="386"/>
      <c r="G34" s="386"/>
      <c r="H34" s="386"/>
      <c r="I34" s="386"/>
      <c r="J34" s="386"/>
      <c r="K34" s="386"/>
      <c r="L34" s="386"/>
      <c r="M34" s="386"/>
      <c r="N34" s="386"/>
      <c r="O34" s="386"/>
      <c r="P34" s="386"/>
      <c r="Q34" s="386"/>
      <c r="R34" s="386"/>
      <c r="S34" s="386"/>
      <c r="T34" s="386"/>
      <c r="U34" s="386"/>
      <c r="V34" s="386"/>
      <c r="W34" s="386"/>
      <c r="X34" s="386"/>
      <c r="Y34" s="386"/>
      <c r="Z34" s="386"/>
    </row>
    <row r="35" customFormat="false" ht="12.75" hidden="false" customHeight="false" outlineLevel="0" collapsed="false">
      <c r="A35" s="387" t="s">
        <v>367</v>
      </c>
      <c r="B35" s="388" t="n">
        <f aca="false">SUM(C35:Z35)</f>
        <v>0</v>
      </c>
      <c r="C35" s="386"/>
      <c r="D35" s="386"/>
      <c r="E35" s="386"/>
      <c r="F35" s="386"/>
      <c r="G35" s="386"/>
      <c r="H35" s="386"/>
      <c r="I35" s="386"/>
      <c r="J35" s="386"/>
      <c r="K35" s="386"/>
      <c r="L35" s="386"/>
      <c r="M35" s="386"/>
      <c r="N35" s="386"/>
      <c r="O35" s="386"/>
      <c r="P35" s="386"/>
      <c r="Q35" s="386"/>
      <c r="R35" s="386"/>
      <c r="S35" s="386"/>
      <c r="T35" s="386"/>
      <c r="U35" s="386"/>
      <c r="V35" s="386"/>
      <c r="W35" s="386"/>
      <c r="X35" s="386"/>
      <c r="Y35" s="386"/>
      <c r="Z35" s="386"/>
    </row>
    <row r="36" customFormat="false" ht="12.75" hidden="false" customHeight="false" outlineLevel="0" collapsed="false">
      <c r="A36" s="387" t="s">
        <v>368</v>
      </c>
      <c r="B36" s="388" t="n">
        <f aca="false">SUM(C36:Z36)</f>
        <v>0</v>
      </c>
      <c r="C36" s="386"/>
      <c r="D36" s="386"/>
      <c r="E36" s="386"/>
      <c r="F36" s="386"/>
      <c r="G36" s="386"/>
      <c r="H36" s="386"/>
      <c r="I36" s="386"/>
      <c r="J36" s="386"/>
      <c r="K36" s="386"/>
      <c r="L36" s="386"/>
      <c r="M36" s="386"/>
      <c r="N36" s="386"/>
      <c r="O36" s="386"/>
      <c r="P36" s="386"/>
      <c r="Q36" s="386"/>
      <c r="R36" s="386"/>
      <c r="S36" s="386"/>
      <c r="T36" s="386"/>
      <c r="U36" s="386"/>
      <c r="V36" s="386"/>
      <c r="W36" s="386"/>
      <c r="X36" s="386"/>
      <c r="Y36" s="386"/>
      <c r="Z36" s="386"/>
    </row>
    <row r="37" customFormat="false" ht="12.75" hidden="false" customHeight="false" outlineLevel="0" collapsed="false">
      <c r="A37" s="384"/>
      <c r="B37" s="388"/>
      <c r="C37" s="386"/>
      <c r="D37" s="386"/>
      <c r="E37" s="386"/>
      <c r="F37" s="386"/>
      <c r="G37" s="386"/>
      <c r="H37" s="386"/>
      <c r="I37" s="386"/>
      <c r="J37" s="386"/>
      <c r="K37" s="386"/>
      <c r="L37" s="386"/>
      <c r="M37" s="386"/>
      <c r="N37" s="386"/>
      <c r="O37" s="386"/>
      <c r="P37" s="386"/>
      <c r="Q37" s="386"/>
      <c r="R37" s="386"/>
      <c r="S37" s="386"/>
      <c r="T37" s="386"/>
      <c r="U37" s="386"/>
      <c r="V37" s="386"/>
      <c r="W37" s="386"/>
      <c r="X37" s="386"/>
      <c r="Y37" s="386"/>
      <c r="Z37" s="386"/>
    </row>
    <row r="38" customFormat="false" ht="12.75" hidden="false" customHeight="false" outlineLevel="0" collapsed="false">
      <c r="A38" s="387" t="s">
        <v>369</v>
      </c>
      <c r="B38" s="388" t="n">
        <f aca="false">SUM(C38:Z38)</f>
        <v>0</v>
      </c>
      <c r="C38" s="386"/>
      <c r="D38" s="386"/>
      <c r="E38" s="386"/>
      <c r="F38" s="386"/>
      <c r="G38" s="386"/>
      <c r="H38" s="386"/>
      <c r="I38" s="386"/>
      <c r="J38" s="386"/>
      <c r="K38" s="386"/>
      <c r="L38" s="386"/>
      <c r="M38" s="386"/>
      <c r="N38" s="386"/>
      <c r="O38" s="386"/>
      <c r="P38" s="386"/>
      <c r="Q38" s="386"/>
      <c r="R38" s="386"/>
      <c r="S38" s="386"/>
      <c r="T38" s="386"/>
      <c r="U38" s="386"/>
      <c r="V38" s="386"/>
      <c r="W38" s="386"/>
      <c r="X38" s="386"/>
      <c r="Y38" s="386"/>
      <c r="Z38" s="386"/>
    </row>
    <row r="39" customFormat="false" ht="12.75" hidden="false" customHeight="false" outlineLevel="0" collapsed="false">
      <c r="A39" s="387" t="s">
        <v>370</v>
      </c>
      <c r="B39" s="388" t="n">
        <f aca="false">SUM(C39:Z39)</f>
        <v>0</v>
      </c>
      <c r="C39" s="386"/>
      <c r="D39" s="386"/>
      <c r="E39" s="386"/>
      <c r="F39" s="386"/>
      <c r="G39" s="386"/>
      <c r="H39" s="386"/>
      <c r="I39" s="386"/>
      <c r="J39" s="386"/>
      <c r="K39" s="386"/>
      <c r="L39" s="386"/>
      <c r="M39" s="386"/>
      <c r="N39" s="386"/>
      <c r="O39" s="386"/>
      <c r="P39" s="386"/>
      <c r="Q39" s="386"/>
      <c r="R39" s="386"/>
      <c r="S39" s="386"/>
      <c r="T39" s="386"/>
      <c r="U39" s="386"/>
      <c r="V39" s="386"/>
      <c r="W39" s="386"/>
      <c r="X39" s="386"/>
      <c r="Y39" s="386"/>
      <c r="Z39" s="386"/>
    </row>
    <row r="40" customFormat="false" ht="12.75" hidden="false" customHeight="false" outlineLevel="0" collapsed="false">
      <c r="A40" s="384"/>
      <c r="B40" s="385"/>
      <c r="C40" s="386"/>
      <c r="D40" s="386"/>
      <c r="E40" s="386"/>
      <c r="F40" s="386"/>
      <c r="G40" s="386"/>
      <c r="H40" s="386"/>
      <c r="I40" s="386"/>
      <c r="J40" s="386"/>
      <c r="K40" s="386"/>
      <c r="L40" s="386"/>
      <c r="M40" s="386"/>
      <c r="N40" s="386"/>
      <c r="O40" s="386"/>
      <c r="P40" s="386"/>
      <c r="Q40" s="386"/>
      <c r="R40" s="386"/>
      <c r="S40" s="386"/>
      <c r="T40" s="386"/>
      <c r="U40" s="386"/>
      <c r="V40" s="386"/>
      <c r="W40" s="386"/>
      <c r="X40" s="386"/>
      <c r="Y40" s="386"/>
      <c r="Z40" s="386"/>
    </row>
    <row r="41" customFormat="false" ht="12.75" hidden="false" customHeight="false" outlineLevel="0" collapsed="false">
      <c r="A41" s="392"/>
      <c r="B41" s="393" t="n">
        <f aca="false">SUM(C41:Z41)</f>
        <v>0</v>
      </c>
      <c r="C41" s="394"/>
      <c r="D41" s="394"/>
      <c r="E41" s="394"/>
      <c r="F41" s="394"/>
      <c r="G41" s="394"/>
      <c r="H41" s="394"/>
      <c r="I41" s="394"/>
      <c r="J41" s="394"/>
      <c r="K41" s="394"/>
      <c r="L41" s="394"/>
      <c r="M41" s="394"/>
      <c r="N41" s="394"/>
      <c r="O41" s="394"/>
      <c r="P41" s="394"/>
      <c r="Q41" s="394"/>
      <c r="R41" s="394"/>
      <c r="S41" s="394"/>
      <c r="T41" s="394"/>
      <c r="U41" s="394"/>
      <c r="V41" s="394"/>
      <c r="W41" s="394"/>
      <c r="X41" s="394"/>
      <c r="Y41" s="394"/>
      <c r="Z41" s="394"/>
    </row>
    <row r="42" customFormat="false" ht="12.75" hidden="false" customHeight="false" outlineLevel="0" collapsed="false">
      <c r="A42" s="392"/>
      <c r="B42" s="393" t="n">
        <f aca="false">SUM(C42:Z42)</f>
        <v>0</v>
      </c>
      <c r="C42" s="394"/>
      <c r="D42" s="394"/>
      <c r="E42" s="394"/>
      <c r="F42" s="394"/>
      <c r="G42" s="394"/>
      <c r="H42" s="394"/>
      <c r="I42" s="394"/>
      <c r="J42" s="394"/>
      <c r="K42" s="394"/>
      <c r="L42" s="394"/>
      <c r="M42" s="394"/>
      <c r="N42" s="394"/>
      <c r="O42" s="394"/>
      <c r="P42" s="394"/>
      <c r="Q42" s="394"/>
      <c r="R42" s="394"/>
      <c r="S42" s="394"/>
      <c r="T42" s="394"/>
      <c r="U42" s="394"/>
      <c r="V42" s="394"/>
      <c r="W42" s="394"/>
      <c r="X42" s="394"/>
      <c r="Y42" s="394"/>
      <c r="Z42" s="394"/>
    </row>
    <row r="43" customFormat="false" ht="12.75" hidden="false" customHeight="false" outlineLevel="0" collapsed="false">
      <c r="A43" s="395"/>
      <c r="B43" s="394" t="n">
        <f aca="false">SUM(C43:Z43)</f>
        <v>0</v>
      </c>
      <c r="C43" s="394"/>
      <c r="D43" s="394"/>
      <c r="E43" s="394"/>
      <c r="F43" s="394"/>
      <c r="G43" s="394"/>
      <c r="H43" s="394"/>
      <c r="I43" s="394"/>
      <c r="J43" s="394"/>
      <c r="K43" s="394"/>
      <c r="L43" s="394"/>
      <c r="M43" s="394"/>
      <c r="N43" s="394"/>
      <c r="O43" s="394"/>
      <c r="P43" s="394"/>
      <c r="Q43" s="394"/>
      <c r="R43" s="394"/>
      <c r="S43" s="394"/>
      <c r="T43" s="394"/>
      <c r="U43" s="394"/>
      <c r="V43" s="394"/>
      <c r="W43" s="394"/>
      <c r="X43" s="394"/>
      <c r="Y43" s="394"/>
      <c r="Z43" s="394"/>
    </row>
    <row r="44" customFormat="false" ht="12.75" hidden="false" customHeight="false" outlineLevel="0" collapsed="false">
      <c r="A44" s="395"/>
      <c r="B44" s="394" t="n">
        <f aca="false">SUM(C44:Z44)</f>
        <v>0</v>
      </c>
      <c r="C44" s="394"/>
      <c r="D44" s="394"/>
      <c r="E44" s="394"/>
      <c r="F44" s="394"/>
      <c r="G44" s="394"/>
      <c r="H44" s="394"/>
      <c r="I44" s="394"/>
      <c r="J44" s="394"/>
      <c r="K44" s="394"/>
      <c r="L44" s="394"/>
      <c r="M44" s="394"/>
      <c r="N44" s="394"/>
      <c r="O44" s="394"/>
      <c r="P44" s="394"/>
      <c r="Q44" s="394"/>
      <c r="R44" s="394"/>
      <c r="S44" s="394"/>
      <c r="T44" s="394"/>
      <c r="U44" s="394"/>
      <c r="V44" s="394"/>
      <c r="W44" s="394"/>
      <c r="X44" s="394"/>
      <c r="Y44" s="394"/>
      <c r="Z44" s="394"/>
    </row>
    <row r="45" customFormat="false" ht="12.75" hidden="false" customHeight="false" outlineLevel="0" collapsed="false">
      <c r="A45" s="392"/>
      <c r="B45" s="393" t="n">
        <f aca="false">SUM(C45:Z45)</f>
        <v>0</v>
      </c>
      <c r="C45" s="394"/>
      <c r="D45" s="394"/>
      <c r="E45" s="394"/>
      <c r="F45" s="394"/>
      <c r="G45" s="394"/>
      <c r="H45" s="394"/>
      <c r="I45" s="394"/>
      <c r="J45" s="394"/>
      <c r="K45" s="394"/>
      <c r="L45" s="394"/>
      <c r="M45" s="394"/>
      <c r="N45" s="394"/>
      <c r="O45" s="394"/>
      <c r="P45" s="394"/>
      <c r="Q45" s="394"/>
      <c r="R45" s="394"/>
      <c r="S45" s="394"/>
      <c r="T45" s="394"/>
      <c r="U45" s="394"/>
      <c r="V45" s="394"/>
      <c r="W45" s="394"/>
      <c r="X45" s="394"/>
      <c r="Y45" s="394"/>
      <c r="Z45" s="394"/>
    </row>
    <row r="46" customFormat="false" ht="12.75" hidden="false" customHeight="false" outlineLevel="0" collapsed="false">
      <c r="A46" s="9"/>
      <c r="B46" s="393" t="n">
        <f aca="false">SUM(C46:Z46)</f>
        <v>0</v>
      </c>
      <c r="C46" s="394"/>
      <c r="D46" s="394"/>
      <c r="E46" s="394"/>
      <c r="F46" s="394"/>
      <c r="G46" s="394"/>
      <c r="H46" s="394"/>
      <c r="I46" s="394"/>
      <c r="J46" s="394"/>
      <c r="K46" s="394"/>
      <c r="L46" s="394"/>
      <c r="M46" s="394"/>
      <c r="N46" s="394"/>
      <c r="O46" s="394"/>
      <c r="P46" s="394"/>
      <c r="Q46" s="394"/>
      <c r="R46" s="394"/>
      <c r="S46" s="394"/>
      <c r="T46" s="394"/>
      <c r="U46" s="394"/>
      <c r="V46" s="394"/>
      <c r="W46" s="394"/>
      <c r="X46" s="394"/>
      <c r="Y46" s="394"/>
      <c r="Z46" s="394"/>
    </row>
    <row r="47" customFormat="false" ht="12.75" hidden="false" customHeight="false" outlineLevel="0" collapsed="false">
      <c r="A47" s="395"/>
      <c r="B47" s="394" t="n">
        <f aca="false">SUM(C47:Z47)</f>
        <v>0</v>
      </c>
      <c r="C47" s="394"/>
      <c r="D47" s="394"/>
      <c r="E47" s="394"/>
      <c r="F47" s="394"/>
      <c r="G47" s="394"/>
      <c r="H47" s="394"/>
      <c r="I47" s="394"/>
      <c r="J47" s="394"/>
      <c r="K47" s="394"/>
      <c r="L47" s="394"/>
      <c r="M47" s="394"/>
      <c r="N47" s="394"/>
      <c r="O47" s="394"/>
      <c r="P47" s="394"/>
      <c r="Q47" s="394"/>
      <c r="R47" s="394"/>
      <c r="S47" s="394"/>
      <c r="T47" s="394"/>
      <c r="U47" s="394"/>
      <c r="V47" s="394"/>
      <c r="W47" s="394"/>
      <c r="X47" s="394"/>
      <c r="Y47" s="394"/>
      <c r="Z47" s="394"/>
    </row>
    <row r="48" customFormat="false" ht="12.75" hidden="false" customHeight="false" outlineLevel="0" collapsed="false">
      <c r="A48" s="392"/>
      <c r="B48" s="393" t="n">
        <f aca="false">SUM(C48:Z48)</f>
        <v>0</v>
      </c>
      <c r="C48" s="394"/>
      <c r="D48" s="394"/>
      <c r="E48" s="394"/>
      <c r="F48" s="394"/>
      <c r="G48" s="394"/>
      <c r="H48" s="394"/>
      <c r="I48" s="394"/>
      <c r="J48" s="394"/>
      <c r="K48" s="394"/>
      <c r="L48" s="394"/>
      <c r="M48" s="394"/>
      <c r="N48" s="394"/>
      <c r="O48" s="394"/>
      <c r="P48" s="394"/>
      <c r="Q48" s="394"/>
      <c r="R48" s="394"/>
      <c r="S48" s="394"/>
      <c r="T48" s="394"/>
      <c r="U48" s="394"/>
      <c r="V48" s="394"/>
      <c r="W48" s="394"/>
      <c r="X48" s="394"/>
      <c r="Y48" s="394"/>
      <c r="Z48" s="394"/>
    </row>
    <row r="49" customFormat="false" ht="12.75" hidden="false" customHeight="false" outlineLevel="0" collapsed="false">
      <c r="A49" s="392"/>
      <c r="B49" s="393" t="n">
        <f aca="false">SUM(C49:Z49)</f>
        <v>0</v>
      </c>
      <c r="C49" s="394"/>
      <c r="D49" s="394"/>
      <c r="E49" s="394"/>
      <c r="F49" s="394"/>
      <c r="G49" s="394"/>
      <c r="H49" s="394"/>
      <c r="I49" s="394"/>
      <c r="J49" s="394"/>
      <c r="K49" s="394"/>
      <c r="L49" s="394"/>
      <c r="M49" s="394"/>
      <c r="N49" s="394"/>
      <c r="O49" s="394"/>
      <c r="P49" s="394"/>
      <c r="Q49" s="394"/>
      <c r="R49" s="394"/>
      <c r="S49" s="394"/>
      <c r="T49" s="394"/>
      <c r="U49" s="394"/>
      <c r="V49" s="394"/>
      <c r="W49" s="394"/>
      <c r="X49" s="394"/>
      <c r="Y49" s="394"/>
      <c r="Z49" s="394"/>
    </row>
    <row r="50" customFormat="false" ht="12.75" hidden="false" customHeight="false" outlineLevel="0" collapsed="false">
      <c r="A50" s="9"/>
      <c r="B50" s="393" t="n">
        <f aca="false">SUM(C50:Z50)</f>
        <v>0</v>
      </c>
      <c r="C50" s="394"/>
      <c r="D50" s="394"/>
      <c r="E50" s="394"/>
      <c r="F50" s="394"/>
      <c r="G50" s="394"/>
      <c r="H50" s="394"/>
      <c r="I50" s="394"/>
      <c r="J50" s="394"/>
      <c r="K50" s="394"/>
      <c r="L50" s="394"/>
      <c r="M50" s="394"/>
      <c r="N50" s="394"/>
      <c r="O50" s="394"/>
      <c r="P50" s="394"/>
      <c r="Q50" s="394"/>
      <c r="R50" s="394"/>
      <c r="S50" s="394"/>
      <c r="T50" s="394"/>
      <c r="U50" s="394"/>
      <c r="V50" s="394"/>
      <c r="W50" s="394"/>
      <c r="X50" s="394"/>
      <c r="Y50" s="394"/>
      <c r="Z50" s="394"/>
    </row>
    <row r="51" customFormat="false" ht="12.75" hidden="false" customHeight="false" outlineLevel="0" collapsed="false">
      <c r="A51" s="396"/>
      <c r="B51" s="394" t="n">
        <f aca="false">SUM(C51:Z51)</f>
        <v>0</v>
      </c>
      <c r="C51" s="394"/>
      <c r="D51" s="394"/>
      <c r="E51" s="394"/>
      <c r="F51" s="394"/>
      <c r="G51" s="394"/>
      <c r="H51" s="394"/>
      <c r="I51" s="394"/>
      <c r="J51" s="394"/>
      <c r="K51" s="394"/>
      <c r="L51" s="394"/>
      <c r="M51" s="394"/>
      <c r="N51" s="394"/>
      <c r="O51" s="394"/>
      <c r="P51" s="394"/>
      <c r="Q51" s="394"/>
      <c r="R51" s="394"/>
      <c r="S51" s="394"/>
      <c r="T51" s="394"/>
      <c r="U51" s="394"/>
      <c r="V51" s="394"/>
      <c r="W51" s="394"/>
      <c r="X51" s="394"/>
      <c r="Y51" s="394"/>
      <c r="Z51" s="394"/>
    </row>
    <row r="52" customFormat="false" ht="12.75" hidden="false" customHeight="false" outlineLevel="0" collapsed="false">
      <c r="A52" s="396"/>
      <c r="B52" s="394" t="n">
        <f aca="false">SUM(C52:Z52)</f>
        <v>0</v>
      </c>
      <c r="C52" s="394"/>
      <c r="D52" s="394"/>
      <c r="E52" s="394"/>
      <c r="F52" s="394"/>
      <c r="G52" s="394"/>
      <c r="H52" s="394"/>
      <c r="I52" s="394"/>
      <c r="J52" s="394"/>
      <c r="K52" s="394"/>
      <c r="L52" s="394"/>
      <c r="M52" s="394"/>
      <c r="N52" s="394"/>
      <c r="O52" s="394"/>
      <c r="P52" s="394"/>
      <c r="Q52" s="394"/>
      <c r="R52" s="394"/>
      <c r="S52" s="394"/>
      <c r="T52" s="394"/>
      <c r="U52" s="394"/>
      <c r="V52" s="394"/>
      <c r="W52" s="394"/>
      <c r="X52" s="394"/>
      <c r="Y52" s="394"/>
      <c r="Z52" s="394"/>
    </row>
    <row r="53" customFormat="false" ht="12.75" hidden="false" customHeight="false" outlineLevel="0" collapsed="false">
      <c r="A53" s="396"/>
      <c r="B53" s="394" t="n">
        <f aca="false">SUM(C53:Z53)</f>
        <v>0</v>
      </c>
      <c r="C53" s="394"/>
      <c r="D53" s="394"/>
      <c r="E53" s="394"/>
      <c r="F53" s="394"/>
      <c r="G53" s="394"/>
      <c r="H53" s="394"/>
      <c r="I53" s="394"/>
      <c r="J53" s="394"/>
      <c r="K53" s="394"/>
      <c r="L53" s="394"/>
      <c r="M53" s="394"/>
      <c r="N53" s="394"/>
      <c r="O53" s="394"/>
      <c r="P53" s="394"/>
      <c r="Q53" s="394"/>
      <c r="R53" s="394"/>
      <c r="S53" s="394"/>
      <c r="T53" s="394"/>
      <c r="U53" s="394"/>
      <c r="V53" s="394"/>
      <c r="W53" s="394"/>
      <c r="X53" s="394"/>
      <c r="Y53" s="394"/>
      <c r="Z53" s="394"/>
    </row>
    <row r="54" customFormat="false" ht="12.75" hidden="false" customHeight="false" outlineLevel="0" collapsed="false">
      <c r="A54" s="9"/>
      <c r="B54" s="393" t="n">
        <f aca="false">SUM(C54:Z54)</f>
        <v>0</v>
      </c>
      <c r="C54" s="394"/>
      <c r="D54" s="394"/>
      <c r="E54" s="394"/>
      <c r="F54" s="394"/>
      <c r="G54" s="394"/>
      <c r="H54" s="394"/>
      <c r="I54" s="394"/>
      <c r="J54" s="394"/>
      <c r="K54" s="394"/>
      <c r="L54" s="394"/>
      <c r="M54" s="394"/>
      <c r="N54" s="394"/>
      <c r="O54" s="394"/>
      <c r="P54" s="394"/>
      <c r="Q54" s="394"/>
      <c r="R54" s="394"/>
      <c r="S54" s="394"/>
      <c r="T54" s="394"/>
      <c r="U54" s="394"/>
      <c r="V54" s="394"/>
      <c r="W54" s="394"/>
      <c r="X54" s="394"/>
      <c r="Y54" s="394"/>
      <c r="Z54" s="394"/>
    </row>
    <row r="55" customFormat="false" ht="12.75" hidden="false" customHeight="false" outlineLevel="0" collapsed="false">
      <c r="A55" s="9"/>
      <c r="B55" s="393" t="n">
        <f aca="false">SUM(C55:Z55)</f>
        <v>0</v>
      </c>
      <c r="C55" s="394"/>
      <c r="D55" s="394"/>
      <c r="E55" s="394"/>
      <c r="F55" s="394"/>
      <c r="G55" s="394"/>
      <c r="H55" s="394"/>
      <c r="I55" s="394"/>
      <c r="J55" s="394"/>
      <c r="K55" s="394"/>
      <c r="L55" s="394"/>
      <c r="M55" s="394"/>
      <c r="N55" s="394"/>
      <c r="O55" s="394"/>
      <c r="P55" s="394"/>
      <c r="Q55" s="394"/>
      <c r="R55" s="394"/>
      <c r="S55" s="394"/>
      <c r="T55" s="394"/>
      <c r="U55" s="394"/>
      <c r="V55" s="394"/>
      <c r="W55" s="394"/>
      <c r="X55" s="394"/>
      <c r="Y55" s="394"/>
      <c r="Z55" s="394"/>
    </row>
    <row r="56" customFormat="false" ht="12.75" hidden="false" customHeight="false" outlineLevel="0" collapsed="false">
      <c r="A56" s="9"/>
      <c r="B56" s="393" t="n">
        <f aca="false">SUM(C56:Z56)</f>
        <v>0</v>
      </c>
      <c r="C56" s="394"/>
      <c r="D56" s="394"/>
      <c r="E56" s="394"/>
      <c r="F56" s="394"/>
      <c r="G56" s="394"/>
      <c r="H56" s="394"/>
      <c r="I56" s="394"/>
      <c r="J56" s="394"/>
      <c r="K56" s="394"/>
      <c r="L56" s="394"/>
      <c r="M56" s="394"/>
      <c r="N56" s="394"/>
      <c r="O56" s="394"/>
      <c r="P56" s="394"/>
      <c r="Q56" s="394"/>
      <c r="R56" s="394"/>
      <c r="S56" s="394"/>
      <c r="T56" s="394"/>
      <c r="U56" s="394"/>
      <c r="V56" s="394"/>
      <c r="W56" s="394"/>
      <c r="X56" s="394"/>
      <c r="Y56" s="394"/>
      <c r="Z56" s="394"/>
    </row>
    <row r="57" customFormat="false" ht="12.75" hidden="false" customHeight="false" outlineLevel="0" collapsed="false">
      <c r="A57" s="9"/>
      <c r="B57" s="393" t="n">
        <f aca="false">SUM(C57:Z57)</f>
        <v>0</v>
      </c>
      <c r="C57" s="394"/>
      <c r="D57" s="394"/>
      <c r="E57" s="394"/>
      <c r="F57" s="394"/>
      <c r="G57" s="394"/>
      <c r="H57" s="394"/>
      <c r="I57" s="394"/>
      <c r="J57" s="394"/>
      <c r="K57" s="394"/>
      <c r="L57" s="394"/>
      <c r="M57" s="394"/>
      <c r="N57" s="394"/>
      <c r="O57" s="394"/>
      <c r="P57" s="394"/>
      <c r="Q57" s="394"/>
      <c r="R57" s="394"/>
      <c r="S57" s="394"/>
      <c r="T57" s="394"/>
      <c r="U57" s="394"/>
      <c r="V57" s="394"/>
      <c r="W57" s="394"/>
      <c r="X57" s="394"/>
      <c r="Y57" s="394"/>
      <c r="Z57" s="394"/>
    </row>
    <row r="58" customFormat="false" ht="12.75" hidden="false" customHeight="false" outlineLevel="0" collapsed="false">
      <c r="A58" s="9"/>
      <c r="B58" s="393" t="n">
        <f aca="false">SUM(C58:Z58)</f>
        <v>0</v>
      </c>
      <c r="C58" s="394"/>
      <c r="D58" s="394"/>
      <c r="E58" s="394"/>
      <c r="F58" s="394"/>
      <c r="G58" s="394"/>
      <c r="H58" s="394"/>
      <c r="I58" s="394"/>
      <c r="J58" s="394"/>
      <c r="K58" s="394"/>
      <c r="L58" s="394"/>
      <c r="M58" s="394"/>
      <c r="N58" s="394"/>
      <c r="O58" s="394"/>
      <c r="P58" s="394"/>
      <c r="Q58" s="394"/>
      <c r="R58" s="394"/>
      <c r="S58" s="394"/>
      <c r="T58" s="394"/>
      <c r="U58" s="394"/>
      <c r="V58" s="394"/>
      <c r="W58" s="394"/>
      <c r="X58" s="394"/>
      <c r="Y58" s="394"/>
      <c r="Z58" s="394"/>
    </row>
    <row r="59" customFormat="false" ht="12.75" hidden="false" customHeight="false" outlineLevel="0" collapsed="false">
      <c r="A59" s="9"/>
      <c r="B59" s="393" t="n">
        <f aca="false">SUM(C59:Z59)</f>
        <v>0</v>
      </c>
      <c r="C59" s="394"/>
      <c r="D59" s="394"/>
      <c r="E59" s="394"/>
      <c r="F59" s="394"/>
      <c r="G59" s="394"/>
      <c r="H59" s="394"/>
      <c r="I59" s="394"/>
      <c r="J59" s="394"/>
      <c r="K59" s="394"/>
      <c r="L59" s="394"/>
      <c r="M59" s="394"/>
      <c r="N59" s="394"/>
      <c r="O59" s="394"/>
      <c r="P59" s="394"/>
      <c r="Q59" s="394"/>
      <c r="R59" s="394"/>
      <c r="S59" s="394"/>
      <c r="T59" s="394"/>
      <c r="U59" s="394"/>
      <c r="V59" s="394"/>
      <c r="W59" s="394"/>
      <c r="X59" s="394"/>
      <c r="Y59" s="394"/>
      <c r="Z59" s="394"/>
    </row>
    <row r="60" customFormat="false" ht="12.75" hidden="false" customHeight="false" outlineLevel="0" collapsed="false">
      <c r="A60" s="9"/>
      <c r="B60" s="393" t="n">
        <f aca="false">SUM(C60:Z60)</f>
        <v>0</v>
      </c>
      <c r="C60" s="394"/>
      <c r="D60" s="394"/>
      <c r="E60" s="394"/>
      <c r="F60" s="394"/>
      <c r="G60" s="394"/>
      <c r="H60" s="394"/>
      <c r="I60" s="394"/>
      <c r="J60" s="394"/>
      <c r="K60" s="394"/>
      <c r="L60" s="394"/>
      <c r="M60" s="394"/>
      <c r="N60" s="394"/>
      <c r="O60" s="394"/>
      <c r="P60" s="394"/>
      <c r="Q60" s="394"/>
      <c r="R60" s="394"/>
      <c r="S60" s="394"/>
      <c r="T60" s="394"/>
      <c r="U60" s="394"/>
      <c r="V60" s="394"/>
      <c r="W60" s="394"/>
      <c r="X60" s="394"/>
      <c r="Y60" s="394"/>
      <c r="Z60" s="394"/>
    </row>
    <row r="61" customFormat="false" ht="12.75" hidden="false" customHeight="false" outlineLevel="0" collapsed="false">
      <c r="A61" s="9"/>
      <c r="B61" s="394" t="n">
        <f aca="false">SUM(C61:Z61)</f>
        <v>0</v>
      </c>
      <c r="C61" s="394"/>
      <c r="D61" s="394"/>
      <c r="E61" s="394"/>
      <c r="F61" s="394"/>
      <c r="G61" s="394"/>
      <c r="H61" s="394"/>
      <c r="I61" s="394"/>
      <c r="J61" s="394"/>
      <c r="K61" s="394"/>
      <c r="L61" s="394"/>
      <c r="M61" s="394"/>
      <c r="N61" s="394"/>
      <c r="O61" s="394"/>
      <c r="P61" s="394"/>
      <c r="Q61" s="394"/>
      <c r="R61" s="394"/>
      <c r="S61" s="394"/>
      <c r="T61" s="394"/>
      <c r="U61" s="394"/>
      <c r="V61" s="394"/>
      <c r="W61" s="394"/>
      <c r="X61" s="394"/>
      <c r="Y61" s="394"/>
      <c r="Z61" s="394"/>
    </row>
    <row r="62" customFormat="false" ht="12.75" hidden="false" customHeight="false" outlineLevel="0" collapsed="false">
      <c r="A62" s="9"/>
      <c r="B62" s="394" t="n">
        <f aca="false">SUM(C62:Z62)</f>
        <v>0</v>
      </c>
      <c r="C62" s="394"/>
      <c r="D62" s="394"/>
      <c r="E62" s="394"/>
      <c r="F62" s="394"/>
      <c r="G62" s="394"/>
      <c r="H62" s="394"/>
      <c r="I62" s="394"/>
      <c r="J62" s="394"/>
      <c r="K62" s="394"/>
      <c r="L62" s="394"/>
      <c r="M62" s="394"/>
      <c r="N62" s="394"/>
      <c r="O62" s="394"/>
      <c r="P62" s="394"/>
      <c r="Q62" s="394"/>
      <c r="R62" s="394"/>
      <c r="S62" s="394"/>
      <c r="T62" s="394"/>
      <c r="U62" s="394"/>
      <c r="V62" s="394"/>
      <c r="W62" s="394"/>
      <c r="X62" s="394"/>
      <c r="Y62" s="394"/>
      <c r="Z62" s="394"/>
    </row>
    <row r="63" customFormat="false" ht="12.75" hidden="false" customHeight="false" outlineLevel="0" collapsed="false">
      <c r="A63" s="396"/>
      <c r="B63" s="394" t="n">
        <f aca="false">SUM(C63:Z63)</f>
        <v>0</v>
      </c>
      <c r="C63" s="394"/>
      <c r="D63" s="394"/>
      <c r="E63" s="394"/>
      <c r="F63" s="394"/>
      <c r="G63" s="394"/>
      <c r="H63" s="394"/>
      <c r="I63" s="394"/>
      <c r="J63" s="394"/>
      <c r="K63" s="394"/>
      <c r="L63" s="394"/>
      <c r="M63" s="394"/>
      <c r="N63" s="394"/>
      <c r="O63" s="394"/>
      <c r="P63" s="394"/>
      <c r="Q63" s="394"/>
      <c r="R63" s="394"/>
      <c r="S63" s="394"/>
      <c r="T63" s="394"/>
      <c r="U63" s="394"/>
      <c r="V63" s="394"/>
      <c r="W63" s="394"/>
      <c r="X63" s="394"/>
      <c r="Y63" s="394"/>
      <c r="Z63" s="394"/>
    </row>
    <row r="64" customFormat="false" ht="12.75" hidden="false" customHeight="false" outlineLevel="0" collapsed="false">
      <c r="A64" s="9"/>
      <c r="B64" s="394" t="n">
        <f aca="false">SUM(C64:Z64)</f>
        <v>0</v>
      </c>
      <c r="C64" s="394"/>
      <c r="D64" s="394"/>
      <c r="E64" s="394"/>
      <c r="F64" s="394"/>
      <c r="G64" s="394"/>
      <c r="H64" s="394"/>
      <c r="I64" s="394"/>
      <c r="J64" s="394"/>
      <c r="K64" s="394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4"/>
    </row>
    <row r="65" customFormat="false" ht="12.75" hidden="false" customHeight="false" outlineLevel="0" collapsed="false">
      <c r="A65" s="9"/>
      <c r="B65" s="394" t="n">
        <f aca="false">SUM(C65:Z65)</f>
        <v>0</v>
      </c>
      <c r="C65" s="394"/>
      <c r="D65" s="394"/>
      <c r="E65" s="394"/>
      <c r="F65" s="394"/>
      <c r="G65" s="394"/>
      <c r="H65" s="394"/>
      <c r="I65" s="394"/>
      <c r="J65" s="394"/>
      <c r="K65" s="394"/>
      <c r="L65" s="394"/>
      <c r="M65" s="394"/>
      <c r="N65" s="394"/>
      <c r="O65" s="394"/>
      <c r="P65" s="394"/>
      <c r="Q65" s="394"/>
      <c r="R65" s="394"/>
      <c r="S65" s="394"/>
      <c r="T65" s="394"/>
      <c r="U65" s="394"/>
      <c r="V65" s="394"/>
      <c r="W65" s="394"/>
      <c r="X65" s="394"/>
      <c r="Y65" s="394"/>
      <c r="Z65" s="394"/>
    </row>
    <row r="66" customFormat="false" ht="12.75" hidden="false" customHeight="false" outlineLevel="0" collapsed="false">
      <c r="A66" s="396"/>
      <c r="B66" s="394" t="n">
        <f aca="false">SUM(C66:Z66)</f>
        <v>0</v>
      </c>
      <c r="C66" s="394"/>
      <c r="D66" s="394"/>
      <c r="E66" s="394"/>
      <c r="F66" s="394"/>
      <c r="G66" s="394"/>
      <c r="H66" s="394"/>
      <c r="I66" s="394"/>
      <c r="J66" s="394"/>
      <c r="K66" s="394"/>
      <c r="L66" s="394"/>
      <c r="M66" s="394"/>
      <c r="N66" s="394"/>
      <c r="O66" s="394"/>
      <c r="P66" s="394"/>
      <c r="Q66" s="394"/>
      <c r="R66" s="394"/>
      <c r="S66" s="394"/>
      <c r="T66" s="394"/>
      <c r="U66" s="394"/>
      <c r="V66" s="394"/>
      <c r="W66" s="394"/>
      <c r="X66" s="394"/>
      <c r="Y66" s="394"/>
      <c r="Z66" s="394"/>
    </row>
    <row r="67" customFormat="false" ht="12.75" hidden="false" customHeight="false" outlineLevel="0" collapsed="false">
      <c r="A67" s="396"/>
      <c r="B67" s="394" t="n">
        <f aca="false">SUM(C67:Z67)</f>
        <v>0</v>
      </c>
      <c r="C67" s="394"/>
      <c r="D67" s="394"/>
      <c r="E67" s="394"/>
      <c r="F67" s="394"/>
      <c r="G67" s="394"/>
      <c r="H67" s="394"/>
      <c r="I67" s="394"/>
      <c r="J67" s="394"/>
      <c r="K67" s="394"/>
      <c r="L67" s="394"/>
      <c r="M67" s="394"/>
      <c r="N67" s="394"/>
      <c r="O67" s="394"/>
      <c r="P67" s="394"/>
      <c r="Q67" s="394"/>
      <c r="R67" s="394"/>
      <c r="S67" s="394"/>
      <c r="T67" s="394"/>
      <c r="U67" s="394"/>
      <c r="V67" s="394"/>
      <c r="W67" s="394"/>
      <c r="X67" s="394"/>
      <c r="Y67" s="394"/>
      <c r="Z67" s="394"/>
    </row>
    <row r="68" customFormat="false" ht="12.75" hidden="false" customHeight="false" outlineLevel="0" collapsed="false">
      <c r="A68" s="396"/>
      <c r="B68" s="394" t="n">
        <f aca="false">SUM(C68:Z68)</f>
        <v>0</v>
      </c>
      <c r="C68" s="394"/>
      <c r="D68" s="394"/>
      <c r="E68" s="394"/>
      <c r="F68" s="394"/>
      <c r="G68" s="394"/>
      <c r="H68" s="394"/>
      <c r="I68" s="394"/>
      <c r="J68" s="394"/>
      <c r="K68" s="394"/>
      <c r="L68" s="394"/>
      <c r="M68" s="394"/>
      <c r="N68" s="394"/>
      <c r="O68" s="394"/>
      <c r="P68" s="394"/>
      <c r="Q68" s="394"/>
      <c r="R68" s="394"/>
      <c r="S68" s="394"/>
      <c r="T68" s="394"/>
      <c r="U68" s="394"/>
      <c r="V68" s="394"/>
      <c r="W68" s="394"/>
      <c r="X68" s="394"/>
      <c r="Y68" s="394"/>
      <c r="Z68" s="394"/>
    </row>
    <row r="69" customFormat="false" ht="12.75" hidden="false" customHeight="false" outlineLevel="0" collapsed="false">
      <c r="A69" s="396"/>
      <c r="B69" s="394" t="n">
        <f aca="false">SUM(C69:Z69)</f>
        <v>0</v>
      </c>
      <c r="C69" s="394"/>
      <c r="D69" s="394"/>
      <c r="E69" s="394"/>
      <c r="F69" s="394"/>
      <c r="G69" s="394"/>
      <c r="H69" s="394"/>
      <c r="I69" s="394"/>
      <c r="J69" s="394"/>
      <c r="K69" s="394"/>
      <c r="L69" s="394"/>
      <c r="M69" s="394"/>
      <c r="N69" s="394"/>
      <c r="O69" s="394"/>
      <c r="P69" s="394"/>
      <c r="Q69" s="394"/>
      <c r="R69" s="394"/>
      <c r="S69" s="394"/>
      <c r="T69" s="394"/>
      <c r="U69" s="394"/>
      <c r="V69" s="394"/>
      <c r="W69" s="394"/>
      <c r="X69" s="394"/>
      <c r="Y69" s="394"/>
      <c r="Z69" s="394"/>
    </row>
    <row r="70" customFormat="false" ht="12.75" hidden="false" customHeight="false" outlineLevel="0" collapsed="false">
      <c r="A70" s="396"/>
      <c r="B70" s="394" t="n">
        <f aca="false">SUM(C70:Z70)</f>
        <v>0</v>
      </c>
      <c r="C70" s="394"/>
      <c r="D70" s="394"/>
      <c r="E70" s="394"/>
      <c r="F70" s="394"/>
      <c r="G70" s="394"/>
      <c r="H70" s="394"/>
      <c r="I70" s="394"/>
      <c r="J70" s="394"/>
      <c r="K70" s="394"/>
      <c r="L70" s="394"/>
      <c r="M70" s="394"/>
      <c r="N70" s="394"/>
      <c r="O70" s="394"/>
      <c r="P70" s="394"/>
      <c r="Q70" s="394"/>
      <c r="R70" s="394"/>
      <c r="S70" s="394"/>
      <c r="T70" s="394"/>
      <c r="U70" s="394"/>
      <c r="V70" s="394"/>
      <c r="W70" s="394"/>
      <c r="X70" s="394"/>
      <c r="Y70" s="394"/>
      <c r="Z70" s="394"/>
    </row>
    <row r="71" customFormat="false" ht="12.75" hidden="false" customHeight="false" outlineLevel="0" collapsed="false">
      <c r="A71" s="396"/>
      <c r="B71" s="394" t="n">
        <f aca="false">SUM(C71:Z71)</f>
        <v>0</v>
      </c>
      <c r="C71" s="394"/>
      <c r="D71" s="394"/>
      <c r="E71" s="394"/>
      <c r="F71" s="394"/>
      <c r="G71" s="394"/>
      <c r="H71" s="394"/>
      <c r="I71" s="394"/>
      <c r="J71" s="394"/>
      <c r="K71" s="394"/>
      <c r="L71" s="394"/>
      <c r="M71" s="394"/>
      <c r="N71" s="394"/>
      <c r="O71" s="394"/>
      <c r="P71" s="394"/>
      <c r="Q71" s="394"/>
      <c r="R71" s="394"/>
      <c r="S71" s="394"/>
      <c r="T71" s="394"/>
      <c r="U71" s="394"/>
      <c r="V71" s="394"/>
      <c r="W71" s="394"/>
      <c r="X71" s="394"/>
      <c r="Y71" s="394"/>
      <c r="Z71" s="394"/>
    </row>
    <row r="72" customFormat="false" ht="12.75" hidden="false" customHeight="false" outlineLevel="0" collapsed="false">
      <c r="A72" s="396"/>
      <c r="B72" s="394" t="n">
        <f aca="false">SUM(C72:Z72)</f>
        <v>0</v>
      </c>
      <c r="C72" s="394"/>
      <c r="D72" s="394"/>
      <c r="E72" s="394"/>
      <c r="F72" s="394"/>
      <c r="G72" s="394"/>
      <c r="H72" s="394"/>
      <c r="I72" s="394"/>
      <c r="J72" s="394"/>
      <c r="K72" s="394"/>
      <c r="L72" s="394"/>
      <c r="M72" s="394"/>
      <c r="N72" s="394"/>
      <c r="O72" s="394"/>
      <c r="P72" s="394"/>
      <c r="Q72" s="394"/>
      <c r="R72" s="394"/>
      <c r="S72" s="394"/>
      <c r="T72" s="394"/>
      <c r="U72" s="394"/>
      <c r="V72" s="394"/>
      <c r="W72" s="394"/>
      <c r="X72" s="394"/>
      <c r="Y72" s="394"/>
      <c r="Z72" s="394"/>
    </row>
    <row r="73" customFormat="false" ht="12.75" hidden="false" customHeight="false" outlineLevel="0" collapsed="false">
      <c r="A73" s="396"/>
      <c r="B73" s="394" t="n">
        <f aca="false">SUM(C73:Z73)</f>
        <v>0</v>
      </c>
      <c r="C73" s="394"/>
      <c r="D73" s="394"/>
      <c r="E73" s="394"/>
      <c r="F73" s="394"/>
      <c r="G73" s="394"/>
      <c r="H73" s="394"/>
      <c r="I73" s="394"/>
      <c r="J73" s="394"/>
      <c r="K73" s="394"/>
      <c r="L73" s="394"/>
      <c r="M73" s="394"/>
      <c r="N73" s="394"/>
      <c r="O73" s="394"/>
      <c r="P73" s="394"/>
      <c r="Q73" s="394"/>
      <c r="R73" s="394"/>
      <c r="S73" s="394"/>
      <c r="T73" s="394"/>
      <c r="U73" s="394"/>
      <c r="V73" s="394"/>
      <c r="W73" s="394"/>
      <c r="X73" s="394"/>
      <c r="Y73" s="394"/>
      <c r="Z73" s="394"/>
    </row>
    <row r="74" customFormat="false" ht="12.75" hidden="false" customHeight="false" outlineLevel="0" collapsed="false">
      <c r="A74" s="396"/>
      <c r="B74" s="394" t="n">
        <f aca="false">SUM(C74:Z74)</f>
        <v>0</v>
      </c>
      <c r="C74" s="394"/>
      <c r="D74" s="394"/>
      <c r="E74" s="394"/>
      <c r="F74" s="394"/>
      <c r="G74" s="394"/>
      <c r="H74" s="394"/>
      <c r="I74" s="394"/>
      <c r="J74" s="394"/>
      <c r="K74" s="394"/>
      <c r="L74" s="394"/>
      <c r="M74" s="394"/>
      <c r="N74" s="394"/>
      <c r="O74" s="394"/>
      <c r="P74" s="394"/>
      <c r="Q74" s="394"/>
      <c r="R74" s="394"/>
      <c r="S74" s="394"/>
      <c r="T74" s="394"/>
      <c r="U74" s="394"/>
      <c r="V74" s="394"/>
      <c r="W74" s="394"/>
      <c r="X74" s="394"/>
      <c r="Y74" s="394"/>
      <c r="Z74" s="394"/>
    </row>
    <row r="75" customFormat="false" ht="12.75" hidden="false" customHeight="false" outlineLevel="0" collapsed="false">
      <c r="A75" s="396"/>
      <c r="B75" s="394" t="n">
        <f aca="false">SUM(C75:Z75)</f>
        <v>0</v>
      </c>
      <c r="C75" s="394"/>
      <c r="D75" s="394"/>
      <c r="E75" s="394"/>
      <c r="F75" s="394"/>
      <c r="G75" s="394"/>
      <c r="H75" s="394"/>
      <c r="I75" s="394"/>
      <c r="J75" s="394"/>
      <c r="K75" s="394"/>
      <c r="L75" s="394"/>
      <c r="M75" s="394"/>
      <c r="N75" s="394"/>
      <c r="O75" s="394"/>
      <c r="P75" s="394"/>
      <c r="Q75" s="394"/>
      <c r="R75" s="394"/>
      <c r="S75" s="394"/>
      <c r="T75" s="394"/>
      <c r="U75" s="394"/>
      <c r="V75" s="394"/>
      <c r="W75" s="394"/>
      <c r="X75" s="394"/>
      <c r="Y75" s="394"/>
      <c r="Z75" s="394"/>
    </row>
    <row r="76" customFormat="false" ht="12.75" hidden="false" customHeight="false" outlineLevel="0" collapsed="false">
      <c r="A76" s="396"/>
      <c r="B76" s="394" t="n">
        <f aca="false">SUM(C76:Z76)</f>
        <v>0</v>
      </c>
      <c r="C76" s="394"/>
      <c r="D76" s="394"/>
      <c r="E76" s="394"/>
      <c r="F76" s="394"/>
      <c r="G76" s="394"/>
      <c r="H76" s="394"/>
      <c r="I76" s="394"/>
      <c r="J76" s="394"/>
      <c r="K76" s="394"/>
      <c r="L76" s="394"/>
      <c r="M76" s="394"/>
      <c r="N76" s="394"/>
      <c r="O76" s="394"/>
      <c r="P76" s="394"/>
      <c r="Q76" s="394"/>
      <c r="R76" s="394"/>
      <c r="S76" s="394"/>
      <c r="T76" s="394"/>
      <c r="U76" s="394"/>
      <c r="V76" s="394"/>
      <c r="W76" s="394"/>
      <c r="X76" s="394"/>
      <c r="Y76" s="394"/>
      <c r="Z76" s="394"/>
    </row>
    <row r="77" customFormat="false" ht="12.75" hidden="false" customHeight="false" outlineLevel="0" collapsed="false">
      <c r="A77" s="396"/>
      <c r="B77" s="394" t="n">
        <f aca="false">SUM(C77:Z77)</f>
        <v>0</v>
      </c>
      <c r="C77" s="394"/>
      <c r="D77" s="394"/>
      <c r="E77" s="394"/>
      <c r="F77" s="394"/>
      <c r="G77" s="394"/>
      <c r="H77" s="394"/>
      <c r="I77" s="394"/>
      <c r="J77" s="394"/>
      <c r="K77" s="394"/>
      <c r="L77" s="394"/>
      <c r="M77" s="394"/>
      <c r="N77" s="394"/>
      <c r="O77" s="394"/>
      <c r="P77" s="394"/>
      <c r="Q77" s="394"/>
      <c r="R77" s="394"/>
      <c r="S77" s="394"/>
      <c r="T77" s="394"/>
      <c r="U77" s="394"/>
      <c r="V77" s="394"/>
      <c r="W77" s="394"/>
      <c r="X77" s="394"/>
      <c r="Y77" s="394"/>
      <c r="Z77" s="394"/>
    </row>
    <row r="78" customFormat="false" ht="12.75" hidden="false" customHeight="false" outlineLevel="0" collapsed="false">
      <c r="A78" s="396"/>
      <c r="B78" s="394" t="n">
        <f aca="false">SUM(C78:Z78)</f>
        <v>0</v>
      </c>
      <c r="C78" s="394"/>
      <c r="D78" s="394"/>
      <c r="E78" s="394"/>
      <c r="F78" s="394"/>
      <c r="G78" s="394"/>
      <c r="H78" s="394"/>
      <c r="I78" s="394"/>
      <c r="J78" s="394"/>
      <c r="K78" s="394"/>
      <c r="L78" s="394"/>
      <c r="M78" s="394"/>
      <c r="N78" s="394"/>
      <c r="O78" s="394"/>
      <c r="P78" s="394"/>
      <c r="Q78" s="394"/>
      <c r="R78" s="394"/>
      <c r="S78" s="394"/>
      <c r="T78" s="394"/>
      <c r="U78" s="394"/>
      <c r="V78" s="394"/>
      <c r="W78" s="394"/>
      <c r="X78" s="394"/>
      <c r="Y78" s="394"/>
      <c r="Z78" s="394"/>
    </row>
    <row r="79" customFormat="false" ht="12.75" hidden="false" customHeight="false" outlineLevel="0" collapsed="false">
      <c r="A79" s="396"/>
      <c r="B79" s="394" t="n">
        <f aca="false">SUM(C79:Z79)</f>
        <v>0</v>
      </c>
      <c r="C79" s="394"/>
      <c r="D79" s="394"/>
      <c r="E79" s="394"/>
      <c r="F79" s="394"/>
      <c r="G79" s="394"/>
      <c r="H79" s="394"/>
      <c r="I79" s="394"/>
      <c r="J79" s="394"/>
      <c r="K79" s="394"/>
      <c r="L79" s="394"/>
      <c r="M79" s="394"/>
      <c r="N79" s="394"/>
      <c r="O79" s="394"/>
      <c r="P79" s="394"/>
      <c r="Q79" s="394"/>
      <c r="R79" s="394"/>
      <c r="S79" s="394"/>
      <c r="T79" s="394"/>
      <c r="U79" s="394"/>
      <c r="V79" s="394"/>
      <c r="W79" s="394"/>
      <c r="X79" s="394"/>
      <c r="Y79" s="394"/>
      <c r="Z79" s="394"/>
    </row>
    <row r="80" customFormat="false" ht="12.75" hidden="false" customHeight="false" outlineLevel="0" collapsed="false">
      <c r="A80" s="396"/>
      <c r="B80" s="394" t="n">
        <f aca="false">SUM(C80:Z80)</f>
        <v>0</v>
      </c>
      <c r="C80" s="394"/>
      <c r="D80" s="394"/>
      <c r="E80" s="394"/>
      <c r="F80" s="394"/>
      <c r="G80" s="394"/>
      <c r="H80" s="394"/>
      <c r="I80" s="394"/>
      <c r="J80" s="394"/>
      <c r="K80" s="394"/>
      <c r="L80" s="394"/>
      <c r="M80" s="394"/>
      <c r="N80" s="394"/>
      <c r="O80" s="394"/>
      <c r="P80" s="394"/>
      <c r="Q80" s="394"/>
      <c r="R80" s="394"/>
      <c r="S80" s="394"/>
      <c r="T80" s="394"/>
      <c r="U80" s="394"/>
      <c r="V80" s="394"/>
      <c r="W80" s="394"/>
      <c r="X80" s="394"/>
      <c r="Y80" s="394"/>
      <c r="Z80" s="394"/>
    </row>
    <row r="81" customFormat="false" ht="12.75" hidden="false" customHeight="false" outlineLevel="0" collapsed="false">
      <c r="A81" s="396"/>
      <c r="B81" s="394" t="n">
        <f aca="false">SUM(C81:Z81)</f>
        <v>0</v>
      </c>
      <c r="C81" s="394"/>
      <c r="D81" s="394"/>
      <c r="E81" s="394"/>
      <c r="F81" s="394"/>
      <c r="G81" s="394"/>
      <c r="H81" s="394"/>
      <c r="I81" s="394"/>
      <c r="J81" s="394"/>
      <c r="K81" s="394"/>
      <c r="L81" s="394"/>
      <c r="M81" s="394"/>
      <c r="N81" s="394"/>
      <c r="O81" s="394"/>
      <c r="P81" s="394"/>
      <c r="Q81" s="394"/>
      <c r="R81" s="394"/>
      <c r="S81" s="394"/>
      <c r="T81" s="394"/>
      <c r="U81" s="394"/>
      <c r="V81" s="394"/>
      <c r="W81" s="394"/>
      <c r="X81" s="394"/>
      <c r="Y81" s="394"/>
      <c r="Z81" s="394"/>
    </row>
    <row r="82" customFormat="false" ht="12.75" hidden="false" customHeight="false" outlineLevel="0" collapsed="false">
      <c r="A82" s="396"/>
      <c r="B82" s="394" t="n">
        <f aca="false">SUM(C82:Z82)</f>
        <v>0</v>
      </c>
      <c r="C82" s="394"/>
      <c r="D82" s="394"/>
      <c r="E82" s="394"/>
      <c r="F82" s="394"/>
      <c r="G82" s="394"/>
      <c r="H82" s="394"/>
      <c r="I82" s="394"/>
      <c r="J82" s="394"/>
      <c r="K82" s="394"/>
      <c r="L82" s="394"/>
      <c r="M82" s="394"/>
      <c r="N82" s="394"/>
      <c r="O82" s="394"/>
      <c r="P82" s="394"/>
      <c r="Q82" s="394"/>
      <c r="R82" s="394"/>
      <c r="S82" s="394"/>
      <c r="T82" s="394"/>
      <c r="U82" s="394"/>
      <c r="V82" s="394"/>
      <c r="W82" s="394"/>
      <c r="X82" s="394"/>
      <c r="Y82" s="394"/>
      <c r="Z82" s="394"/>
    </row>
    <row r="83" customFormat="false" ht="12.75" hidden="false" customHeight="false" outlineLevel="0" collapsed="false">
      <c r="A83" s="396"/>
      <c r="B83" s="394" t="n">
        <f aca="false">SUM(C83:Z83)</f>
        <v>0</v>
      </c>
      <c r="C83" s="394"/>
      <c r="D83" s="394"/>
      <c r="E83" s="394"/>
      <c r="F83" s="394"/>
      <c r="G83" s="394"/>
      <c r="H83" s="394"/>
      <c r="I83" s="394"/>
      <c r="J83" s="394"/>
      <c r="K83" s="394"/>
      <c r="L83" s="394"/>
      <c r="M83" s="394"/>
      <c r="N83" s="394"/>
      <c r="O83" s="394"/>
      <c r="P83" s="394"/>
      <c r="Q83" s="394"/>
      <c r="R83" s="394"/>
      <c r="S83" s="394"/>
      <c r="T83" s="394"/>
      <c r="U83" s="394"/>
      <c r="V83" s="394"/>
      <c r="W83" s="394"/>
      <c r="X83" s="394"/>
      <c r="Y83" s="394"/>
      <c r="Z83" s="394"/>
    </row>
    <row r="84" customFormat="false" ht="12.75" hidden="false" customHeight="false" outlineLevel="0" collapsed="false">
      <c r="A84" s="396"/>
      <c r="B84" s="394" t="n">
        <f aca="false">SUM(C84:Z84)</f>
        <v>0</v>
      </c>
      <c r="C84" s="394"/>
      <c r="D84" s="394"/>
      <c r="E84" s="394"/>
      <c r="F84" s="394"/>
      <c r="G84" s="394"/>
      <c r="H84" s="394"/>
      <c r="I84" s="394"/>
      <c r="J84" s="394"/>
      <c r="K84" s="394"/>
      <c r="L84" s="394"/>
      <c r="M84" s="394"/>
      <c r="N84" s="394"/>
      <c r="O84" s="394"/>
      <c r="P84" s="394"/>
      <c r="Q84" s="394"/>
      <c r="R84" s="394"/>
      <c r="S84" s="394"/>
      <c r="T84" s="394"/>
      <c r="U84" s="394"/>
      <c r="V84" s="394"/>
      <c r="W84" s="394"/>
      <c r="X84" s="394"/>
      <c r="Y84" s="394"/>
      <c r="Z84" s="394"/>
    </row>
    <row r="85" customFormat="false" ht="12.75" hidden="false" customHeight="false" outlineLevel="0" collapsed="false">
      <c r="A85" s="396"/>
      <c r="B85" s="394" t="n">
        <f aca="false">SUM(C85:Z85)</f>
        <v>0</v>
      </c>
      <c r="C85" s="394"/>
      <c r="D85" s="394"/>
      <c r="E85" s="394"/>
      <c r="F85" s="394"/>
      <c r="G85" s="394"/>
      <c r="H85" s="394"/>
      <c r="I85" s="394"/>
      <c r="J85" s="394"/>
      <c r="K85" s="394"/>
      <c r="L85" s="394"/>
      <c r="M85" s="394"/>
      <c r="N85" s="394"/>
      <c r="O85" s="394"/>
      <c r="P85" s="394"/>
      <c r="Q85" s="394"/>
      <c r="R85" s="394"/>
      <c r="S85" s="394"/>
      <c r="T85" s="394"/>
      <c r="U85" s="394"/>
      <c r="V85" s="394"/>
      <c r="W85" s="394"/>
      <c r="X85" s="394"/>
      <c r="Y85" s="394"/>
      <c r="Z85" s="394"/>
    </row>
    <row r="86" customFormat="false" ht="12.75" hidden="false" customHeight="false" outlineLevel="0" collapsed="false">
      <c r="A86" s="396"/>
      <c r="B86" s="394" t="n">
        <f aca="false">SUM(C86:Z86)</f>
        <v>0</v>
      </c>
      <c r="C86" s="394"/>
      <c r="D86" s="394"/>
      <c r="E86" s="394"/>
      <c r="F86" s="394"/>
      <c r="G86" s="394"/>
      <c r="H86" s="394"/>
      <c r="I86" s="394"/>
      <c r="J86" s="394"/>
      <c r="K86" s="394"/>
      <c r="L86" s="394"/>
      <c r="M86" s="394"/>
      <c r="N86" s="394"/>
      <c r="O86" s="394"/>
      <c r="P86" s="394"/>
      <c r="Q86" s="394"/>
      <c r="R86" s="394"/>
      <c r="S86" s="394"/>
      <c r="T86" s="394"/>
      <c r="U86" s="394"/>
      <c r="V86" s="394"/>
      <c r="W86" s="394"/>
      <c r="X86" s="394"/>
      <c r="Y86" s="394"/>
      <c r="Z86" s="394"/>
    </row>
    <row r="87" customFormat="false" ht="12.75" hidden="false" customHeight="false" outlineLevel="0" collapsed="false">
      <c r="A87" s="396"/>
      <c r="B87" s="394" t="n">
        <f aca="false">SUM(C87:Z87)</f>
        <v>0</v>
      </c>
      <c r="C87" s="394"/>
      <c r="D87" s="394"/>
      <c r="E87" s="394"/>
      <c r="F87" s="394"/>
      <c r="G87" s="394"/>
      <c r="H87" s="394"/>
      <c r="I87" s="394"/>
      <c r="J87" s="394"/>
      <c r="K87" s="394"/>
      <c r="L87" s="394"/>
      <c r="M87" s="394"/>
      <c r="N87" s="394"/>
      <c r="O87" s="394"/>
      <c r="P87" s="394"/>
      <c r="Q87" s="394"/>
      <c r="R87" s="394"/>
      <c r="S87" s="394"/>
      <c r="T87" s="394"/>
      <c r="U87" s="394"/>
      <c r="V87" s="394"/>
      <c r="W87" s="394"/>
      <c r="X87" s="394"/>
      <c r="Y87" s="394"/>
      <c r="Z87" s="394"/>
    </row>
    <row r="88" customFormat="false" ht="12.75" hidden="false" customHeight="false" outlineLevel="0" collapsed="false">
      <c r="A88" s="396"/>
      <c r="B88" s="394" t="n">
        <f aca="false">SUM(C88:Z88)</f>
        <v>0</v>
      </c>
      <c r="C88" s="394"/>
      <c r="D88" s="394"/>
      <c r="E88" s="394"/>
      <c r="F88" s="394"/>
      <c r="G88" s="394"/>
      <c r="H88" s="394"/>
      <c r="I88" s="394"/>
      <c r="J88" s="394"/>
      <c r="K88" s="394"/>
      <c r="L88" s="394"/>
      <c r="M88" s="394"/>
      <c r="N88" s="394"/>
      <c r="O88" s="394"/>
      <c r="P88" s="394"/>
      <c r="Q88" s="394"/>
      <c r="R88" s="394"/>
      <c r="S88" s="394"/>
      <c r="T88" s="394"/>
      <c r="U88" s="394"/>
      <c r="V88" s="394"/>
      <c r="W88" s="394"/>
      <c r="X88" s="394"/>
      <c r="Y88" s="394"/>
      <c r="Z88" s="394"/>
    </row>
    <row r="89" customFormat="false" ht="12.75" hidden="false" customHeight="false" outlineLevel="0" collapsed="false">
      <c r="A89" s="396"/>
      <c r="B89" s="394" t="n">
        <f aca="false">SUM(C89:Z89)</f>
        <v>0</v>
      </c>
      <c r="C89" s="394"/>
      <c r="D89" s="394"/>
      <c r="E89" s="394"/>
      <c r="F89" s="394"/>
      <c r="G89" s="394"/>
      <c r="H89" s="394"/>
      <c r="I89" s="394"/>
      <c r="J89" s="394"/>
      <c r="K89" s="394"/>
      <c r="L89" s="394"/>
      <c r="M89" s="394"/>
      <c r="N89" s="394"/>
      <c r="O89" s="394"/>
      <c r="P89" s="394"/>
      <c r="Q89" s="394"/>
      <c r="R89" s="394"/>
      <c r="S89" s="394"/>
      <c r="T89" s="394"/>
      <c r="U89" s="394"/>
      <c r="V89" s="394"/>
      <c r="W89" s="394"/>
      <c r="X89" s="394"/>
      <c r="Y89" s="394"/>
      <c r="Z89" s="394"/>
    </row>
    <row r="90" customFormat="false" ht="12.75" hidden="false" customHeight="false" outlineLevel="0" collapsed="false">
      <c r="A90" s="396"/>
      <c r="B90" s="394" t="n">
        <f aca="false">SUM(C90:Z90)</f>
        <v>0</v>
      </c>
      <c r="C90" s="394"/>
      <c r="D90" s="394"/>
      <c r="E90" s="394"/>
      <c r="F90" s="394"/>
      <c r="G90" s="394"/>
      <c r="H90" s="394"/>
      <c r="I90" s="394"/>
      <c r="J90" s="394"/>
      <c r="K90" s="394"/>
      <c r="L90" s="394"/>
      <c r="M90" s="394"/>
      <c r="N90" s="394"/>
      <c r="O90" s="394"/>
      <c r="P90" s="394"/>
      <c r="Q90" s="394"/>
      <c r="R90" s="394"/>
      <c r="S90" s="394"/>
      <c r="T90" s="394"/>
      <c r="U90" s="394"/>
      <c r="V90" s="394"/>
      <c r="W90" s="394"/>
      <c r="X90" s="394"/>
      <c r="Y90" s="394"/>
      <c r="Z90" s="394"/>
    </row>
    <row r="91" customFormat="false" ht="12.75" hidden="false" customHeight="false" outlineLevel="0" collapsed="false">
      <c r="A91" s="396"/>
      <c r="B91" s="394" t="n">
        <f aca="false">SUM(C91:Z91)</f>
        <v>0</v>
      </c>
      <c r="C91" s="394"/>
      <c r="D91" s="394"/>
      <c r="E91" s="394"/>
      <c r="F91" s="394"/>
      <c r="G91" s="394"/>
      <c r="H91" s="394"/>
      <c r="I91" s="394"/>
      <c r="J91" s="394"/>
      <c r="K91" s="394"/>
      <c r="L91" s="394"/>
      <c r="M91" s="394"/>
      <c r="N91" s="394"/>
      <c r="O91" s="394"/>
      <c r="P91" s="394"/>
      <c r="Q91" s="394"/>
      <c r="R91" s="394"/>
      <c r="S91" s="394"/>
      <c r="T91" s="394"/>
      <c r="U91" s="394"/>
      <c r="V91" s="394"/>
      <c r="W91" s="394"/>
      <c r="X91" s="394"/>
      <c r="Y91" s="394"/>
      <c r="Z91" s="394"/>
    </row>
    <row r="92" customFormat="false" ht="12.75" hidden="false" customHeight="false" outlineLevel="0" collapsed="false">
      <c r="A92" s="396"/>
      <c r="B92" s="394" t="n">
        <f aca="false">SUM(C92:Z92)</f>
        <v>0</v>
      </c>
      <c r="C92" s="394"/>
      <c r="D92" s="394"/>
      <c r="E92" s="394"/>
      <c r="F92" s="394"/>
      <c r="G92" s="394"/>
      <c r="H92" s="394"/>
      <c r="I92" s="394"/>
      <c r="J92" s="394"/>
      <c r="K92" s="394"/>
      <c r="L92" s="394"/>
      <c r="M92" s="394"/>
      <c r="N92" s="394"/>
      <c r="O92" s="394"/>
      <c r="P92" s="394"/>
      <c r="Q92" s="394"/>
      <c r="R92" s="394"/>
      <c r="S92" s="394"/>
      <c r="T92" s="394"/>
      <c r="U92" s="394"/>
      <c r="V92" s="394"/>
      <c r="W92" s="394"/>
      <c r="X92" s="394"/>
      <c r="Y92" s="394"/>
      <c r="Z92" s="394"/>
    </row>
    <row r="93" customFormat="false" ht="12.75" hidden="false" customHeight="false" outlineLevel="0" collapsed="false">
      <c r="A93" s="396"/>
      <c r="B93" s="394" t="n">
        <f aca="false">SUM(C93:Z93)</f>
        <v>0</v>
      </c>
      <c r="C93" s="394"/>
      <c r="D93" s="394"/>
      <c r="E93" s="394"/>
      <c r="F93" s="394"/>
      <c r="G93" s="394"/>
      <c r="H93" s="394"/>
      <c r="I93" s="394"/>
      <c r="J93" s="394"/>
      <c r="K93" s="394"/>
      <c r="L93" s="394"/>
      <c r="M93" s="394"/>
      <c r="N93" s="394"/>
      <c r="O93" s="394"/>
      <c r="P93" s="394"/>
      <c r="Q93" s="394"/>
      <c r="R93" s="394"/>
      <c r="S93" s="394"/>
      <c r="T93" s="394"/>
      <c r="U93" s="394"/>
      <c r="V93" s="394"/>
      <c r="W93" s="394"/>
      <c r="X93" s="394"/>
      <c r="Y93" s="394"/>
      <c r="Z93" s="394"/>
    </row>
    <row r="94" customFormat="false" ht="12.75" hidden="false" customHeight="false" outlineLevel="0" collapsed="false">
      <c r="A94" s="396"/>
      <c r="B94" s="394" t="n">
        <f aca="false">SUM(C94:Z94)</f>
        <v>0</v>
      </c>
      <c r="C94" s="394"/>
      <c r="D94" s="394"/>
      <c r="E94" s="394"/>
      <c r="F94" s="394"/>
      <c r="G94" s="394"/>
      <c r="H94" s="394"/>
      <c r="I94" s="394"/>
      <c r="J94" s="394"/>
      <c r="K94" s="394"/>
      <c r="L94" s="394"/>
      <c r="M94" s="394"/>
      <c r="N94" s="394"/>
      <c r="O94" s="394"/>
      <c r="P94" s="394"/>
      <c r="Q94" s="394"/>
      <c r="R94" s="394"/>
      <c r="S94" s="394"/>
      <c r="T94" s="394"/>
      <c r="U94" s="394"/>
      <c r="V94" s="394"/>
      <c r="W94" s="394"/>
      <c r="X94" s="394"/>
      <c r="Y94" s="394"/>
      <c r="Z94" s="394"/>
    </row>
    <row r="95" customFormat="false" ht="12.75" hidden="false" customHeight="false" outlineLevel="0" collapsed="false">
      <c r="A95" s="396"/>
      <c r="B95" s="394" t="n">
        <f aca="false">SUM(C95:Z95)</f>
        <v>0</v>
      </c>
      <c r="C95" s="394"/>
      <c r="D95" s="394"/>
      <c r="E95" s="394"/>
      <c r="F95" s="394"/>
      <c r="G95" s="394"/>
      <c r="H95" s="394"/>
      <c r="I95" s="394"/>
      <c r="J95" s="394"/>
      <c r="K95" s="394"/>
      <c r="L95" s="394"/>
      <c r="M95" s="394"/>
      <c r="N95" s="394"/>
      <c r="O95" s="394"/>
      <c r="P95" s="394"/>
      <c r="Q95" s="394"/>
      <c r="R95" s="394"/>
      <c r="S95" s="394"/>
      <c r="T95" s="394"/>
      <c r="U95" s="394"/>
      <c r="V95" s="394"/>
      <c r="W95" s="394"/>
      <c r="X95" s="394"/>
      <c r="Y95" s="394"/>
      <c r="Z95" s="394"/>
    </row>
    <row r="96" customFormat="false" ht="12.75" hidden="false" customHeight="false" outlineLevel="0" collapsed="false">
      <c r="A96" s="396"/>
      <c r="B96" s="394" t="n">
        <f aca="false">SUM(C96:Z96)</f>
        <v>0</v>
      </c>
      <c r="C96" s="394"/>
      <c r="D96" s="394"/>
      <c r="E96" s="394"/>
      <c r="F96" s="394"/>
      <c r="G96" s="394"/>
      <c r="H96" s="394"/>
      <c r="I96" s="394"/>
      <c r="J96" s="394"/>
      <c r="K96" s="394"/>
      <c r="L96" s="394"/>
      <c r="M96" s="394"/>
      <c r="N96" s="394"/>
      <c r="O96" s="394"/>
      <c r="P96" s="394"/>
      <c r="Q96" s="394"/>
      <c r="R96" s="394"/>
      <c r="S96" s="394"/>
      <c r="T96" s="394"/>
      <c r="U96" s="394"/>
      <c r="V96" s="394"/>
      <c r="W96" s="394"/>
      <c r="X96" s="394"/>
      <c r="Y96" s="394"/>
      <c r="Z96" s="394"/>
    </row>
    <row r="97" customFormat="false" ht="12.75" hidden="false" customHeight="false" outlineLevel="0" collapsed="false">
      <c r="A97" s="396"/>
      <c r="B97" s="394" t="n">
        <f aca="false">SUM(C97:Z97)</f>
        <v>0</v>
      </c>
      <c r="C97" s="394"/>
      <c r="D97" s="394"/>
      <c r="E97" s="394"/>
      <c r="F97" s="394"/>
      <c r="G97" s="394"/>
      <c r="H97" s="394"/>
      <c r="I97" s="394"/>
      <c r="J97" s="394"/>
      <c r="K97" s="394"/>
      <c r="L97" s="394"/>
      <c r="M97" s="394"/>
      <c r="N97" s="394"/>
      <c r="O97" s="394"/>
      <c r="P97" s="394"/>
      <c r="Q97" s="394"/>
      <c r="R97" s="394"/>
      <c r="S97" s="394"/>
      <c r="T97" s="394"/>
      <c r="U97" s="394"/>
      <c r="V97" s="394"/>
      <c r="W97" s="394"/>
      <c r="X97" s="394"/>
      <c r="Y97" s="394"/>
      <c r="Z97" s="394"/>
    </row>
    <row r="98" customFormat="false" ht="12.75" hidden="false" customHeight="false" outlineLevel="0" collapsed="false">
      <c r="A98" s="396"/>
      <c r="B98" s="394" t="n">
        <f aca="false">SUM(C98:Z98)</f>
        <v>0</v>
      </c>
      <c r="C98" s="394"/>
      <c r="D98" s="394"/>
      <c r="E98" s="394"/>
      <c r="F98" s="394"/>
      <c r="G98" s="394"/>
      <c r="H98" s="394"/>
      <c r="I98" s="394"/>
      <c r="J98" s="394"/>
      <c r="K98" s="394"/>
      <c r="L98" s="394"/>
      <c r="M98" s="394"/>
      <c r="N98" s="394"/>
      <c r="O98" s="394"/>
      <c r="P98" s="394"/>
      <c r="Q98" s="394"/>
      <c r="R98" s="394"/>
      <c r="S98" s="394"/>
      <c r="T98" s="394"/>
      <c r="U98" s="394"/>
      <c r="V98" s="394"/>
      <c r="W98" s="394"/>
      <c r="X98" s="394"/>
      <c r="Y98" s="394"/>
      <c r="Z98" s="394"/>
    </row>
    <row r="99" customFormat="false" ht="12.75" hidden="false" customHeight="false" outlineLevel="0" collapsed="false">
      <c r="A99" s="396"/>
      <c r="B99" s="394" t="n">
        <f aca="false">SUM(C99:Z99)</f>
        <v>0</v>
      </c>
      <c r="C99" s="394"/>
      <c r="D99" s="394"/>
      <c r="E99" s="394"/>
      <c r="F99" s="394"/>
      <c r="G99" s="394"/>
      <c r="H99" s="394"/>
      <c r="I99" s="394"/>
      <c r="J99" s="394"/>
      <c r="K99" s="394"/>
      <c r="L99" s="394"/>
      <c r="M99" s="394"/>
      <c r="N99" s="394"/>
      <c r="O99" s="394"/>
      <c r="P99" s="394"/>
      <c r="Q99" s="394"/>
      <c r="R99" s="394"/>
      <c r="S99" s="394"/>
      <c r="T99" s="394"/>
      <c r="U99" s="394"/>
      <c r="V99" s="394"/>
      <c r="W99" s="394"/>
      <c r="X99" s="394"/>
      <c r="Y99" s="394"/>
      <c r="Z99" s="394"/>
    </row>
    <row r="100" customFormat="false" ht="12.75" hidden="false" customHeight="false" outlineLevel="0" collapsed="false">
      <c r="A100" s="396"/>
      <c r="B100" s="394" t="n">
        <f aca="false">SUM(C100:Z100)</f>
        <v>0</v>
      </c>
      <c r="C100" s="394"/>
      <c r="D100" s="394"/>
      <c r="E100" s="394"/>
      <c r="F100" s="394"/>
      <c r="G100" s="394"/>
      <c r="H100" s="394"/>
      <c r="I100" s="394"/>
      <c r="J100" s="394"/>
      <c r="K100" s="394"/>
      <c r="L100" s="394"/>
      <c r="M100" s="394"/>
      <c r="N100" s="394"/>
      <c r="O100" s="394"/>
      <c r="P100" s="394"/>
      <c r="Q100" s="394"/>
      <c r="R100" s="394"/>
      <c r="S100" s="394"/>
      <c r="T100" s="394"/>
      <c r="U100" s="394"/>
      <c r="V100" s="394"/>
      <c r="W100" s="394"/>
      <c r="X100" s="394"/>
      <c r="Y100" s="394"/>
      <c r="Z100" s="394"/>
    </row>
    <row r="101" customFormat="false" ht="12.75" hidden="false" customHeight="false" outlineLevel="0" collapsed="false">
      <c r="A101" s="0" t="s">
        <v>371</v>
      </c>
      <c r="B101" s="388" t="n">
        <f aca="false">SUM(C101:Z101)</f>
        <v>0</v>
      </c>
      <c r="C101" s="301" t="n">
        <v>0</v>
      </c>
      <c r="D101" s="301" t="n">
        <v>0</v>
      </c>
      <c r="E101" s="301" t="n">
        <v>0</v>
      </c>
      <c r="F101" s="301" t="n">
        <v>0</v>
      </c>
      <c r="G101" s="301" t="n">
        <v>0</v>
      </c>
      <c r="H101" s="301" t="n">
        <v>0</v>
      </c>
      <c r="I101" s="301" t="n">
        <v>0</v>
      </c>
      <c r="J101" s="301" t="n">
        <v>0</v>
      </c>
      <c r="K101" s="301" t="n">
        <v>0</v>
      </c>
      <c r="L101" s="301" t="n">
        <v>0</v>
      </c>
      <c r="M101" s="301" t="n">
        <v>0</v>
      </c>
      <c r="N101" s="301" t="n">
        <v>0</v>
      </c>
      <c r="O101" s="301" t="n">
        <v>0</v>
      </c>
      <c r="P101" s="301" t="n">
        <v>0</v>
      </c>
      <c r="Q101" s="301" t="n">
        <v>0</v>
      </c>
      <c r="R101" s="301" t="n">
        <v>0</v>
      </c>
      <c r="S101" s="301" t="n">
        <v>0</v>
      </c>
      <c r="T101" s="301" t="n">
        <v>0</v>
      </c>
      <c r="U101" s="301" t="n">
        <v>0</v>
      </c>
      <c r="V101" s="301" t="n">
        <v>0</v>
      </c>
      <c r="W101" s="301" t="n">
        <v>0</v>
      </c>
      <c r="X101" s="301" t="n">
        <v>0</v>
      </c>
      <c r="Y101" s="301" t="n">
        <v>0</v>
      </c>
      <c r="Z101" s="301" t="n">
        <v>0</v>
      </c>
    </row>
    <row r="102" customFormat="false" ht="12.75" hidden="false" customHeight="false" outlineLevel="0" collapsed="false">
      <c r="A102" s="0" t="s">
        <v>372</v>
      </c>
      <c r="B102" s="388" t="n">
        <f aca="false">SUM(C102:Z102)</f>
        <v>0</v>
      </c>
      <c r="C102" s="301" t="n">
        <v>0</v>
      </c>
      <c r="D102" s="301" t="n">
        <v>0</v>
      </c>
      <c r="E102" s="301" t="n">
        <v>0</v>
      </c>
      <c r="F102" s="301" t="n">
        <v>0</v>
      </c>
      <c r="G102" s="301" t="n">
        <v>0</v>
      </c>
      <c r="H102" s="301" t="n">
        <v>0</v>
      </c>
      <c r="I102" s="301" t="n">
        <v>0</v>
      </c>
      <c r="J102" s="301" t="n">
        <v>0</v>
      </c>
      <c r="K102" s="301" t="n">
        <v>0</v>
      </c>
      <c r="L102" s="301" t="n">
        <v>0</v>
      </c>
      <c r="M102" s="301" t="n">
        <v>0</v>
      </c>
      <c r="N102" s="301" t="n">
        <v>0</v>
      </c>
      <c r="O102" s="301" t="n">
        <v>0</v>
      </c>
      <c r="P102" s="301" t="n">
        <v>0</v>
      </c>
      <c r="Q102" s="301" t="n">
        <v>0</v>
      </c>
      <c r="R102" s="301" t="n">
        <v>0</v>
      </c>
      <c r="S102" s="301" t="n">
        <v>0</v>
      </c>
      <c r="T102" s="301" t="n">
        <v>0</v>
      </c>
      <c r="U102" s="301" t="n">
        <v>0</v>
      </c>
      <c r="V102" s="301" t="n">
        <v>0</v>
      </c>
      <c r="W102" s="301" t="n">
        <v>0</v>
      </c>
      <c r="X102" s="301" t="n">
        <v>0</v>
      </c>
      <c r="Y102" s="301" t="n">
        <v>0</v>
      </c>
      <c r="Z102" s="301" t="n">
        <v>0</v>
      </c>
      <c r="AA102" s="0" t="s">
        <v>373</v>
      </c>
    </row>
    <row r="103" customFormat="false" ht="12.75" hidden="false" customHeight="false" outlineLevel="0" collapsed="false">
      <c r="A103" s="0" t="s">
        <v>374</v>
      </c>
      <c r="B103" s="388" t="n">
        <f aca="false">SUM(C103:Z103)</f>
        <v>0</v>
      </c>
      <c r="C103" s="301" t="n">
        <v>0</v>
      </c>
      <c r="D103" s="301" t="n">
        <v>0</v>
      </c>
      <c r="E103" s="301" t="n">
        <v>0</v>
      </c>
      <c r="F103" s="301" t="n">
        <v>0</v>
      </c>
      <c r="G103" s="301" t="n">
        <v>0</v>
      </c>
      <c r="H103" s="301" t="n">
        <v>0</v>
      </c>
      <c r="I103" s="301" t="n">
        <v>0</v>
      </c>
      <c r="J103" s="301" t="n">
        <v>0</v>
      </c>
      <c r="K103" s="301" t="n">
        <v>0</v>
      </c>
      <c r="L103" s="301" t="n">
        <v>0</v>
      </c>
      <c r="M103" s="301" t="n">
        <v>0</v>
      </c>
      <c r="N103" s="301" t="n">
        <v>0</v>
      </c>
      <c r="O103" s="301" t="n">
        <v>0</v>
      </c>
      <c r="P103" s="301" t="n">
        <v>0</v>
      </c>
      <c r="Q103" s="301" t="n">
        <v>0</v>
      </c>
      <c r="R103" s="301" t="n">
        <v>0</v>
      </c>
      <c r="S103" s="301" t="n">
        <v>0</v>
      </c>
      <c r="T103" s="301" t="n">
        <v>0</v>
      </c>
      <c r="U103" s="301" t="n">
        <v>0</v>
      </c>
      <c r="V103" s="301" t="n">
        <v>0</v>
      </c>
      <c r="W103" s="301" t="n">
        <v>0</v>
      </c>
      <c r="X103" s="301" t="n">
        <v>0</v>
      </c>
      <c r="Y103" s="301" t="n">
        <v>0</v>
      </c>
      <c r="Z103" s="301" t="n">
        <v>0</v>
      </c>
    </row>
    <row r="104" customFormat="false" ht="12.75" hidden="false" customHeight="false" outlineLevel="0" collapsed="false">
      <c r="A104" s="0" t="s">
        <v>375</v>
      </c>
      <c r="B104" s="388" t="n">
        <f aca="false">SUM(C104:Z104)</f>
        <v>0</v>
      </c>
      <c r="C104" s="301" t="n">
        <v>0</v>
      </c>
      <c r="D104" s="301" t="n">
        <v>0</v>
      </c>
      <c r="E104" s="301" t="n">
        <v>0</v>
      </c>
      <c r="F104" s="301" t="n">
        <v>0</v>
      </c>
      <c r="G104" s="301" t="n">
        <v>0</v>
      </c>
      <c r="H104" s="301" t="n">
        <v>0</v>
      </c>
      <c r="I104" s="301" t="n">
        <v>0</v>
      </c>
      <c r="J104" s="301" t="n">
        <v>0</v>
      </c>
      <c r="K104" s="301" t="n">
        <v>0</v>
      </c>
      <c r="L104" s="301" t="n">
        <v>0</v>
      </c>
      <c r="M104" s="301" t="n">
        <v>0</v>
      </c>
      <c r="N104" s="301" t="n">
        <v>0</v>
      </c>
      <c r="O104" s="301" t="n">
        <v>0</v>
      </c>
      <c r="P104" s="301" t="n">
        <v>0</v>
      </c>
      <c r="Q104" s="301" t="n">
        <v>0</v>
      </c>
      <c r="R104" s="301" t="n">
        <v>0</v>
      </c>
      <c r="S104" s="301" t="n">
        <v>0</v>
      </c>
      <c r="T104" s="301" t="n">
        <v>0</v>
      </c>
      <c r="U104" s="301" t="n">
        <v>0</v>
      </c>
      <c r="V104" s="301" t="n">
        <v>0</v>
      </c>
      <c r="W104" s="301" t="n">
        <v>0</v>
      </c>
      <c r="X104" s="301" t="n">
        <v>0</v>
      </c>
      <c r="Y104" s="301" t="n">
        <v>0</v>
      </c>
      <c r="Z104" s="301" t="n">
        <v>0</v>
      </c>
    </row>
    <row r="105" customFormat="false" ht="12.75" hidden="false" customHeight="false" outlineLevel="0" collapsed="false">
      <c r="A105" s="0" t="s">
        <v>376</v>
      </c>
      <c r="B105" s="388" t="n">
        <f aca="false">SUM(C105:Z105)</f>
        <v>0</v>
      </c>
      <c r="C105" s="301" t="n">
        <v>0</v>
      </c>
      <c r="D105" s="301" t="n">
        <v>0</v>
      </c>
      <c r="E105" s="301" t="n">
        <v>0</v>
      </c>
      <c r="F105" s="301" t="n">
        <v>0</v>
      </c>
      <c r="G105" s="301" t="n">
        <v>0</v>
      </c>
      <c r="H105" s="301" t="n">
        <v>0</v>
      </c>
      <c r="I105" s="301" t="n">
        <v>0</v>
      </c>
      <c r="J105" s="301" t="n">
        <v>0</v>
      </c>
      <c r="K105" s="301" t="n">
        <v>0</v>
      </c>
      <c r="L105" s="301" t="n">
        <v>0</v>
      </c>
      <c r="M105" s="301" t="n">
        <v>0</v>
      </c>
      <c r="N105" s="301" t="n">
        <v>0</v>
      </c>
      <c r="O105" s="301" t="n">
        <v>0</v>
      </c>
      <c r="P105" s="301" t="n">
        <v>0</v>
      </c>
      <c r="Q105" s="301" t="n">
        <v>0</v>
      </c>
      <c r="R105" s="301" t="n">
        <v>0</v>
      </c>
      <c r="S105" s="301" t="n">
        <v>0</v>
      </c>
      <c r="T105" s="301" t="n">
        <v>0</v>
      </c>
      <c r="U105" s="301" t="n">
        <v>0</v>
      </c>
      <c r="V105" s="301" t="n">
        <v>0</v>
      </c>
      <c r="W105" s="301" t="n">
        <v>0</v>
      </c>
      <c r="X105" s="301" t="n">
        <v>0</v>
      </c>
      <c r="Y105" s="301" t="n">
        <v>0</v>
      </c>
      <c r="Z105" s="301" t="n">
        <v>0</v>
      </c>
    </row>
    <row r="106" customFormat="false" ht="12.75" hidden="false" customHeight="false" outlineLevel="0" collapsed="false">
      <c r="A106" s="0" t="s">
        <v>377</v>
      </c>
      <c r="B106" s="388" t="n">
        <f aca="false">SUM(C106:Z106)</f>
        <v>0</v>
      </c>
      <c r="C106" s="301" t="n">
        <v>0</v>
      </c>
      <c r="D106" s="301" t="n">
        <v>0</v>
      </c>
      <c r="E106" s="301" t="n">
        <v>0</v>
      </c>
      <c r="F106" s="301" t="n">
        <v>0</v>
      </c>
      <c r="G106" s="301" t="n">
        <v>0</v>
      </c>
      <c r="H106" s="301" t="n">
        <v>0</v>
      </c>
      <c r="I106" s="301" t="n">
        <v>0</v>
      </c>
      <c r="J106" s="301" t="n">
        <v>0</v>
      </c>
      <c r="K106" s="301" t="n">
        <v>0</v>
      </c>
      <c r="L106" s="301" t="n">
        <v>0</v>
      </c>
      <c r="M106" s="301" t="n">
        <v>0</v>
      </c>
      <c r="N106" s="301" t="n">
        <v>0</v>
      </c>
      <c r="O106" s="301" t="n">
        <v>0</v>
      </c>
      <c r="P106" s="301" t="n">
        <v>0</v>
      </c>
      <c r="Q106" s="301" t="n">
        <v>0</v>
      </c>
      <c r="R106" s="301" t="n">
        <v>0</v>
      </c>
      <c r="S106" s="301" t="n">
        <v>0</v>
      </c>
      <c r="T106" s="301" t="n">
        <v>0</v>
      </c>
      <c r="U106" s="301" t="n">
        <v>0</v>
      </c>
      <c r="V106" s="301" t="n">
        <v>0</v>
      </c>
      <c r="W106" s="301" t="n">
        <v>0</v>
      </c>
      <c r="X106" s="301" t="n">
        <v>0</v>
      </c>
      <c r="Y106" s="301" t="n">
        <v>0</v>
      </c>
      <c r="Z106" s="301" t="n">
        <v>0</v>
      </c>
    </row>
    <row r="107" customFormat="false" ht="12.75" hidden="false" customHeight="false" outlineLevel="0" collapsed="false">
      <c r="A107" s="0" t="s">
        <v>377</v>
      </c>
      <c r="B107" s="388" t="n">
        <f aca="false">SUM(C107:Z107)</f>
        <v>0</v>
      </c>
      <c r="C107" s="301" t="n">
        <v>0</v>
      </c>
      <c r="D107" s="301" t="n">
        <v>0</v>
      </c>
      <c r="E107" s="301" t="n">
        <v>0</v>
      </c>
      <c r="F107" s="301" t="n">
        <v>0</v>
      </c>
      <c r="G107" s="301" t="n">
        <v>0</v>
      </c>
      <c r="H107" s="301" t="n">
        <v>0</v>
      </c>
      <c r="I107" s="301" t="n">
        <v>0</v>
      </c>
      <c r="J107" s="301" t="n">
        <v>0</v>
      </c>
      <c r="K107" s="301" t="n">
        <v>0</v>
      </c>
      <c r="L107" s="301" t="n">
        <v>0</v>
      </c>
      <c r="M107" s="301" t="n">
        <v>0</v>
      </c>
      <c r="N107" s="301" t="n">
        <v>0</v>
      </c>
      <c r="O107" s="301" t="n">
        <v>0</v>
      </c>
      <c r="P107" s="301" t="n">
        <v>0</v>
      </c>
      <c r="Q107" s="301" t="n">
        <v>0</v>
      </c>
      <c r="R107" s="301" t="n">
        <v>0</v>
      </c>
      <c r="S107" s="301" t="n">
        <v>0</v>
      </c>
      <c r="T107" s="301" t="n">
        <v>0</v>
      </c>
      <c r="U107" s="301" t="n">
        <v>0</v>
      </c>
      <c r="V107" s="301" t="n">
        <v>0</v>
      </c>
      <c r="W107" s="301" t="n">
        <v>0</v>
      </c>
      <c r="X107" s="301" t="n">
        <v>0</v>
      </c>
      <c r="Y107" s="301" t="n">
        <v>0</v>
      </c>
      <c r="Z107" s="301" t="n">
        <v>0</v>
      </c>
    </row>
    <row r="108" customFormat="false" ht="12.75" hidden="false" customHeight="false" outlineLevel="0" collapsed="false">
      <c r="B108" s="388"/>
      <c r="C108" s="388"/>
      <c r="D108" s="388"/>
      <c r="E108" s="388"/>
      <c r="F108" s="388"/>
      <c r="G108" s="388"/>
      <c r="H108" s="388"/>
      <c r="I108" s="388"/>
      <c r="J108" s="388"/>
      <c r="K108" s="388"/>
      <c r="L108" s="388"/>
      <c r="M108" s="388"/>
      <c r="N108" s="388"/>
      <c r="O108" s="388"/>
      <c r="P108" s="388"/>
      <c r="Q108" s="388"/>
      <c r="R108" s="388"/>
      <c r="S108" s="388"/>
      <c r="T108" s="388"/>
      <c r="U108" s="388"/>
      <c r="V108" s="388"/>
      <c r="W108" s="388"/>
      <c r="X108" s="388"/>
      <c r="Y108" s="388"/>
      <c r="Z108" s="388"/>
    </row>
    <row r="109" customFormat="false" ht="12.75" hidden="false" customHeight="false" outlineLevel="0" collapsed="false">
      <c r="A109" s="2" t="s">
        <v>378</v>
      </c>
      <c r="B109" s="397" t="n">
        <f aca="false">SUM(B4:B88)</f>
        <v>-182.870000000001</v>
      </c>
      <c r="C109" s="397" t="n">
        <f aca="false">SUM(C4:C108)</f>
        <v>2.88999999999999</v>
      </c>
      <c r="D109" s="397" t="n">
        <f aca="false">SUM(D4:D108)</f>
        <v>14.38</v>
      </c>
      <c r="E109" s="397" t="n">
        <f aca="false">SUM(E4:E108)</f>
        <v>25.01</v>
      </c>
      <c r="F109" s="397" t="n">
        <f aca="false">SUM(F4:F108)</f>
        <v>24.46</v>
      </c>
      <c r="G109" s="397" t="n">
        <f aca="false">SUM(G4:G108)</f>
        <v>6.10000000000002</v>
      </c>
      <c r="H109" s="397" t="n">
        <f aca="false">SUM(H4:H108)</f>
        <v>-34.38</v>
      </c>
      <c r="I109" s="397" t="n">
        <f aca="false">SUM(I4:I108)</f>
        <v>76.26</v>
      </c>
      <c r="J109" s="397" t="n">
        <f aca="false">SUM(J4:J108)</f>
        <v>37.21</v>
      </c>
      <c r="K109" s="397" t="n">
        <f aca="false">SUM(K4:K108)</f>
        <v>4.44000000000006</v>
      </c>
      <c r="L109" s="397" t="n">
        <f aca="false">SUM(L4:L108)</f>
        <v>-26.78</v>
      </c>
      <c r="M109" s="397" t="n">
        <f aca="false">SUM(M4:M108)</f>
        <v>-41.59</v>
      </c>
      <c r="N109" s="397" t="n">
        <f aca="false">SUM(N4:N108)</f>
        <v>-48.34</v>
      </c>
      <c r="O109" s="397" t="n">
        <f aca="false">SUM(O4:O108)</f>
        <v>-65.0700000000001</v>
      </c>
      <c r="P109" s="397" t="n">
        <f aca="false">SUM(P4:P108)</f>
        <v>-71.42</v>
      </c>
      <c r="Q109" s="397" t="n">
        <f aca="false">SUM(Q4:Q108)</f>
        <v>-63.52</v>
      </c>
      <c r="R109" s="397" t="n">
        <f aca="false">SUM(R4:R108)</f>
        <v>-51.9400000000001</v>
      </c>
      <c r="S109" s="397" t="n">
        <f aca="false">SUM(S4:S108)</f>
        <v>-37.89</v>
      </c>
      <c r="T109" s="397" t="n">
        <f aca="false">SUM(T4:T108)</f>
        <v>-16.8200000000001</v>
      </c>
      <c r="U109" s="397" t="n">
        <f aca="false">SUM(U4:U108)</f>
        <v>5.5</v>
      </c>
      <c r="V109" s="397" t="n">
        <f aca="false">SUM(V4:V108)</f>
        <v>37.0599999999999</v>
      </c>
      <c r="W109" s="397" t="n">
        <f aca="false">SUM(W4:W108)</f>
        <v>45.85</v>
      </c>
      <c r="X109" s="397" t="n">
        <f aca="false">SUM(X4:X108)</f>
        <v>72.66</v>
      </c>
      <c r="Y109" s="397" t="n">
        <f aca="false">SUM(Y4:Y108)</f>
        <v>-54.22</v>
      </c>
      <c r="Z109" s="397" t="n">
        <f aca="false">SUM(Z4:Z108)</f>
        <v>-22.72</v>
      </c>
    </row>
    <row r="111" customFormat="false" ht="12.75" hidden="false" customHeight="false" outlineLevel="0" collapsed="false">
      <c r="B111" s="2"/>
    </row>
    <row r="114" customFormat="false" ht="12.75" hidden="false" customHeight="false" outlineLevel="0" collapsed="false">
      <c r="C114" s="0" t="n">
        <v>1</v>
      </c>
      <c r="D114" s="0" t="n">
        <v>2</v>
      </c>
      <c r="E114" s="0" t="n">
        <v>3</v>
      </c>
      <c r="F114" s="0" t="n">
        <v>4</v>
      </c>
      <c r="G114" s="0" t="n">
        <v>5</v>
      </c>
      <c r="H114" s="0" t="n">
        <v>6</v>
      </c>
      <c r="I114" s="0" t="n">
        <v>7</v>
      </c>
      <c r="J114" s="0" t="n">
        <v>8</v>
      </c>
      <c r="K114" s="0" t="n">
        <v>9</v>
      </c>
      <c r="L114" s="0" t="n">
        <v>10</v>
      </c>
      <c r="M114" s="0" t="n">
        <v>11</v>
      </c>
      <c r="N114" s="0" t="n">
        <v>12</v>
      </c>
      <c r="O114" s="0" t="n">
        <v>13</v>
      </c>
      <c r="P114" s="0" t="n">
        <v>14</v>
      </c>
      <c r="Q114" s="0" t="n">
        <v>15</v>
      </c>
      <c r="R114" s="0" t="n">
        <v>16</v>
      </c>
      <c r="S114" s="0" t="n">
        <v>17</v>
      </c>
      <c r="T114" s="0" t="n">
        <v>18</v>
      </c>
      <c r="U114" s="0" t="n">
        <v>19</v>
      </c>
      <c r="V114" s="0" t="n">
        <v>20</v>
      </c>
      <c r="W114" s="0" t="n">
        <v>21</v>
      </c>
      <c r="X114" s="0" t="n">
        <v>22</v>
      </c>
      <c r="Y114" s="0" t="n">
        <v>23</v>
      </c>
      <c r="Z114" s="0" t="n">
        <v>24</v>
      </c>
    </row>
  </sheetData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3:AF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1" style="0" width="15.7"/>
    <col collapsed="false" customWidth="true" hidden="false" outlineLevel="0" max="5" min="5" style="0" width="16.7"/>
    <col collapsed="false" customWidth="true" hidden="false" outlineLevel="0" max="8" min="6" style="0" width="7.7"/>
    <col collapsed="false" customWidth="true" hidden="false" outlineLevel="0" max="32" min="9" style="0" width="9.7"/>
  </cols>
  <sheetData>
    <row r="3" customFormat="false" ht="12.75" hidden="false" customHeight="false" outlineLevel="0" collapsed="false">
      <c r="A3" s="398" t="s">
        <v>379</v>
      </c>
      <c r="B3" s="398" t="s">
        <v>380</v>
      </c>
      <c r="C3" s="398" t="s">
        <v>381</v>
      </c>
      <c r="D3" s="398" t="s">
        <v>382</v>
      </c>
      <c r="E3" s="387" t="s">
        <v>350</v>
      </c>
      <c r="F3" s="398" t="s">
        <v>383</v>
      </c>
      <c r="G3" s="398" t="s">
        <v>384</v>
      </c>
      <c r="H3" s="398" t="s">
        <v>385</v>
      </c>
      <c r="I3" s="387" t="n">
        <v>100</v>
      </c>
      <c r="J3" s="387" t="n">
        <v>200</v>
      </c>
      <c r="K3" s="387" t="n">
        <v>300</v>
      </c>
      <c r="L3" s="387" t="n">
        <v>400</v>
      </c>
      <c r="M3" s="387" t="n">
        <v>500</v>
      </c>
      <c r="N3" s="387" t="n">
        <v>600</v>
      </c>
      <c r="O3" s="387" t="n">
        <v>700</v>
      </c>
      <c r="P3" s="387" t="n">
        <v>800</v>
      </c>
      <c r="Q3" s="387" t="n">
        <v>900</v>
      </c>
      <c r="R3" s="387" t="n">
        <v>1000</v>
      </c>
      <c r="S3" s="387" t="n">
        <v>1100</v>
      </c>
      <c r="T3" s="387" t="n">
        <v>1200</v>
      </c>
      <c r="U3" s="387" t="n">
        <v>1300</v>
      </c>
      <c r="V3" s="387" t="n">
        <v>1400</v>
      </c>
      <c r="W3" s="387" t="n">
        <v>1500</v>
      </c>
      <c r="X3" s="387" t="n">
        <v>1600</v>
      </c>
      <c r="Y3" s="387" t="n">
        <v>1700</v>
      </c>
      <c r="Z3" s="387" t="n">
        <v>1800</v>
      </c>
      <c r="AA3" s="387" t="n">
        <v>1900</v>
      </c>
      <c r="AB3" s="387" t="n">
        <v>2000</v>
      </c>
      <c r="AC3" s="387" t="n">
        <v>2100</v>
      </c>
      <c r="AD3" s="387" t="n">
        <v>2200</v>
      </c>
      <c r="AE3" s="387" t="n">
        <v>2300</v>
      </c>
      <c r="AF3" s="387" t="n">
        <v>2400</v>
      </c>
    </row>
    <row r="4" customFormat="false" ht="12.75" hidden="false" customHeight="false" outlineLevel="0" collapsed="false">
      <c r="A4" s="399" t="n">
        <v>37117.3423611111</v>
      </c>
      <c r="B4" s="400" t="n">
        <v>37118</v>
      </c>
      <c r="C4" s="400" t="n">
        <v>37118</v>
      </c>
      <c r="D4" s="400" t="n">
        <v>37118</v>
      </c>
      <c r="E4" s="0" t="s">
        <v>386</v>
      </c>
      <c r="F4" s="0" t="n">
        <v>730011</v>
      </c>
      <c r="G4" s="0" t="n">
        <v>1</v>
      </c>
      <c r="H4" s="0" t="n">
        <v>3769224</v>
      </c>
      <c r="I4" s="0" t="n">
        <v>0</v>
      </c>
      <c r="J4" s="0" t="n">
        <v>0</v>
      </c>
      <c r="K4" s="0" t="n">
        <v>0</v>
      </c>
      <c r="L4" s="0" t="n">
        <v>0</v>
      </c>
      <c r="M4" s="0" t="n">
        <v>0</v>
      </c>
      <c r="N4" s="0" t="n">
        <v>0</v>
      </c>
      <c r="O4" s="0" t="n">
        <v>25</v>
      </c>
      <c r="P4" s="0" t="n">
        <v>25</v>
      </c>
      <c r="Q4" s="0" t="n">
        <v>25</v>
      </c>
      <c r="R4" s="0" t="n">
        <v>25</v>
      </c>
      <c r="S4" s="0" t="n">
        <v>25</v>
      </c>
      <c r="T4" s="0" t="n">
        <v>25</v>
      </c>
      <c r="U4" s="0" t="n">
        <v>25</v>
      </c>
      <c r="V4" s="0" t="n">
        <v>25</v>
      </c>
      <c r="W4" s="0" t="n">
        <v>25</v>
      </c>
      <c r="X4" s="0" t="n">
        <v>25</v>
      </c>
      <c r="Y4" s="0" t="n">
        <v>25</v>
      </c>
      <c r="Z4" s="0" t="n">
        <v>25</v>
      </c>
      <c r="AA4" s="0" t="n">
        <v>25</v>
      </c>
      <c r="AB4" s="0" t="n">
        <v>25</v>
      </c>
      <c r="AC4" s="0" t="n">
        <v>25</v>
      </c>
      <c r="AD4" s="0" t="n">
        <v>25</v>
      </c>
      <c r="AE4" s="0" t="n">
        <v>0</v>
      </c>
      <c r="AF4" s="0" t="n">
        <v>0</v>
      </c>
    </row>
    <row r="5" customFormat="false" ht="12.75" hidden="false" customHeight="false" outlineLevel="0" collapsed="false">
      <c r="A5" s="399" t="n">
        <v>37117.3513888889</v>
      </c>
      <c r="B5" s="400" t="n">
        <v>37118</v>
      </c>
      <c r="C5" s="400" t="n">
        <v>37118</v>
      </c>
      <c r="D5" s="400" t="n">
        <v>37118</v>
      </c>
      <c r="E5" s="0" t="s">
        <v>386</v>
      </c>
      <c r="F5" s="0" t="n">
        <v>730125</v>
      </c>
      <c r="G5" s="0" t="n">
        <v>1</v>
      </c>
      <c r="H5" s="0" t="n">
        <v>3769414</v>
      </c>
      <c r="I5" s="0" t="n">
        <v>0</v>
      </c>
      <c r="J5" s="0" t="n">
        <v>0</v>
      </c>
      <c r="K5" s="0" t="n">
        <v>0</v>
      </c>
      <c r="L5" s="0" t="n">
        <v>0</v>
      </c>
      <c r="M5" s="0" t="n">
        <v>0</v>
      </c>
      <c r="N5" s="0" t="n">
        <v>0</v>
      </c>
      <c r="O5" s="0" t="n">
        <v>25</v>
      </c>
      <c r="P5" s="0" t="n">
        <v>25</v>
      </c>
      <c r="Q5" s="0" t="n">
        <v>25</v>
      </c>
      <c r="R5" s="0" t="n">
        <v>25</v>
      </c>
      <c r="S5" s="0" t="n">
        <v>25</v>
      </c>
      <c r="T5" s="0" t="n">
        <v>25</v>
      </c>
      <c r="U5" s="0" t="n">
        <v>25</v>
      </c>
      <c r="V5" s="0" t="n">
        <v>25</v>
      </c>
      <c r="W5" s="0" t="n">
        <v>25</v>
      </c>
      <c r="X5" s="0" t="n">
        <v>25</v>
      </c>
      <c r="Y5" s="0" t="n">
        <v>25</v>
      </c>
      <c r="Z5" s="0" t="n">
        <v>25</v>
      </c>
      <c r="AA5" s="0" t="n">
        <v>25</v>
      </c>
      <c r="AB5" s="0" t="n">
        <v>25</v>
      </c>
      <c r="AC5" s="0" t="n">
        <v>25</v>
      </c>
      <c r="AD5" s="0" t="n">
        <v>25</v>
      </c>
      <c r="AE5" s="0" t="n">
        <v>0</v>
      </c>
      <c r="AF5" s="0" t="n">
        <v>0</v>
      </c>
    </row>
    <row r="6" customFormat="false" ht="12.75" hidden="false" customHeight="false" outlineLevel="0" collapsed="false">
      <c r="A6" s="399" t="n">
        <v>37117.3347222222</v>
      </c>
      <c r="B6" s="400" t="n">
        <v>37118</v>
      </c>
      <c r="C6" s="400" t="n">
        <v>37118</v>
      </c>
      <c r="D6" s="400" t="n">
        <v>37118</v>
      </c>
      <c r="E6" s="0" t="s">
        <v>387</v>
      </c>
      <c r="F6" s="0" t="n">
        <v>729873</v>
      </c>
      <c r="G6" s="0" t="n">
        <v>1</v>
      </c>
      <c r="H6" s="0" t="n">
        <v>3768984</v>
      </c>
      <c r="I6" s="0" t="n">
        <v>0</v>
      </c>
      <c r="J6" s="0" t="n">
        <v>0</v>
      </c>
      <c r="K6" s="0" t="n">
        <v>0</v>
      </c>
      <c r="L6" s="0" t="n">
        <v>0</v>
      </c>
      <c r="M6" s="0" t="n">
        <v>0</v>
      </c>
      <c r="N6" s="0" t="n">
        <v>0</v>
      </c>
      <c r="O6" s="0" t="n">
        <v>-25</v>
      </c>
      <c r="P6" s="0" t="n">
        <v>-25</v>
      </c>
      <c r="Q6" s="0" t="n">
        <v>-25</v>
      </c>
      <c r="R6" s="0" t="n">
        <v>-25</v>
      </c>
      <c r="S6" s="0" t="n">
        <v>-25</v>
      </c>
      <c r="T6" s="0" t="n">
        <v>-25</v>
      </c>
      <c r="U6" s="0" t="n">
        <v>-25</v>
      </c>
      <c r="V6" s="0" t="n">
        <v>-25</v>
      </c>
      <c r="W6" s="0" t="n">
        <v>-25</v>
      </c>
      <c r="X6" s="0" t="n">
        <v>-25</v>
      </c>
      <c r="Y6" s="0" t="n">
        <v>-25</v>
      </c>
      <c r="Z6" s="0" t="n">
        <v>-25</v>
      </c>
      <c r="AA6" s="0" t="n">
        <v>-25</v>
      </c>
      <c r="AB6" s="0" t="n">
        <v>-25</v>
      </c>
      <c r="AC6" s="0" t="n">
        <v>-25</v>
      </c>
      <c r="AD6" s="0" t="n">
        <v>-25</v>
      </c>
      <c r="AE6" s="0" t="n">
        <v>0</v>
      </c>
      <c r="AF6" s="0" t="n">
        <v>0</v>
      </c>
    </row>
    <row r="7" customFormat="false" ht="12.75" hidden="false" customHeight="false" outlineLevel="0" collapsed="false">
      <c r="A7" s="399" t="n">
        <v>37117.3368055556</v>
      </c>
      <c r="B7" s="400" t="n">
        <v>37118</v>
      </c>
      <c r="C7" s="400" t="n">
        <v>37118</v>
      </c>
      <c r="D7" s="400" t="n">
        <v>37118</v>
      </c>
      <c r="E7" s="0" t="s">
        <v>388</v>
      </c>
      <c r="F7" s="0" t="n">
        <v>729915</v>
      </c>
      <c r="G7" s="0" t="n">
        <v>1</v>
      </c>
      <c r="H7" s="0" t="n">
        <v>3769056</v>
      </c>
      <c r="I7" s="0" t="n">
        <v>0</v>
      </c>
      <c r="J7" s="0" t="n">
        <v>0</v>
      </c>
      <c r="K7" s="0" t="n">
        <v>0</v>
      </c>
      <c r="L7" s="0" t="n">
        <v>0</v>
      </c>
      <c r="M7" s="0" t="n">
        <v>0</v>
      </c>
      <c r="N7" s="0" t="n">
        <v>0</v>
      </c>
      <c r="O7" s="0" t="n">
        <v>-25</v>
      </c>
      <c r="P7" s="0" t="n">
        <v>-25</v>
      </c>
      <c r="Q7" s="0" t="n">
        <v>-25</v>
      </c>
      <c r="R7" s="0" t="n">
        <v>-25</v>
      </c>
      <c r="S7" s="0" t="n">
        <v>-25</v>
      </c>
      <c r="T7" s="0" t="n">
        <v>-25</v>
      </c>
      <c r="U7" s="0" t="n">
        <v>-25</v>
      </c>
      <c r="V7" s="0" t="n">
        <v>-25</v>
      </c>
      <c r="W7" s="0" t="n">
        <v>-25</v>
      </c>
      <c r="X7" s="0" t="n">
        <v>-25</v>
      </c>
      <c r="Y7" s="0" t="n">
        <v>-25</v>
      </c>
      <c r="Z7" s="0" t="n">
        <v>-25</v>
      </c>
      <c r="AA7" s="0" t="n">
        <v>-25</v>
      </c>
      <c r="AB7" s="0" t="n">
        <v>-25</v>
      </c>
      <c r="AC7" s="0" t="n">
        <v>-25</v>
      </c>
      <c r="AD7" s="0" t="n">
        <v>-25</v>
      </c>
      <c r="AE7" s="0" t="n">
        <v>0</v>
      </c>
      <c r="AF7" s="0" t="n">
        <v>0</v>
      </c>
    </row>
    <row r="8" customFormat="false" ht="12.75" hidden="false" customHeight="false" outlineLevel="0" collapsed="false">
      <c r="A8" s="399" t="n">
        <v>37117.3347222222</v>
      </c>
      <c r="B8" s="400" t="n">
        <v>37118</v>
      </c>
      <c r="C8" s="400" t="n">
        <v>37118</v>
      </c>
      <c r="D8" s="400" t="n">
        <v>37118</v>
      </c>
      <c r="E8" s="0" t="s">
        <v>388</v>
      </c>
      <c r="F8" s="0" t="n">
        <v>729877</v>
      </c>
      <c r="G8" s="0" t="n">
        <v>1</v>
      </c>
      <c r="H8" s="0" t="n">
        <v>3768991</v>
      </c>
      <c r="I8" s="0" t="n">
        <v>0</v>
      </c>
      <c r="J8" s="0" t="n">
        <v>0</v>
      </c>
      <c r="K8" s="0" t="n">
        <v>0</v>
      </c>
      <c r="L8" s="0" t="n">
        <v>0</v>
      </c>
      <c r="M8" s="0" t="n">
        <v>0</v>
      </c>
      <c r="N8" s="0" t="n">
        <v>0</v>
      </c>
      <c r="O8" s="0" t="n">
        <v>0</v>
      </c>
      <c r="P8" s="0" t="n">
        <v>0</v>
      </c>
      <c r="Q8" s="0" t="n">
        <v>0</v>
      </c>
      <c r="R8" s="0" t="n">
        <v>0</v>
      </c>
      <c r="S8" s="0" t="n">
        <v>0</v>
      </c>
      <c r="T8" s="0" t="n">
        <v>0</v>
      </c>
      <c r="U8" s="0" t="n">
        <v>0</v>
      </c>
      <c r="V8" s="0" t="n">
        <v>0</v>
      </c>
      <c r="W8" s="0" t="n">
        <v>0</v>
      </c>
      <c r="X8" s="0" t="n">
        <v>0</v>
      </c>
      <c r="Y8" s="0" t="n">
        <v>0</v>
      </c>
      <c r="Z8" s="0" t="n">
        <v>0</v>
      </c>
      <c r="AA8" s="0" t="n">
        <v>0</v>
      </c>
      <c r="AB8" s="0" t="n">
        <v>0</v>
      </c>
      <c r="AC8" s="0" t="n">
        <v>0</v>
      </c>
      <c r="AD8" s="0" t="n">
        <v>0</v>
      </c>
      <c r="AE8" s="0" t="n">
        <v>25</v>
      </c>
      <c r="AF8" s="0" t="n">
        <v>25</v>
      </c>
    </row>
    <row r="9" customFormat="false" ht="12.75" hidden="false" customHeight="false" outlineLevel="0" collapsed="false">
      <c r="A9" s="399" t="n">
        <v>37117.3409722222</v>
      </c>
      <c r="B9" s="400" t="n">
        <v>37118</v>
      </c>
      <c r="C9" s="400" t="n">
        <v>37118</v>
      </c>
      <c r="D9" s="400" t="n">
        <v>37118</v>
      </c>
      <c r="E9" s="0" t="s">
        <v>388</v>
      </c>
      <c r="F9" s="0" t="n">
        <v>729996</v>
      </c>
      <c r="G9" s="0" t="n">
        <v>1</v>
      </c>
      <c r="H9" s="0" t="n">
        <v>3769198</v>
      </c>
      <c r="I9" s="0" t="n">
        <v>0</v>
      </c>
      <c r="J9" s="0" t="n">
        <v>0</v>
      </c>
      <c r="K9" s="0" t="n">
        <v>0</v>
      </c>
      <c r="L9" s="0" t="n">
        <v>0</v>
      </c>
      <c r="M9" s="0" t="n">
        <v>0</v>
      </c>
      <c r="N9" s="0" t="n">
        <v>0</v>
      </c>
      <c r="O9" s="0" t="n">
        <v>0</v>
      </c>
      <c r="P9" s="0" t="n">
        <v>0</v>
      </c>
      <c r="Q9" s="0" t="n">
        <v>0</v>
      </c>
      <c r="R9" s="0" t="n">
        <v>0</v>
      </c>
      <c r="S9" s="0" t="n">
        <v>0</v>
      </c>
      <c r="T9" s="0" t="n">
        <v>0</v>
      </c>
      <c r="U9" s="0" t="n">
        <v>0</v>
      </c>
      <c r="V9" s="0" t="n">
        <v>0</v>
      </c>
      <c r="W9" s="0" t="n">
        <v>0</v>
      </c>
      <c r="X9" s="0" t="n">
        <v>0</v>
      </c>
      <c r="Y9" s="0" t="n">
        <v>0</v>
      </c>
      <c r="Z9" s="0" t="n">
        <v>0</v>
      </c>
      <c r="AA9" s="0" t="n">
        <v>0</v>
      </c>
      <c r="AB9" s="0" t="n">
        <v>0</v>
      </c>
      <c r="AC9" s="0" t="n">
        <v>0</v>
      </c>
      <c r="AD9" s="0" t="n">
        <v>0</v>
      </c>
      <c r="AE9" s="0" t="n">
        <v>25</v>
      </c>
      <c r="AF9" s="0" t="n">
        <v>25</v>
      </c>
    </row>
    <row r="10" customFormat="false" ht="12.75" hidden="false" customHeight="false" outlineLevel="0" collapsed="false">
      <c r="A10" s="399" t="n">
        <v>37117.3430555556</v>
      </c>
      <c r="B10" s="400" t="n">
        <v>37118</v>
      </c>
      <c r="C10" s="400" t="n">
        <v>37118</v>
      </c>
      <c r="D10" s="400" t="n">
        <v>37118</v>
      </c>
      <c r="E10" s="0" t="s">
        <v>388</v>
      </c>
      <c r="F10" s="0" t="n">
        <v>730016</v>
      </c>
      <c r="G10" s="0" t="n">
        <v>1</v>
      </c>
      <c r="H10" s="0" t="n">
        <v>3769235</v>
      </c>
      <c r="I10" s="0" t="n">
        <v>0</v>
      </c>
      <c r="J10" s="0" t="n">
        <v>0</v>
      </c>
      <c r="K10" s="0" t="n">
        <v>0</v>
      </c>
      <c r="L10" s="0" t="n">
        <v>0</v>
      </c>
      <c r="M10" s="0" t="n">
        <v>0</v>
      </c>
      <c r="N10" s="0" t="n">
        <v>0</v>
      </c>
      <c r="O10" s="0" t="n">
        <v>0</v>
      </c>
      <c r="P10" s="0" t="n">
        <v>0</v>
      </c>
      <c r="Q10" s="0" t="n">
        <v>0</v>
      </c>
      <c r="R10" s="0" t="n">
        <v>0</v>
      </c>
      <c r="S10" s="0" t="n">
        <v>0</v>
      </c>
      <c r="T10" s="0" t="n">
        <v>0</v>
      </c>
      <c r="U10" s="0" t="n">
        <v>0</v>
      </c>
      <c r="V10" s="0" t="n">
        <v>0</v>
      </c>
      <c r="W10" s="0" t="n">
        <v>0</v>
      </c>
      <c r="X10" s="0" t="n">
        <v>0</v>
      </c>
      <c r="Y10" s="0" t="n">
        <v>0</v>
      </c>
      <c r="Z10" s="0" t="n">
        <v>0</v>
      </c>
      <c r="AA10" s="0" t="n">
        <v>0</v>
      </c>
      <c r="AB10" s="0" t="n">
        <v>0</v>
      </c>
      <c r="AC10" s="0" t="n">
        <v>0</v>
      </c>
      <c r="AD10" s="0" t="n">
        <v>0</v>
      </c>
      <c r="AE10" s="0" t="n">
        <v>25</v>
      </c>
      <c r="AF10" s="0" t="n">
        <v>25</v>
      </c>
    </row>
    <row r="11" customFormat="false" ht="12.75" hidden="false" customHeight="false" outlineLevel="0" collapsed="false">
      <c r="A11" s="399" t="n">
        <v>37117.6534722222</v>
      </c>
      <c r="B11" s="400" t="n">
        <v>37118</v>
      </c>
      <c r="C11" s="400" t="n">
        <v>37118</v>
      </c>
      <c r="D11" s="400" t="n">
        <v>37118</v>
      </c>
      <c r="E11" s="0" t="s">
        <v>388</v>
      </c>
      <c r="F11" s="0" t="n">
        <v>730322</v>
      </c>
      <c r="G11" s="0" t="n">
        <v>1</v>
      </c>
      <c r="H11" s="0" t="n">
        <v>3769768</v>
      </c>
      <c r="I11" s="0" t="n">
        <v>0</v>
      </c>
      <c r="J11" s="0" t="n">
        <v>0</v>
      </c>
      <c r="K11" s="0" t="n">
        <v>0</v>
      </c>
      <c r="L11" s="0" t="n">
        <v>0</v>
      </c>
      <c r="M11" s="0" t="n">
        <v>0</v>
      </c>
      <c r="N11" s="0" t="n">
        <v>0</v>
      </c>
      <c r="O11" s="0" t="n">
        <v>0</v>
      </c>
      <c r="P11" s="0" t="n">
        <v>0</v>
      </c>
      <c r="Q11" s="0" t="n">
        <v>0</v>
      </c>
      <c r="R11" s="0" t="n">
        <v>0</v>
      </c>
      <c r="S11" s="0" t="n">
        <v>0</v>
      </c>
      <c r="T11" s="0" t="n">
        <v>0</v>
      </c>
      <c r="U11" s="0" t="n">
        <v>0</v>
      </c>
      <c r="V11" s="0" t="n">
        <v>0</v>
      </c>
      <c r="W11" s="0" t="n">
        <v>0</v>
      </c>
      <c r="X11" s="0" t="n">
        <v>0</v>
      </c>
      <c r="Y11" s="0" t="n">
        <v>0</v>
      </c>
      <c r="Z11" s="0" t="n">
        <v>0</v>
      </c>
      <c r="AA11" s="0" t="n">
        <v>0</v>
      </c>
      <c r="AB11" s="0" t="n">
        <v>0</v>
      </c>
      <c r="AC11" s="0" t="n">
        <v>0</v>
      </c>
      <c r="AD11" s="0" t="n">
        <v>0</v>
      </c>
      <c r="AE11" s="0" t="n">
        <v>25</v>
      </c>
      <c r="AF11" s="0" t="n">
        <v>25</v>
      </c>
    </row>
    <row r="12" customFormat="false" ht="12.75" hidden="false" customHeight="false" outlineLevel="0" collapsed="false">
      <c r="A12" s="399" t="n">
        <v>37117.6534722222</v>
      </c>
      <c r="B12" s="400" t="n">
        <v>37118</v>
      </c>
      <c r="C12" s="400" t="n">
        <v>37118</v>
      </c>
      <c r="D12" s="400" t="n">
        <v>37118</v>
      </c>
      <c r="E12" s="0" t="s">
        <v>388</v>
      </c>
      <c r="F12" s="0" t="n">
        <v>730327</v>
      </c>
      <c r="G12" s="0" t="n">
        <v>1</v>
      </c>
      <c r="H12" s="0" t="n">
        <v>3769781</v>
      </c>
      <c r="I12" s="0" t="n">
        <v>0</v>
      </c>
      <c r="J12" s="0" t="n">
        <v>0</v>
      </c>
      <c r="K12" s="0" t="n">
        <v>0</v>
      </c>
      <c r="L12" s="0" t="n">
        <v>0</v>
      </c>
      <c r="M12" s="0" t="n">
        <v>0</v>
      </c>
      <c r="N12" s="0" t="n">
        <v>0</v>
      </c>
      <c r="O12" s="0" t="n">
        <v>0</v>
      </c>
      <c r="P12" s="0" t="n">
        <v>0</v>
      </c>
      <c r="Q12" s="0" t="n">
        <v>0</v>
      </c>
      <c r="R12" s="0" t="n">
        <v>0</v>
      </c>
      <c r="S12" s="0" t="n">
        <v>0</v>
      </c>
      <c r="T12" s="0" t="n">
        <v>0</v>
      </c>
      <c r="U12" s="0" t="n">
        <v>0</v>
      </c>
      <c r="V12" s="0" t="n">
        <v>0</v>
      </c>
      <c r="W12" s="0" t="n">
        <v>0</v>
      </c>
      <c r="X12" s="0" t="n">
        <v>0</v>
      </c>
      <c r="Y12" s="0" t="n">
        <v>0</v>
      </c>
      <c r="Z12" s="0" t="n">
        <v>0</v>
      </c>
      <c r="AA12" s="0" t="n">
        <v>0</v>
      </c>
      <c r="AB12" s="0" t="n">
        <v>0</v>
      </c>
      <c r="AC12" s="0" t="n">
        <v>0</v>
      </c>
      <c r="AD12" s="0" t="n">
        <v>0</v>
      </c>
      <c r="AE12" s="0" t="n">
        <v>25</v>
      </c>
      <c r="AF12" s="0" t="n">
        <v>25</v>
      </c>
    </row>
    <row r="13" customFormat="false" ht="12.75" hidden="false" customHeight="false" outlineLevel="0" collapsed="false">
      <c r="A13" s="399" t="n">
        <v>37117.3347222222</v>
      </c>
      <c r="B13" s="400" t="n">
        <v>37118</v>
      </c>
      <c r="C13" s="400" t="n">
        <v>37118</v>
      </c>
      <c r="D13" s="400" t="n">
        <v>37118</v>
      </c>
      <c r="E13" s="0" t="s">
        <v>388</v>
      </c>
      <c r="F13" s="0" t="n">
        <v>729877</v>
      </c>
      <c r="G13" s="0" t="n">
        <v>1</v>
      </c>
      <c r="H13" s="0" t="n">
        <v>3768990</v>
      </c>
      <c r="I13" s="0" t="n">
        <v>25</v>
      </c>
      <c r="J13" s="0" t="n">
        <v>25</v>
      </c>
      <c r="K13" s="0" t="n">
        <v>25</v>
      </c>
      <c r="L13" s="0" t="n">
        <v>25</v>
      </c>
      <c r="M13" s="0" t="n">
        <v>25</v>
      </c>
      <c r="N13" s="0" t="n">
        <v>25</v>
      </c>
      <c r="O13" s="0" t="n">
        <v>0</v>
      </c>
      <c r="P13" s="0" t="n">
        <v>0</v>
      </c>
      <c r="Q13" s="0" t="n">
        <v>0</v>
      </c>
      <c r="R13" s="0" t="n">
        <v>0</v>
      </c>
      <c r="S13" s="0" t="n">
        <v>0</v>
      </c>
      <c r="T13" s="0" t="n">
        <v>0</v>
      </c>
      <c r="U13" s="0" t="n">
        <v>0</v>
      </c>
      <c r="V13" s="0" t="n">
        <v>0</v>
      </c>
      <c r="W13" s="0" t="n">
        <v>0</v>
      </c>
      <c r="X13" s="0" t="n">
        <v>0</v>
      </c>
      <c r="Y13" s="0" t="n">
        <v>0</v>
      </c>
      <c r="Z13" s="0" t="n">
        <v>0</v>
      </c>
      <c r="AA13" s="0" t="n">
        <v>0</v>
      </c>
      <c r="AB13" s="0" t="n">
        <v>0</v>
      </c>
      <c r="AC13" s="0" t="n">
        <v>0</v>
      </c>
      <c r="AD13" s="0" t="n">
        <v>0</v>
      </c>
      <c r="AE13" s="0" t="n">
        <v>0</v>
      </c>
      <c r="AF13" s="0" t="n">
        <v>0</v>
      </c>
    </row>
    <row r="14" customFormat="false" ht="12.75" hidden="false" customHeight="false" outlineLevel="0" collapsed="false">
      <c r="A14" s="399" t="n">
        <v>37117.3409722222</v>
      </c>
      <c r="B14" s="400" t="n">
        <v>37118</v>
      </c>
      <c r="C14" s="400" t="n">
        <v>37118</v>
      </c>
      <c r="D14" s="400" t="n">
        <v>37118</v>
      </c>
      <c r="E14" s="0" t="s">
        <v>388</v>
      </c>
      <c r="F14" s="0" t="n">
        <v>729996</v>
      </c>
      <c r="G14" s="0" t="n">
        <v>1</v>
      </c>
      <c r="H14" s="0" t="n">
        <v>3769197</v>
      </c>
      <c r="I14" s="0" t="n">
        <v>25</v>
      </c>
      <c r="J14" s="0" t="n">
        <v>25</v>
      </c>
      <c r="K14" s="0" t="n">
        <v>25</v>
      </c>
      <c r="L14" s="0" t="n">
        <v>25</v>
      </c>
      <c r="M14" s="0" t="n">
        <v>25</v>
      </c>
      <c r="N14" s="0" t="n">
        <v>25</v>
      </c>
      <c r="O14" s="0" t="n">
        <v>0</v>
      </c>
      <c r="P14" s="0" t="n">
        <v>0</v>
      </c>
      <c r="Q14" s="0" t="n">
        <v>0</v>
      </c>
      <c r="R14" s="0" t="n">
        <v>0</v>
      </c>
      <c r="S14" s="0" t="n">
        <v>0</v>
      </c>
      <c r="T14" s="0" t="n">
        <v>0</v>
      </c>
      <c r="U14" s="0" t="n">
        <v>0</v>
      </c>
      <c r="V14" s="0" t="n">
        <v>0</v>
      </c>
      <c r="W14" s="0" t="n">
        <v>0</v>
      </c>
      <c r="X14" s="0" t="n">
        <v>0</v>
      </c>
      <c r="Y14" s="0" t="n">
        <v>0</v>
      </c>
      <c r="Z14" s="0" t="n">
        <v>0</v>
      </c>
      <c r="AA14" s="0" t="n">
        <v>0</v>
      </c>
      <c r="AB14" s="0" t="n">
        <v>0</v>
      </c>
      <c r="AC14" s="0" t="n">
        <v>0</v>
      </c>
      <c r="AD14" s="0" t="n">
        <v>0</v>
      </c>
      <c r="AE14" s="0" t="n">
        <v>0</v>
      </c>
      <c r="AF14" s="0" t="n">
        <v>0</v>
      </c>
    </row>
    <row r="15" customFormat="false" ht="12.75" hidden="false" customHeight="false" outlineLevel="0" collapsed="false">
      <c r="A15" s="399" t="n">
        <v>37117.3430555556</v>
      </c>
      <c r="B15" s="400" t="n">
        <v>37118</v>
      </c>
      <c r="C15" s="400" t="n">
        <v>37118</v>
      </c>
      <c r="D15" s="400" t="n">
        <v>37118</v>
      </c>
      <c r="E15" s="0" t="s">
        <v>388</v>
      </c>
      <c r="F15" s="0" t="n">
        <v>730016</v>
      </c>
      <c r="G15" s="0" t="n">
        <v>1</v>
      </c>
      <c r="H15" s="0" t="n">
        <v>3769233</v>
      </c>
      <c r="I15" s="0" t="n">
        <v>25</v>
      </c>
      <c r="J15" s="0" t="n">
        <v>25</v>
      </c>
      <c r="K15" s="0" t="n">
        <v>25</v>
      </c>
      <c r="L15" s="0" t="n">
        <v>25</v>
      </c>
      <c r="M15" s="0" t="n">
        <v>25</v>
      </c>
      <c r="N15" s="0" t="n">
        <v>25</v>
      </c>
      <c r="O15" s="0" t="n">
        <v>0</v>
      </c>
      <c r="P15" s="0" t="n">
        <v>0</v>
      </c>
      <c r="Q15" s="0" t="n">
        <v>0</v>
      </c>
      <c r="R15" s="0" t="n">
        <v>0</v>
      </c>
      <c r="S15" s="0" t="n">
        <v>0</v>
      </c>
      <c r="T15" s="0" t="n">
        <v>0</v>
      </c>
      <c r="U15" s="0" t="n">
        <v>0</v>
      </c>
      <c r="V15" s="0" t="n">
        <v>0</v>
      </c>
      <c r="W15" s="0" t="n">
        <v>0</v>
      </c>
      <c r="X15" s="0" t="n">
        <v>0</v>
      </c>
      <c r="Y15" s="0" t="n">
        <v>0</v>
      </c>
      <c r="Z15" s="0" t="n">
        <v>0</v>
      </c>
      <c r="AA15" s="0" t="n">
        <v>0</v>
      </c>
      <c r="AB15" s="0" t="n">
        <v>0</v>
      </c>
      <c r="AC15" s="0" t="n">
        <v>0</v>
      </c>
      <c r="AD15" s="0" t="n">
        <v>0</v>
      </c>
      <c r="AE15" s="0" t="n">
        <v>0</v>
      </c>
      <c r="AF15" s="0" t="n">
        <v>0</v>
      </c>
    </row>
    <row r="16" customFormat="false" ht="12.75" hidden="false" customHeight="false" outlineLevel="0" collapsed="false">
      <c r="A16" s="399" t="n">
        <v>37117.6534722222</v>
      </c>
      <c r="B16" s="400" t="n">
        <v>37118</v>
      </c>
      <c r="C16" s="400" t="n">
        <v>37118</v>
      </c>
      <c r="D16" s="400" t="n">
        <v>37118</v>
      </c>
      <c r="E16" s="0" t="s">
        <v>388</v>
      </c>
      <c r="F16" s="0" t="n">
        <v>730322</v>
      </c>
      <c r="G16" s="0" t="n">
        <v>1</v>
      </c>
      <c r="H16" s="0" t="n">
        <v>3769767</v>
      </c>
      <c r="I16" s="0" t="n">
        <v>25</v>
      </c>
      <c r="J16" s="0" t="n">
        <v>25</v>
      </c>
      <c r="K16" s="0" t="n">
        <v>25</v>
      </c>
      <c r="L16" s="0" t="n">
        <v>25</v>
      </c>
      <c r="M16" s="0" t="n">
        <v>25</v>
      </c>
      <c r="N16" s="0" t="n">
        <v>25</v>
      </c>
      <c r="O16" s="0" t="n">
        <v>0</v>
      </c>
      <c r="P16" s="0" t="n">
        <v>0</v>
      </c>
      <c r="Q16" s="0" t="n">
        <v>0</v>
      </c>
      <c r="R16" s="0" t="n">
        <v>0</v>
      </c>
      <c r="S16" s="0" t="n">
        <v>0</v>
      </c>
      <c r="T16" s="0" t="n">
        <v>0</v>
      </c>
      <c r="U16" s="0" t="n">
        <v>0</v>
      </c>
      <c r="V16" s="0" t="n">
        <v>0</v>
      </c>
      <c r="W16" s="0" t="n">
        <v>0</v>
      </c>
      <c r="X16" s="0" t="n">
        <v>0</v>
      </c>
      <c r="Y16" s="0" t="n">
        <v>0</v>
      </c>
      <c r="Z16" s="0" t="n">
        <v>0</v>
      </c>
      <c r="AA16" s="0" t="n">
        <v>0</v>
      </c>
      <c r="AB16" s="0" t="n">
        <v>0</v>
      </c>
      <c r="AC16" s="0" t="n">
        <v>0</v>
      </c>
      <c r="AD16" s="0" t="n">
        <v>0</v>
      </c>
      <c r="AE16" s="0" t="n">
        <v>0</v>
      </c>
      <c r="AF16" s="0" t="n">
        <v>0</v>
      </c>
    </row>
    <row r="17" customFormat="false" ht="12.75" hidden="false" customHeight="false" outlineLevel="0" collapsed="false">
      <c r="A17" s="399" t="n">
        <v>37117.6534722222</v>
      </c>
      <c r="B17" s="400" t="n">
        <v>37118</v>
      </c>
      <c r="C17" s="400" t="n">
        <v>37118</v>
      </c>
      <c r="D17" s="400" t="n">
        <v>37118</v>
      </c>
      <c r="E17" s="0" t="s">
        <v>388</v>
      </c>
      <c r="F17" s="0" t="n">
        <v>730327</v>
      </c>
      <c r="G17" s="0" t="n">
        <v>1</v>
      </c>
      <c r="H17" s="0" t="n">
        <v>3769780</v>
      </c>
      <c r="I17" s="0" t="n">
        <v>25</v>
      </c>
      <c r="J17" s="0" t="n">
        <v>25</v>
      </c>
      <c r="K17" s="0" t="n">
        <v>25</v>
      </c>
      <c r="L17" s="0" t="n">
        <v>25</v>
      </c>
      <c r="M17" s="0" t="n">
        <v>25</v>
      </c>
      <c r="N17" s="0" t="n">
        <v>25</v>
      </c>
      <c r="O17" s="0" t="n">
        <v>0</v>
      </c>
      <c r="P17" s="0" t="n">
        <v>0</v>
      </c>
      <c r="Q17" s="0" t="n">
        <v>0</v>
      </c>
      <c r="R17" s="0" t="n">
        <v>0</v>
      </c>
      <c r="S17" s="0" t="n">
        <v>0</v>
      </c>
      <c r="T17" s="0" t="n">
        <v>0</v>
      </c>
      <c r="U17" s="0" t="n">
        <v>0</v>
      </c>
      <c r="V17" s="0" t="n">
        <v>0</v>
      </c>
      <c r="W17" s="0" t="n">
        <v>0</v>
      </c>
      <c r="X17" s="0" t="n">
        <v>0</v>
      </c>
      <c r="Y17" s="0" t="n">
        <v>0</v>
      </c>
      <c r="Z17" s="0" t="n">
        <v>0</v>
      </c>
      <c r="AA17" s="0" t="n">
        <v>0</v>
      </c>
      <c r="AB17" s="0" t="n">
        <v>0</v>
      </c>
      <c r="AC17" s="0" t="n">
        <v>0</v>
      </c>
      <c r="AD17" s="0" t="n">
        <v>0</v>
      </c>
      <c r="AE17" s="0" t="n">
        <v>0</v>
      </c>
      <c r="AF17" s="0" t="n">
        <v>0</v>
      </c>
    </row>
    <row r="18" customFormat="false" ht="12.75" hidden="false" customHeight="false" outlineLevel="0" collapsed="false">
      <c r="A18" s="399" t="n">
        <v>37117.3381944444</v>
      </c>
      <c r="B18" s="400" t="n">
        <v>37118</v>
      </c>
      <c r="C18" s="400" t="n">
        <v>37118</v>
      </c>
      <c r="D18" s="400" t="n">
        <v>37118</v>
      </c>
      <c r="E18" s="0" t="s">
        <v>389</v>
      </c>
      <c r="F18" s="0" t="n">
        <v>729951</v>
      </c>
      <c r="G18" s="0" t="n">
        <v>1</v>
      </c>
      <c r="H18" s="0" t="n">
        <v>3769119</v>
      </c>
      <c r="I18" s="0" t="n">
        <v>0</v>
      </c>
      <c r="J18" s="0" t="n">
        <v>0</v>
      </c>
      <c r="K18" s="0" t="n">
        <v>0</v>
      </c>
      <c r="L18" s="0" t="n">
        <v>0</v>
      </c>
      <c r="M18" s="0" t="n">
        <v>0</v>
      </c>
      <c r="N18" s="0" t="n">
        <v>0</v>
      </c>
      <c r="O18" s="0" t="n">
        <v>25</v>
      </c>
      <c r="P18" s="0" t="n">
        <v>25</v>
      </c>
      <c r="Q18" s="0" t="n">
        <v>25</v>
      </c>
      <c r="R18" s="0" t="n">
        <v>25</v>
      </c>
      <c r="S18" s="0" t="n">
        <v>25</v>
      </c>
      <c r="T18" s="0" t="n">
        <v>25</v>
      </c>
      <c r="U18" s="0" t="n">
        <v>25</v>
      </c>
      <c r="V18" s="0" t="n">
        <v>25</v>
      </c>
      <c r="W18" s="0" t="n">
        <v>25</v>
      </c>
      <c r="X18" s="0" t="n">
        <v>25</v>
      </c>
      <c r="Y18" s="0" t="n">
        <v>25</v>
      </c>
      <c r="Z18" s="0" t="n">
        <v>25</v>
      </c>
      <c r="AA18" s="0" t="n">
        <v>25</v>
      </c>
      <c r="AB18" s="0" t="n">
        <v>25</v>
      </c>
      <c r="AC18" s="0" t="n">
        <v>25</v>
      </c>
      <c r="AD18" s="0" t="n">
        <v>25</v>
      </c>
      <c r="AE18" s="0" t="n">
        <v>0</v>
      </c>
      <c r="AF18" s="0" t="n">
        <v>0</v>
      </c>
    </row>
    <row r="19" customFormat="false" ht="12.75" hidden="false" customHeight="false" outlineLevel="0" collapsed="false">
      <c r="A19" s="399" t="n">
        <v>37117.3770833333</v>
      </c>
      <c r="B19" s="400" t="n">
        <v>37118</v>
      </c>
      <c r="C19" s="400" t="n">
        <v>37118</v>
      </c>
      <c r="D19" s="400" t="n">
        <v>37118</v>
      </c>
      <c r="E19" s="0" t="s">
        <v>389</v>
      </c>
      <c r="F19" s="0" t="n">
        <v>730276</v>
      </c>
      <c r="G19" s="0" t="n">
        <v>1</v>
      </c>
      <c r="H19" s="0" t="n">
        <v>3769681</v>
      </c>
      <c r="I19" s="0" t="n">
        <v>0</v>
      </c>
      <c r="J19" s="0" t="n">
        <v>0</v>
      </c>
      <c r="K19" s="0" t="n">
        <v>0</v>
      </c>
      <c r="L19" s="0" t="n">
        <v>0</v>
      </c>
      <c r="M19" s="0" t="n">
        <v>0</v>
      </c>
      <c r="N19" s="0" t="n">
        <v>0</v>
      </c>
      <c r="O19" s="0" t="n">
        <v>25</v>
      </c>
      <c r="P19" s="0" t="n">
        <v>25</v>
      </c>
      <c r="Q19" s="0" t="n">
        <v>25</v>
      </c>
      <c r="R19" s="0" t="n">
        <v>25</v>
      </c>
      <c r="S19" s="0" t="n">
        <v>25</v>
      </c>
      <c r="T19" s="0" t="n">
        <v>25</v>
      </c>
      <c r="U19" s="0" t="n">
        <v>25</v>
      </c>
      <c r="V19" s="0" t="n">
        <v>25</v>
      </c>
      <c r="W19" s="0" t="n">
        <v>25</v>
      </c>
      <c r="X19" s="0" t="n">
        <v>25</v>
      </c>
      <c r="Y19" s="0" t="n">
        <v>25</v>
      </c>
      <c r="Z19" s="0" t="n">
        <v>25</v>
      </c>
      <c r="AA19" s="0" t="n">
        <v>25</v>
      </c>
      <c r="AB19" s="0" t="n">
        <v>25</v>
      </c>
      <c r="AC19" s="0" t="n">
        <v>25</v>
      </c>
      <c r="AD19" s="0" t="n">
        <v>25</v>
      </c>
      <c r="AE19" s="0" t="n">
        <v>0</v>
      </c>
      <c r="AF19" s="0" t="n">
        <v>0</v>
      </c>
    </row>
    <row r="20" customFormat="false" ht="12.75" hidden="false" customHeight="false" outlineLevel="0" collapsed="false">
      <c r="A20" s="399" t="n">
        <v>37117.3402777778</v>
      </c>
      <c r="B20" s="400" t="n">
        <v>37118</v>
      </c>
      <c r="C20" s="400" t="n">
        <v>37118</v>
      </c>
      <c r="D20" s="400" t="n">
        <v>37118</v>
      </c>
      <c r="E20" s="0" t="s">
        <v>390</v>
      </c>
      <c r="F20" s="0" t="n">
        <v>729989</v>
      </c>
      <c r="G20" s="0" t="n">
        <v>1</v>
      </c>
      <c r="H20" s="0" t="n">
        <v>3769184</v>
      </c>
      <c r="I20" s="0" t="n">
        <v>0</v>
      </c>
      <c r="J20" s="0" t="n">
        <v>0</v>
      </c>
      <c r="K20" s="0" t="n">
        <v>0</v>
      </c>
      <c r="L20" s="0" t="n">
        <v>0</v>
      </c>
      <c r="M20" s="0" t="n">
        <v>0</v>
      </c>
      <c r="N20" s="0" t="n">
        <v>0</v>
      </c>
      <c r="O20" s="0" t="n">
        <v>25</v>
      </c>
      <c r="P20" s="0" t="n">
        <v>25</v>
      </c>
      <c r="Q20" s="0" t="n">
        <v>25</v>
      </c>
      <c r="R20" s="0" t="n">
        <v>25</v>
      </c>
      <c r="S20" s="0" t="n">
        <v>25</v>
      </c>
      <c r="T20" s="0" t="n">
        <v>25</v>
      </c>
      <c r="U20" s="0" t="n">
        <v>25</v>
      </c>
      <c r="V20" s="0" t="n">
        <v>25</v>
      </c>
      <c r="W20" s="0" t="n">
        <v>25</v>
      </c>
      <c r="X20" s="0" t="n">
        <v>25</v>
      </c>
      <c r="Y20" s="0" t="n">
        <v>25</v>
      </c>
      <c r="Z20" s="0" t="n">
        <v>25</v>
      </c>
      <c r="AA20" s="0" t="n">
        <v>25</v>
      </c>
      <c r="AB20" s="0" t="n">
        <v>25</v>
      </c>
      <c r="AC20" s="0" t="n">
        <v>25</v>
      </c>
      <c r="AD20" s="0" t="n">
        <v>25</v>
      </c>
      <c r="AE20" s="0" t="n">
        <v>0</v>
      </c>
      <c r="AF20" s="0" t="n">
        <v>0</v>
      </c>
    </row>
    <row r="21" customFormat="false" ht="12.75" hidden="false" customHeight="false" outlineLevel="0" collapsed="false">
      <c r="A21" s="399" t="n">
        <v>37117.3423611111</v>
      </c>
      <c r="B21" s="400" t="n">
        <v>37118</v>
      </c>
      <c r="C21" s="400" t="n">
        <v>37118</v>
      </c>
      <c r="D21" s="400" t="n">
        <v>37118</v>
      </c>
      <c r="E21" s="0" t="s">
        <v>390</v>
      </c>
      <c r="F21" s="0" t="n">
        <v>730007</v>
      </c>
      <c r="G21" s="0" t="n">
        <v>1</v>
      </c>
      <c r="H21" s="0" t="n">
        <v>3769218</v>
      </c>
      <c r="I21" s="0" t="n">
        <v>0</v>
      </c>
      <c r="J21" s="0" t="n">
        <v>0</v>
      </c>
      <c r="K21" s="0" t="n">
        <v>0</v>
      </c>
      <c r="L21" s="0" t="n">
        <v>0</v>
      </c>
      <c r="M21" s="0" t="n">
        <v>0</v>
      </c>
      <c r="N21" s="0" t="n">
        <v>0</v>
      </c>
      <c r="O21" s="0" t="n">
        <v>25</v>
      </c>
      <c r="P21" s="0" t="n">
        <v>25</v>
      </c>
      <c r="Q21" s="0" t="n">
        <v>25</v>
      </c>
      <c r="R21" s="0" t="n">
        <v>25</v>
      </c>
      <c r="S21" s="0" t="n">
        <v>25</v>
      </c>
      <c r="T21" s="0" t="n">
        <v>25</v>
      </c>
      <c r="U21" s="0" t="n">
        <v>25</v>
      </c>
      <c r="V21" s="0" t="n">
        <v>25</v>
      </c>
      <c r="W21" s="0" t="n">
        <v>25</v>
      </c>
      <c r="X21" s="0" t="n">
        <v>25</v>
      </c>
      <c r="Y21" s="0" t="n">
        <v>25</v>
      </c>
      <c r="Z21" s="0" t="n">
        <v>25</v>
      </c>
      <c r="AA21" s="0" t="n">
        <v>25</v>
      </c>
      <c r="AB21" s="0" t="n">
        <v>25</v>
      </c>
      <c r="AC21" s="0" t="n">
        <v>25</v>
      </c>
      <c r="AD21" s="0" t="n">
        <v>25</v>
      </c>
      <c r="AE21" s="0" t="n">
        <v>0</v>
      </c>
      <c r="AF21" s="0" t="n">
        <v>0</v>
      </c>
    </row>
    <row r="22" customFormat="false" ht="12.75" hidden="false" customHeight="false" outlineLevel="0" collapsed="false">
      <c r="A22" s="399" t="n">
        <v>37117.3430555556</v>
      </c>
      <c r="B22" s="400" t="n">
        <v>37118</v>
      </c>
      <c r="C22" s="400" t="n">
        <v>37118</v>
      </c>
      <c r="D22" s="400" t="n">
        <v>37118</v>
      </c>
      <c r="E22" s="0" t="s">
        <v>390</v>
      </c>
      <c r="F22" s="0" t="n">
        <v>730013</v>
      </c>
      <c r="G22" s="0" t="n">
        <v>1</v>
      </c>
      <c r="H22" s="0" t="n">
        <v>3769227</v>
      </c>
      <c r="I22" s="0" t="n">
        <v>0</v>
      </c>
      <c r="J22" s="0" t="n">
        <v>0</v>
      </c>
      <c r="K22" s="0" t="n">
        <v>0</v>
      </c>
      <c r="L22" s="0" t="n">
        <v>0</v>
      </c>
      <c r="M22" s="0" t="n">
        <v>0</v>
      </c>
      <c r="N22" s="0" t="n">
        <v>0</v>
      </c>
      <c r="O22" s="0" t="n">
        <v>25</v>
      </c>
      <c r="P22" s="0" t="n">
        <v>25</v>
      </c>
      <c r="Q22" s="0" t="n">
        <v>25</v>
      </c>
      <c r="R22" s="0" t="n">
        <v>25</v>
      </c>
      <c r="S22" s="0" t="n">
        <v>25</v>
      </c>
      <c r="T22" s="0" t="n">
        <v>25</v>
      </c>
      <c r="U22" s="0" t="n">
        <v>25</v>
      </c>
      <c r="V22" s="0" t="n">
        <v>25</v>
      </c>
      <c r="W22" s="0" t="n">
        <v>25</v>
      </c>
      <c r="X22" s="0" t="n">
        <v>25</v>
      </c>
      <c r="Y22" s="0" t="n">
        <v>25</v>
      </c>
      <c r="Z22" s="0" t="n">
        <v>25</v>
      </c>
      <c r="AA22" s="0" t="n">
        <v>25</v>
      </c>
      <c r="AB22" s="0" t="n">
        <v>25</v>
      </c>
      <c r="AC22" s="0" t="n">
        <v>25</v>
      </c>
      <c r="AD22" s="0" t="n">
        <v>25</v>
      </c>
      <c r="AE22" s="0" t="n">
        <v>0</v>
      </c>
      <c r="AF22" s="0" t="n">
        <v>0</v>
      </c>
    </row>
    <row r="23" customFormat="false" ht="12.75" hidden="false" customHeight="false" outlineLevel="0" collapsed="false">
      <c r="A23" s="399" t="n">
        <v>37117.3423611111</v>
      </c>
      <c r="B23" s="400" t="n">
        <v>37118</v>
      </c>
      <c r="C23" s="400" t="n">
        <v>37118</v>
      </c>
      <c r="D23" s="400" t="n">
        <v>37118</v>
      </c>
      <c r="E23" s="0" t="s">
        <v>391</v>
      </c>
      <c r="F23" s="0" t="n">
        <v>730009</v>
      </c>
      <c r="G23" s="0" t="n">
        <v>1</v>
      </c>
      <c r="H23" s="0" t="n">
        <v>3769222</v>
      </c>
      <c r="I23" s="0" t="n">
        <v>0</v>
      </c>
      <c r="J23" s="0" t="n">
        <v>0</v>
      </c>
      <c r="K23" s="0" t="n">
        <v>0</v>
      </c>
      <c r="L23" s="0" t="n">
        <v>0</v>
      </c>
      <c r="M23" s="0" t="n">
        <v>0</v>
      </c>
      <c r="N23" s="0" t="n">
        <v>0</v>
      </c>
      <c r="O23" s="0" t="n">
        <v>25</v>
      </c>
      <c r="P23" s="0" t="n">
        <v>25</v>
      </c>
      <c r="Q23" s="0" t="n">
        <v>25</v>
      </c>
      <c r="R23" s="0" t="n">
        <v>25</v>
      </c>
      <c r="S23" s="0" t="n">
        <v>25</v>
      </c>
      <c r="T23" s="0" t="n">
        <v>25</v>
      </c>
      <c r="U23" s="0" t="n">
        <v>25</v>
      </c>
      <c r="V23" s="0" t="n">
        <v>25</v>
      </c>
      <c r="W23" s="0" t="n">
        <v>25</v>
      </c>
      <c r="X23" s="0" t="n">
        <v>25</v>
      </c>
      <c r="Y23" s="0" t="n">
        <v>25</v>
      </c>
      <c r="Z23" s="0" t="n">
        <v>25</v>
      </c>
      <c r="AA23" s="0" t="n">
        <v>25</v>
      </c>
      <c r="AB23" s="0" t="n">
        <v>25</v>
      </c>
      <c r="AC23" s="0" t="n">
        <v>25</v>
      </c>
      <c r="AD23" s="0" t="n">
        <v>25</v>
      </c>
      <c r="AE23" s="0" t="n">
        <v>0</v>
      </c>
      <c r="AF23" s="0" t="n">
        <v>0</v>
      </c>
    </row>
    <row r="24" customFormat="false" ht="12.75" hidden="false" customHeight="false" outlineLevel="0" collapsed="false">
      <c r="A24" s="399" t="n">
        <v>37117.6534722222</v>
      </c>
      <c r="B24" s="400" t="n">
        <v>37118</v>
      </c>
      <c r="C24" s="400" t="n">
        <v>37118</v>
      </c>
      <c r="D24" s="400" t="n">
        <v>37118</v>
      </c>
      <c r="E24" s="0" t="s">
        <v>392</v>
      </c>
      <c r="F24" s="0" t="n">
        <v>730319</v>
      </c>
      <c r="G24" s="0" t="n">
        <v>1</v>
      </c>
      <c r="H24" s="0" t="n">
        <v>3769762</v>
      </c>
      <c r="I24" s="0" t="n">
        <v>0</v>
      </c>
      <c r="J24" s="0" t="n">
        <v>0</v>
      </c>
      <c r="K24" s="0" t="n">
        <v>0</v>
      </c>
      <c r="L24" s="0" t="n">
        <v>0</v>
      </c>
      <c r="M24" s="0" t="n">
        <v>0</v>
      </c>
      <c r="N24" s="0" t="n">
        <v>0</v>
      </c>
      <c r="O24" s="0" t="n">
        <v>0</v>
      </c>
      <c r="P24" s="0" t="n">
        <v>0</v>
      </c>
      <c r="Q24" s="0" t="n">
        <v>0</v>
      </c>
      <c r="R24" s="0" t="n">
        <v>0</v>
      </c>
      <c r="S24" s="0" t="n">
        <v>0</v>
      </c>
      <c r="T24" s="0" t="n">
        <v>0</v>
      </c>
      <c r="U24" s="0" t="n">
        <v>0</v>
      </c>
      <c r="V24" s="0" t="n">
        <v>0</v>
      </c>
      <c r="W24" s="0" t="n">
        <v>0</v>
      </c>
      <c r="X24" s="0" t="n">
        <v>0</v>
      </c>
      <c r="Y24" s="0" t="n">
        <v>0</v>
      </c>
      <c r="Z24" s="0" t="n">
        <v>0</v>
      </c>
      <c r="AA24" s="0" t="n">
        <v>0</v>
      </c>
      <c r="AB24" s="0" t="n">
        <v>0</v>
      </c>
      <c r="AC24" s="0" t="n">
        <v>0</v>
      </c>
      <c r="AD24" s="0" t="n">
        <v>0</v>
      </c>
      <c r="AE24" s="0" t="n">
        <v>50</v>
      </c>
      <c r="AF24" s="0" t="n">
        <v>50</v>
      </c>
    </row>
    <row r="25" customFormat="false" ht="12.75" hidden="false" customHeight="false" outlineLevel="0" collapsed="false">
      <c r="A25" s="399" t="n">
        <v>37117.6534722222</v>
      </c>
      <c r="B25" s="400" t="n">
        <v>37118</v>
      </c>
      <c r="C25" s="400" t="n">
        <v>37118</v>
      </c>
      <c r="D25" s="400" t="n">
        <v>37118</v>
      </c>
      <c r="E25" s="0" t="s">
        <v>392</v>
      </c>
      <c r="F25" s="0" t="n">
        <v>730333</v>
      </c>
      <c r="G25" s="0" t="n">
        <v>1</v>
      </c>
      <c r="H25" s="0" t="n">
        <v>3769802</v>
      </c>
      <c r="I25" s="0" t="n">
        <v>0</v>
      </c>
      <c r="J25" s="0" t="n">
        <v>0</v>
      </c>
      <c r="K25" s="0" t="n">
        <v>0</v>
      </c>
      <c r="L25" s="0" t="n">
        <v>0</v>
      </c>
      <c r="M25" s="0" t="n">
        <v>0</v>
      </c>
      <c r="N25" s="0" t="n">
        <v>0</v>
      </c>
      <c r="O25" s="0" t="n">
        <v>0</v>
      </c>
      <c r="P25" s="0" t="n">
        <v>0</v>
      </c>
      <c r="Q25" s="0" t="n">
        <v>0</v>
      </c>
      <c r="R25" s="0" t="n">
        <v>0</v>
      </c>
      <c r="S25" s="0" t="n">
        <v>0</v>
      </c>
      <c r="T25" s="0" t="n">
        <v>0</v>
      </c>
      <c r="U25" s="0" t="n">
        <v>0</v>
      </c>
      <c r="V25" s="0" t="n">
        <v>0</v>
      </c>
      <c r="W25" s="0" t="n">
        <v>0</v>
      </c>
      <c r="X25" s="0" t="n">
        <v>0</v>
      </c>
      <c r="Y25" s="0" t="n">
        <v>0</v>
      </c>
      <c r="Z25" s="0" t="n">
        <v>0</v>
      </c>
      <c r="AA25" s="0" t="n">
        <v>0</v>
      </c>
      <c r="AB25" s="0" t="n">
        <v>0</v>
      </c>
      <c r="AC25" s="0" t="n">
        <v>0</v>
      </c>
      <c r="AD25" s="0" t="n">
        <v>0</v>
      </c>
      <c r="AE25" s="0" t="n">
        <v>25</v>
      </c>
      <c r="AF25" s="0" t="n">
        <v>25</v>
      </c>
    </row>
    <row r="26" customFormat="false" ht="12.75" hidden="false" customHeight="false" outlineLevel="0" collapsed="false">
      <c r="A26" s="399" t="n">
        <v>37117.6534722222</v>
      </c>
      <c r="B26" s="400" t="n">
        <v>37118</v>
      </c>
      <c r="C26" s="400" t="n">
        <v>37118</v>
      </c>
      <c r="D26" s="400" t="n">
        <v>37118</v>
      </c>
      <c r="E26" s="0" t="s">
        <v>392</v>
      </c>
      <c r="F26" s="0" t="n">
        <v>730319</v>
      </c>
      <c r="G26" s="0" t="n">
        <v>1</v>
      </c>
      <c r="H26" s="0" t="n">
        <v>3769761</v>
      </c>
      <c r="I26" s="0" t="n">
        <v>50</v>
      </c>
      <c r="J26" s="0" t="n">
        <v>50</v>
      </c>
      <c r="K26" s="0" t="n">
        <v>50</v>
      </c>
      <c r="L26" s="0" t="n">
        <v>50</v>
      </c>
      <c r="M26" s="0" t="n">
        <v>50</v>
      </c>
      <c r="N26" s="0" t="n">
        <v>50</v>
      </c>
      <c r="O26" s="0" t="n">
        <v>0</v>
      </c>
      <c r="P26" s="0" t="n">
        <v>0</v>
      </c>
      <c r="Q26" s="0" t="n">
        <v>0</v>
      </c>
      <c r="R26" s="0" t="n">
        <v>0</v>
      </c>
      <c r="S26" s="0" t="n">
        <v>0</v>
      </c>
      <c r="T26" s="0" t="n">
        <v>0</v>
      </c>
      <c r="U26" s="0" t="n">
        <v>0</v>
      </c>
      <c r="V26" s="0" t="n">
        <v>0</v>
      </c>
      <c r="W26" s="0" t="n">
        <v>0</v>
      </c>
      <c r="X26" s="0" t="n">
        <v>0</v>
      </c>
      <c r="Y26" s="0" t="n">
        <v>0</v>
      </c>
      <c r="Z26" s="0" t="n">
        <v>0</v>
      </c>
      <c r="AA26" s="0" t="n">
        <v>0</v>
      </c>
      <c r="AB26" s="0" t="n">
        <v>0</v>
      </c>
      <c r="AC26" s="0" t="n">
        <v>0</v>
      </c>
      <c r="AD26" s="0" t="n">
        <v>0</v>
      </c>
      <c r="AE26" s="0" t="n">
        <v>0</v>
      </c>
      <c r="AF26" s="0" t="n">
        <v>0</v>
      </c>
    </row>
    <row r="27" customFormat="false" ht="12.75" hidden="false" customHeight="false" outlineLevel="0" collapsed="false">
      <c r="A27" s="399" t="n">
        <v>37117.6534722222</v>
      </c>
      <c r="B27" s="400" t="n">
        <v>37118</v>
      </c>
      <c r="C27" s="400" t="n">
        <v>37118</v>
      </c>
      <c r="D27" s="400" t="n">
        <v>37118</v>
      </c>
      <c r="E27" s="0" t="s">
        <v>392</v>
      </c>
      <c r="F27" s="0" t="n">
        <v>730333</v>
      </c>
      <c r="G27" s="0" t="n">
        <v>1</v>
      </c>
      <c r="H27" s="0" t="n">
        <v>3769801</v>
      </c>
      <c r="I27" s="0" t="n">
        <v>25</v>
      </c>
      <c r="J27" s="0" t="n">
        <v>25</v>
      </c>
      <c r="K27" s="0" t="n">
        <v>25</v>
      </c>
      <c r="L27" s="0" t="n">
        <v>25</v>
      </c>
      <c r="M27" s="0" t="n">
        <v>25</v>
      </c>
      <c r="N27" s="0" t="n">
        <v>25</v>
      </c>
      <c r="O27" s="0" t="n">
        <v>0</v>
      </c>
      <c r="P27" s="0" t="n">
        <v>0</v>
      </c>
      <c r="Q27" s="0" t="n">
        <v>0</v>
      </c>
      <c r="R27" s="0" t="n">
        <v>0</v>
      </c>
      <c r="S27" s="0" t="n">
        <v>0</v>
      </c>
      <c r="T27" s="0" t="n">
        <v>0</v>
      </c>
      <c r="U27" s="0" t="n">
        <v>0</v>
      </c>
      <c r="V27" s="0" t="n">
        <v>0</v>
      </c>
      <c r="W27" s="0" t="n">
        <v>0</v>
      </c>
      <c r="X27" s="0" t="n">
        <v>0</v>
      </c>
      <c r="Y27" s="0" t="n">
        <v>0</v>
      </c>
      <c r="Z27" s="0" t="n">
        <v>0</v>
      </c>
      <c r="AA27" s="0" t="n">
        <v>0</v>
      </c>
      <c r="AB27" s="0" t="n">
        <v>0</v>
      </c>
      <c r="AC27" s="0" t="n">
        <v>0</v>
      </c>
      <c r="AD27" s="0" t="n">
        <v>0</v>
      </c>
      <c r="AE27" s="0" t="n">
        <v>0</v>
      </c>
      <c r="AF27" s="0" t="n">
        <v>0</v>
      </c>
    </row>
    <row r="28" customFormat="false" ht="12.75" hidden="false" customHeight="false" outlineLevel="0" collapsed="false">
      <c r="A28" s="399" t="n">
        <v>37117.3430555556</v>
      </c>
      <c r="B28" s="400" t="n">
        <v>37118</v>
      </c>
      <c r="C28" s="400" t="n">
        <v>37118</v>
      </c>
      <c r="D28" s="400" t="n">
        <v>37118</v>
      </c>
      <c r="E28" s="0" t="s">
        <v>393</v>
      </c>
      <c r="F28" s="0" t="n">
        <v>730012</v>
      </c>
      <c r="G28" s="0" t="n">
        <v>1</v>
      </c>
      <c r="H28" s="0" t="n">
        <v>3769226</v>
      </c>
      <c r="I28" s="0" t="n">
        <v>0</v>
      </c>
      <c r="J28" s="0" t="n">
        <v>0</v>
      </c>
      <c r="K28" s="0" t="n">
        <v>0</v>
      </c>
      <c r="L28" s="0" t="n">
        <v>0</v>
      </c>
      <c r="M28" s="0" t="n">
        <v>0</v>
      </c>
      <c r="N28" s="0" t="n">
        <v>0</v>
      </c>
      <c r="O28" s="0" t="n">
        <v>1</v>
      </c>
      <c r="P28" s="0" t="n">
        <v>1</v>
      </c>
      <c r="Q28" s="0" t="n">
        <v>1</v>
      </c>
      <c r="R28" s="0" t="n">
        <v>1</v>
      </c>
      <c r="S28" s="0" t="n">
        <v>1</v>
      </c>
      <c r="T28" s="0" t="n">
        <v>1</v>
      </c>
      <c r="U28" s="0" t="n">
        <v>1</v>
      </c>
      <c r="V28" s="0" t="n">
        <v>1</v>
      </c>
      <c r="W28" s="0" t="n">
        <v>1</v>
      </c>
      <c r="X28" s="0" t="n">
        <v>1</v>
      </c>
      <c r="Y28" s="0" t="n">
        <v>1</v>
      </c>
      <c r="Z28" s="0" t="n">
        <v>1</v>
      </c>
      <c r="AA28" s="0" t="n">
        <v>1</v>
      </c>
      <c r="AB28" s="0" t="n">
        <v>1</v>
      </c>
      <c r="AC28" s="0" t="n">
        <v>1</v>
      </c>
      <c r="AD28" s="0" t="n">
        <v>1</v>
      </c>
      <c r="AE28" s="0" t="n">
        <v>0</v>
      </c>
      <c r="AF28" s="0" t="n">
        <v>0</v>
      </c>
    </row>
    <row r="29" customFormat="false" ht="12.75" hidden="false" customHeight="false" outlineLevel="0" collapsed="false">
      <c r="A29" s="399" t="n">
        <v>37117.3368055556</v>
      </c>
      <c r="B29" s="400" t="n">
        <v>37118</v>
      </c>
      <c r="C29" s="400" t="n">
        <v>37118</v>
      </c>
      <c r="D29" s="400" t="n">
        <v>37118</v>
      </c>
      <c r="E29" s="0" t="s">
        <v>393</v>
      </c>
      <c r="F29" s="0" t="n">
        <v>729918</v>
      </c>
      <c r="G29" s="0" t="n">
        <v>1</v>
      </c>
      <c r="H29" s="0" t="n">
        <v>3769060</v>
      </c>
      <c r="I29" s="0" t="n">
        <v>0</v>
      </c>
      <c r="J29" s="0" t="n">
        <v>0</v>
      </c>
      <c r="K29" s="0" t="n">
        <v>0</v>
      </c>
      <c r="L29" s="0" t="n">
        <v>0</v>
      </c>
      <c r="M29" s="0" t="n">
        <v>0</v>
      </c>
      <c r="N29" s="0" t="n">
        <v>0</v>
      </c>
      <c r="O29" s="0" t="n">
        <v>0</v>
      </c>
      <c r="P29" s="0" t="n">
        <v>0</v>
      </c>
      <c r="Q29" s="0" t="n">
        <v>0</v>
      </c>
      <c r="R29" s="0" t="n">
        <v>0</v>
      </c>
      <c r="S29" s="0" t="n">
        <v>0</v>
      </c>
      <c r="T29" s="0" t="n">
        <v>0</v>
      </c>
      <c r="U29" s="0" t="n">
        <v>0</v>
      </c>
      <c r="V29" s="0" t="n">
        <v>0</v>
      </c>
      <c r="W29" s="0" t="n">
        <v>0</v>
      </c>
      <c r="X29" s="0" t="n">
        <v>0</v>
      </c>
      <c r="Y29" s="0" t="n">
        <v>0</v>
      </c>
      <c r="Z29" s="0" t="n">
        <v>0</v>
      </c>
      <c r="AA29" s="0" t="n">
        <v>0</v>
      </c>
      <c r="AB29" s="0" t="n">
        <v>0</v>
      </c>
      <c r="AC29" s="0" t="n">
        <v>0</v>
      </c>
      <c r="AD29" s="0" t="n">
        <v>0</v>
      </c>
      <c r="AE29" s="0" t="n">
        <v>1</v>
      </c>
      <c r="AF29" s="0" t="n">
        <v>1</v>
      </c>
    </row>
    <row r="30" customFormat="false" ht="12.75" hidden="false" customHeight="false" outlineLevel="0" collapsed="false">
      <c r="A30" s="399" t="n">
        <v>37117.3375</v>
      </c>
      <c r="B30" s="400" t="n">
        <v>37118</v>
      </c>
      <c r="C30" s="400" t="n">
        <v>37118</v>
      </c>
      <c r="D30" s="400" t="n">
        <v>37118</v>
      </c>
      <c r="E30" s="0" t="s">
        <v>393</v>
      </c>
      <c r="F30" s="0" t="n">
        <v>729936</v>
      </c>
      <c r="G30" s="0" t="n">
        <v>1</v>
      </c>
      <c r="H30" s="0" t="n">
        <v>3769098</v>
      </c>
      <c r="I30" s="0" t="n">
        <v>0</v>
      </c>
      <c r="J30" s="0" t="n">
        <v>0</v>
      </c>
      <c r="K30" s="0" t="n">
        <v>0</v>
      </c>
      <c r="L30" s="0" t="n">
        <v>0</v>
      </c>
      <c r="M30" s="0" t="n">
        <v>0</v>
      </c>
      <c r="N30" s="0" t="n">
        <v>0</v>
      </c>
      <c r="O30" s="0" t="n">
        <v>0</v>
      </c>
      <c r="P30" s="0" t="n">
        <v>0</v>
      </c>
      <c r="Q30" s="0" t="n">
        <v>0</v>
      </c>
      <c r="R30" s="0" t="n">
        <v>0</v>
      </c>
      <c r="S30" s="0" t="n">
        <v>0</v>
      </c>
      <c r="T30" s="0" t="n">
        <v>0</v>
      </c>
      <c r="U30" s="0" t="n">
        <v>0</v>
      </c>
      <c r="V30" s="0" t="n">
        <v>0</v>
      </c>
      <c r="W30" s="0" t="n">
        <v>0</v>
      </c>
      <c r="X30" s="0" t="n">
        <v>0</v>
      </c>
      <c r="Y30" s="0" t="n">
        <v>0</v>
      </c>
      <c r="Z30" s="0" t="n">
        <v>0</v>
      </c>
      <c r="AA30" s="0" t="n">
        <v>0</v>
      </c>
      <c r="AB30" s="0" t="n">
        <v>0</v>
      </c>
      <c r="AC30" s="0" t="n">
        <v>0</v>
      </c>
      <c r="AD30" s="0" t="n">
        <v>0</v>
      </c>
      <c r="AE30" s="0" t="n">
        <v>-25</v>
      </c>
      <c r="AF30" s="0" t="n">
        <v>-25</v>
      </c>
    </row>
    <row r="31" customFormat="false" ht="12.75" hidden="false" customHeight="false" outlineLevel="0" collapsed="false">
      <c r="A31" s="399" t="n">
        <v>37117.3395833333</v>
      </c>
      <c r="B31" s="400" t="n">
        <v>37118</v>
      </c>
      <c r="C31" s="400" t="n">
        <v>37118</v>
      </c>
      <c r="D31" s="400" t="n">
        <v>37118</v>
      </c>
      <c r="E31" s="0" t="s">
        <v>393</v>
      </c>
      <c r="F31" s="0" t="n">
        <v>729968</v>
      </c>
      <c r="G31" s="0" t="n">
        <v>1</v>
      </c>
      <c r="H31" s="0" t="n">
        <v>3769153</v>
      </c>
      <c r="I31" s="0" t="n">
        <v>0</v>
      </c>
      <c r="J31" s="0" t="n">
        <v>0</v>
      </c>
      <c r="K31" s="0" t="n">
        <v>0</v>
      </c>
      <c r="L31" s="0" t="n">
        <v>0</v>
      </c>
      <c r="M31" s="0" t="n">
        <v>0</v>
      </c>
      <c r="N31" s="0" t="n">
        <v>0</v>
      </c>
      <c r="O31" s="0" t="n">
        <v>0</v>
      </c>
      <c r="P31" s="0" t="n">
        <v>0</v>
      </c>
      <c r="Q31" s="0" t="n">
        <v>0</v>
      </c>
      <c r="R31" s="0" t="n">
        <v>0</v>
      </c>
      <c r="S31" s="0" t="n">
        <v>0</v>
      </c>
      <c r="T31" s="0" t="n">
        <v>0</v>
      </c>
      <c r="U31" s="0" t="n">
        <v>0</v>
      </c>
      <c r="V31" s="0" t="n">
        <v>0</v>
      </c>
      <c r="W31" s="0" t="n">
        <v>0</v>
      </c>
      <c r="X31" s="0" t="n">
        <v>0</v>
      </c>
      <c r="Y31" s="0" t="n">
        <v>0</v>
      </c>
      <c r="Z31" s="0" t="n">
        <v>0</v>
      </c>
      <c r="AA31" s="0" t="n">
        <v>0</v>
      </c>
      <c r="AB31" s="0" t="n">
        <v>0</v>
      </c>
      <c r="AC31" s="0" t="n">
        <v>0</v>
      </c>
      <c r="AD31" s="0" t="n">
        <v>0</v>
      </c>
      <c r="AE31" s="0" t="n">
        <v>-25</v>
      </c>
      <c r="AF31" s="0" t="n">
        <v>-25</v>
      </c>
    </row>
    <row r="32" customFormat="false" ht="12.75" hidden="false" customHeight="false" outlineLevel="0" collapsed="false">
      <c r="A32" s="399" t="n">
        <v>37117.3402777778</v>
      </c>
      <c r="B32" s="400" t="n">
        <v>37118</v>
      </c>
      <c r="C32" s="400" t="n">
        <v>37118</v>
      </c>
      <c r="D32" s="400" t="n">
        <v>37118</v>
      </c>
      <c r="E32" s="0" t="s">
        <v>393</v>
      </c>
      <c r="F32" s="0" t="n">
        <v>729990</v>
      </c>
      <c r="G32" s="0" t="n">
        <v>1</v>
      </c>
      <c r="H32" s="0" t="n">
        <v>3769186</v>
      </c>
      <c r="I32" s="0" t="n">
        <v>0</v>
      </c>
      <c r="J32" s="0" t="n">
        <v>0</v>
      </c>
      <c r="K32" s="0" t="n">
        <v>0</v>
      </c>
      <c r="L32" s="0" t="n">
        <v>0</v>
      </c>
      <c r="M32" s="0" t="n">
        <v>0</v>
      </c>
      <c r="N32" s="0" t="n">
        <v>0</v>
      </c>
      <c r="O32" s="0" t="n">
        <v>0</v>
      </c>
      <c r="P32" s="0" t="n">
        <v>0</v>
      </c>
      <c r="Q32" s="0" t="n">
        <v>0</v>
      </c>
      <c r="R32" s="0" t="n">
        <v>0</v>
      </c>
      <c r="S32" s="0" t="n">
        <v>0</v>
      </c>
      <c r="T32" s="0" t="n">
        <v>0</v>
      </c>
      <c r="U32" s="0" t="n">
        <v>0</v>
      </c>
      <c r="V32" s="0" t="n">
        <v>0</v>
      </c>
      <c r="W32" s="0" t="n">
        <v>0</v>
      </c>
      <c r="X32" s="0" t="n">
        <v>0</v>
      </c>
      <c r="Y32" s="0" t="n">
        <v>0</v>
      </c>
      <c r="Z32" s="0" t="n">
        <v>0</v>
      </c>
      <c r="AA32" s="0" t="n">
        <v>0</v>
      </c>
      <c r="AB32" s="0" t="n">
        <v>0</v>
      </c>
      <c r="AC32" s="0" t="n">
        <v>0</v>
      </c>
      <c r="AD32" s="0" t="n">
        <v>0</v>
      </c>
      <c r="AE32" s="0" t="n">
        <v>-25</v>
      </c>
      <c r="AF32" s="0" t="n">
        <v>-25</v>
      </c>
    </row>
    <row r="33" customFormat="false" ht="12.75" hidden="false" customHeight="false" outlineLevel="0" collapsed="false">
      <c r="A33" s="399" t="n">
        <v>37117.6534722222</v>
      </c>
      <c r="B33" s="400" t="n">
        <v>37118</v>
      </c>
      <c r="C33" s="400" t="n">
        <v>37118</v>
      </c>
      <c r="D33" s="400" t="n">
        <v>37118</v>
      </c>
      <c r="E33" s="0" t="s">
        <v>393</v>
      </c>
      <c r="F33" s="0" t="n">
        <v>730320</v>
      </c>
      <c r="G33" s="0" t="n">
        <v>1</v>
      </c>
      <c r="H33" s="0" t="n">
        <v>3769765</v>
      </c>
      <c r="I33" s="0" t="n">
        <v>0</v>
      </c>
      <c r="J33" s="0" t="n">
        <v>0</v>
      </c>
      <c r="K33" s="0" t="n">
        <v>0</v>
      </c>
      <c r="L33" s="0" t="n">
        <v>0</v>
      </c>
      <c r="M33" s="0" t="n">
        <v>0</v>
      </c>
      <c r="N33" s="0" t="n">
        <v>0</v>
      </c>
      <c r="O33" s="0" t="n">
        <v>0</v>
      </c>
      <c r="P33" s="0" t="n">
        <v>0</v>
      </c>
      <c r="Q33" s="0" t="n">
        <v>0</v>
      </c>
      <c r="R33" s="0" t="n">
        <v>0</v>
      </c>
      <c r="S33" s="0" t="n">
        <v>0</v>
      </c>
      <c r="T33" s="0" t="n">
        <v>0</v>
      </c>
      <c r="U33" s="0" t="n">
        <v>0</v>
      </c>
      <c r="V33" s="0" t="n">
        <v>0</v>
      </c>
      <c r="W33" s="0" t="n">
        <v>0</v>
      </c>
      <c r="X33" s="0" t="n">
        <v>0</v>
      </c>
      <c r="Y33" s="0" t="n">
        <v>0</v>
      </c>
      <c r="Z33" s="0" t="n">
        <v>0</v>
      </c>
      <c r="AA33" s="0" t="n">
        <v>0</v>
      </c>
      <c r="AB33" s="0" t="n">
        <v>0</v>
      </c>
      <c r="AC33" s="0" t="n">
        <v>0</v>
      </c>
      <c r="AD33" s="0" t="n">
        <v>0</v>
      </c>
      <c r="AE33" s="0" t="n">
        <v>25</v>
      </c>
      <c r="AF33" s="0" t="n">
        <v>25</v>
      </c>
    </row>
    <row r="34" customFormat="false" ht="12.75" hidden="false" customHeight="false" outlineLevel="0" collapsed="false">
      <c r="A34" s="399" t="n">
        <v>37117.3368055556</v>
      </c>
      <c r="B34" s="400" t="n">
        <v>37118</v>
      </c>
      <c r="C34" s="400" t="n">
        <v>37118</v>
      </c>
      <c r="D34" s="400" t="n">
        <v>37118</v>
      </c>
      <c r="E34" s="0" t="s">
        <v>393</v>
      </c>
      <c r="F34" s="0" t="n">
        <v>729918</v>
      </c>
      <c r="G34" s="0" t="n">
        <v>1</v>
      </c>
      <c r="H34" s="0" t="n">
        <v>3769059</v>
      </c>
      <c r="I34" s="0" t="n">
        <v>1</v>
      </c>
      <c r="J34" s="0" t="n">
        <v>1</v>
      </c>
      <c r="K34" s="0" t="n">
        <v>1</v>
      </c>
      <c r="L34" s="0" t="n">
        <v>1</v>
      </c>
      <c r="M34" s="0" t="n">
        <v>1</v>
      </c>
      <c r="N34" s="0" t="n">
        <v>1</v>
      </c>
      <c r="O34" s="0" t="n">
        <v>0</v>
      </c>
      <c r="P34" s="0" t="n">
        <v>0</v>
      </c>
      <c r="Q34" s="0" t="n">
        <v>0</v>
      </c>
      <c r="R34" s="0" t="n">
        <v>0</v>
      </c>
      <c r="S34" s="0" t="n">
        <v>0</v>
      </c>
      <c r="T34" s="0" t="n">
        <v>0</v>
      </c>
      <c r="U34" s="0" t="n">
        <v>0</v>
      </c>
      <c r="V34" s="0" t="n">
        <v>0</v>
      </c>
      <c r="W34" s="0" t="n">
        <v>0</v>
      </c>
      <c r="X34" s="0" t="n">
        <v>0</v>
      </c>
      <c r="Y34" s="0" t="n">
        <v>0</v>
      </c>
      <c r="Z34" s="0" t="n">
        <v>0</v>
      </c>
      <c r="AA34" s="0" t="n">
        <v>0</v>
      </c>
      <c r="AB34" s="0" t="n">
        <v>0</v>
      </c>
      <c r="AC34" s="0" t="n">
        <v>0</v>
      </c>
      <c r="AD34" s="0" t="n">
        <v>0</v>
      </c>
      <c r="AE34" s="0" t="n">
        <v>0</v>
      </c>
      <c r="AF34" s="0" t="n">
        <v>0</v>
      </c>
    </row>
    <row r="35" customFormat="false" ht="12.75" hidden="false" customHeight="false" outlineLevel="0" collapsed="false">
      <c r="A35" s="399" t="n">
        <v>37117.3375</v>
      </c>
      <c r="B35" s="400" t="n">
        <v>37118</v>
      </c>
      <c r="C35" s="400" t="n">
        <v>37118</v>
      </c>
      <c r="D35" s="400" t="n">
        <v>37118</v>
      </c>
      <c r="E35" s="0" t="s">
        <v>393</v>
      </c>
      <c r="F35" s="0" t="n">
        <v>729936</v>
      </c>
      <c r="G35" s="0" t="n">
        <v>1</v>
      </c>
      <c r="H35" s="0" t="n">
        <v>3769097</v>
      </c>
      <c r="I35" s="0" t="n">
        <v>-25</v>
      </c>
      <c r="J35" s="0" t="n">
        <v>-25</v>
      </c>
      <c r="K35" s="0" t="n">
        <v>-25</v>
      </c>
      <c r="L35" s="0" t="n">
        <v>-25</v>
      </c>
      <c r="M35" s="0" t="n">
        <v>-25</v>
      </c>
      <c r="N35" s="0" t="n">
        <v>-25</v>
      </c>
      <c r="O35" s="0" t="n">
        <v>0</v>
      </c>
      <c r="P35" s="0" t="n">
        <v>0</v>
      </c>
      <c r="Q35" s="0" t="n">
        <v>0</v>
      </c>
      <c r="R35" s="0" t="n">
        <v>0</v>
      </c>
      <c r="S35" s="0" t="n">
        <v>0</v>
      </c>
      <c r="T35" s="0" t="n">
        <v>0</v>
      </c>
      <c r="U35" s="0" t="n">
        <v>0</v>
      </c>
      <c r="V35" s="0" t="n">
        <v>0</v>
      </c>
      <c r="W35" s="0" t="n">
        <v>0</v>
      </c>
      <c r="X35" s="0" t="n">
        <v>0</v>
      </c>
      <c r="Y35" s="0" t="n">
        <v>0</v>
      </c>
      <c r="Z35" s="0" t="n">
        <v>0</v>
      </c>
      <c r="AA35" s="0" t="n">
        <v>0</v>
      </c>
      <c r="AB35" s="0" t="n">
        <v>0</v>
      </c>
      <c r="AC35" s="0" t="n">
        <v>0</v>
      </c>
      <c r="AD35" s="0" t="n">
        <v>0</v>
      </c>
      <c r="AE35" s="0" t="n">
        <v>0</v>
      </c>
      <c r="AF35" s="0" t="n">
        <v>0</v>
      </c>
    </row>
    <row r="36" customFormat="false" ht="12.75" hidden="false" customHeight="false" outlineLevel="0" collapsed="false">
      <c r="A36" s="399" t="n">
        <v>37117.3395833333</v>
      </c>
      <c r="B36" s="400" t="n">
        <v>37118</v>
      </c>
      <c r="C36" s="400" t="n">
        <v>37118</v>
      </c>
      <c r="D36" s="400" t="n">
        <v>37118</v>
      </c>
      <c r="E36" s="0" t="s">
        <v>393</v>
      </c>
      <c r="F36" s="0" t="n">
        <v>729968</v>
      </c>
      <c r="G36" s="0" t="n">
        <v>1</v>
      </c>
      <c r="H36" s="0" t="n">
        <v>3769150</v>
      </c>
      <c r="I36" s="0" t="n">
        <v>-25</v>
      </c>
      <c r="J36" s="0" t="n">
        <v>-25</v>
      </c>
      <c r="K36" s="0" t="n">
        <v>-25</v>
      </c>
      <c r="L36" s="0" t="n">
        <v>-25</v>
      </c>
      <c r="M36" s="0" t="n">
        <v>-25</v>
      </c>
      <c r="N36" s="0" t="n">
        <v>-25</v>
      </c>
      <c r="O36" s="0" t="n">
        <v>0</v>
      </c>
      <c r="P36" s="0" t="n">
        <v>0</v>
      </c>
      <c r="Q36" s="0" t="n">
        <v>0</v>
      </c>
      <c r="R36" s="0" t="n">
        <v>0</v>
      </c>
      <c r="S36" s="0" t="n">
        <v>0</v>
      </c>
      <c r="T36" s="0" t="n">
        <v>0</v>
      </c>
      <c r="U36" s="0" t="n">
        <v>0</v>
      </c>
      <c r="V36" s="0" t="n">
        <v>0</v>
      </c>
      <c r="W36" s="0" t="n">
        <v>0</v>
      </c>
      <c r="X36" s="0" t="n">
        <v>0</v>
      </c>
      <c r="Y36" s="0" t="n">
        <v>0</v>
      </c>
      <c r="Z36" s="0" t="n">
        <v>0</v>
      </c>
      <c r="AA36" s="0" t="n">
        <v>0</v>
      </c>
      <c r="AB36" s="0" t="n">
        <v>0</v>
      </c>
      <c r="AC36" s="0" t="n">
        <v>0</v>
      </c>
      <c r="AD36" s="0" t="n">
        <v>0</v>
      </c>
      <c r="AE36" s="0" t="n">
        <v>0</v>
      </c>
      <c r="AF36" s="0" t="n">
        <v>0</v>
      </c>
    </row>
    <row r="37" customFormat="false" ht="12.75" hidden="false" customHeight="false" outlineLevel="0" collapsed="false">
      <c r="A37" s="399" t="n">
        <v>37117.3402777778</v>
      </c>
      <c r="B37" s="400" t="n">
        <v>37118</v>
      </c>
      <c r="C37" s="400" t="n">
        <v>37118</v>
      </c>
      <c r="D37" s="400" t="n">
        <v>37118</v>
      </c>
      <c r="E37" s="0" t="s">
        <v>393</v>
      </c>
      <c r="F37" s="0" t="n">
        <v>729990</v>
      </c>
      <c r="G37" s="0" t="n">
        <v>1</v>
      </c>
      <c r="H37" s="0" t="n">
        <v>3769185</v>
      </c>
      <c r="I37" s="0" t="n">
        <v>-25</v>
      </c>
      <c r="J37" s="0" t="n">
        <v>-25</v>
      </c>
      <c r="K37" s="0" t="n">
        <v>-25</v>
      </c>
      <c r="L37" s="0" t="n">
        <v>-25</v>
      </c>
      <c r="M37" s="0" t="n">
        <v>-25</v>
      </c>
      <c r="N37" s="0" t="n">
        <v>-25</v>
      </c>
      <c r="O37" s="0" t="n">
        <v>0</v>
      </c>
      <c r="P37" s="0" t="n">
        <v>0</v>
      </c>
      <c r="Q37" s="0" t="n">
        <v>0</v>
      </c>
      <c r="R37" s="0" t="n">
        <v>0</v>
      </c>
      <c r="S37" s="0" t="n">
        <v>0</v>
      </c>
      <c r="T37" s="0" t="n">
        <v>0</v>
      </c>
      <c r="U37" s="0" t="n">
        <v>0</v>
      </c>
      <c r="V37" s="0" t="n">
        <v>0</v>
      </c>
      <c r="W37" s="0" t="n">
        <v>0</v>
      </c>
      <c r="X37" s="0" t="n">
        <v>0</v>
      </c>
      <c r="Y37" s="0" t="n">
        <v>0</v>
      </c>
      <c r="Z37" s="0" t="n">
        <v>0</v>
      </c>
      <c r="AA37" s="0" t="n">
        <v>0</v>
      </c>
      <c r="AB37" s="0" t="n">
        <v>0</v>
      </c>
      <c r="AC37" s="0" t="n">
        <v>0</v>
      </c>
      <c r="AD37" s="0" t="n">
        <v>0</v>
      </c>
      <c r="AE37" s="0" t="n">
        <v>0</v>
      </c>
      <c r="AF37" s="0" t="n">
        <v>0</v>
      </c>
    </row>
    <row r="38" customFormat="false" ht="12.75" hidden="false" customHeight="false" outlineLevel="0" collapsed="false">
      <c r="A38" s="399" t="n">
        <v>37117.6534722222</v>
      </c>
      <c r="B38" s="400" t="n">
        <v>37118</v>
      </c>
      <c r="C38" s="400" t="n">
        <v>37118</v>
      </c>
      <c r="D38" s="400" t="n">
        <v>37118</v>
      </c>
      <c r="E38" s="0" t="s">
        <v>393</v>
      </c>
      <c r="F38" s="0" t="n">
        <v>730320</v>
      </c>
      <c r="G38" s="0" t="n">
        <v>1</v>
      </c>
      <c r="H38" s="0" t="n">
        <v>3769764</v>
      </c>
      <c r="I38" s="0" t="n">
        <v>25</v>
      </c>
      <c r="J38" s="0" t="n">
        <v>25</v>
      </c>
      <c r="K38" s="0" t="n">
        <v>25</v>
      </c>
      <c r="L38" s="0" t="n">
        <v>25</v>
      </c>
      <c r="M38" s="0" t="n">
        <v>25</v>
      </c>
      <c r="N38" s="0" t="n">
        <v>25</v>
      </c>
      <c r="O38" s="0" t="n">
        <v>0</v>
      </c>
      <c r="P38" s="0" t="n">
        <v>0</v>
      </c>
      <c r="Q38" s="0" t="n">
        <v>0</v>
      </c>
      <c r="R38" s="0" t="n">
        <v>0</v>
      </c>
      <c r="S38" s="0" t="n">
        <v>0</v>
      </c>
      <c r="T38" s="0" t="n">
        <v>0</v>
      </c>
      <c r="U38" s="0" t="n">
        <v>0</v>
      </c>
      <c r="V38" s="0" t="n">
        <v>0</v>
      </c>
      <c r="W38" s="0" t="n">
        <v>0</v>
      </c>
      <c r="X38" s="0" t="n">
        <v>0</v>
      </c>
      <c r="Y38" s="0" t="n">
        <v>0</v>
      </c>
      <c r="Z38" s="0" t="n">
        <v>0</v>
      </c>
      <c r="AA38" s="0" t="n">
        <v>0</v>
      </c>
      <c r="AB38" s="0" t="n">
        <v>0</v>
      </c>
      <c r="AC38" s="0" t="n">
        <v>0</v>
      </c>
      <c r="AD38" s="0" t="n">
        <v>0</v>
      </c>
      <c r="AE38" s="0" t="n">
        <v>0</v>
      </c>
      <c r="AF38" s="0" t="n">
        <v>0</v>
      </c>
    </row>
    <row r="39" customFormat="false" ht="12.75" hidden="false" customHeight="false" outlineLevel="0" collapsed="false">
      <c r="A39" s="399" t="n">
        <v>37117.3597222222</v>
      </c>
      <c r="B39" s="400" t="n">
        <v>37118</v>
      </c>
      <c r="C39" s="400" t="n">
        <v>37118</v>
      </c>
      <c r="D39" s="400" t="n">
        <v>37118</v>
      </c>
      <c r="E39" s="0" t="s">
        <v>394</v>
      </c>
      <c r="F39" s="0" t="n">
        <v>730167</v>
      </c>
      <c r="G39" s="0" t="n">
        <v>1</v>
      </c>
      <c r="H39" s="0" t="n">
        <v>3769514</v>
      </c>
      <c r="I39" s="0" t="n">
        <v>0</v>
      </c>
      <c r="J39" s="0" t="n">
        <v>0</v>
      </c>
      <c r="K39" s="0" t="n">
        <v>0</v>
      </c>
      <c r="L39" s="0" t="n">
        <v>0</v>
      </c>
      <c r="M39" s="0" t="n">
        <v>0</v>
      </c>
      <c r="N39" s="0" t="n">
        <v>0</v>
      </c>
      <c r="O39" s="0" t="n">
        <v>1.5</v>
      </c>
      <c r="P39" s="0" t="n">
        <v>1.5</v>
      </c>
      <c r="Q39" s="0" t="n">
        <v>1.5</v>
      </c>
      <c r="R39" s="0" t="n">
        <v>1.5</v>
      </c>
      <c r="S39" s="0" t="n">
        <v>1.5</v>
      </c>
      <c r="T39" s="0" t="n">
        <v>1.5</v>
      </c>
      <c r="U39" s="0" t="n">
        <v>1.5</v>
      </c>
      <c r="V39" s="0" t="n">
        <v>1.5</v>
      </c>
      <c r="W39" s="0" t="n">
        <v>1.5</v>
      </c>
      <c r="X39" s="0" t="n">
        <v>1.5</v>
      </c>
      <c r="Y39" s="0" t="n">
        <v>1.5</v>
      </c>
      <c r="Z39" s="0" t="n">
        <v>1.5</v>
      </c>
      <c r="AA39" s="0" t="n">
        <v>1.5</v>
      </c>
      <c r="AB39" s="0" t="n">
        <v>1.5</v>
      </c>
      <c r="AC39" s="0" t="n">
        <v>1.5</v>
      </c>
      <c r="AD39" s="0" t="n">
        <v>1.5</v>
      </c>
      <c r="AE39" s="0" t="n">
        <v>0</v>
      </c>
      <c r="AF39" s="0" t="n">
        <v>0</v>
      </c>
    </row>
    <row r="40" customFormat="false" ht="12.75" hidden="false" customHeight="false" outlineLevel="0" collapsed="false">
      <c r="A40" s="399" t="n">
        <v>37117.3597222222</v>
      </c>
      <c r="B40" s="400" t="n">
        <v>37118</v>
      </c>
      <c r="C40" s="400" t="n">
        <v>37118</v>
      </c>
      <c r="D40" s="400" t="n">
        <v>37118</v>
      </c>
      <c r="E40" s="0" t="s">
        <v>394</v>
      </c>
      <c r="F40" s="0" t="n">
        <v>730167</v>
      </c>
      <c r="G40" s="0" t="n">
        <v>1</v>
      </c>
      <c r="H40" s="0" t="n">
        <v>3769525</v>
      </c>
      <c r="I40" s="0" t="n">
        <v>0</v>
      </c>
      <c r="J40" s="0" t="n">
        <v>0</v>
      </c>
      <c r="K40" s="0" t="n">
        <v>0</v>
      </c>
      <c r="L40" s="0" t="n">
        <v>0</v>
      </c>
      <c r="M40" s="0" t="n">
        <v>0</v>
      </c>
      <c r="N40" s="0" t="n">
        <v>0</v>
      </c>
      <c r="O40" s="0" t="n">
        <v>0</v>
      </c>
      <c r="P40" s="0" t="n">
        <v>0</v>
      </c>
      <c r="Q40" s="0" t="n">
        <v>0</v>
      </c>
      <c r="R40" s="0" t="n">
        <v>0</v>
      </c>
      <c r="S40" s="0" t="n">
        <v>0</v>
      </c>
      <c r="T40" s="0" t="n">
        <v>0</v>
      </c>
      <c r="U40" s="0" t="n">
        <v>0</v>
      </c>
      <c r="V40" s="0" t="n">
        <v>0</v>
      </c>
      <c r="W40" s="0" t="n">
        <v>0</v>
      </c>
      <c r="X40" s="0" t="n">
        <v>0</v>
      </c>
      <c r="Y40" s="0" t="n">
        <v>0</v>
      </c>
      <c r="Z40" s="0" t="n">
        <v>0</v>
      </c>
      <c r="AA40" s="0" t="n">
        <v>0</v>
      </c>
      <c r="AB40" s="0" t="n">
        <v>0</v>
      </c>
      <c r="AC40" s="0" t="n">
        <v>0</v>
      </c>
      <c r="AD40" s="0" t="n">
        <v>0</v>
      </c>
      <c r="AE40" s="0" t="n">
        <v>1.5</v>
      </c>
      <c r="AF40" s="0" t="n">
        <v>1.5</v>
      </c>
    </row>
    <row r="41" customFormat="false" ht="12.75" hidden="false" customHeight="false" outlineLevel="0" collapsed="false">
      <c r="A41" s="399" t="n">
        <v>37117.3597222222</v>
      </c>
      <c r="B41" s="400" t="n">
        <v>37118</v>
      </c>
      <c r="C41" s="400" t="n">
        <v>37118</v>
      </c>
      <c r="D41" s="400" t="n">
        <v>37118</v>
      </c>
      <c r="E41" s="0" t="s">
        <v>394</v>
      </c>
      <c r="F41" s="0" t="n">
        <v>730167</v>
      </c>
      <c r="G41" s="0" t="n">
        <v>1</v>
      </c>
      <c r="H41" s="0" t="n">
        <v>3769524</v>
      </c>
      <c r="I41" s="0" t="n">
        <v>1.5</v>
      </c>
      <c r="J41" s="0" t="n">
        <v>1.5</v>
      </c>
      <c r="K41" s="0" t="n">
        <v>1.5</v>
      </c>
      <c r="L41" s="0" t="n">
        <v>1.5</v>
      </c>
      <c r="M41" s="0" t="n">
        <v>1.5</v>
      </c>
      <c r="N41" s="0" t="n">
        <v>1.5</v>
      </c>
      <c r="O41" s="0" t="n">
        <v>0</v>
      </c>
      <c r="P41" s="0" t="n">
        <v>0</v>
      </c>
      <c r="Q41" s="0" t="n">
        <v>0</v>
      </c>
      <c r="R41" s="0" t="n">
        <v>0</v>
      </c>
      <c r="S41" s="0" t="n">
        <v>0</v>
      </c>
      <c r="T41" s="0" t="n">
        <v>0</v>
      </c>
      <c r="U41" s="0" t="n">
        <v>0</v>
      </c>
      <c r="V41" s="0" t="n">
        <v>0</v>
      </c>
      <c r="W41" s="0" t="n">
        <v>0</v>
      </c>
      <c r="X41" s="0" t="n">
        <v>0</v>
      </c>
      <c r="Y41" s="0" t="n">
        <v>0</v>
      </c>
      <c r="Z41" s="0" t="n">
        <v>0</v>
      </c>
      <c r="AA41" s="0" t="n">
        <v>0</v>
      </c>
      <c r="AB41" s="0" t="n">
        <v>0</v>
      </c>
      <c r="AC41" s="0" t="n">
        <v>0</v>
      </c>
      <c r="AD41" s="0" t="n">
        <v>0</v>
      </c>
      <c r="AE41" s="0" t="n">
        <v>0</v>
      </c>
      <c r="AF41" s="0" t="n">
        <v>0</v>
      </c>
    </row>
    <row r="42" customFormat="false" ht="12.75" hidden="false" customHeight="false" outlineLevel="0" collapsed="false">
      <c r="A42" s="399" t="n">
        <v>37117.5305555556</v>
      </c>
      <c r="B42" s="400" t="n">
        <v>37118</v>
      </c>
      <c r="C42" s="400" t="n">
        <v>37118</v>
      </c>
      <c r="D42" s="400" t="n">
        <v>37118</v>
      </c>
      <c r="E42" s="0" t="s">
        <v>395</v>
      </c>
      <c r="F42" s="0" t="n">
        <v>730870</v>
      </c>
      <c r="G42" s="0" t="n">
        <v>1</v>
      </c>
      <c r="H42" s="0" t="n">
        <v>3771945</v>
      </c>
      <c r="I42" s="0" t="n">
        <v>0</v>
      </c>
      <c r="J42" s="0" t="n">
        <v>0</v>
      </c>
      <c r="K42" s="0" t="n">
        <v>0</v>
      </c>
      <c r="L42" s="0" t="n">
        <v>0</v>
      </c>
      <c r="M42" s="0" t="n">
        <v>0</v>
      </c>
      <c r="N42" s="0" t="n">
        <v>0</v>
      </c>
      <c r="O42" s="0" t="n">
        <v>-100</v>
      </c>
      <c r="P42" s="0" t="n">
        <v>-100</v>
      </c>
      <c r="Q42" s="0" t="n">
        <v>-100</v>
      </c>
      <c r="R42" s="0" t="n">
        <v>-100</v>
      </c>
      <c r="S42" s="0" t="n">
        <v>-100</v>
      </c>
      <c r="T42" s="0" t="n">
        <v>-100</v>
      </c>
      <c r="U42" s="0" t="n">
        <v>-100</v>
      </c>
      <c r="V42" s="0" t="n">
        <v>-100</v>
      </c>
      <c r="W42" s="0" t="n">
        <v>-100</v>
      </c>
      <c r="X42" s="0" t="n">
        <v>-100</v>
      </c>
      <c r="Y42" s="0" t="n">
        <v>-100</v>
      </c>
      <c r="Z42" s="0" t="n">
        <v>-100</v>
      </c>
      <c r="AA42" s="0" t="n">
        <v>-100</v>
      </c>
      <c r="AB42" s="0" t="n">
        <v>-100</v>
      </c>
      <c r="AC42" s="0" t="n">
        <v>-100</v>
      </c>
      <c r="AD42" s="0" t="n">
        <v>-100</v>
      </c>
      <c r="AE42" s="0" t="n">
        <v>0</v>
      </c>
      <c r="AF42" s="0" t="n">
        <v>0</v>
      </c>
    </row>
    <row r="43" customFormat="false" ht="12.75" hidden="false" customHeight="false" outlineLevel="0" collapsed="false">
      <c r="A43" s="399" t="n">
        <v>37117.5305555556</v>
      </c>
      <c r="B43" s="400" t="n">
        <v>37118</v>
      </c>
      <c r="C43" s="400" t="n">
        <v>37118</v>
      </c>
      <c r="D43" s="400" t="n">
        <v>37118</v>
      </c>
      <c r="E43" s="0" t="s">
        <v>395</v>
      </c>
      <c r="F43" s="0" t="n">
        <v>730870</v>
      </c>
      <c r="G43" s="0" t="n">
        <v>1</v>
      </c>
      <c r="H43" s="0" t="n">
        <v>3771941</v>
      </c>
      <c r="I43" s="0" t="n">
        <v>0</v>
      </c>
      <c r="J43" s="0" t="n">
        <v>0</v>
      </c>
      <c r="K43" s="0" t="n">
        <v>0</v>
      </c>
      <c r="L43" s="0" t="n">
        <v>0</v>
      </c>
      <c r="M43" s="0" t="n">
        <v>0</v>
      </c>
      <c r="N43" s="0" t="n">
        <v>0</v>
      </c>
      <c r="O43" s="0" t="n">
        <v>0</v>
      </c>
      <c r="P43" s="0" t="n">
        <v>0</v>
      </c>
      <c r="Q43" s="0" t="n">
        <v>0</v>
      </c>
      <c r="R43" s="0" t="n">
        <v>0</v>
      </c>
      <c r="S43" s="0" t="n">
        <v>0</v>
      </c>
      <c r="T43" s="0" t="n">
        <v>0</v>
      </c>
      <c r="U43" s="0" t="n">
        <v>0</v>
      </c>
      <c r="V43" s="0" t="n">
        <v>0</v>
      </c>
      <c r="W43" s="0" t="n">
        <v>0</v>
      </c>
      <c r="X43" s="0" t="n">
        <v>0</v>
      </c>
      <c r="Y43" s="0" t="n">
        <v>0</v>
      </c>
      <c r="Z43" s="0" t="n">
        <v>0</v>
      </c>
      <c r="AA43" s="0" t="n">
        <v>0</v>
      </c>
      <c r="AB43" s="0" t="n">
        <v>0</v>
      </c>
      <c r="AC43" s="0" t="n">
        <v>0</v>
      </c>
      <c r="AD43" s="0" t="n">
        <v>0</v>
      </c>
      <c r="AE43" s="0" t="n">
        <v>-210</v>
      </c>
      <c r="AF43" s="0" t="n">
        <v>-210</v>
      </c>
    </row>
    <row r="44" customFormat="false" ht="12.75" hidden="false" customHeight="false" outlineLevel="0" collapsed="false">
      <c r="A44" s="399" t="n">
        <v>37117.5305555556</v>
      </c>
      <c r="B44" s="400" t="n">
        <v>37118</v>
      </c>
      <c r="C44" s="400" t="n">
        <v>37118</v>
      </c>
      <c r="D44" s="400" t="n">
        <v>37118</v>
      </c>
      <c r="E44" s="0" t="s">
        <v>395</v>
      </c>
      <c r="F44" s="0" t="n">
        <v>730870</v>
      </c>
      <c r="G44" s="0" t="n">
        <v>1</v>
      </c>
      <c r="H44" s="0" t="n">
        <v>3771889</v>
      </c>
      <c r="I44" s="0" t="n">
        <v>-210</v>
      </c>
      <c r="J44" s="0" t="n">
        <v>-210</v>
      </c>
      <c r="K44" s="0" t="n">
        <v>-210</v>
      </c>
      <c r="L44" s="0" t="n">
        <v>-210</v>
      </c>
      <c r="M44" s="0" t="n">
        <v>-210</v>
      </c>
      <c r="N44" s="0" t="n">
        <v>-210</v>
      </c>
      <c r="O44" s="0" t="n">
        <v>0</v>
      </c>
      <c r="P44" s="0" t="n">
        <v>0</v>
      </c>
      <c r="Q44" s="0" t="n">
        <v>0</v>
      </c>
      <c r="R44" s="0" t="n">
        <v>0</v>
      </c>
      <c r="S44" s="0" t="n">
        <v>0</v>
      </c>
      <c r="T44" s="0" t="n">
        <v>0</v>
      </c>
      <c r="U44" s="0" t="n">
        <v>0</v>
      </c>
      <c r="V44" s="0" t="n">
        <v>0</v>
      </c>
      <c r="W44" s="0" t="n">
        <v>0</v>
      </c>
      <c r="X44" s="0" t="n">
        <v>0</v>
      </c>
      <c r="Y44" s="0" t="n">
        <v>0</v>
      </c>
      <c r="Z44" s="0" t="n">
        <v>0</v>
      </c>
      <c r="AA44" s="0" t="n">
        <v>0</v>
      </c>
      <c r="AB44" s="0" t="n">
        <v>0</v>
      </c>
      <c r="AC44" s="0" t="n">
        <v>0</v>
      </c>
      <c r="AD44" s="0" t="n">
        <v>0</v>
      </c>
      <c r="AE44" s="0" t="n">
        <v>0</v>
      </c>
      <c r="AF44" s="0" t="n">
        <v>0</v>
      </c>
    </row>
    <row r="45" customFormat="false" ht="12.75" hidden="false" customHeight="false" outlineLevel="0" collapsed="false">
      <c r="A45" s="399" t="n">
        <v>37117.3402777778</v>
      </c>
      <c r="B45" s="400" t="n">
        <v>37118</v>
      </c>
      <c r="C45" s="400" t="n">
        <v>37118</v>
      </c>
      <c r="D45" s="400" t="n">
        <v>37118</v>
      </c>
      <c r="E45" s="0" t="s">
        <v>396</v>
      </c>
      <c r="F45" s="0" t="n">
        <v>729980</v>
      </c>
      <c r="G45" s="0" t="n">
        <v>1</v>
      </c>
      <c r="H45" s="0" t="n">
        <v>3769168</v>
      </c>
      <c r="I45" s="0" t="n">
        <v>0</v>
      </c>
      <c r="J45" s="0" t="n">
        <v>0</v>
      </c>
      <c r="K45" s="0" t="n">
        <v>0</v>
      </c>
      <c r="L45" s="0" t="n">
        <v>0</v>
      </c>
      <c r="M45" s="0" t="n">
        <v>0</v>
      </c>
      <c r="N45" s="0" t="n">
        <v>0</v>
      </c>
      <c r="O45" s="0" t="n">
        <v>-5</v>
      </c>
      <c r="P45" s="0" t="n">
        <v>-5</v>
      </c>
      <c r="Q45" s="0" t="n">
        <v>-5</v>
      </c>
      <c r="R45" s="0" t="n">
        <v>-5</v>
      </c>
      <c r="S45" s="0" t="n">
        <v>-5</v>
      </c>
      <c r="T45" s="0" t="n">
        <v>-5</v>
      </c>
      <c r="U45" s="0" t="n">
        <v>-5</v>
      </c>
      <c r="V45" s="0" t="n">
        <v>-5</v>
      </c>
      <c r="W45" s="0" t="n">
        <v>-5</v>
      </c>
      <c r="X45" s="0" t="n">
        <v>-5</v>
      </c>
      <c r="Y45" s="0" t="n">
        <v>-5</v>
      </c>
      <c r="Z45" s="0" t="n">
        <v>-5</v>
      </c>
      <c r="AA45" s="0" t="n">
        <v>-5</v>
      </c>
      <c r="AB45" s="0" t="n">
        <v>-5</v>
      </c>
      <c r="AC45" s="0" t="n">
        <v>-5</v>
      </c>
      <c r="AD45" s="0" t="n">
        <v>-5</v>
      </c>
      <c r="AE45" s="0" t="n">
        <v>0</v>
      </c>
      <c r="AF45" s="0" t="n">
        <v>0</v>
      </c>
    </row>
    <row r="46" customFormat="false" ht="12.75" hidden="false" customHeight="false" outlineLevel="0" collapsed="false">
      <c r="A46" s="399" t="n">
        <v>37117.3381944444</v>
      </c>
      <c r="B46" s="400" t="n">
        <v>37118</v>
      </c>
      <c r="C46" s="400" t="n">
        <v>37118</v>
      </c>
      <c r="D46" s="400" t="n">
        <v>37118</v>
      </c>
      <c r="E46" s="0" t="s">
        <v>396</v>
      </c>
      <c r="F46" s="0" t="n">
        <v>729950</v>
      </c>
      <c r="G46" s="0" t="n">
        <v>1</v>
      </c>
      <c r="H46" s="0" t="n">
        <v>3769121</v>
      </c>
      <c r="I46" s="0" t="n">
        <v>0</v>
      </c>
      <c r="J46" s="0" t="n">
        <v>0</v>
      </c>
      <c r="K46" s="0" t="n">
        <v>0</v>
      </c>
      <c r="L46" s="0" t="n">
        <v>0</v>
      </c>
      <c r="M46" s="0" t="n">
        <v>0</v>
      </c>
      <c r="N46" s="0" t="n">
        <v>0</v>
      </c>
      <c r="O46" s="0" t="n">
        <v>0</v>
      </c>
      <c r="P46" s="0" t="n">
        <v>0</v>
      </c>
      <c r="Q46" s="0" t="n">
        <v>0</v>
      </c>
      <c r="R46" s="0" t="n">
        <v>0</v>
      </c>
      <c r="S46" s="0" t="n">
        <v>0</v>
      </c>
      <c r="T46" s="0" t="n">
        <v>0</v>
      </c>
      <c r="U46" s="0" t="n">
        <v>0</v>
      </c>
      <c r="V46" s="0" t="n">
        <v>0</v>
      </c>
      <c r="W46" s="0" t="n">
        <v>0</v>
      </c>
      <c r="X46" s="0" t="n">
        <v>0</v>
      </c>
      <c r="Y46" s="0" t="n">
        <v>0</v>
      </c>
      <c r="Z46" s="0" t="n">
        <v>0</v>
      </c>
      <c r="AA46" s="0" t="n">
        <v>0</v>
      </c>
      <c r="AB46" s="0" t="n">
        <v>0</v>
      </c>
      <c r="AC46" s="0" t="n">
        <v>0</v>
      </c>
      <c r="AD46" s="0" t="n">
        <v>0</v>
      </c>
      <c r="AE46" s="0" t="n">
        <v>-5</v>
      </c>
      <c r="AF46" s="0" t="n">
        <v>-5</v>
      </c>
    </row>
    <row r="47" customFormat="false" ht="12.75" hidden="false" customHeight="false" outlineLevel="0" collapsed="false">
      <c r="A47" s="399" t="n">
        <v>37117.3416666667</v>
      </c>
      <c r="B47" s="400" t="n">
        <v>37118</v>
      </c>
      <c r="C47" s="400" t="n">
        <v>37118</v>
      </c>
      <c r="D47" s="400" t="n">
        <v>37118</v>
      </c>
      <c r="E47" s="0" t="s">
        <v>396</v>
      </c>
      <c r="F47" s="0" t="n">
        <v>730005</v>
      </c>
      <c r="G47" s="0" t="n">
        <v>1</v>
      </c>
      <c r="H47" s="0" t="n">
        <v>3769213</v>
      </c>
      <c r="I47" s="0" t="n">
        <v>0</v>
      </c>
      <c r="J47" s="0" t="n">
        <v>0</v>
      </c>
      <c r="K47" s="0" t="n">
        <v>0</v>
      </c>
      <c r="L47" s="0" t="n">
        <v>0</v>
      </c>
      <c r="M47" s="0" t="n">
        <v>0</v>
      </c>
      <c r="N47" s="0" t="n">
        <v>0</v>
      </c>
      <c r="O47" s="0" t="n">
        <v>0</v>
      </c>
      <c r="P47" s="0" t="n">
        <v>0</v>
      </c>
      <c r="Q47" s="0" t="n">
        <v>0</v>
      </c>
      <c r="R47" s="0" t="n">
        <v>0</v>
      </c>
      <c r="S47" s="0" t="n">
        <v>0</v>
      </c>
      <c r="T47" s="0" t="n">
        <v>0</v>
      </c>
      <c r="U47" s="0" t="n">
        <v>0</v>
      </c>
      <c r="V47" s="0" t="n">
        <v>0</v>
      </c>
      <c r="W47" s="0" t="n">
        <v>0</v>
      </c>
      <c r="X47" s="0" t="n">
        <v>0</v>
      </c>
      <c r="Y47" s="0" t="n">
        <v>0</v>
      </c>
      <c r="Z47" s="0" t="n">
        <v>0</v>
      </c>
      <c r="AA47" s="0" t="n">
        <v>0</v>
      </c>
      <c r="AB47" s="0" t="n">
        <v>0</v>
      </c>
      <c r="AC47" s="0" t="n">
        <v>0</v>
      </c>
      <c r="AD47" s="0" t="n">
        <v>0</v>
      </c>
      <c r="AE47" s="0" t="n">
        <v>25</v>
      </c>
      <c r="AF47" s="0" t="n">
        <v>25</v>
      </c>
    </row>
    <row r="48" customFormat="false" ht="12.75" hidden="false" customHeight="false" outlineLevel="0" collapsed="false">
      <c r="A48" s="399" t="n">
        <v>37117.3381944444</v>
      </c>
      <c r="B48" s="400" t="n">
        <v>37118</v>
      </c>
      <c r="C48" s="400" t="n">
        <v>37118</v>
      </c>
      <c r="D48" s="400" t="n">
        <v>37118</v>
      </c>
      <c r="E48" s="0" t="s">
        <v>396</v>
      </c>
      <c r="F48" s="0" t="n">
        <v>729950</v>
      </c>
      <c r="G48" s="0" t="n">
        <v>1</v>
      </c>
      <c r="H48" s="0" t="n">
        <v>3769120</v>
      </c>
      <c r="I48" s="0" t="n">
        <v>-5</v>
      </c>
      <c r="J48" s="0" t="n">
        <v>-5</v>
      </c>
      <c r="K48" s="0" t="n">
        <v>-5</v>
      </c>
      <c r="L48" s="0" t="n">
        <v>-5</v>
      </c>
      <c r="M48" s="0" t="n">
        <v>-5</v>
      </c>
      <c r="N48" s="0" t="n">
        <v>-5</v>
      </c>
      <c r="O48" s="0" t="n">
        <v>0</v>
      </c>
      <c r="P48" s="0" t="n">
        <v>0</v>
      </c>
      <c r="Q48" s="0" t="n">
        <v>0</v>
      </c>
      <c r="R48" s="0" t="n">
        <v>0</v>
      </c>
      <c r="S48" s="0" t="n">
        <v>0</v>
      </c>
      <c r="T48" s="0" t="n">
        <v>0</v>
      </c>
      <c r="U48" s="0" t="n">
        <v>0</v>
      </c>
      <c r="V48" s="0" t="n">
        <v>0</v>
      </c>
      <c r="W48" s="0" t="n">
        <v>0</v>
      </c>
      <c r="X48" s="0" t="n">
        <v>0</v>
      </c>
      <c r="Y48" s="0" t="n">
        <v>0</v>
      </c>
      <c r="Z48" s="0" t="n">
        <v>0</v>
      </c>
      <c r="AA48" s="0" t="n">
        <v>0</v>
      </c>
      <c r="AB48" s="0" t="n">
        <v>0</v>
      </c>
      <c r="AC48" s="0" t="n">
        <v>0</v>
      </c>
      <c r="AD48" s="0" t="n">
        <v>0</v>
      </c>
      <c r="AE48" s="0" t="n">
        <v>0</v>
      </c>
      <c r="AF48" s="0" t="n">
        <v>0</v>
      </c>
    </row>
    <row r="49" customFormat="false" ht="12.75" hidden="false" customHeight="false" outlineLevel="0" collapsed="false">
      <c r="A49" s="399" t="n">
        <v>37117.3416666667</v>
      </c>
      <c r="B49" s="400" t="n">
        <v>37118</v>
      </c>
      <c r="C49" s="400" t="n">
        <v>37118</v>
      </c>
      <c r="D49" s="400" t="n">
        <v>37118</v>
      </c>
      <c r="E49" s="0" t="s">
        <v>396</v>
      </c>
      <c r="F49" s="0" t="n">
        <v>730005</v>
      </c>
      <c r="G49" s="0" t="n">
        <v>1</v>
      </c>
      <c r="H49" s="0" t="n">
        <v>3769212</v>
      </c>
      <c r="I49" s="0" t="n">
        <v>25</v>
      </c>
      <c r="J49" s="0" t="n">
        <v>25</v>
      </c>
      <c r="K49" s="0" t="n">
        <v>25</v>
      </c>
      <c r="L49" s="0" t="n">
        <v>25</v>
      </c>
      <c r="M49" s="0" t="n">
        <v>25</v>
      </c>
      <c r="N49" s="0" t="n">
        <v>25</v>
      </c>
      <c r="O49" s="0" t="n">
        <v>0</v>
      </c>
      <c r="P49" s="0" t="n">
        <v>0</v>
      </c>
      <c r="Q49" s="0" t="n">
        <v>0</v>
      </c>
      <c r="R49" s="0" t="n">
        <v>0</v>
      </c>
      <c r="S49" s="0" t="n">
        <v>0</v>
      </c>
      <c r="T49" s="0" t="n">
        <v>0</v>
      </c>
      <c r="U49" s="0" t="n">
        <v>0</v>
      </c>
      <c r="V49" s="0" t="n">
        <v>0</v>
      </c>
      <c r="W49" s="0" t="n">
        <v>0</v>
      </c>
      <c r="X49" s="0" t="n">
        <v>0</v>
      </c>
      <c r="Y49" s="0" t="n">
        <v>0</v>
      </c>
      <c r="Z49" s="0" t="n">
        <v>0</v>
      </c>
      <c r="AA49" s="0" t="n">
        <v>0</v>
      </c>
      <c r="AB49" s="0" t="n">
        <v>0</v>
      </c>
      <c r="AC49" s="0" t="n">
        <v>0</v>
      </c>
      <c r="AD49" s="0" t="n">
        <v>0</v>
      </c>
      <c r="AE49" s="0" t="n">
        <v>0</v>
      </c>
      <c r="AF49" s="0" t="n">
        <v>0</v>
      </c>
    </row>
    <row r="50" customFormat="false" ht="12.75" hidden="false" customHeight="false" outlineLevel="0" collapsed="false">
      <c r="A50" s="399" t="n">
        <v>37117.4597222222</v>
      </c>
      <c r="B50" s="400" t="n">
        <v>37118</v>
      </c>
      <c r="C50" s="400" t="n">
        <v>37118</v>
      </c>
      <c r="D50" s="400" t="n">
        <v>37118</v>
      </c>
      <c r="E50" s="0" t="s">
        <v>397</v>
      </c>
      <c r="F50" s="0" t="n">
        <v>730632</v>
      </c>
      <c r="G50" s="0" t="n">
        <v>1</v>
      </c>
      <c r="H50" s="0" t="n">
        <v>3771458</v>
      </c>
      <c r="I50" s="0" t="n">
        <v>0</v>
      </c>
      <c r="J50" s="0" t="n">
        <v>0</v>
      </c>
      <c r="K50" s="0" t="n">
        <v>0</v>
      </c>
      <c r="L50" s="0" t="n">
        <v>0</v>
      </c>
      <c r="M50" s="0" t="n">
        <v>0</v>
      </c>
      <c r="N50" s="0" t="n">
        <v>0</v>
      </c>
      <c r="O50" s="0" t="n">
        <v>-249</v>
      </c>
      <c r="P50" s="0" t="n">
        <v>-249</v>
      </c>
      <c r="Q50" s="0" t="n">
        <v>-249</v>
      </c>
      <c r="R50" s="0" t="n">
        <v>-249</v>
      </c>
      <c r="S50" s="0" t="n">
        <v>-249</v>
      </c>
      <c r="T50" s="0" t="n">
        <v>-249</v>
      </c>
      <c r="U50" s="0" t="n">
        <v>-249</v>
      </c>
      <c r="V50" s="0" t="n">
        <v>-249</v>
      </c>
      <c r="W50" s="0" t="n">
        <v>-249</v>
      </c>
      <c r="X50" s="0" t="n">
        <v>-249</v>
      </c>
      <c r="Y50" s="0" t="n">
        <v>-249</v>
      </c>
      <c r="Z50" s="0" t="n">
        <v>-249</v>
      </c>
      <c r="AA50" s="0" t="n">
        <v>-249</v>
      </c>
      <c r="AB50" s="0" t="n">
        <v>-249</v>
      </c>
      <c r="AC50" s="0" t="n">
        <v>-249</v>
      </c>
      <c r="AD50" s="0" t="n">
        <v>-249</v>
      </c>
      <c r="AE50" s="0" t="n">
        <v>0</v>
      </c>
      <c r="AF50" s="0" t="n">
        <v>0</v>
      </c>
    </row>
    <row r="51" customFormat="false" ht="12.75" hidden="false" customHeight="false" outlineLevel="0" collapsed="false">
      <c r="A51" s="399" t="n">
        <v>37117.3361111111</v>
      </c>
      <c r="B51" s="400" t="n">
        <v>37118</v>
      </c>
      <c r="C51" s="400" t="n">
        <v>37118</v>
      </c>
      <c r="D51" s="400" t="n">
        <v>37118</v>
      </c>
      <c r="E51" s="0" t="s">
        <v>398</v>
      </c>
      <c r="F51" s="0" t="n">
        <v>729903</v>
      </c>
      <c r="G51" s="0" t="n">
        <v>1</v>
      </c>
      <c r="H51" s="0" t="n">
        <v>3769042</v>
      </c>
      <c r="I51" s="0" t="n">
        <v>0</v>
      </c>
      <c r="J51" s="0" t="n">
        <v>0</v>
      </c>
      <c r="K51" s="0" t="n">
        <v>0</v>
      </c>
      <c r="L51" s="0" t="n">
        <v>0</v>
      </c>
      <c r="M51" s="0" t="n">
        <v>0</v>
      </c>
      <c r="N51" s="0" t="n">
        <v>0</v>
      </c>
      <c r="O51" s="0" t="n">
        <v>25</v>
      </c>
      <c r="P51" s="0" t="n">
        <v>25</v>
      </c>
      <c r="Q51" s="0" t="n">
        <v>25</v>
      </c>
      <c r="R51" s="0" t="n">
        <v>25</v>
      </c>
      <c r="S51" s="0" t="n">
        <v>25</v>
      </c>
      <c r="T51" s="0" t="n">
        <v>25</v>
      </c>
      <c r="U51" s="0" t="n">
        <v>25</v>
      </c>
      <c r="V51" s="0" t="n">
        <v>25</v>
      </c>
      <c r="W51" s="0" t="n">
        <v>25</v>
      </c>
      <c r="X51" s="0" t="n">
        <v>25</v>
      </c>
      <c r="Y51" s="0" t="n">
        <v>25</v>
      </c>
      <c r="Z51" s="0" t="n">
        <v>25</v>
      </c>
      <c r="AA51" s="0" t="n">
        <v>25</v>
      </c>
      <c r="AB51" s="0" t="n">
        <v>25</v>
      </c>
      <c r="AC51" s="0" t="n">
        <v>25</v>
      </c>
      <c r="AD51" s="0" t="n">
        <v>25</v>
      </c>
      <c r="AE51" s="0" t="n">
        <v>0</v>
      </c>
      <c r="AF51" s="0" t="n">
        <v>0</v>
      </c>
    </row>
    <row r="52" customFormat="false" ht="12.75" hidden="false" customHeight="false" outlineLevel="0" collapsed="false">
      <c r="A52" s="399" t="n">
        <v>37117.3388888889</v>
      </c>
      <c r="B52" s="400" t="n">
        <v>37118</v>
      </c>
      <c r="C52" s="400" t="n">
        <v>37118</v>
      </c>
      <c r="D52" s="400" t="n">
        <v>37118</v>
      </c>
      <c r="E52" s="0" t="s">
        <v>398</v>
      </c>
      <c r="F52" s="0" t="n">
        <v>729962</v>
      </c>
      <c r="G52" s="0" t="n">
        <v>1</v>
      </c>
      <c r="H52" s="0" t="n">
        <v>3769143</v>
      </c>
      <c r="I52" s="0" t="n">
        <v>0</v>
      </c>
      <c r="J52" s="0" t="n">
        <v>0</v>
      </c>
      <c r="K52" s="0" t="n">
        <v>0</v>
      </c>
      <c r="L52" s="0" t="n">
        <v>0</v>
      </c>
      <c r="M52" s="0" t="n">
        <v>0</v>
      </c>
      <c r="N52" s="0" t="n">
        <v>0</v>
      </c>
      <c r="O52" s="0" t="n">
        <v>25</v>
      </c>
      <c r="P52" s="0" t="n">
        <v>25</v>
      </c>
      <c r="Q52" s="0" t="n">
        <v>25</v>
      </c>
      <c r="R52" s="0" t="n">
        <v>25</v>
      </c>
      <c r="S52" s="0" t="n">
        <v>25</v>
      </c>
      <c r="T52" s="0" t="n">
        <v>25</v>
      </c>
      <c r="U52" s="0" t="n">
        <v>25</v>
      </c>
      <c r="V52" s="0" t="n">
        <v>25</v>
      </c>
      <c r="W52" s="0" t="n">
        <v>25</v>
      </c>
      <c r="X52" s="0" t="n">
        <v>25</v>
      </c>
      <c r="Y52" s="0" t="n">
        <v>25</v>
      </c>
      <c r="Z52" s="0" t="n">
        <v>25</v>
      </c>
      <c r="AA52" s="0" t="n">
        <v>25</v>
      </c>
      <c r="AB52" s="0" t="n">
        <v>25</v>
      </c>
      <c r="AC52" s="0" t="n">
        <v>25</v>
      </c>
      <c r="AD52" s="0" t="n">
        <v>25</v>
      </c>
      <c r="AE52" s="0" t="n">
        <v>0</v>
      </c>
      <c r="AF52" s="0" t="n">
        <v>0</v>
      </c>
    </row>
    <row r="53" customFormat="false" ht="12.75" hidden="false" customHeight="false" outlineLevel="0" collapsed="false">
      <c r="A53" s="399" t="n">
        <v>37117.3513888889</v>
      </c>
      <c r="B53" s="400" t="n">
        <v>37118</v>
      </c>
      <c r="C53" s="400" t="n">
        <v>37118</v>
      </c>
      <c r="D53" s="400" t="n">
        <v>37118</v>
      </c>
      <c r="E53" s="0" t="s">
        <v>398</v>
      </c>
      <c r="F53" s="0" t="n">
        <v>730121</v>
      </c>
      <c r="G53" s="0" t="n">
        <v>1</v>
      </c>
      <c r="H53" s="0" t="n">
        <v>3769410</v>
      </c>
      <c r="I53" s="0" t="n">
        <v>0</v>
      </c>
      <c r="J53" s="0" t="n">
        <v>0</v>
      </c>
      <c r="K53" s="0" t="n">
        <v>0</v>
      </c>
      <c r="L53" s="0" t="n">
        <v>0</v>
      </c>
      <c r="M53" s="0" t="n">
        <v>0</v>
      </c>
      <c r="N53" s="0" t="n">
        <v>0</v>
      </c>
      <c r="O53" s="0" t="n">
        <v>-25</v>
      </c>
      <c r="P53" s="0" t="n">
        <v>-25</v>
      </c>
      <c r="Q53" s="0" t="n">
        <v>-25</v>
      </c>
      <c r="R53" s="0" t="n">
        <v>-25</v>
      </c>
      <c r="S53" s="0" t="n">
        <v>-25</v>
      </c>
      <c r="T53" s="0" t="n">
        <v>-25</v>
      </c>
      <c r="U53" s="0" t="n">
        <v>-25</v>
      </c>
      <c r="V53" s="0" t="n">
        <v>-25</v>
      </c>
      <c r="W53" s="0" t="n">
        <v>-25</v>
      </c>
      <c r="X53" s="0" t="n">
        <v>-25</v>
      </c>
      <c r="Y53" s="0" t="n">
        <v>-25</v>
      </c>
      <c r="Z53" s="0" t="n">
        <v>-25</v>
      </c>
      <c r="AA53" s="0" t="n">
        <v>-25</v>
      </c>
      <c r="AB53" s="0" t="n">
        <v>-25</v>
      </c>
      <c r="AC53" s="0" t="n">
        <v>-25</v>
      </c>
      <c r="AD53" s="0" t="n">
        <v>-25</v>
      </c>
      <c r="AE53" s="0" t="n">
        <v>0</v>
      </c>
      <c r="AF53" s="0" t="n">
        <v>0</v>
      </c>
    </row>
    <row r="54" customFormat="false" ht="12.75" hidden="false" customHeight="false" outlineLevel="0" collapsed="false">
      <c r="A54" s="399" t="n">
        <v>37117.3465277778</v>
      </c>
      <c r="B54" s="400" t="n">
        <v>37118</v>
      </c>
      <c r="C54" s="400" t="n">
        <v>37118</v>
      </c>
      <c r="D54" s="400" t="n">
        <v>37118</v>
      </c>
      <c r="E54" s="0" t="s">
        <v>398</v>
      </c>
      <c r="F54" s="0" t="n">
        <v>730072</v>
      </c>
      <c r="G54" s="0" t="n">
        <v>1</v>
      </c>
      <c r="H54" s="0" t="n">
        <v>3769333</v>
      </c>
      <c r="I54" s="0" t="n">
        <v>0</v>
      </c>
      <c r="J54" s="0" t="n">
        <v>0</v>
      </c>
      <c r="K54" s="0" t="n">
        <v>0</v>
      </c>
      <c r="L54" s="0" t="n">
        <v>0</v>
      </c>
      <c r="M54" s="0" t="n">
        <v>0</v>
      </c>
      <c r="N54" s="0" t="n">
        <v>0</v>
      </c>
      <c r="O54" s="0" t="n">
        <v>0</v>
      </c>
      <c r="P54" s="0" t="n">
        <v>0</v>
      </c>
      <c r="Q54" s="0" t="n">
        <v>0</v>
      </c>
      <c r="R54" s="0" t="n">
        <v>0</v>
      </c>
      <c r="S54" s="0" t="n">
        <v>0</v>
      </c>
      <c r="T54" s="0" t="n">
        <v>0</v>
      </c>
      <c r="U54" s="0" t="n">
        <v>0</v>
      </c>
      <c r="V54" s="0" t="n">
        <v>0</v>
      </c>
      <c r="W54" s="0" t="n">
        <v>0</v>
      </c>
      <c r="X54" s="0" t="n">
        <v>0</v>
      </c>
      <c r="Y54" s="0" t="n">
        <v>0</v>
      </c>
      <c r="Z54" s="0" t="n">
        <v>0</v>
      </c>
      <c r="AA54" s="0" t="n">
        <v>0</v>
      </c>
      <c r="AB54" s="0" t="n">
        <v>0</v>
      </c>
      <c r="AC54" s="0" t="n">
        <v>0</v>
      </c>
      <c r="AD54" s="0" t="n">
        <v>0</v>
      </c>
      <c r="AE54" s="0" t="n">
        <v>25</v>
      </c>
      <c r="AF54" s="0" t="n">
        <v>25</v>
      </c>
    </row>
    <row r="55" customFormat="false" ht="12.75" hidden="false" customHeight="false" outlineLevel="0" collapsed="false">
      <c r="A55" s="399" t="n">
        <v>37117.3465277778</v>
      </c>
      <c r="B55" s="400" t="n">
        <v>37118</v>
      </c>
      <c r="C55" s="400" t="n">
        <v>37118</v>
      </c>
      <c r="D55" s="400" t="n">
        <v>37118</v>
      </c>
      <c r="E55" s="0" t="s">
        <v>398</v>
      </c>
      <c r="F55" s="0" t="n">
        <v>730072</v>
      </c>
      <c r="G55" s="0" t="n">
        <v>1</v>
      </c>
      <c r="H55" s="0" t="n">
        <v>3769332</v>
      </c>
      <c r="I55" s="0" t="n">
        <v>25</v>
      </c>
      <c r="J55" s="0" t="n">
        <v>25</v>
      </c>
      <c r="K55" s="0" t="n">
        <v>25</v>
      </c>
      <c r="L55" s="0" t="n">
        <v>25</v>
      </c>
      <c r="M55" s="0" t="n">
        <v>25</v>
      </c>
      <c r="N55" s="0" t="n">
        <v>25</v>
      </c>
      <c r="O55" s="0" t="n">
        <v>0</v>
      </c>
      <c r="P55" s="0" t="n">
        <v>0</v>
      </c>
      <c r="Q55" s="0" t="n">
        <v>0</v>
      </c>
      <c r="R55" s="0" t="n">
        <v>0</v>
      </c>
      <c r="S55" s="0" t="n">
        <v>0</v>
      </c>
      <c r="T55" s="0" t="n">
        <v>0</v>
      </c>
      <c r="U55" s="0" t="n">
        <v>0</v>
      </c>
      <c r="V55" s="0" t="n">
        <v>0</v>
      </c>
      <c r="W55" s="0" t="n">
        <v>0</v>
      </c>
      <c r="X55" s="0" t="n">
        <v>0</v>
      </c>
      <c r="Y55" s="0" t="n">
        <v>0</v>
      </c>
      <c r="Z55" s="0" t="n">
        <v>0</v>
      </c>
      <c r="AA55" s="0" t="n">
        <v>0</v>
      </c>
      <c r="AB55" s="0" t="n">
        <v>0</v>
      </c>
      <c r="AC55" s="0" t="n">
        <v>0</v>
      </c>
      <c r="AD55" s="0" t="n">
        <v>0</v>
      </c>
      <c r="AE55" s="0" t="n">
        <v>0</v>
      </c>
      <c r="AF55" s="0" t="n">
        <v>0</v>
      </c>
    </row>
    <row r="56" customFormat="false" ht="12.75" hidden="false" customHeight="false" outlineLevel="0" collapsed="false">
      <c r="A56" s="399" t="n">
        <v>37117.3395833333</v>
      </c>
      <c r="B56" s="400" t="n">
        <v>37118</v>
      </c>
      <c r="C56" s="400" t="n">
        <v>37118</v>
      </c>
      <c r="D56" s="400" t="n">
        <v>37118</v>
      </c>
      <c r="E56" s="0" t="s">
        <v>399</v>
      </c>
      <c r="F56" s="0" t="n">
        <v>729969</v>
      </c>
      <c r="G56" s="0" t="n">
        <v>1</v>
      </c>
      <c r="H56" s="0" t="n">
        <v>3769151</v>
      </c>
      <c r="I56" s="0" t="n">
        <v>0</v>
      </c>
      <c r="J56" s="0" t="n">
        <v>0</v>
      </c>
      <c r="K56" s="0" t="n">
        <v>0</v>
      </c>
      <c r="L56" s="0" t="n">
        <v>0</v>
      </c>
      <c r="M56" s="0" t="n">
        <v>0</v>
      </c>
      <c r="N56" s="0" t="n">
        <v>0</v>
      </c>
      <c r="O56" s="0" t="n">
        <v>-25</v>
      </c>
      <c r="P56" s="0" t="n">
        <v>-25</v>
      </c>
      <c r="Q56" s="0" t="n">
        <v>-25</v>
      </c>
      <c r="R56" s="0" t="n">
        <v>-25</v>
      </c>
      <c r="S56" s="0" t="n">
        <v>-25</v>
      </c>
      <c r="T56" s="0" t="n">
        <v>-25</v>
      </c>
      <c r="U56" s="0" t="n">
        <v>-25</v>
      </c>
      <c r="V56" s="0" t="n">
        <v>-25</v>
      </c>
      <c r="W56" s="0" t="n">
        <v>-25</v>
      </c>
      <c r="X56" s="0" t="n">
        <v>-25</v>
      </c>
      <c r="Y56" s="0" t="n">
        <v>-25</v>
      </c>
      <c r="Z56" s="0" t="n">
        <v>-25</v>
      </c>
      <c r="AA56" s="0" t="n">
        <v>-25</v>
      </c>
      <c r="AB56" s="0" t="n">
        <v>-25</v>
      </c>
      <c r="AC56" s="0" t="n">
        <v>-25</v>
      </c>
      <c r="AD56" s="0" t="n">
        <v>-25</v>
      </c>
      <c r="AE56" s="0" t="n">
        <v>0</v>
      </c>
      <c r="AF56" s="0" t="n">
        <v>0</v>
      </c>
    </row>
    <row r="57" customFormat="false" ht="12.75" hidden="false" customHeight="false" outlineLevel="0" collapsed="false">
      <c r="A57" s="399" t="n">
        <v>37117.3388888889</v>
      </c>
      <c r="B57" s="400" t="n">
        <v>37118</v>
      </c>
      <c r="C57" s="400" t="n">
        <v>37118</v>
      </c>
      <c r="D57" s="400" t="n">
        <v>37118</v>
      </c>
      <c r="E57" s="0" t="s">
        <v>399</v>
      </c>
      <c r="F57" s="0" t="n">
        <v>729955</v>
      </c>
      <c r="G57" s="0" t="n">
        <v>1</v>
      </c>
      <c r="H57" s="0" t="n">
        <v>3769130</v>
      </c>
      <c r="I57" s="0" t="n">
        <v>0</v>
      </c>
      <c r="J57" s="0" t="n">
        <v>0</v>
      </c>
      <c r="K57" s="0" t="n">
        <v>0</v>
      </c>
      <c r="L57" s="0" t="n">
        <v>0</v>
      </c>
      <c r="M57" s="0" t="n">
        <v>0</v>
      </c>
      <c r="N57" s="0" t="n">
        <v>0</v>
      </c>
      <c r="O57" s="0" t="n">
        <v>0</v>
      </c>
      <c r="P57" s="0" t="n">
        <v>0</v>
      </c>
      <c r="Q57" s="0" t="n">
        <v>0</v>
      </c>
      <c r="R57" s="0" t="n">
        <v>0</v>
      </c>
      <c r="S57" s="0" t="n">
        <v>0</v>
      </c>
      <c r="T57" s="0" t="n">
        <v>0</v>
      </c>
      <c r="U57" s="0" t="n">
        <v>0</v>
      </c>
      <c r="V57" s="0" t="n">
        <v>0</v>
      </c>
      <c r="W57" s="0" t="n">
        <v>0</v>
      </c>
      <c r="X57" s="0" t="n">
        <v>0</v>
      </c>
      <c r="Y57" s="0" t="n">
        <v>0</v>
      </c>
      <c r="Z57" s="0" t="n">
        <v>0</v>
      </c>
      <c r="AA57" s="0" t="n">
        <v>0</v>
      </c>
      <c r="AB57" s="0" t="n">
        <v>0</v>
      </c>
      <c r="AC57" s="0" t="n">
        <v>0</v>
      </c>
      <c r="AD57" s="0" t="n">
        <v>0</v>
      </c>
      <c r="AE57" s="0" t="n">
        <v>-25</v>
      </c>
      <c r="AF57" s="0" t="n">
        <v>-25</v>
      </c>
    </row>
    <row r="58" customFormat="false" ht="12.75" hidden="false" customHeight="false" outlineLevel="0" collapsed="false">
      <c r="A58" s="399" t="n">
        <v>37117.6534722222</v>
      </c>
      <c r="B58" s="400" t="n">
        <v>37118</v>
      </c>
      <c r="C58" s="400" t="n">
        <v>37118</v>
      </c>
      <c r="D58" s="400" t="n">
        <v>37118</v>
      </c>
      <c r="E58" s="0" t="s">
        <v>399</v>
      </c>
      <c r="F58" s="0" t="n">
        <v>730332</v>
      </c>
      <c r="G58" s="0" t="n">
        <v>1</v>
      </c>
      <c r="H58" s="0" t="n">
        <v>3769797</v>
      </c>
      <c r="I58" s="0" t="n">
        <v>0</v>
      </c>
      <c r="J58" s="0" t="n">
        <v>0</v>
      </c>
      <c r="K58" s="0" t="n">
        <v>0</v>
      </c>
      <c r="L58" s="0" t="n">
        <v>0</v>
      </c>
      <c r="M58" s="0" t="n">
        <v>0</v>
      </c>
      <c r="N58" s="0" t="n">
        <v>0</v>
      </c>
      <c r="O58" s="0" t="n">
        <v>0</v>
      </c>
      <c r="P58" s="0" t="n">
        <v>0</v>
      </c>
      <c r="Q58" s="0" t="n">
        <v>0</v>
      </c>
      <c r="R58" s="0" t="n">
        <v>0</v>
      </c>
      <c r="S58" s="0" t="n">
        <v>0</v>
      </c>
      <c r="T58" s="0" t="n">
        <v>0</v>
      </c>
      <c r="U58" s="0" t="n">
        <v>0</v>
      </c>
      <c r="V58" s="0" t="n">
        <v>0</v>
      </c>
      <c r="W58" s="0" t="n">
        <v>0</v>
      </c>
      <c r="X58" s="0" t="n">
        <v>0</v>
      </c>
      <c r="Y58" s="0" t="n">
        <v>0</v>
      </c>
      <c r="Z58" s="0" t="n">
        <v>0</v>
      </c>
      <c r="AA58" s="0" t="n">
        <v>0</v>
      </c>
      <c r="AB58" s="0" t="n">
        <v>0</v>
      </c>
      <c r="AC58" s="0" t="n">
        <v>0</v>
      </c>
      <c r="AD58" s="0" t="n">
        <v>0</v>
      </c>
      <c r="AE58" s="0" t="n">
        <v>25</v>
      </c>
      <c r="AF58" s="0" t="n">
        <v>25</v>
      </c>
    </row>
    <row r="59" customFormat="false" ht="12.75" hidden="false" customHeight="false" outlineLevel="0" collapsed="false">
      <c r="A59" s="399" t="n">
        <v>37117.3388888889</v>
      </c>
      <c r="B59" s="400" t="n">
        <v>37118</v>
      </c>
      <c r="C59" s="400" t="n">
        <v>37118</v>
      </c>
      <c r="D59" s="400" t="n">
        <v>37118</v>
      </c>
      <c r="E59" s="0" t="s">
        <v>399</v>
      </c>
      <c r="F59" s="0" t="n">
        <v>729955</v>
      </c>
      <c r="G59" s="0" t="n">
        <v>1</v>
      </c>
      <c r="H59" s="0" t="n">
        <v>3769129</v>
      </c>
      <c r="I59" s="0" t="n">
        <v>-25</v>
      </c>
      <c r="J59" s="0" t="n">
        <v>-25</v>
      </c>
      <c r="K59" s="0" t="n">
        <v>-25</v>
      </c>
      <c r="L59" s="0" t="n">
        <v>-25</v>
      </c>
      <c r="M59" s="0" t="n">
        <v>-25</v>
      </c>
      <c r="N59" s="0" t="n">
        <v>-25</v>
      </c>
      <c r="O59" s="0" t="n">
        <v>0</v>
      </c>
      <c r="P59" s="0" t="n">
        <v>0</v>
      </c>
      <c r="Q59" s="0" t="n">
        <v>0</v>
      </c>
      <c r="R59" s="0" t="n">
        <v>0</v>
      </c>
      <c r="S59" s="0" t="n">
        <v>0</v>
      </c>
      <c r="T59" s="0" t="n">
        <v>0</v>
      </c>
      <c r="U59" s="0" t="n">
        <v>0</v>
      </c>
      <c r="V59" s="0" t="n">
        <v>0</v>
      </c>
      <c r="W59" s="0" t="n">
        <v>0</v>
      </c>
      <c r="X59" s="0" t="n">
        <v>0</v>
      </c>
      <c r="Y59" s="0" t="n">
        <v>0</v>
      </c>
      <c r="Z59" s="0" t="n">
        <v>0</v>
      </c>
      <c r="AA59" s="0" t="n">
        <v>0</v>
      </c>
      <c r="AB59" s="0" t="n">
        <v>0</v>
      </c>
      <c r="AC59" s="0" t="n">
        <v>0</v>
      </c>
      <c r="AD59" s="0" t="n">
        <v>0</v>
      </c>
      <c r="AE59" s="0" t="n">
        <v>0</v>
      </c>
      <c r="AF59" s="0" t="n">
        <v>0</v>
      </c>
    </row>
    <row r="60" customFormat="false" ht="12.75" hidden="false" customHeight="false" outlineLevel="0" collapsed="false">
      <c r="A60" s="399" t="n">
        <v>37117.6534722222</v>
      </c>
      <c r="B60" s="400" t="n">
        <v>37118</v>
      </c>
      <c r="C60" s="400" t="n">
        <v>37118</v>
      </c>
      <c r="D60" s="400" t="n">
        <v>37118</v>
      </c>
      <c r="E60" s="0" t="s">
        <v>399</v>
      </c>
      <c r="F60" s="0" t="n">
        <v>730332</v>
      </c>
      <c r="G60" s="0" t="n">
        <v>1</v>
      </c>
      <c r="H60" s="0" t="n">
        <v>3769796</v>
      </c>
      <c r="I60" s="0" t="n">
        <v>25</v>
      </c>
      <c r="J60" s="0" t="n">
        <v>25</v>
      </c>
      <c r="K60" s="0" t="n">
        <v>25</v>
      </c>
      <c r="L60" s="0" t="n">
        <v>25</v>
      </c>
      <c r="M60" s="0" t="n">
        <v>25</v>
      </c>
      <c r="N60" s="0" t="n">
        <v>25</v>
      </c>
      <c r="O60" s="0" t="n">
        <v>0</v>
      </c>
      <c r="P60" s="0" t="n">
        <v>0</v>
      </c>
      <c r="Q60" s="0" t="n">
        <v>0</v>
      </c>
      <c r="R60" s="0" t="n">
        <v>0</v>
      </c>
      <c r="S60" s="0" t="n">
        <v>0</v>
      </c>
      <c r="T60" s="0" t="n">
        <v>0</v>
      </c>
      <c r="U60" s="0" t="n">
        <v>0</v>
      </c>
      <c r="V60" s="0" t="n">
        <v>0</v>
      </c>
      <c r="W60" s="0" t="n">
        <v>0</v>
      </c>
      <c r="X60" s="0" t="n">
        <v>0</v>
      </c>
      <c r="Y60" s="0" t="n">
        <v>0</v>
      </c>
      <c r="Z60" s="0" t="n">
        <v>0</v>
      </c>
      <c r="AA60" s="0" t="n">
        <v>0</v>
      </c>
      <c r="AB60" s="0" t="n">
        <v>0</v>
      </c>
      <c r="AC60" s="0" t="n">
        <v>0</v>
      </c>
      <c r="AD60" s="0" t="n">
        <v>0</v>
      </c>
      <c r="AE60" s="0" t="n">
        <v>0</v>
      </c>
      <c r="AF60" s="0" t="n">
        <v>0</v>
      </c>
    </row>
    <row r="61" customFormat="false" ht="12.75" hidden="false" customHeight="false" outlineLevel="0" collapsed="false">
      <c r="A61" s="399" t="n">
        <v>37117.3333333333</v>
      </c>
      <c r="B61" s="400" t="n">
        <v>37118</v>
      </c>
      <c r="C61" s="400" t="n">
        <v>37118</v>
      </c>
      <c r="D61" s="400" t="n">
        <v>37118</v>
      </c>
      <c r="E61" s="0" t="s">
        <v>400</v>
      </c>
      <c r="F61" s="0" t="n">
        <v>729849</v>
      </c>
      <c r="G61" s="0" t="n">
        <v>1</v>
      </c>
      <c r="H61" s="0" t="n">
        <v>3768946</v>
      </c>
      <c r="I61" s="0" t="n">
        <v>0</v>
      </c>
      <c r="J61" s="0" t="n">
        <v>0</v>
      </c>
      <c r="K61" s="0" t="n">
        <v>0</v>
      </c>
      <c r="L61" s="0" t="n">
        <v>0</v>
      </c>
      <c r="M61" s="0" t="n">
        <v>0</v>
      </c>
      <c r="N61" s="0" t="n">
        <v>0</v>
      </c>
      <c r="O61" s="0" t="n">
        <v>25</v>
      </c>
      <c r="P61" s="0" t="n">
        <v>25</v>
      </c>
      <c r="Q61" s="0" t="n">
        <v>25</v>
      </c>
      <c r="R61" s="0" t="n">
        <v>25</v>
      </c>
      <c r="S61" s="0" t="n">
        <v>25</v>
      </c>
      <c r="T61" s="0" t="n">
        <v>25</v>
      </c>
      <c r="U61" s="0" t="n">
        <v>25</v>
      </c>
      <c r="V61" s="0" t="n">
        <v>25</v>
      </c>
      <c r="W61" s="0" t="n">
        <v>25</v>
      </c>
      <c r="X61" s="0" t="n">
        <v>25</v>
      </c>
      <c r="Y61" s="0" t="n">
        <v>25</v>
      </c>
      <c r="Z61" s="0" t="n">
        <v>25</v>
      </c>
      <c r="AA61" s="0" t="n">
        <v>25</v>
      </c>
      <c r="AB61" s="0" t="n">
        <v>25</v>
      </c>
      <c r="AC61" s="0" t="n">
        <v>25</v>
      </c>
      <c r="AD61" s="0" t="n">
        <v>25</v>
      </c>
      <c r="AE61" s="0" t="n">
        <v>0</v>
      </c>
      <c r="AF61" s="0" t="n">
        <v>0</v>
      </c>
    </row>
    <row r="62" customFormat="false" ht="12.75" hidden="false" customHeight="false" outlineLevel="0" collapsed="false">
      <c r="A62" s="399" t="n">
        <v>37117.3361111111</v>
      </c>
      <c r="B62" s="400" t="n">
        <v>37118</v>
      </c>
      <c r="C62" s="400" t="n">
        <v>37118</v>
      </c>
      <c r="D62" s="400" t="n">
        <v>37118</v>
      </c>
      <c r="E62" s="0" t="s">
        <v>400</v>
      </c>
      <c r="F62" s="0" t="n">
        <v>729892</v>
      </c>
      <c r="G62" s="0" t="n">
        <v>1</v>
      </c>
      <c r="H62" s="0" t="n">
        <v>3769021</v>
      </c>
      <c r="I62" s="0" t="n">
        <v>0</v>
      </c>
      <c r="J62" s="0" t="n">
        <v>0</v>
      </c>
      <c r="K62" s="0" t="n">
        <v>0</v>
      </c>
      <c r="L62" s="0" t="n">
        <v>0</v>
      </c>
      <c r="M62" s="0" t="n">
        <v>0</v>
      </c>
      <c r="N62" s="0" t="n">
        <v>0</v>
      </c>
      <c r="O62" s="0" t="n">
        <v>25</v>
      </c>
      <c r="P62" s="0" t="n">
        <v>25</v>
      </c>
      <c r="Q62" s="0" t="n">
        <v>25</v>
      </c>
      <c r="R62" s="0" t="n">
        <v>25</v>
      </c>
      <c r="S62" s="0" t="n">
        <v>25</v>
      </c>
      <c r="T62" s="0" t="n">
        <v>25</v>
      </c>
      <c r="U62" s="0" t="n">
        <v>25</v>
      </c>
      <c r="V62" s="0" t="n">
        <v>25</v>
      </c>
      <c r="W62" s="0" t="n">
        <v>25</v>
      </c>
      <c r="X62" s="0" t="n">
        <v>25</v>
      </c>
      <c r="Y62" s="0" t="n">
        <v>25</v>
      </c>
      <c r="Z62" s="0" t="n">
        <v>25</v>
      </c>
      <c r="AA62" s="0" t="n">
        <v>25</v>
      </c>
      <c r="AB62" s="0" t="n">
        <v>25</v>
      </c>
      <c r="AC62" s="0" t="n">
        <v>25</v>
      </c>
      <c r="AD62" s="0" t="n">
        <v>25</v>
      </c>
      <c r="AE62" s="0" t="n">
        <v>0</v>
      </c>
      <c r="AF62" s="0" t="n">
        <v>0</v>
      </c>
    </row>
    <row r="63" customFormat="false" ht="12.75" hidden="false" customHeight="false" outlineLevel="0" collapsed="false">
      <c r="A63" s="399" t="n">
        <v>37117.3486111111</v>
      </c>
      <c r="B63" s="400" t="n">
        <v>37118</v>
      </c>
      <c r="C63" s="400" t="n">
        <v>37118</v>
      </c>
      <c r="D63" s="400" t="n">
        <v>37118</v>
      </c>
      <c r="E63" s="0" t="s">
        <v>401</v>
      </c>
      <c r="F63" s="0" t="n">
        <v>730094</v>
      </c>
      <c r="G63" s="0" t="n">
        <v>1</v>
      </c>
      <c r="H63" s="0" t="n">
        <v>3769373</v>
      </c>
      <c r="I63" s="0" t="n">
        <v>0</v>
      </c>
      <c r="J63" s="0" t="n">
        <v>0</v>
      </c>
      <c r="K63" s="0" t="n">
        <v>0</v>
      </c>
      <c r="L63" s="0" t="n">
        <v>0</v>
      </c>
      <c r="M63" s="0" t="n">
        <v>0</v>
      </c>
      <c r="N63" s="0" t="n">
        <v>0</v>
      </c>
      <c r="O63" s="0" t="n">
        <v>25</v>
      </c>
      <c r="P63" s="0" t="n">
        <v>25</v>
      </c>
      <c r="Q63" s="0" t="n">
        <v>25</v>
      </c>
      <c r="R63" s="0" t="n">
        <v>25</v>
      </c>
      <c r="S63" s="0" t="n">
        <v>25</v>
      </c>
      <c r="T63" s="0" t="n">
        <v>25</v>
      </c>
      <c r="U63" s="0" t="n">
        <v>25</v>
      </c>
      <c r="V63" s="0" t="n">
        <v>25</v>
      </c>
      <c r="W63" s="0" t="n">
        <v>25</v>
      </c>
      <c r="X63" s="0" t="n">
        <v>25</v>
      </c>
      <c r="Y63" s="0" t="n">
        <v>25</v>
      </c>
      <c r="Z63" s="0" t="n">
        <v>25</v>
      </c>
      <c r="AA63" s="0" t="n">
        <v>25</v>
      </c>
      <c r="AB63" s="0" t="n">
        <v>25</v>
      </c>
      <c r="AC63" s="0" t="n">
        <v>25</v>
      </c>
      <c r="AD63" s="0" t="n">
        <v>25</v>
      </c>
      <c r="AE63" s="0" t="n">
        <v>0</v>
      </c>
      <c r="AF63" s="0" t="n">
        <v>0</v>
      </c>
    </row>
    <row r="64" customFormat="false" ht="12.75" hidden="false" customHeight="false" outlineLevel="0" collapsed="false">
      <c r="A64" s="399" t="n">
        <v>37117.3888888889</v>
      </c>
      <c r="B64" s="400" t="n">
        <v>37118</v>
      </c>
      <c r="C64" s="400" t="n">
        <v>37118</v>
      </c>
      <c r="D64" s="400" t="n">
        <v>37118</v>
      </c>
      <c r="E64" s="0" t="s">
        <v>401</v>
      </c>
      <c r="F64" s="0" t="n">
        <v>730323</v>
      </c>
      <c r="G64" s="0" t="n">
        <v>1</v>
      </c>
      <c r="H64" s="0" t="n">
        <v>3769772</v>
      </c>
      <c r="I64" s="0" t="n">
        <v>0</v>
      </c>
      <c r="J64" s="0" t="n">
        <v>0</v>
      </c>
      <c r="K64" s="0" t="n">
        <v>0</v>
      </c>
      <c r="L64" s="0" t="n">
        <v>0</v>
      </c>
      <c r="M64" s="0" t="n">
        <v>0</v>
      </c>
      <c r="N64" s="0" t="n">
        <v>0</v>
      </c>
      <c r="O64" s="0" t="n">
        <v>0</v>
      </c>
      <c r="P64" s="0" t="n">
        <v>0</v>
      </c>
      <c r="Q64" s="0" t="n">
        <v>0</v>
      </c>
      <c r="R64" s="0" t="n">
        <v>0</v>
      </c>
      <c r="S64" s="0" t="n">
        <v>0</v>
      </c>
      <c r="T64" s="0" t="n">
        <v>0</v>
      </c>
      <c r="U64" s="0" t="n">
        <v>0</v>
      </c>
      <c r="V64" s="0" t="n">
        <v>0</v>
      </c>
      <c r="W64" s="0" t="n">
        <v>0</v>
      </c>
      <c r="X64" s="0" t="n">
        <v>0</v>
      </c>
      <c r="Y64" s="0" t="n">
        <v>0</v>
      </c>
      <c r="Z64" s="0" t="n">
        <v>0</v>
      </c>
      <c r="AA64" s="0" t="n">
        <v>0</v>
      </c>
      <c r="AB64" s="0" t="n">
        <v>0</v>
      </c>
      <c r="AC64" s="0" t="n">
        <v>0</v>
      </c>
      <c r="AD64" s="0" t="n">
        <v>0</v>
      </c>
      <c r="AE64" s="0" t="n">
        <v>25</v>
      </c>
      <c r="AF64" s="0" t="n">
        <v>25</v>
      </c>
    </row>
    <row r="65" customFormat="false" ht="12.75" hidden="false" customHeight="false" outlineLevel="0" collapsed="false">
      <c r="A65" s="399" t="n">
        <v>37117.3888888889</v>
      </c>
      <c r="B65" s="400" t="n">
        <v>37118</v>
      </c>
      <c r="C65" s="400" t="n">
        <v>37118</v>
      </c>
      <c r="D65" s="400" t="n">
        <v>37118</v>
      </c>
      <c r="E65" s="0" t="s">
        <v>401</v>
      </c>
      <c r="F65" s="0" t="n">
        <v>730323</v>
      </c>
      <c r="G65" s="0" t="n">
        <v>1</v>
      </c>
      <c r="H65" s="0" t="n">
        <v>3769771</v>
      </c>
      <c r="I65" s="0" t="n">
        <v>25</v>
      </c>
      <c r="J65" s="0" t="n">
        <v>25</v>
      </c>
      <c r="K65" s="0" t="n">
        <v>25</v>
      </c>
      <c r="L65" s="0" t="n">
        <v>25</v>
      </c>
      <c r="M65" s="0" t="n">
        <v>25</v>
      </c>
      <c r="N65" s="0" t="n">
        <v>25</v>
      </c>
      <c r="O65" s="0" t="n">
        <v>0</v>
      </c>
      <c r="P65" s="0" t="n">
        <v>0</v>
      </c>
      <c r="Q65" s="0" t="n">
        <v>0</v>
      </c>
      <c r="R65" s="0" t="n">
        <v>0</v>
      </c>
      <c r="S65" s="0" t="n">
        <v>0</v>
      </c>
      <c r="T65" s="0" t="n">
        <v>0</v>
      </c>
      <c r="U65" s="0" t="n">
        <v>0</v>
      </c>
      <c r="V65" s="0" t="n">
        <v>0</v>
      </c>
      <c r="W65" s="0" t="n">
        <v>0</v>
      </c>
      <c r="X65" s="0" t="n">
        <v>0</v>
      </c>
      <c r="Y65" s="0" t="n">
        <v>0</v>
      </c>
      <c r="Z65" s="0" t="n">
        <v>0</v>
      </c>
      <c r="AA65" s="0" t="n">
        <v>0</v>
      </c>
      <c r="AB65" s="0" t="n">
        <v>0</v>
      </c>
      <c r="AC65" s="0" t="n">
        <v>0</v>
      </c>
      <c r="AD65" s="0" t="n">
        <v>0</v>
      </c>
      <c r="AE65" s="0" t="n">
        <v>0</v>
      </c>
      <c r="AF65" s="0" t="n">
        <v>0</v>
      </c>
    </row>
    <row r="66" customFormat="false" ht="12.75" hidden="false" customHeight="false" outlineLevel="0" collapsed="false">
      <c r="A66" s="399" t="n">
        <v>37117.3444444445</v>
      </c>
      <c r="B66" s="400" t="n">
        <v>37118</v>
      </c>
      <c r="C66" s="400" t="n">
        <v>37118</v>
      </c>
      <c r="D66" s="400" t="n">
        <v>37118</v>
      </c>
      <c r="E66" s="0" t="s">
        <v>402</v>
      </c>
      <c r="F66" s="0" t="n">
        <v>730034</v>
      </c>
      <c r="G66" s="0" t="n">
        <v>1</v>
      </c>
      <c r="H66" s="0" t="n">
        <v>3769269</v>
      </c>
      <c r="I66" s="0" t="n">
        <v>0</v>
      </c>
      <c r="J66" s="0" t="n">
        <v>0</v>
      </c>
      <c r="K66" s="0" t="n">
        <v>0</v>
      </c>
      <c r="L66" s="0" t="n">
        <v>0</v>
      </c>
      <c r="M66" s="0" t="n">
        <v>0</v>
      </c>
      <c r="N66" s="0" t="n">
        <v>0</v>
      </c>
      <c r="O66" s="0" t="n">
        <v>0</v>
      </c>
      <c r="P66" s="0" t="n">
        <v>0</v>
      </c>
      <c r="Q66" s="0" t="n">
        <v>0</v>
      </c>
      <c r="R66" s="0" t="n">
        <v>0</v>
      </c>
      <c r="S66" s="0" t="n">
        <v>0</v>
      </c>
      <c r="T66" s="0" t="n">
        <v>0</v>
      </c>
      <c r="U66" s="0" t="n">
        <v>0</v>
      </c>
      <c r="V66" s="0" t="n">
        <v>0</v>
      </c>
      <c r="W66" s="0" t="n">
        <v>0</v>
      </c>
      <c r="X66" s="0" t="n">
        <v>0</v>
      </c>
      <c r="Y66" s="0" t="n">
        <v>0</v>
      </c>
      <c r="Z66" s="0" t="n">
        <v>0</v>
      </c>
      <c r="AA66" s="0" t="n">
        <v>0</v>
      </c>
      <c r="AB66" s="0" t="n">
        <v>0</v>
      </c>
      <c r="AC66" s="0" t="n">
        <v>0</v>
      </c>
      <c r="AD66" s="0" t="n">
        <v>0</v>
      </c>
      <c r="AE66" s="0" t="n">
        <v>25</v>
      </c>
      <c r="AF66" s="0" t="n">
        <v>25</v>
      </c>
    </row>
    <row r="67" customFormat="false" ht="12.75" hidden="false" customHeight="false" outlineLevel="0" collapsed="false">
      <c r="A67" s="399" t="n">
        <v>37117.3444444445</v>
      </c>
      <c r="B67" s="400" t="n">
        <v>37118</v>
      </c>
      <c r="C67" s="400" t="n">
        <v>37118</v>
      </c>
      <c r="D67" s="400" t="n">
        <v>37118</v>
      </c>
      <c r="E67" s="0" t="s">
        <v>402</v>
      </c>
      <c r="F67" s="0" t="n">
        <v>730034</v>
      </c>
      <c r="G67" s="0" t="n">
        <v>1</v>
      </c>
      <c r="H67" s="0" t="n">
        <v>3769268</v>
      </c>
      <c r="I67" s="0" t="n">
        <v>25</v>
      </c>
      <c r="J67" s="0" t="n">
        <v>25</v>
      </c>
      <c r="K67" s="0" t="n">
        <v>25</v>
      </c>
      <c r="L67" s="0" t="n">
        <v>25</v>
      </c>
      <c r="M67" s="0" t="n">
        <v>25</v>
      </c>
      <c r="N67" s="0" t="n">
        <v>25</v>
      </c>
      <c r="O67" s="0" t="n">
        <v>0</v>
      </c>
      <c r="P67" s="0" t="n">
        <v>0</v>
      </c>
      <c r="Q67" s="0" t="n">
        <v>0</v>
      </c>
      <c r="R67" s="0" t="n">
        <v>0</v>
      </c>
      <c r="S67" s="0" t="n">
        <v>0</v>
      </c>
      <c r="T67" s="0" t="n">
        <v>0</v>
      </c>
      <c r="U67" s="0" t="n">
        <v>0</v>
      </c>
      <c r="V67" s="0" t="n">
        <v>0</v>
      </c>
      <c r="W67" s="0" t="n">
        <v>0</v>
      </c>
      <c r="X67" s="0" t="n">
        <v>0</v>
      </c>
      <c r="Y67" s="0" t="n">
        <v>0</v>
      </c>
      <c r="Z67" s="0" t="n">
        <v>0</v>
      </c>
      <c r="AA67" s="0" t="n">
        <v>0</v>
      </c>
      <c r="AB67" s="0" t="n">
        <v>0</v>
      </c>
      <c r="AC67" s="0" t="n">
        <v>0</v>
      </c>
      <c r="AD67" s="0" t="n">
        <v>0</v>
      </c>
      <c r="AE67" s="0" t="n">
        <v>0</v>
      </c>
      <c r="AF67" s="0" t="n">
        <v>0</v>
      </c>
    </row>
    <row r="68" customFormat="false" ht="12.75" hidden="false" customHeight="false" outlineLevel="0" collapsed="false">
      <c r="A68" s="399" t="n">
        <v>37117.3361111111</v>
      </c>
      <c r="B68" s="400" t="n">
        <v>37118</v>
      </c>
      <c r="C68" s="400" t="n">
        <v>37118</v>
      </c>
      <c r="D68" s="400" t="n">
        <v>37118</v>
      </c>
      <c r="E68" s="0" t="s">
        <v>403</v>
      </c>
      <c r="F68" s="0" t="n">
        <v>729905</v>
      </c>
      <c r="G68" s="0" t="n">
        <v>1</v>
      </c>
      <c r="H68" s="0" t="n">
        <v>3769044</v>
      </c>
      <c r="I68" s="0" t="n">
        <v>0</v>
      </c>
      <c r="J68" s="0" t="n">
        <v>0</v>
      </c>
      <c r="K68" s="0" t="n">
        <v>0</v>
      </c>
      <c r="L68" s="0" t="n">
        <v>0</v>
      </c>
      <c r="M68" s="0" t="n">
        <v>0</v>
      </c>
      <c r="N68" s="0" t="n">
        <v>0</v>
      </c>
      <c r="O68" s="0" t="n">
        <v>25</v>
      </c>
      <c r="P68" s="0" t="n">
        <v>25</v>
      </c>
      <c r="Q68" s="0" t="n">
        <v>25</v>
      </c>
      <c r="R68" s="0" t="n">
        <v>25</v>
      </c>
      <c r="S68" s="0" t="n">
        <v>25</v>
      </c>
      <c r="T68" s="0" t="n">
        <v>25</v>
      </c>
      <c r="U68" s="0" t="n">
        <v>25</v>
      </c>
      <c r="V68" s="0" t="n">
        <v>25</v>
      </c>
      <c r="W68" s="0" t="n">
        <v>25</v>
      </c>
      <c r="X68" s="0" t="n">
        <v>25</v>
      </c>
      <c r="Y68" s="0" t="n">
        <v>25</v>
      </c>
      <c r="Z68" s="0" t="n">
        <v>25</v>
      </c>
      <c r="AA68" s="0" t="n">
        <v>25</v>
      </c>
      <c r="AB68" s="0" t="n">
        <v>25</v>
      </c>
      <c r="AC68" s="0" t="n">
        <v>25</v>
      </c>
      <c r="AD68" s="0" t="n">
        <v>25</v>
      </c>
      <c r="AE68" s="0" t="n">
        <v>0</v>
      </c>
      <c r="AF68" s="0" t="n">
        <v>0</v>
      </c>
    </row>
    <row r="69" customFormat="false" ht="12.75" hidden="false" customHeight="false" outlineLevel="0" collapsed="false">
      <c r="A69" s="399" t="n">
        <v>37117.3402777778</v>
      </c>
      <c r="B69" s="400" t="n">
        <v>37118</v>
      </c>
      <c r="C69" s="400" t="n">
        <v>37118</v>
      </c>
      <c r="D69" s="400" t="n">
        <v>37118</v>
      </c>
      <c r="E69" s="0" t="s">
        <v>403</v>
      </c>
      <c r="F69" s="0" t="n">
        <v>729985</v>
      </c>
      <c r="G69" s="0" t="n">
        <v>1</v>
      </c>
      <c r="H69" s="0" t="n">
        <v>3769181</v>
      </c>
      <c r="I69" s="0" t="n">
        <v>0</v>
      </c>
      <c r="J69" s="0" t="n">
        <v>0</v>
      </c>
      <c r="K69" s="0" t="n">
        <v>0</v>
      </c>
      <c r="L69" s="0" t="n">
        <v>0</v>
      </c>
      <c r="M69" s="0" t="n">
        <v>0</v>
      </c>
      <c r="N69" s="0" t="n">
        <v>0</v>
      </c>
      <c r="O69" s="0" t="n">
        <v>25</v>
      </c>
      <c r="P69" s="0" t="n">
        <v>25</v>
      </c>
      <c r="Q69" s="0" t="n">
        <v>25</v>
      </c>
      <c r="R69" s="0" t="n">
        <v>25</v>
      </c>
      <c r="S69" s="0" t="n">
        <v>25</v>
      </c>
      <c r="T69" s="0" t="n">
        <v>25</v>
      </c>
      <c r="U69" s="0" t="n">
        <v>25</v>
      </c>
      <c r="V69" s="0" t="n">
        <v>25</v>
      </c>
      <c r="W69" s="0" t="n">
        <v>25</v>
      </c>
      <c r="X69" s="0" t="n">
        <v>25</v>
      </c>
      <c r="Y69" s="0" t="n">
        <v>25</v>
      </c>
      <c r="Z69" s="0" t="n">
        <v>25</v>
      </c>
      <c r="AA69" s="0" t="n">
        <v>25</v>
      </c>
      <c r="AB69" s="0" t="n">
        <v>25</v>
      </c>
      <c r="AC69" s="0" t="n">
        <v>25</v>
      </c>
      <c r="AD69" s="0" t="n">
        <v>25</v>
      </c>
      <c r="AE69" s="0" t="n">
        <v>0</v>
      </c>
      <c r="AF69" s="0" t="n">
        <v>0</v>
      </c>
    </row>
    <row r="70" customFormat="false" ht="12.75" hidden="false" customHeight="false" outlineLevel="0" collapsed="false">
      <c r="A70" s="399" t="n">
        <v>37117.3472222222</v>
      </c>
      <c r="B70" s="400" t="n">
        <v>37118</v>
      </c>
      <c r="C70" s="400" t="n">
        <v>37118</v>
      </c>
      <c r="D70" s="400" t="n">
        <v>37118</v>
      </c>
      <c r="E70" s="0" t="s">
        <v>403</v>
      </c>
      <c r="F70" s="0" t="n">
        <v>730082</v>
      </c>
      <c r="G70" s="0" t="n">
        <v>1</v>
      </c>
      <c r="H70" s="0" t="n">
        <v>3769355</v>
      </c>
      <c r="I70" s="0" t="n">
        <v>0</v>
      </c>
      <c r="J70" s="0" t="n">
        <v>0</v>
      </c>
      <c r="K70" s="0" t="n">
        <v>0</v>
      </c>
      <c r="L70" s="0" t="n">
        <v>0</v>
      </c>
      <c r="M70" s="0" t="n">
        <v>0</v>
      </c>
      <c r="N70" s="0" t="n">
        <v>0</v>
      </c>
      <c r="O70" s="0" t="n">
        <v>0</v>
      </c>
      <c r="P70" s="0" t="n">
        <v>0</v>
      </c>
      <c r="Q70" s="0" t="n">
        <v>0</v>
      </c>
      <c r="R70" s="0" t="n">
        <v>0</v>
      </c>
      <c r="S70" s="0" t="n">
        <v>0</v>
      </c>
      <c r="T70" s="0" t="n">
        <v>0</v>
      </c>
      <c r="U70" s="0" t="n">
        <v>0</v>
      </c>
      <c r="V70" s="0" t="n">
        <v>0</v>
      </c>
      <c r="W70" s="0" t="n">
        <v>0</v>
      </c>
      <c r="X70" s="0" t="n">
        <v>0</v>
      </c>
      <c r="Y70" s="0" t="n">
        <v>0</v>
      </c>
      <c r="Z70" s="0" t="n">
        <v>0</v>
      </c>
      <c r="AA70" s="0" t="n">
        <v>0</v>
      </c>
      <c r="AB70" s="0" t="n">
        <v>0</v>
      </c>
      <c r="AC70" s="0" t="n">
        <v>0</v>
      </c>
      <c r="AD70" s="0" t="n">
        <v>0</v>
      </c>
      <c r="AE70" s="0" t="n">
        <v>25</v>
      </c>
      <c r="AF70" s="0" t="n">
        <v>25</v>
      </c>
    </row>
    <row r="71" customFormat="false" ht="12.75" hidden="false" customHeight="false" outlineLevel="0" collapsed="false">
      <c r="A71" s="399" t="n">
        <v>37117.3472222222</v>
      </c>
      <c r="B71" s="400" t="n">
        <v>37118</v>
      </c>
      <c r="C71" s="400" t="n">
        <v>37118</v>
      </c>
      <c r="D71" s="400" t="n">
        <v>37118</v>
      </c>
      <c r="E71" s="0" t="s">
        <v>403</v>
      </c>
      <c r="F71" s="0" t="n">
        <v>730082</v>
      </c>
      <c r="G71" s="0" t="n">
        <v>1</v>
      </c>
      <c r="H71" s="0" t="n">
        <v>3769354</v>
      </c>
      <c r="I71" s="0" t="n">
        <v>25</v>
      </c>
      <c r="J71" s="0" t="n">
        <v>25</v>
      </c>
      <c r="K71" s="0" t="n">
        <v>25</v>
      </c>
      <c r="L71" s="0" t="n">
        <v>25</v>
      </c>
      <c r="M71" s="0" t="n">
        <v>25</v>
      </c>
      <c r="N71" s="0" t="n">
        <v>25</v>
      </c>
      <c r="O71" s="0" t="n">
        <v>0</v>
      </c>
      <c r="P71" s="0" t="n">
        <v>0</v>
      </c>
      <c r="Q71" s="0" t="n">
        <v>0</v>
      </c>
      <c r="R71" s="0" t="n">
        <v>0</v>
      </c>
      <c r="S71" s="0" t="n">
        <v>0</v>
      </c>
      <c r="T71" s="0" t="n">
        <v>0</v>
      </c>
      <c r="U71" s="0" t="n">
        <v>0</v>
      </c>
      <c r="V71" s="0" t="n">
        <v>0</v>
      </c>
      <c r="W71" s="0" t="n">
        <v>0</v>
      </c>
      <c r="X71" s="0" t="n">
        <v>0</v>
      </c>
      <c r="Y71" s="0" t="n">
        <v>0</v>
      </c>
      <c r="Z71" s="0" t="n">
        <v>0</v>
      </c>
      <c r="AA71" s="0" t="n">
        <v>0</v>
      </c>
      <c r="AB71" s="0" t="n">
        <v>0</v>
      </c>
      <c r="AC71" s="0" t="n">
        <v>0</v>
      </c>
      <c r="AD71" s="0" t="n">
        <v>0</v>
      </c>
      <c r="AE71" s="0" t="n">
        <v>0</v>
      </c>
      <c r="AF71" s="0" t="n">
        <v>0</v>
      </c>
    </row>
    <row r="72" customFormat="false" ht="12.75" hidden="false" customHeight="false" outlineLevel="0" collapsed="false">
      <c r="A72" s="399" t="n">
        <v>37117.3486111111</v>
      </c>
      <c r="B72" s="400" t="n">
        <v>37118</v>
      </c>
      <c r="C72" s="400" t="n">
        <v>37118</v>
      </c>
      <c r="D72" s="400" t="n">
        <v>37118</v>
      </c>
      <c r="E72" s="0" t="s">
        <v>404</v>
      </c>
      <c r="F72" s="0" t="n">
        <v>730097</v>
      </c>
      <c r="G72" s="0" t="n">
        <v>1</v>
      </c>
      <c r="H72" s="0" t="n">
        <v>3769378</v>
      </c>
      <c r="I72" s="0" t="n">
        <v>0</v>
      </c>
      <c r="J72" s="0" t="n">
        <v>0</v>
      </c>
      <c r="K72" s="0" t="n">
        <v>0</v>
      </c>
      <c r="L72" s="0" t="n">
        <v>0</v>
      </c>
      <c r="M72" s="0" t="n">
        <v>0</v>
      </c>
      <c r="N72" s="0" t="n">
        <v>0</v>
      </c>
      <c r="O72" s="0" t="n">
        <v>-25</v>
      </c>
      <c r="P72" s="0" t="n">
        <v>-25</v>
      </c>
      <c r="Q72" s="0" t="n">
        <v>-25</v>
      </c>
      <c r="R72" s="0" t="n">
        <v>-25</v>
      </c>
      <c r="S72" s="0" t="n">
        <v>-25</v>
      </c>
      <c r="T72" s="0" t="n">
        <v>-25</v>
      </c>
      <c r="U72" s="0" t="n">
        <v>-25</v>
      </c>
      <c r="V72" s="0" t="n">
        <v>-25</v>
      </c>
      <c r="W72" s="0" t="n">
        <v>-25</v>
      </c>
      <c r="X72" s="0" t="n">
        <v>-25</v>
      </c>
      <c r="Y72" s="0" t="n">
        <v>-25</v>
      </c>
      <c r="Z72" s="0" t="n">
        <v>-25</v>
      </c>
      <c r="AA72" s="0" t="n">
        <v>-25</v>
      </c>
      <c r="AB72" s="0" t="n">
        <v>-25</v>
      </c>
      <c r="AC72" s="0" t="n">
        <v>-25</v>
      </c>
      <c r="AD72" s="0" t="n">
        <v>-25</v>
      </c>
      <c r="AE72" s="0" t="n">
        <v>0</v>
      </c>
      <c r="AF72" s="0" t="n">
        <v>0</v>
      </c>
    </row>
    <row r="73" customFormat="false" ht="12.75" hidden="false" customHeight="false" outlineLevel="0" collapsed="false">
      <c r="A73" s="399" t="n">
        <v>37117.35</v>
      </c>
      <c r="B73" s="400" t="n">
        <v>37118</v>
      </c>
      <c r="C73" s="400" t="n">
        <v>37118</v>
      </c>
      <c r="D73" s="400" t="n">
        <v>37118</v>
      </c>
      <c r="E73" s="0" t="s">
        <v>404</v>
      </c>
      <c r="F73" s="0" t="n">
        <v>730108</v>
      </c>
      <c r="G73" s="0" t="n">
        <v>1</v>
      </c>
      <c r="H73" s="0" t="n">
        <v>3769393</v>
      </c>
      <c r="I73" s="0" t="n">
        <v>0</v>
      </c>
      <c r="J73" s="0" t="n">
        <v>0</v>
      </c>
      <c r="K73" s="0" t="n">
        <v>0</v>
      </c>
      <c r="L73" s="0" t="n">
        <v>0</v>
      </c>
      <c r="M73" s="0" t="n">
        <v>0</v>
      </c>
      <c r="N73" s="0" t="n">
        <v>0</v>
      </c>
      <c r="O73" s="0" t="n">
        <v>-25</v>
      </c>
      <c r="P73" s="0" t="n">
        <v>-25</v>
      </c>
      <c r="Q73" s="0" t="n">
        <v>-25</v>
      </c>
      <c r="R73" s="0" t="n">
        <v>-25</v>
      </c>
      <c r="S73" s="0" t="n">
        <v>-25</v>
      </c>
      <c r="T73" s="0" t="n">
        <v>-25</v>
      </c>
      <c r="U73" s="0" t="n">
        <v>-25</v>
      </c>
      <c r="V73" s="0" t="n">
        <v>-25</v>
      </c>
      <c r="W73" s="0" t="n">
        <v>-25</v>
      </c>
      <c r="X73" s="0" t="n">
        <v>-25</v>
      </c>
      <c r="Y73" s="0" t="n">
        <v>-25</v>
      </c>
      <c r="Z73" s="0" t="n">
        <v>-25</v>
      </c>
      <c r="AA73" s="0" t="n">
        <v>-25</v>
      </c>
      <c r="AB73" s="0" t="n">
        <v>-25</v>
      </c>
      <c r="AC73" s="0" t="n">
        <v>-25</v>
      </c>
      <c r="AD73" s="0" t="n">
        <v>-25</v>
      </c>
      <c r="AE73" s="0" t="n">
        <v>0</v>
      </c>
      <c r="AF73" s="0" t="n">
        <v>0</v>
      </c>
    </row>
    <row r="74" customFormat="false" ht="12.75" hidden="false" customHeight="false" outlineLevel="0" collapsed="false">
      <c r="A74" s="399" t="n">
        <v>37117.3347222222</v>
      </c>
      <c r="B74" s="400" t="n">
        <v>37118</v>
      </c>
      <c r="C74" s="400" t="n">
        <v>37118</v>
      </c>
      <c r="D74" s="400" t="n">
        <v>37118</v>
      </c>
      <c r="E74" s="0" t="s">
        <v>405</v>
      </c>
      <c r="F74" s="0" t="n">
        <v>729868</v>
      </c>
      <c r="G74" s="0" t="n">
        <v>1</v>
      </c>
      <c r="H74" s="0" t="n">
        <v>3768973</v>
      </c>
      <c r="I74" s="0" t="n">
        <v>0</v>
      </c>
      <c r="J74" s="0" t="n">
        <v>0</v>
      </c>
      <c r="K74" s="0" t="n">
        <v>0</v>
      </c>
      <c r="L74" s="0" t="n">
        <v>0</v>
      </c>
      <c r="M74" s="0" t="n">
        <v>0</v>
      </c>
      <c r="N74" s="0" t="n">
        <v>0</v>
      </c>
      <c r="O74" s="0" t="n">
        <v>-25</v>
      </c>
      <c r="P74" s="0" t="n">
        <v>-25</v>
      </c>
      <c r="Q74" s="0" t="n">
        <v>-25</v>
      </c>
      <c r="R74" s="0" t="n">
        <v>-25</v>
      </c>
      <c r="S74" s="0" t="n">
        <v>-25</v>
      </c>
      <c r="T74" s="0" t="n">
        <v>-25</v>
      </c>
      <c r="U74" s="0" t="n">
        <v>-25</v>
      </c>
      <c r="V74" s="0" t="n">
        <v>-25</v>
      </c>
      <c r="W74" s="0" t="n">
        <v>-25</v>
      </c>
      <c r="X74" s="0" t="n">
        <v>-25</v>
      </c>
      <c r="Y74" s="0" t="n">
        <v>-25</v>
      </c>
      <c r="Z74" s="0" t="n">
        <v>-25</v>
      </c>
      <c r="AA74" s="0" t="n">
        <v>-25</v>
      </c>
      <c r="AB74" s="0" t="n">
        <v>-25</v>
      </c>
      <c r="AC74" s="0" t="n">
        <v>-25</v>
      </c>
      <c r="AD74" s="0" t="n">
        <v>-25</v>
      </c>
      <c r="AE74" s="0" t="n">
        <v>0</v>
      </c>
      <c r="AF74" s="0" t="n">
        <v>0</v>
      </c>
    </row>
    <row r="75" customFormat="false" ht="12.75" hidden="false" customHeight="false" outlineLevel="0" collapsed="false">
      <c r="A75" s="399" t="n">
        <v>37117.5465277778</v>
      </c>
      <c r="B75" s="400" t="n">
        <v>37118</v>
      </c>
      <c r="C75" s="400" t="n">
        <v>37109</v>
      </c>
      <c r="D75" s="400" t="n">
        <v>37134</v>
      </c>
      <c r="E75" s="0" t="s">
        <v>406</v>
      </c>
      <c r="F75" s="0" t="n">
        <v>716127</v>
      </c>
      <c r="G75" s="0" t="n">
        <v>1</v>
      </c>
      <c r="H75" s="0" t="n">
        <v>3730403</v>
      </c>
      <c r="I75" s="0" t="n">
        <v>0</v>
      </c>
      <c r="J75" s="0" t="n">
        <v>0</v>
      </c>
      <c r="K75" s="0" t="n">
        <v>0</v>
      </c>
      <c r="L75" s="0" t="n">
        <v>0</v>
      </c>
      <c r="M75" s="0" t="n">
        <v>0</v>
      </c>
      <c r="N75" s="0" t="n">
        <v>0</v>
      </c>
      <c r="O75" s="0" t="n">
        <v>25</v>
      </c>
      <c r="P75" s="0" t="n">
        <v>25</v>
      </c>
      <c r="Q75" s="0" t="n">
        <v>25</v>
      </c>
      <c r="R75" s="0" t="n">
        <v>25</v>
      </c>
      <c r="S75" s="0" t="n">
        <v>25</v>
      </c>
      <c r="T75" s="0" t="n">
        <v>25</v>
      </c>
      <c r="U75" s="0" t="n">
        <v>25</v>
      </c>
      <c r="V75" s="0" t="n">
        <v>25</v>
      </c>
      <c r="W75" s="0" t="n">
        <v>25</v>
      </c>
      <c r="X75" s="0" t="n">
        <v>25</v>
      </c>
      <c r="Y75" s="0" t="n">
        <v>25</v>
      </c>
      <c r="Z75" s="0" t="n">
        <v>25</v>
      </c>
      <c r="AA75" s="0" t="n">
        <v>25</v>
      </c>
      <c r="AB75" s="0" t="n">
        <v>25</v>
      </c>
      <c r="AC75" s="0" t="n">
        <v>25</v>
      </c>
      <c r="AD75" s="0" t="n">
        <v>25</v>
      </c>
      <c r="AE75" s="0" t="n">
        <v>0</v>
      </c>
      <c r="AF75" s="0" t="n">
        <v>0</v>
      </c>
    </row>
    <row r="76" customFormat="false" ht="12.75" hidden="false" customHeight="false" outlineLevel="0" collapsed="false">
      <c r="A76" s="399" t="n">
        <v>37117.3576388889</v>
      </c>
      <c r="B76" s="400" t="n">
        <v>37118</v>
      </c>
      <c r="C76" s="400" t="n">
        <v>37118</v>
      </c>
      <c r="D76" s="400" t="n">
        <v>37118</v>
      </c>
      <c r="E76" s="0" t="s">
        <v>406</v>
      </c>
      <c r="F76" s="0" t="n">
        <v>730156</v>
      </c>
      <c r="G76" s="0" t="n">
        <v>1</v>
      </c>
      <c r="H76" s="0" t="n">
        <v>3769498</v>
      </c>
      <c r="I76" s="0" t="n">
        <v>0</v>
      </c>
      <c r="J76" s="0" t="n">
        <v>0</v>
      </c>
      <c r="K76" s="0" t="n">
        <v>0</v>
      </c>
      <c r="L76" s="0" t="n">
        <v>0</v>
      </c>
      <c r="M76" s="0" t="n">
        <v>0</v>
      </c>
      <c r="N76" s="0" t="n">
        <v>0</v>
      </c>
      <c r="O76" s="0" t="n">
        <v>-25</v>
      </c>
      <c r="P76" s="0" t="n">
        <v>-25</v>
      </c>
      <c r="Q76" s="0" t="n">
        <v>-25</v>
      </c>
      <c r="R76" s="0" t="n">
        <v>-25</v>
      </c>
      <c r="S76" s="0" t="n">
        <v>-25</v>
      </c>
      <c r="T76" s="0" t="n">
        <v>-25</v>
      </c>
      <c r="U76" s="0" t="n">
        <v>-25</v>
      </c>
      <c r="V76" s="0" t="n">
        <v>-25</v>
      </c>
      <c r="W76" s="0" t="n">
        <v>-25</v>
      </c>
      <c r="X76" s="0" t="n">
        <v>-25</v>
      </c>
      <c r="Y76" s="0" t="n">
        <v>-25</v>
      </c>
      <c r="Z76" s="0" t="n">
        <v>-25</v>
      </c>
      <c r="AA76" s="0" t="n">
        <v>-25</v>
      </c>
      <c r="AB76" s="0" t="n">
        <v>-25</v>
      </c>
      <c r="AC76" s="0" t="n">
        <v>-25</v>
      </c>
      <c r="AD76" s="0" t="n">
        <v>-25</v>
      </c>
      <c r="AE76" s="0" t="n">
        <v>0</v>
      </c>
      <c r="AF76" s="0" t="n">
        <v>0</v>
      </c>
    </row>
    <row r="77" customFormat="false" ht="12.75" hidden="false" customHeight="false" outlineLevel="0" collapsed="false">
      <c r="A77" s="399" t="n">
        <v>37117.3347222222</v>
      </c>
      <c r="B77" s="400" t="n">
        <v>37118</v>
      </c>
      <c r="C77" s="400" t="n">
        <v>37118</v>
      </c>
      <c r="D77" s="400" t="n">
        <v>37118</v>
      </c>
      <c r="E77" s="0" t="s">
        <v>407</v>
      </c>
      <c r="F77" s="0" t="n">
        <v>729866</v>
      </c>
      <c r="G77" s="0" t="n">
        <v>1</v>
      </c>
      <c r="H77" s="0" t="n">
        <v>3768969</v>
      </c>
      <c r="I77" s="0" t="n">
        <v>0</v>
      </c>
      <c r="J77" s="0" t="n">
        <v>0</v>
      </c>
      <c r="K77" s="0" t="n">
        <v>0</v>
      </c>
      <c r="L77" s="0" t="n">
        <v>0</v>
      </c>
      <c r="M77" s="0" t="n">
        <v>0</v>
      </c>
      <c r="N77" s="0" t="n">
        <v>0</v>
      </c>
      <c r="O77" s="0" t="n">
        <v>-25</v>
      </c>
      <c r="P77" s="0" t="n">
        <v>-25</v>
      </c>
      <c r="Q77" s="0" t="n">
        <v>-25</v>
      </c>
      <c r="R77" s="0" t="n">
        <v>-25</v>
      </c>
      <c r="S77" s="0" t="n">
        <v>-25</v>
      </c>
      <c r="T77" s="0" t="n">
        <v>-25</v>
      </c>
      <c r="U77" s="0" t="n">
        <v>-25</v>
      </c>
      <c r="V77" s="0" t="n">
        <v>-25</v>
      </c>
      <c r="W77" s="0" t="n">
        <v>-25</v>
      </c>
      <c r="X77" s="0" t="n">
        <v>-25</v>
      </c>
      <c r="Y77" s="0" t="n">
        <v>-25</v>
      </c>
      <c r="Z77" s="0" t="n">
        <v>-25</v>
      </c>
      <c r="AA77" s="0" t="n">
        <v>-25</v>
      </c>
      <c r="AB77" s="0" t="n">
        <v>-25</v>
      </c>
      <c r="AC77" s="0" t="n">
        <v>-25</v>
      </c>
      <c r="AD77" s="0" t="n">
        <v>-25</v>
      </c>
      <c r="AE77" s="0" t="n">
        <v>0</v>
      </c>
      <c r="AF77" s="0" t="n">
        <v>0</v>
      </c>
    </row>
    <row r="78" customFormat="false" ht="12.75" hidden="false" customHeight="false" outlineLevel="0" collapsed="false">
      <c r="A78" s="399" t="n">
        <v>37117.35</v>
      </c>
      <c r="B78" s="400" t="n">
        <v>37118</v>
      </c>
      <c r="C78" s="400" t="n">
        <v>37118</v>
      </c>
      <c r="D78" s="400" t="n">
        <v>37118</v>
      </c>
      <c r="E78" s="0" t="s">
        <v>407</v>
      </c>
      <c r="F78" s="0" t="n">
        <v>730103</v>
      </c>
      <c r="G78" s="0" t="n">
        <v>1</v>
      </c>
      <c r="H78" s="0" t="n">
        <v>3769388</v>
      </c>
      <c r="I78" s="0" t="n">
        <v>0</v>
      </c>
      <c r="J78" s="0" t="n">
        <v>0</v>
      </c>
      <c r="K78" s="0" t="n">
        <v>0</v>
      </c>
      <c r="L78" s="0" t="n">
        <v>0</v>
      </c>
      <c r="M78" s="0" t="n">
        <v>0</v>
      </c>
      <c r="N78" s="0" t="n">
        <v>0</v>
      </c>
      <c r="O78" s="0" t="n">
        <v>25</v>
      </c>
      <c r="P78" s="0" t="n">
        <v>25</v>
      </c>
      <c r="Q78" s="0" t="n">
        <v>25</v>
      </c>
      <c r="R78" s="0" t="n">
        <v>25</v>
      </c>
      <c r="S78" s="0" t="n">
        <v>25</v>
      </c>
      <c r="T78" s="0" t="n">
        <v>25</v>
      </c>
      <c r="U78" s="0" t="n">
        <v>25</v>
      </c>
      <c r="V78" s="0" t="n">
        <v>25</v>
      </c>
      <c r="W78" s="0" t="n">
        <v>25</v>
      </c>
      <c r="X78" s="0" t="n">
        <v>25</v>
      </c>
      <c r="Y78" s="0" t="n">
        <v>25</v>
      </c>
      <c r="Z78" s="0" t="n">
        <v>25</v>
      </c>
      <c r="AA78" s="0" t="n">
        <v>25</v>
      </c>
      <c r="AB78" s="0" t="n">
        <v>25</v>
      </c>
      <c r="AC78" s="0" t="n">
        <v>25</v>
      </c>
      <c r="AD78" s="0" t="n">
        <v>25</v>
      </c>
      <c r="AE78" s="0" t="n">
        <v>0</v>
      </c>
      <c r="AF78" s="0" t="n">
        <v>0</v>
      </c>
    </row>
    <row r="79" customFormat="false" ht="12.75" hidden="false" customHeight="false" outlineLevel="0" collapsed="false">
      <c r="A79" s="399" t="n">
        <v>37117.3625</v>
      </c>
      <c r="B79" s="400" t="n">
        <v>37118</v>
      </c>
      <c r="C79" s="400" t="n">
        <v>37118</v>
      </c>
      <c r="D79" s="400" t="n">
        <v>37118</v>
      </c>
      <c r="E79" s="0" t="s">
        <v>407</v>
      </c>
      <c r="F79" s="0" t="n">
        <v>730190</v>
      </c>
      <c r="G79" s="0" t="n">
        <v>1</v>
      </c>
      <c r="H79" s="0" t="n">
        <v>3769554</v>
      </c>
      <c r="I79" s="0" t="n">
        <v>0</v>
      </c>
      <c r="J79" s="0" t="n">
        <v>0</v>
      </c>
      <c r="K79" s="0" t="n">
        <v>0</v>
      </c>
      <c r="L79" s="0" t="n">
        <v>0</v>
      </c>
      <c r="M79" s="0" t="n">
        <v>0</v>
      </c>
      <c r="N79" s="0" t="n">
        <v>0</v>
      </c>
      <c r="O79" s="0" t="n">
        <v>-25</v>
      </c>
      <c r="P79" s="0" t="n">
        <v>-25</v>
      </c>
      <c r="Q79" s="0" t="n">
        <v>-25</v>
      </c>
      <c r="R79" s="0" t="n">
        <v>-25</v>
      </c>
      <c r="S79" s="0" t="n">
        <v>-25</v>
      </c>
      <c r="T79" s="0" t="n">
        <v>-25</v>
      </c>
      <c r="U79" s="0" t="n">
        <v>-25</v>
      </c>
      <c r="V79" s="0" t="n">
        <v>-25</v>
      </c>
      <c r="W79" s="0" t="n">
        <v>-25</v>
      </c>
      <c r="X79" s="0" t="n">
        <v>-25</v>
      </c>
      <c r="Y79" s="0" t="n">
        <v>-25</v>
      </c>
      <c r="Z79" s="0" t="n">
        <v>-25</v>
      </c>
      <c r="AA79" s="0" t="n">
        <v>-25</v>
      </c>
      <c r="AB79" s="0" t="n">
        <v>-25</v>
      </c>
      <c r="AC79" s="0" t="n">
        <v>-25</v>
      </c>
      <c r="AD79" s="0" t="n">
        <v>-25</v>
      </c>
      <c r="AE79" s="0" t="n">
        <v>0</v>
      </c>
      <c r="AF79" s="0" t="n">
        <v>0</v>
      </c>
    </row>
    <row r="80" customFormat="false" ht="12.75" hidden="false" customHeight="false" outlineLevel="0" collapsed="false">
      <c r="A80" s="399" t="n">
        <v>37117.6534722222</v>
      </c>
      <c r="B80" s="400" t="n">
        <v>37118</v>
      </c>
      <c r="C80" s="400" t="n">
        <v>37118</v>
      </c>
      <c r="D80" s="400" t="n">
        <v>37118</v>
      </c>
      <c r="E80" s="0" t="s">
        <v>407</v>
      </c>
      <c r="F80" s="0" t="n">
        <v>730330</v>
      </c>
      <c r="G80" s="0" t="n">
        <v>1</v>
      </c>
      <c r="H80" s="0" t="n">
        <v>3769791</v>
      </c>
      <c r="I80" s="0" t="n">
        <v>0</v>
      </c>
      <c r="J80" s="0" t="n">
        <v>0</v>
      </c>
      <c r="K80" s="0" t="n">
        <v>0</v>
      </c>
      <c r="L80" s="0" t="n">
        <v>0</v>
      </c>
      <c r="M80" s="0" t="n">
        <v>0</v>
      </c>
      <c r="N80" s="0" t="n">
        <v>0</v>
      </c>
      <c r="O80" s="0" t="n">
        <v>0</v>
      </c>
      <c r="P80" s="0" t="n">
        <v>0</v>
      </c>
      <c r="Q80" s="0" t="n">
        <v>0</v>
      </c>
      <c r="R80" s="0" t="n">
        <v>0</v>
      </c>
      <c r="S80" s="0" t="n">
        <v>0</v>
      </c>
      <c r="T80" s="0" t="n">
        <v>0</v>
      </c>
      <c r="U80" s="0" t="n">
        <v>0</v>
      </c>
      <c r="V80" s="0" t="n">
        <v>0</v>
      </c>
      <c r="W80" s="0" t="n">
        <v>0</v>
      </c>
      <c r="X80" s="0" t="n">
        <v>0</v>
      </c>
      <c r="Y80" s="0" t="n">
        <v>0</v>
      </c>
      <c r="Z80" s="0" t="n">
        <v>0</v>
      </c>
      <c r="AA80" s="0" t="n">
        <v>0</v>
      </c>
      <c r="AB80" s="0" t="n">
        <v>0</v>
      </c>
      <c r="AC80" s="0" t="n">
        <v>0</v>
      </c>
      <c r="AD80" s="0" t="n">
        <v>0</v>
      </c>
      <c r="AE80" s="0" t="n">
        <v>25</v>
      </c>
      <c r="AF80" s="0" t="n">
        <v>25</v>
      </c>
    </row>
    <row r="81" customFormat="false" ht="12.75" hidden="false" customHeight="false" outlineLevel="0" collapsed="false">
      <c r="A81" s="399" t="n">
        <v>37117.6534722222</v>
      </c>
      <c r="B81" s="400" t="n">
        <v>37118</v>
      </c>
      <c r="C81" s="400" t="n">
        <v>37118</v>
      </c>
      <c r="D81" s="400" t="n">
        <v>37118</v>
      </c>
      <c r="E81" s="0" t="s">
        <v>407</v>
      </c>
      <c r="F81" s="0" t="n">
        <v>730330</v>
      </c>
      <c r="G81" s="0" t="n">
        <v>1</v>
      </c>
      <c r="H81" s="0" t="n">
        <v>3769790</v>
      </c>
      <c r="I81" s="0" t="n">
        <v>25</v>
      </c>
      <c r="J81" s="0" t="n">
        <v>25</v>
      </c>
      <c r="K81" s="0" t="n">
        <v>25</v>
      </c>
      <c r="L81" s="0" t="n">
        <v>25</v>
      </c>
      <c r="M81" s="0" t="n">
        <v>25</v>
      </c>
      <c r="N81" s="0" t="n">
        <v>25</v>
      </c>
      <c r="O81" s="0" t="n">
        <v>0</v>
      </c>
      <c r="P81" s="0" t="n">
        <v>0</v>
      </c>
      <c r="Q81" s="0" t="n">
        <v>0</v>
      </c>
      <c r="R81" s="0" t="n">
        <v>0</v>
      </c>
      <c r="S81" s="0" t="n">
        <v>0</v>
      </c>
      <c r="T81" s="0" t="n">
        <v>0</v>
      </c>
      <c r="U81" s="0" t="n">
        <v>0</v>
      </c>
      <c r="V81" s="0" t="n">
        <v>0</v>
      </c>
      <c r="W81" s="0" t="n">
        <v>0</v>
      </c>
      <c r="X81" s="0" t="n">
        <v>0</v>
      </c>
      <c r="Y81" s="0" t="n">
        <v>0</v>
      </c>
      <c r="Z81" s="0" t="n">
        <v>0</v>
      </c>
      <c r="AA81" s="0" t="n">
        <v>0</v>
      </c>
      <c r="AB81" s="0" t="n">
        <v>0</v>
      </c>
      <c r="AC81" s="0" t="n">
        <v>0</v>
      </c>
      <c r="AD81" s="0" t="n">
        <v>0</v>
      </c>
      <c r="AE81" s="0" t="n">
        <v>0</v>
      </c>
      <c r="AF81" s="0" t="n">
        <v>0</v>
      </c>
    </row>
    <row r="82" customFormat="false" ht="12.75" hidden="false" customHeight="false" outlineLevel="0" collapsed="false">
      <c r="A82" s="399" t="n">
        <v>37117.5236111111</v>
      </c>
      <c r="B82" s="400" t="n">
        <v>37118</v>
      </c>
      <c r="C82" s="400" t="n">
        <v>37118</v>
      </c>
      <c r="D82" s="400" t="n">
        <v>37118</v>
      </c>
      <c r="E82" s="0" t="s">
        <v>408</v>
      </c>
      <c r="F82" s="0" t="n">
        <v>730849</v>
      </c>
      <c r="G82" s="0" t="n">
        <v>1</v>
      </c>
      <c r="H82" s="0" t="n">
        <v>3771841</v>
      </c>
      <c r="I82" s="0" t="n">
        <v>0</v>
      </c>
      <c r="J82" s="0" t="n">
        <v>0</v>
      </c>
      <c r="K82" s="0" t="n">
        <v>0</v>
      </c>
      <c r="L82" s="0" t="n">
        <v>0</v>
      </c>
      <c r="M82" s="0" t="n">
        <v>0</v>
      </c>
      <c r="N82" s="0" t="n">
        <v>0</v>
      </c>
      <c r="O82" s="0" t="n">
        <v>-12</v>
      </c>
      <c r="P82" s="0" t="n">
        <v>-12</v>
      </c>
      <c r="Q82" s="0" t="n">
        <v>-12</v>
      </c>
      <c r="R82" s="0" t="n">
        <v>-12</v>
      </c>
      <c r="S82" s="0" t="n">
        <v>-12</v>
      </c>
      <c r="T82" s="0" t="n">
        <v>-12</v>
      </c>
      <c r="U82" s="0" t="n">
        <v>-12</v>
      </c>
      <c r="V82" s="0" t="n">
        <v>-12</v>
      </c>
      <c r="W82" s="0" t="n">
        <v>-12</v>
      </c>
      <c r="X82" s="0" t="n">
        <v>-12</v>
      </c>
      <c r="Y82" s="0" t="n">
        <v>-12</v>
      </c>
      <c r="Z82" s="0" t="n">
        <v>-12</v>
      </c>
      <c r="AA82" s="0" t="n">
        <v>-12</v>
      </c>
      <c r="AB82" s="0" t="n">
        <v>-12</v>
      </c>
      <c r="AC82" s="0" t="n">
        <v>-12</v>
      </c>
      <c r="AD82" s="0" t="n">
        <v>-12</v>
      </c>
      <c r="AE82" s="0" t="n">
        <v>0</v>
      </c>
      <c r="AF82" s="0" t="n">
        <v>0</v>
      </c>
    </row>
    <row r="83" customFormat="false" ht="12.75" hidden="false" customHeight="false" outlineLevel="0" collapsed="false">
      <c r="A83" s="399" t="n">
        <v>37117.5236111111</v>
      </c>
      <c r="B83" s="400" t="n">
        <v>37118</v>
      </c>
      <c r="C83" s="400" t="n">
        <v>37118</v>
      </c>
      <c r="D83" s="400" t="n">
        <v>37118</v>
      </c>
      <c r="E83" s="0" t="s">
        <v>408</v>
      </c>
      <c r="F83" s="0" t="n">
        <v>730849</v>
      </c>
      <c r="G83" s="0" t="n">
        <v>1</v>
      </c>
      <c r="H83" s="0" t="n">
        <v>3771851</v>
      </c>
      <c r="I83" s="0" t="n">
        <v>0</v>
      </c>
      <c r="J83" s="0" t="n">
        <v>0</v>
      </c>
      <c r="K83" s="0" t="n">
        <v>0</v>
      </c>
      <c r="L83" s="0" t="n">
        <v>0</v>
      </c>
      <c r="M83" s="0" t="n">
        <v>0</v>
      </c>
      <c r="N83" s="0" t="n">
        <v>0</v>
      </c>
      <c r="O83" s="0" t="n">
        <v>0</v>
      </c>
      <c r="P83" s="0" t="n">
        <v>0</v>
      </c>
      <c r="Q83" s="0" t="n">
        <v>0</v>
      </c>
      <c r="R83" s="0" t="n">
        <v>0</v>
      </c>
      <c r="S83" s="0" t="n">
        <v>0</v>
      </c>
      <c r="T83" s="0" t="n">
        <v>0</v>
      </c>
      <c r="U83" s="0" t="n">
        <v>0</v>
      </c>
      <c r="V83" s="0" t="n">
        <v>0</v>
      </c>
      <c r="W83" s="0" t="n">
        <v>0</v>
      </c>
      <c r="X83" s="0" t="n">
        <v>0</v>
      </c>
      <c r="Y83" s="0" t="n">
        <v>0</v>
      </c>
      <c r="Z83" s="0" t="n">
        <v>0</v>
      </c>
      <c r="AA83" s="0" t="n">
        <v>0</v>
      </c>
      <c r="AB83" s="0" t="n">
        <v>0</v>
      </c>
      <c r="AC83" s="0" t="n">
        <v>0</v>
      </c>
      <c r="AD83" s="0" t="n">
        <v>0</v>
      </c>
      <c r="AE83" s="0" t="n">
        <v>-8</v>
      </c>
      <c r="AF83" s="0" t="n">
        <v>-8</v>
      </c>
    </row>
    <row r="84" customFormat="false" ht="12.75" hidden="false" customHeight="false" outlineLevel="0" collapsed="false">
      <c r="A84" s="399" t="n">
        <v>37117.5236111111</v>
      </c>
      <c r="B84" s="400" t="n">
        <v>37118</v>
      </c>
      <c r="C84" s="400" t="n">
        <v>37118</v>
      </c>
      <c r="D84" s="400" t="n">
        <v>37118</v>
      </c>
      <c r="E84" s="0" t="s">
        <v>408</v>
      </c>
      <c r="F84" s="0" t="n">
        <v>730849</v>
      </c>
      <c r="G84" s="0" t="n">
        <v>1</v>
      </c>
      <c r="H84" s="0" t="n">
        <v>3771849</v>
      </c>
      <c r="I84" s="0" t="n">
        <v>-8</v>
      </c>
      <c r="J84" s="0" t="n">
        <v>-8</v>
      </c>
      <c r="K84" s="0" t="n">
        <v>-8</v>
      </c>
      <c r="L84" s="0" t="n">
        <v>-8</v>
      </c>
      <c r="M84" s="0" t="n">
        <v>-8</v>
      </c>
      <c r="N84" s="0" t="n">
        <v>-8</v>
      </c>
      <c r="O84" s="0" t="n">
        <v>0</v>
      </c>
      <c r="P84" s="0" t="n">
        <v>0</v>
      </c>
      <c r="Q84" s="0" t="n">
        <v>0</v>
      </c>
      <c r="R84" s="0" t="n">
        <v>0</v>
      </c>
      <c r="S84" s="0" t="n">
        <v>0</v>
      </c>
      <c r="T84" s="0" t="n">
        <v>0</v>
      </c>
      <c r="U84" s="0" t="n">
        <v>0</v>
      </c>
      <c r="V84" s="0" t="n">
        <v>0</v>
      </c>
      <c r="W84" s="0" t="n">
        <v>0</v>
      </c>
      <c r="X84" s="0" t="n">
        <v>0</v>
      </c>
      <c r="Y84" s="0" t="n">
        <v>0</v>
      </c>
      <c r="Z84" s="0" t="n">
        <v>0</v>
      </c>
      <c r="AA84" s="0" t="n">
        <v>0</v>
      </c>
      <c r="AB84" s="0" t="n">
        <v>0</v>
      </c>
      <c r="AC84" s="0" t="n">
        <v>0</v>
      </c>
      <c r="AD84" s="0" t="n">
        <v>0</v>
      </c>
      <c r="AE84" s="0" t="n">
        <v>0</v>
      </c>
      <c r="AF84" s="0" t="n">
        <v>0</v>
      </c>
    </row>
    <row r="85" customFormat="false" ht="12.75" hidden="false" customHeight="false" outlineLevel="0" collapsed="false">
      <c r="A85" s="399"/>
      <c r="B85" s="400"/>
      <c r="C85" s="400"/>
      <c r="D85" s="400"/>
    </row>
    <row r="86" customFormat="false" ht="12.75" hidden="false" customHeight="false" outlineLevel="0" collapsed="false">
      <c r="A86" s="399"/>
      <c r="B86" s="400"/>
      <c r="C86" s="400"/>
      <c r="D86" s="400"/>
    </row>
    <row r="87" customFormat="false" ht="12.75" hidden="false" customHeight="false" outlineLevel="0" collapsed="false">
      <c r="A87" s="399" t="n">
        <v>37117.3368055556</v>
      </c>
      <c r="B87" s="400" t="n">
        <v>37118</v>
      </c>
      <c r="C87" s="400" t="n">
        <v>37118</v>
      </c>
      <c r="D87" s="400" t="n">
        <v>37118</v>
      </c>
      <c r="E87" s="0" t="s">
        <v>409</v>
      </c>
      <c r="F87" s="0" t="n">
        <v>729912</v>
      </c>
      <c r="G87" s="0" t="n">
        <v>1</v>
      </c>
      <c r="H87" s="0" t="n">
        <v>3769053</v>
      </c>
      <c r="I87" s="0" t="n">
        <v>0</v>
      </c>
      <c r="J87" s="0" t="n">
        <v>0</v>
      </c>
      <c r="K87" s="0" t="n">
        <v>0</v>
      </c>
      <c r="L87" s="0" t="n">
        <v>0</v>
      </c>
      <c r="M87" s="0" t="n">
        <v>0</v>
      </c>
      <c r="N87" s="0" t="n">
        <v>0</v>
      </c>
      <c r="O87" s="0" t="n">
        <v>25</v>
      </c>
      <c r="P87" s="0" t="n">
        <v>25</v>
      </c>
      <c r="Q87" s="0" t="n">
        <v>25</v>
      </c>
      <c r="R87" s="0" t="n">
        <v>25</v>
      </c>
      <c r="S87" s="0" t="n">
        <v>25</v>
      </c>
      <c r="T87" s="0" t="n">
        <v>25</v>
      </c>
      <c r="U87" s="0" t="n">
        <v>25</v>
      </c>
      <c r="V87" s="0" t="n">
        <v>25</v>
      </c>
      <c r="W87" s="0" t="n">
        <v>25</v>
      </c>
      <c r="X87" s="0" t="n">
        <v>25</v>
      </c>
      <c r="Y87" s="0" t="n">
        <v>25</v>
      </c>
      <c r="Z87" s="0" t="n">
        <v>25</v>
      </c>
      <c r="AA87" s="0" t="n">
        <v>25</v>
      </c>
      <c r="AB87" s="0" t="n">
        <v>25</v>
      </c>
      <c r="AC87" s="0" t="n">
        <v>25</v>
      </c>
      <c r="AD87" s="0" t="n">
        <v>25</v>
      </c>
      <c r="AE87" s="0" t="n">
        <v>0</v>
      </c>
      <c r="AF87" s="0" t="n">
        <v>0</v>
      </c>
    </row>
    <row r="88" customFormat="false" ht="12.75" hidden="false" customHeight="false" outlineLevel="0" collapsed="false">
      <c r="A88" s="399" t="n">
        <v>37117.3347222222</v>
      </c>
      <c r="B88" s="400" t="n">
        <v>37118</v>
      </c>
      <c r="C88" s="400" t="n">
        <v>37118</v>
      </c>
      <c r="D88" s="400" t="n">
        <v>37118</v>
      </c>
      <c r="E88" s="0" t="s">
        <v>409</v>
      </c>
      <c r="F88" s="0" t="n">
        <v>729870</v>
      </c>
      <c r="G88" s="0" t="n">
        <v>1</v>
      </c>
      <c r="H88" s="0" t="n">
        <v>3768979</v>
      </c>
      <c r="I88" s="0" t="n">
        <v>0</v>
      </c>
      <c r="J88" s="0" t="n">
        <v>0</v>
      </c>
      <c r="K88" s="0" t="n">
        <v>0</v>
      </c>
      <c r="L88" s="0" t="n">
        <v>0</v>
      </c>
      <c r="M88" s="0" t="n">
        <v>0</v>
      </c>
      <c r="N88" s="0" t="n">
        <v>0</v>
      </c>
      <c r="O88" s="0" t="n">
        <v>0</v>
      </c>
      <c r="P88" s="0" t="n">
        <v>0</v>
      </c>
      <c r="Q88" s="0" t="n">
        <v>0</v>
      </c>
      <c r="R88" s="0" t="n">
        <v>0</v>
      </c>
      <c r="S88" s="0" t="n">
        <v>0</v>
      </c>
      <c r="T88" s="0" t="n">
        <v>0</v>
      </c>
      <c r="U88" s="0" t="n">
        <v>0</v>
      </c>
      <c r="V88" s="0" t="n">
        <v>0</v>
      </c>
      <c r="W88" s="0" t="n">
        <v>0</v>
      </c>
      <c r="X88" s="0" t="n">
        <v>0</v>
      </c>
      <c r="Y88" s="0" t="n">
        <v>0</v>
      </c>
      <c r="Z88" s="0" t="n">
        <v>0</v>
      </c>
      <c r="AA88" s="0" t="n">
        <v>0</v>
      </c>
      <c r="AB88" s="0" t="n">
        <v>0</v>
      </c>
      <c r="AC88" s="0" t="n">
        <v>0</v>
      </c>
      <c r="AD88" s="0" t="n">
        <v>0</v>
      </c>
      <c r="AE88" s="0" t="n">
        <v>-25</v>
      </c>
      <c r="AF88" s="0" t="n">
        <v>-25</v>
      </c>
    </row>
    <row r="89" customFormat="false" ht="12.75" hidden="false" customHeight="false" outlineLevel="0" collapsed="false">
      <c r="A89" s="399" t="n">
        <v>37117.3347222222</v>
      </c>
      <c r="B89" s="400" t="n">
        <v>37118</v>
      </c>
      <c r="C89" s="400" t="n">
        <v>37118</v>
      </c>
      <c r="D89" s="400" t="n">
        <v>37118</v>
      </c>
      <c r="E89" s="0" t="s">
        <v>409</v>
      </c>
      <c r="F89" s="0" t="n">
        <v>729870</v>
      </c>
      <c r="G89" s="0" t="n">
        <v>1</v>
      </c>
      <c r="H89" s="0" t="n">
        <v>3768977</v>
      </c>
      <c r="I89" s="0" t="n">
        <v>-25</v>
      </c>
      <c r="J89" s="0" t="n">
        <v>-25</v>
      </c>
      <c r="K89" s="0" t="n">
        <v>-25</v>
      </c>
      <c r="L89" s="0" t="n">
        <v>-25</v>
      </c>
      <c r="M89" s="0" t="n">
        <v>-25</v>
      </c>
      <c r="N89" s="0" t="n">
        <v>-25</v>
      </c>
      <c r="O89" s="0" t="n">
        <v>0</v>
      </c>
      <c r="P89" s="0" t="n">
        <v>0</v>
      </c>
      <c r="Q89" s="0" t="n">
        <v>0</v>
      </c>
      <c r="R89" s="0" t="n">
        <v>0</v>
      </c>
      <c r="S89" s="0" t="n">
        <v>0</v>
      </c>
      <c r="T89" s="0" t="n">
        <v>0</v>
      </c>
      <c r="U89" s="0" t="n">
        <v>0</v>
      </c>
      <c r="V89" s="0" t="n">
        <v>0</v>
      </c>
      <c r="W89" s="0" t="n">
        <v>0</v>
      </c>
      <c r="X89" s="0" t="n">
        <v>0</v>
      </c>
      <c r="Y89" s="0" t="n">
        <v>0</v>
      </c>
      <c r="Z89" s="0" t="n">
        <v>0</v>
      </c>
      <c r="AA89" s="0" t="n">
        <v>0</v>
      </c>
      <c r="AB89" s="0" t="n">
        <v>0</v>
      </c>
      <c r="AC89" s="0" t="n">
        <v>0</v>
      </c>
      <c r="AD89" s="0" t="n">
        <v>0</v>
      </c>
      <c r="AE89" s="0" t="n">
        <v>0</v>
      </c>
      <c r="AF89" s="0" t="n">
        <v>0</v>
      </c>
    </row>
    <row r="90" customFormat="false" ht="12.75" hidden="false" customHeight="false" outlineLevel="0" collapsed="false">
      <c r="A90" s="399" t="n">
        <v>37117.3444444445</v>
      </c>
      <c r="B90" s="400" t="n">
        <v>37118</v>
      </c>
      <c r="C90" s="400" t="n">
        <v>37118</v>
      </c>
      <c r="D90" s="400" t="n">
        <v>37118</v>
      </c>
      <c r="E90" s="0" t="s">
        <v>410</v>
      </c>
      <c r="F90" s="0" t="n">
        <v>730035</v>
      </c>
      <c r="G90" s="0" t="n">
        <v>1</v>
      </c>
      <c r="H90" s="0" t="n">
        <v>3769273</v>
      </c>
      <c r="I90" s="0" t="n">
        <v>0</v>
      </c>
      <c r="J90" s="0" t="n">
        <v>0</v>
      </c>
      <c r="K90" s="0" t="n">
        <v>0</v>
      </c>
      <c r="L90" s="0" t="n">
        <v>0</v>
      </c>
      <c r="M90" s="0" t="n">
        <v>0</v>
      </c>
      <c r="N90" s="0" t="n">
        <v>0</v>
      </c>
      <c r="O90" s="0" t="n">
        <v>25</v>
      </c>
      <c r="P90" s="0" t="n">
        <v>25</v>
      </c>
      <c r="Q90" s="0" t="n">
        <v>25</v>
      </c>
      <c r="R90" s="0" t="n">
        <v>25</v>
      </c>
      <c r="S90" s="0" t="n">
        <v>25</v>
      </c>
      <c r="T90" s="0" t="n">
        <v>25</v>
      </c>
      <c r="U90" s="0" t="n">
        <v>25</v>
      </c>
      <c r="V90" s="0" t="n">
        <v>25</v>
      </c>
      <c r="W90" s="0" t="n">
        <v>25</v>
      </c>
      <c r="X90" s="0" t="n">
        <v>25</v>
      </c>
      <c r="Y90" s="0" t="n">
        <v>25</v>
      </c>
      <c r="Z90" s="0" t="n">
        <v>25</v>
      </c>
      <c r="AA90" s="0" t="n">
        <v>25</v>
      </c>
      <c r="AB90" s="0" t="n">
        <v>25</v>
      </c>
      <c r="AC90" s="0" t="n">
        <v>25</v>
      </c>
      <c r="AD90" s="0" t="n">
        <v>25</v>
      </c>
      <c r="AE90" s="0" t="n">
        <v>0</v>
      </c>
      <c r="AF90" s="0" t="n">
        <v>0</v>
      </c>
    </row>
    <row r="91" customFormat="false" ht="12.75" hidden="false" customHeight="false" outlineLevel="0" collapsed="false">
      <c r="A91" s="399" t="n">
        <v>37117.3513888889</v>
      </c>
      <c r="B91" s="400" t="n">
        <v>37118</v>
      </c>
      <c r="C91" s="400" t="n">
        <v>37118</v>
      </c>
      <c r="D91" s="400" t="n">
        <v>37118</v>
      </c>
      <c r="E91" s="0" t="s">
        <v>410</v>
      </c>
      <c r="F91" s="0" t="n">
        <v>730123</v>
      </c>
      <c r="G91" s="0" t="n">
        <v>1</v>
      </c>
      <c r="H91" s="0" t="n">
        <v>3769412</v>
      </c>
      <c r="I91" s="0" t="n">
        <v>0</v>
      </c>
      <c r="J91" s="0" t="n">
        <v>0</v>
      </c>
      <c r="K91" s="0" t="n">
        <v>0</v>
      </c>
      <c r="L91" s="0" t="n">
        <v>0</v>
      </c>
      <c r="M91" s="0" t="n">
        <v>0</v>
      </c>
      <c r="N91" s="0" t="n">
        <v>0</v>
      </c>
      <c r="O91" s="0" t="n">
        <v>25</v>
      </c>
      <c r="P91" s="0" t="n">
        <v>25</v>
      </c>
      <c r="Q91" s="0" t="n">
        <v>25</v>
      </c>
      <c r="R91" s="0" t="n">
        <v>25</v>
      </c>
      <c r="S91" s="0" t="n">
        <v>25</v>
      </c>
      <c r="T91" s="0" t="n">
        <v>25</v>
      </c>
      <c r="U91" s="0" t="n">
        <v>25</v>
      </c>
      <c r="V91" s="0" t="n">
        <v>25</v>
      </c>
      <c r="W91" s="0" t="n">
        <v>25</v>
      </c>
      <c r="X91" s="0" t="n">
        <v>25</v>
      </c>
      <c r="Y91" s="0" t="n">
        <v>25</v>
      </c>
      <c r="Z91" s="0" t="n">
        <v>25</v>
      </c>
      <c r="AA91" s="0" t="n">
        <v>25</v>
      </c>
      <c r="AB91" s="0" t="n">
        <v>25</v>
      </c>
      <c r="AC91" s="0" t="n">
        <v>25</v>
      </c>
      <c r="AD91" s="0" t="n">
        <v>25</v>
      </c>
      <c r="AE91" s="0" t="n">
        <v>0</v>
      </c>
      <c r="AF91" s="0" t="n">
        <v>0</v>
      </c>
    </row>
    <row r="92" customFormat="false" ht="12.75" hidden="false" customHeight="false" outlineLevel="0" collapsed="false">
      <c r="A92" s="399" t="n">
        <v>37117.5548611111</v>
      </c>
      <c r="B92" s="400" t="n">
        <v>37118</v>
      </c>
      <c r="C92" s="400" t="n">
        <v>37118</v>
      </c>
      <c r="D92" s="400" t="n">
        <v>37118</v>
      </c>
      <c r="E92" s="0" t="s">
        <v>411</v>
      </c>
      <c r="F92" s="0" t="n">
        <v>730974</v>
      </c>
      <c r="G92" s="0" t="n">
        <v>1</v>
      </c>
      <c r="H92" s="0" t="n">
        <v>3772459</v>
      </c>
      <c r="I92" s="0" t="n">
        <v>0</v>
      </c>
      <c r="J92" s="0" t="n">
        <v>0</v>
      </c>
      <c r="K92" s="0" t="n">
        <v>0</v>
      </c>
      <c r="L92" s="0" t="n">
        <v>0</v>
      </c>
      <c r="M92" s="0" t="n">
        <v>0</v>
      </c>
      <c r="N92" s="0" t="n">
        <v>0</v>
      </c>
      <c r="O92" s="0" t="n">
        <v>2.5</v>
      </c>
      <c r="P92" s="0" t="n">
        <v>2.5</v>
      </c>
      <c r="Q92" s="0" t="n">
        <v>2.5</v>
      </c>
      <c r="R92" s="0" t="n">
        <v>2.5</v>
      </c>
      <c r="S92" s="0" t="n">
        <v>2.5</v>
      </c>
      <c r="T92" s="0" t="n">
        <v>2.5</v>
      </c>
      <c r="U92" s="0" t="n">
        <v>2.5</v>
      </c>
      <c r="V92" s="0" t="n">
        <v>2.5</v>
      </c>
      <c r="W92" s="0" t="n">
        <v>2.5</v>
      </c>
      <c r="X92" s="0" t="n">
        <v>2.5</v>
      </c>
      <c r="Y92" s="0" t="n">
        <v>2.5</v>
      </c>
      <c r="Z92" s="0" t="n">
        <v>2.5</v>
      </c>
      <c r="AA92" s="0" t="n">
        <v>2.5</v>
      </c>
      <c r="AB92" s="0" t="n">
        <v>2.5</v>
      </c>
      <c r="AC92" s="0" t="n">
        <v>2.5</v>
      </c>
      <c r="AD92" s="0" t="n">
        <v>2.5</v>
      </c>
      <c r="AE92" s="0" t="n">
        <v>0</v>
      </c>
      <c r="AF92" s="0" t="n">
        <v>0</v>
      </c>
    </row>
    <row r="93" customFormat="false" ht="12.75" hidden="false" customHeight="false" outlineLevel="0" collapsed="false">
      <c r="A93" s="399" t="n">
        <v>37117.5555555556</v>
      </c>
      <c r="B93" s="400" t="n">
        <v>37118</v>
      </c>
      <c r="C93" s="400" t="n">
        <v>37118</v>
      </c>
      <c r="D93" s="400" t="n">
        <v>37118</v>
      </c>
      <c r="E93" s="0" t="s">
        <v>411</v>
      </c>
      <c r="F93" s="0" t="n">
        <v>730975</v>
      </c>
      <c r="G93" s="0" t="n">
        <v>1</v>
      </c>
      <c r="H93" s="0" t="n">
        <v>3772495</v>
      </c>
      <c r="I93" s="0" t="n">
        <v>0</v>
      </c>
      <c r="J93" s="0" t="n">
        <v>0</v>
      </c>
      <c r="K93" s="0" t="n">
        <v>0</v>
      </c>
      <c r="L93" s="0" t="n">
        <v>0</v>
      </c>
      <c r="M93" s="0" t="n">
        <v>0</v>
      </c>
      <c r="N93" s="0" t="n">
        <v>0</v>
      </c>
      <c r="O93" s="0" t="n">
        <v>0</v>
      </c>
      <c r="P93" s="0" t="n">
        <v>0</v>
      </c>
      <c r="Q93" s="0" t="n">
        <v>0</v>
      </c>
      <c r="R93" s="0" t="n">
        <v>0</v>
      </c>
      <c r="S93" s="0" t="n">
        <v>0</v>
      </c>
      <c r="T93" s="0" t="n">
        <v>0</v>
      </c>
      <c r="U93" s="0" t="n">
        <v>0</v>
      </c>
      <c r="V93" s="0" t="n">
        <v>0</v>
      </c>
      <c r="W93" s="0" t="n">
        <v>0</v>
      </c>
      <c r="X93" s="0" t="n">
        <v>0</v>
      </c>
      <c r="Y93" s="0" t="n">
        <v>0</v>
      </c>
      <c r="Z93" s="0" t="n">
        <v>0</v>
      </c>
      <c r="AA93" s="0" t="n">
        <v>0</v>
      </c>
      <c r="AB93" s="0" t="n">
        <v>0</v>
      </c>
      <c r="AC93" s="0" t="n">
        <v>0</v>
      </c>
      <c r="AD93" s="0" t="n">
        <v>0</v>
      </c>
      <c r="AE93" s="0" t="n">
        <v>2.5</v>
      </c>
      <c r="AF93" s="0" t="n">
        <v>2.5</v>
      </c>
    </row>
    <row r="94" customFormat="false" ht="12.75" hidden="false" customHeight="false" outlineLevel="0" collapsed="false">
      <c r="A94" s="399" t="n">
        <v>37117.5555555556</v>
      </c>
      <c r="B94" s="400" t="n">
        <v>37118</v>
      </c>
      <c r="C94" s="400" t="n">
        <v>37118</v>
      </c>
      <c r="D94" s="400" t="n">
        <v>37118</v>
      </c>
      <c r="E94" s="0" t="s">
        <v>411</v>
      </c>
      <c r="F94" s="0" t="n">
        <v>730975</v>
      </c>
      <c r="G94" s="0" t="n">
        <v>1</v>
      </c>
      <c r="H94" s="0" t="n">
        <v>3772494</v>
      </c>
      <c r="I94" s="0" t="n">
        <v>2.5</v>
      </c>
      <c r="J94" s="0" t="n">
        <v>2.5</v>
      </c>
      <c r="K94" s="0" t="n">
        <v>2.5</v>
      </c>
      <c r="L94" s="0" t="n">
        <v>2.5</v>
      </c>
      <c r="M94" s="0" t="n">
        <v>2.5</v>
      </c>
      <c r="N94" s="0" t="n">
        <v>2.5</v>
      </c>
      <c r="O94" s="0" t="n">
        <v>0</v>
      </c>
      <c r="P94" s="0" t="n">
        <v>0</v>
      </c>
      <c r="Q94" s="0" t="n">
        <v>0</v>
      </c>
      <c r="R94" s="0" t="n">
        <v>0</v>
      </c>
      <c r="S94" s="0" t="n">
        <v>0</v>
      </c>
      <c r="T94" s="0" t="n">
        <v>0</v>
      </c>
      <c r="U94" s="0" t="n">
        <v>0</v>
      </c>
      <c r="V94" s="0" t="n">
        <v>0</v>
      </c>
      <c r="W94" s="0" t="n">
        <v>0</v>
      </c>
      <c r="X94" s="0" t="n">
        <v>0</v>
      </c>
      <c r="Y94" s="0" t="n">
        <v>0</v>
      </c>
      <c r="Z94" s="0" t="n">
        <v>0</v>
      </c>
      <c r="AA94" s="0" t="n">
        <v>0</v>
      </c>
      <c r="AB94" s="0" t="n">
        <v>0</v>
      </c>
      <c r="AC94" s="0" t="n">
        <v>0</v>
      </c>
      <c r="AD94" s="0" t="n">
        <v>0</v>
      </c>
      <c r="AE94" s="0" t="n">
        <v>0</v>
      </c>
      <c r="AF94" s="0" t="n">
        <v>0</v>
      </c>
    </row>
    <row r="95" customFormat="false" ht="12.75" hidden="false" customHeight="false" outlineLevel="0" collapsed="false">
      <c r="A95" s="399" t="n">
        <v>37012.3708333333</v>
      </c>
      <c r="B95" s="400" t="n">
        <v>37013</v>
      </c>
      <c r="C95" s="400" t="n">
        <v>37013</v>
      </c>
      <c r="D95" s="400" t="n">
        <v>37013</v>
      </c>
      <c r="E95" s="0" t="s">
        <v>410</v>
      </c>
      <c r="F95" s="0" t="n">
        <v>598103</v>
      </c>
      <c r="G95" s="0" t="n">
        <v>1</v>
      </c>
      <c r="H95" s="0" t="n">
        <v>3236914</v>
      </c>
      <c r="I95" s="0" t="n">
        <v>-25</v>
      </c>
      <c r="J95" s="0" t="n">
        <v>-25</v>
      </c>
      <c r="K95" s="0" t="n">
        <v>-25</v>
      </c>
      <c r="L95" s="0" t="n">
        <v>-25</v>
      </c>
      <c r="M95" s="0" t="n">
        <v>-25</v>
      </c>
      <c r="N95" s="0" t="n">
        <v>-25</v>
      </c>
      <c r="O95" s="0" t="n">
        <v>0</v>
      </c>
      <c r="P95" s="0" t="n">
        <v>0</v>
      </c>
      <c r="Q95" s="0" t="n">
        <v>0</v>
      </c>
      <c r="R95" s="0" t="n">
        <v>0</v>
      </c>
      <c r="S95" s="0" t="n">
        <v>0</v>
      </c>
      <c r="T95" s="0" t="n">
        <v>0</v>
      </c>
      <c r="U95" s="0" t="n">
        <v>0</v>
      </c>
      <c r="V95" s="0" t="n">
        <v>0</v>
      </c>
      <c r="W95" s="0" t="n">
        <v>0</v>
      </c>
      <c r="X95" s="0" t="n">
        <v>0</v>
      </c>
      <c r="Y95" s="0" t="n">
        <v>0</v>
      </c>
      <c r="Z95" s="0" t="n">
        <v>0</v>
      </c>
      <c r="AA95" s="0" t="n">
        <v>0</v>
      </c>
      <c r="AB95" s="0" t="n">
        <v>0</v>
      </c>
      <c r="AC95" s="0" t="n">
        <v>0</v>
      </c>
      <c r="AD95" s="0" t="n">
        <v>0</v>
      </c>
      <c r="AE95" s="0" t="n">
        <v>0</v>
      </c>
      <c r="AF95" s="0" t="n">
        <v>0</v>
      </c>
    </row>
    <row r="96" customFormat="false" ht="12.75" hidden="false" customHeight="false" outlineLevel="0" collapsed="false">
      <c r="A96" s="399" t="n">
        <v>37012.3784722222</v>
      </c>
      <c r="B96" s="400" t="n">
        <v>37013</v>
      </c>
      <c r="C96" s="400" t="n">
        <v>37013</v>
      </c>
      <c r="D96" s="400" t="n">
        <v>37013</v>
      </c>
      <c r="E96" s="0" t="s">
        <v>410</v>
      </c>
      <c r="F96" s="0" t="n">
        <v>598158</v>
      </c>
      <c r="G96" s="0" t="n">
        <v>1</v>
      </c>
      <c r="H96" s="0" t="n">
        <v>3237007</v>
      </c>
      <c r="I96" s="0" t="n">
        <v>-25</v>
      </c>
      <c r="J96" s="0" t="n">
        <v>-25</v>
      </c>
      <c r="K96" s="0" t="n">
        <v>-25</v>
      </c>
      <c r="L96" s="0" t="n">
        <v>-25</v>
      </c>
      <c r="M96" s="0" t="n">
        <v>-25</v>
      </c>
      <c r="N96" s="0" t="n">
        <v>-25</v>
      </c>
      <c r="O96" s="0" t="n">
        <v>0</v>
      </c>
      <c r="P96" s="0" t="n">
        <v>0</v>
      </c>
      <c r="Q96" s="0" t="n">
        <v>0</v>
      </c>
      <c r="R96" s="0" t="n">
        <v>0</v>
      </c>
      <c r="S96" s="0" t="n">
        <v>0</v>
      </c>
      <c r="T96" s="0" t="n">
        <v>0</v>
      </c>
      <c r="U96" s="0" t="n">
        <v>0</v>
      </c>
      <c r="V96" s="0" t="n">
        <v>0</v>
      </c>
      <c r="W96" s="0" t="n">
        <v>0</v>
      </c>
      <c r="X96" s="0" t="n">
        <v>0</v>
      </c>
      <c r="Y96" s="0" t="n">
        <v>0</v>
      </c>
      <c r="Z96" s="0" t="n">
        <v>0</v>
      </c>
      <c r="AA96" s="0" t="n">
        <v>0</v>
      </c>
      <c r="AB96" s="0" t="n">
        <v>0</v>
      </c>
      <c r="AC96" s="0" t="n">
        <v>0</v>
      </c>
      <c r="AD96" s="0" t="n">
        <v>0</v>
      </c>
      <c r="AE96" s="0" t="n">
        <v>0</v>
      </c>
      <c r="AF96" s="0" t="n">
        <v>0</v>
      </c>
    </row>
    <row r="97" customFormat="false" ht="12.75" hidden="false" customHeight="false" outlineLevel="0" collapsed="false">
      <c r="A97" s="399" t="n">
        <v>37012.3368055556</v>
      </c>
      <c r="B97" s="400" t="n">
        <v>37013</v>
      </c>
      <c r="C97" s="400" t="n">
        <v>37013</v>
      </c>
      <c r="D97" s="400" t="n">
        <v>37013</v>
      </c>
      <c r="E97" s="0" t="s">
        <v>410</v>
      </c>
      <c r="F97" s="0" t="n">
        <v>597803</v>
      </c>
      <c r="G97" s="0" t="n">
        <v>1</v>
      </c>
      <c r="H97" s="0" t="n">
        <v>3236291</v>
      </c>
      <c r="I97" s="0" t="n">
        <v>0</v>
      </c>
      <c r="J97" s="0" t="n">
        <v>0</v>
      </c>
      <c r="K97" s="0" t="n">
        <v>0</v>
      </c>
      <c r="L97" s="0" t="n">
        <v>0</v>
      </c>
      <c r="M97" s="0" t="n">
        <v>0</v>
      </c>
      <c r="N97" s="0" t="n">
        <v>0</v>
      </c>
      <c r="O97" s="0" t="n">
        <v>-25</v>
      </c>
      <c r="P97" s="0" t="n">
        <v>-25</v>
      </c>
      <c r="Q97" s="0" t="n">
        <v>-25</v>
      </c>
      <c r="R97" s="0" t="n">
        <v>-25</v>
      </c>
      <c r="S97" s="0" t="n">
        <v>-25</v>
      </c>
      <c r="T97" s="0" t="n">
        <v>-25</v>
      </c>
      <c r="U97" s="0" t="n">
        <v>-25</v>
      </c>
      <c r="V97" s="0" t="n">
        <v>-25</v>
      </c>
      <c r="W97" s="0" t="n">
        <v>-25</v>
      </c>
      <c r="X97" s="0" t="n">
        <v>-25</v>
      </c>
      <c r="Y97" s="0" t="n">
        <v>-25</v>
      </c>
      <c r="Z97" s="0" t="n">
        <v>-25</v>
      </c>
      <c r="AA97" s="0" t="n">
        <v>-25</v>
      </c>
      <c r="AB97" s="0" t="n">
        <v>-25</v>
      </c>
      <c r="AC97" s="0" t="n">
        <v>-25</v>
      </c>
      <c r="AD97" s="0" t="n">
        <v>-25</v>
      </c>
      <c r="AE97" s="0" t="n">
        <v>0</v>
      </c>
      <c r="AF97" s="0" t="n">
        <v>0</v>
      </c>
    </row>
    <row r="98" customFormat="false" ht="12.75" hidden="false" customHeight="false" outlineLevel="0" collapsed="false">
      <c r="A98" s="399" t="n">
        <v>37012.3701388889</v>
      </c>
      <c r="B98" s="400" t="n">
        <v>37013</v>
      </c>
      <c r="C98" s="400" t="n">
        <v>37013</v>
      </c>
      <c r="D98" s="400" t="n">
        <v>37013</v>
      </c>
      <c r="E98" s="0" t="s">
        <v>410</v>
      </c>
      <c r="F98" s="0" t="n">
        <v>598098</v>
      </c>
      <c r="G98" s="0" t="n">
        <v>1</v>
      </c>
      <c r="H98" s="0" t="n">
        <v>3236908</v>
      </c>
      <c r="I98" s="0" t="n">
        <v>0</v>
      </c>
      <c r="J98" s="0" t="n">
        <v>0</v>
      </c>
      <c r="K98" s="0" t="n">
        <v>0</v>
      </c>
      <c r="L98" s="0" t="n">
        <v>0</v>
      </c>
      <c r="M98" s="0" t="n">
        <v>0</v>
      </c>
      <c r="N98" s="0" t="n">
        <v>0</v>
      </c>
      <c r="O98" s="0" t="n">
        <v>0</v>
      </c>
      <c r="P98" s="0" t="n">
        <v>0</v>
      </c>
      <c r="Q98" s="0" t="n">
        <v>0</v>
      </c>
      <c r="R98" s="0" t="n">
        <v>0</v>
      </c>
      <c r="S98" s="0" t="n">
        <v>0</v>
      </c>
      <c r="T98" s="0" t="n">
        <v>0</v>
      </c>
      <c r="U98" s="0" t="n">
        <v>0</v>
      </c>
      <c r="V98" s="0" t="n">
        <v>0</v>
      </c>
      <c r="W98" s="0" t="n">
        <v>0</v>
      </c>
      <c r="X98" s="0" t="n">
        <v>0</v>
      </c>
      <c r="Y98" s="0" t="n">
        <v>0</v>
      </c>
      <c r="Z98" s="0" t="n">
        <v>0</v>
      </c>
      <c r="AA98" s="0" t="n">
        <v>0</v>
      </c>
      <c r="AB98" s="0" t="n">
        <v>0</v>
      </c>
      <c r="AC98" s="0" t="n">
        <v>0</v>
      </c>
      <c r="AD98" s="0" t="n">
        <v>0</v>
      </c>
      <c r="AE98" s="0" t="n">
        <v>-25</v>
      </c>
      <c r="AF98" s="0" t="n">
        <v>-25</v>
      </c>
    </row>
    <row r="99" customFormat="false" ht="12.75" hidden="false" customHeight="false" outlineLevel="0" collapsed="false">
      <c r="A99" s="399" t="n">
        <v>37012.3708333333</v>
      </c>
      <c r="B99" s="400" t="n">
        <v>37013</v>
      </c>
      <c r="C99" s="400" t="n">
        <v>37013</v>
      </c>
      <c r="D99" s="400" t="n">
        <v>37013</v>
      </c>
      <c r="E99" s="0" t="s">
        <v>410</v>
      </c>
      <c r="F99" s="0" t="n">
        <v>598103</v>
      </c>
      <c r="G99" s="0" t="n">
        <v>1</v>
      </c>
      <c r="H99" s="0" t="n">
        <v>3236915</v>
      </c>
      <c r="I99" s="0" t="n">
        <v>0</v>
      </c>
      <c r="J99" s="0" t="n">
        <v>0</v>
      </c>
      <c r="K99" s="0" t="n">
        <v>0</v>
      </c>
      <c r="L99" s="0" t="n">
        <v>0</v>
      </c>
      <c r="M99" s="0" t="n">
        <v>0</v>
      </c>
      <c r="N99" s="0" t="n">
        <v>0</v>
      </c>
      <c r="O99" s="0" t="n">
        <v>0</v>
      </c>
      <c r="P99" s="0" t="n">
        <v>0</v>
      </c>
      <c r="Q99" s="0" t="n">
        <v>0</v>
      </c>
      <c r="R99" s="0" t="n">
        <v>0</v>
      </c>
      <c r="S99" s="0" t="n">
        <v>0</v>
      </c>
      <c r="T99" s="0" t="n">
        <v>0</v>
      </c>
      <c r="U99" s="0" t="n">
        <v>0</v>
      </c>
      <c r="V99" s="0" t="n">
        <v>0</v>
      </c>
      <c r="W99" s="0" t="n">
        <v>0</v>
      </c>
      <c r="X99" s="0" t="n">
        <v>0</v>
      </c>
      <c r="Y99" s="0" t="n">
        <v>0</v>
      </c>
      <c r="Z99" s="0" t="n">
        <v>0</v>
      </c>
      <c r="AA99" s="0" t="n">
        <v>0</v>
      </c>
      <c r="AB99" s="0" t="n">
        <v>0</v>
      </c>
      <c r="AC99" s="0" t="n">
        <v>0</v>
      </c>
      <c r="AD99" s="0" t="n">
        <v>0</v>
      </c>
      <c r="AE99" s="0" t="n">
        <v>-25</v>
      </c>
      <c r="AF99" s="0" t="n">
        <v>-25</v>
      </c>
    </row>
    <row r="100" customFormat="false" ht="12.75" hidden="false" customHeight="false" outlineLevel="0" collapsed="false">
      <c r="A100" s="399" t="n">
        <v>37012.3784722222</v>
      </c>
      <c r="B100" s="400" t="n">
        <v>37013</v>
      </c>
      <c r="C100" s="400" t="n">
        <v>37013</v>
      </c>
      <c r="D100" s="400" t="n">
        <v>37013</v>
      </c>
      <c r="E100" s="0" t="s">
        <v>410</v>
      </c>
      <c r="F100" s="0" t="n">
        <v>598158</v>
      </c>
      <c r="G100" s="0" t="n">
        <v>1</v>
      </c>
      <c r="H100" s="0" t="n">
        <v>3237008</v>
      </c>
      <c r="I100" s="0" t="n">
        <v>0</v>
      </c>
      <c r="J100" s="0" t="n">
        <v>0</v>
      </c>
      <c r="K100" s="0" t="n">
        <v>0</v>
      </c>
      <c r="L100" s="0" t="n">
        <v>0</v>
      </c>
      <c r="M100" s="0" t="n">
        <v>0</v>
      </c>
      <c r="N100" s="0" t="n">
        <v>0</v>
      </c>
      <c r="O100" s="0" t="n">
        <v>0</v>
      </c>
      <c r="P100" s="0" t="n">
        <v>0</v>
      </c>
      <c r="Q100" s="0" t="n">
        <v>0</v>
      </c>
      <c r="R100" s="0" t="n">
        <v>0</v>
      </c>
      <c r="S100" s="0" t="n">
        <v>0</v>
      </c>
      <c r="T100" s="0" t="n">
        <v>0</v>
      </c>
      <c r="U100" s="0" t="n">
        <v>0</v>
      </c>
      <c r="V100" s="0" t="n">
        <v>0</v>
      </c>
      <c r="W100" s="0" t="n">
        <v>0</v>
      </c>
      <c r="X100" s="0" t="n">
        <v>0</v>
      </c>
      <c r="Y100" s="0" t="n">
        <v>0</v>
      </c>
      <c r="Z100" s="0" t="n">
        <v>0</v>
      </c>
      <c r="AA100" s="0" t="n">
        <v>0</v>
      </c>
      <c r="AB100" s="0" t="n">
        <v>0</v>
      </c>
      <c r="AC100" s="0" t="n">
        <v>0</v>
      </c>
      <c r="AD100" s="0" t="n">
        <v>0</v>
      </c>
      <c r="AE100" s="0" t="n">
        <v>-25</v>
      </c>
      <c r="AF100" s="0" t="n">
        <v>-25</v>
      </c>
    </row>
    <row r="101" customFormat="false" ht="12.75" hidden="false" customHeight="false" outlineLevel="0" collapsed="false">
      <c r="A101" s="399" t="n">
        <v>37012.3354166667</v>
      </c>
      <c r="B101" s="400" t="n">
        <v>37013</v>
      </c>
      <c r="C101" s="400" t="n">
        <v>37013</v>
      </c>
      <c r="D101" s="400" t="n">
        <v>37013</v>
      </c>
      <c r="E101" s="0" t="s">
        <v>412</v>
      </c>
      <c r="F101" s="0" t="n">
        <v>597787</v>
      </c>
      <c r="G101" s="0" t="n">
        <v>1</v>
      </c>
      <c r="H101" s="0" t="n">
        <v>3236269</v>
      </c>
      <c r="I101" s="0" t="n">
        <v>-25</v>
      </c>
      <c r="J101" s="0" t="n">
        <v>-25</v>
      </c>
      <c r="K101" s="0" t="n">
        <v>-25</v>
      </c>
      <c r="L101" s="0" t="n">
        <v>-25</v>
      </c>
      <c r="M101" s="0" t="n">
        <v>-25</v>
      </c>
      <c r="N101" s="0" t="n">
        <v>-25</v>
      </c>
      <c r="O101" s="0" t="n">
        <v>0</v>
      </c>
      <c r="P101" s="0" t="n">
        <v>0</v>
      </c>
      <c r="Q101" s="0" t="n">
        <v>0</v>
      </c>
      <c r="R101" s="0" t="n">
        <v>0</v>
      </c>
      <c r="S101" s="0" t="n">
        <v>0</v>
      </c>
      <c r="T101" s="0" t="n">
        <v>0</v>
      </c>
      <c r="U101" s="0" t="n">
        <v>0</v>
      </c>
      <c r="V101" s="0" t="n">
        <v>0</v>
      </c>
      <c r="W101" s="0" t="n">
        <v>0</v>
      </c>
      <c r="X101" s="0" t="n">
        <v>0</v>
      </c>
      <c r="Y101" s="0" t="n">
        <v>0</v>
      </c>
      <c r="Z101" s="0" t="n">
        <v>0</v>
      </c>
      <c r="AA101" s="0" t="n">
        <v>0</v>
      </c>
      <c r="AB101" s="0" t="n">
        <v>0</v>
      </c>
      <c r="AC101" s="0" t="n">
        <v>0</v>
      </c>
      <c r="AD101" s="0" t="n">
        <v>0</v>
      </c>
      <c r="AE101" s="0" t="n">
        <v>0</v>
      </c>
      <c r="AF101" s="0" t="n">
        <v>0</v>
      </c>
    </row>
    <row r="102" customFormat="false" ht="12.75" hidden="false" customHeight="false" outlineLevel="0" collapsed="false">
      <c r="A102" s="399" t="n">
        <v>37012.4236111111</v>
      </c>
      <c r="B102" s="400" t="n">
        <v>37013</v>
      </c>
      <c r="C102" s="400" t="n">
        <v>37013</v>
      </c>
      <c r="D102" s="400" t="n">
        <v>37013</v>
      </c>
      <c r="E102" s="0" t="s">
        <v>412</v>
      </c>
      <c r="F102" s="0" t="n">
        <v>598331</v>
      </c>
      <c r="G102" s="0" t="n">
        <v>1</v>
      </c>
      <c r="H102" s="0" t="n">
        <v>3237303</v>
      </c>
      <c r="I102" s="0" t="n">
        <v>-25</v>
      </c>
      <c r="J102" s="0" t="n">
        <v>-25</v>
      </c>
      <c r="K102" s="0" t="n">
        <v>-25</v>
      </c>
      <c r="L102" s="0" t="n">
        <v>-25</v>
      </c>
      <c r="M102" s="0" t="n">
        <v>-25</v>
      </c>
      <c r="N102" s="0" t="n">
        <v>-25</v>
      </c>
      <c r="O102" s="0" t="n">
        <v>0</v>
      </c>
      <c r="P102" s="0" t="n">
        <v>0</v>
      </c>
      <c r="Q102" s="0" t="n">
        <v>0</v>
      </c>
      <c r="R102" s="0" t="n">
        <v>0</v>
      </c>
      <c r="S102" s="0" t="n">
        <v>0</v>
      </c>
      <c r="T102" s="0" t="n">
        <v>0</v>
      </c>
      <c r="U102" s="0" t="n">
        <v>0</v>
      </c>
      <c r="V102" s="0" t="n">
        <v>0</v>
      </c>
      <c r="W102" s="0" t="n">
        <v>0</v>
      </c>
      <c r="X102" s="0" t="n">
        <v>0</v>
      </c>
      <c r="Y102" s="0" t="n">
        <v>0</v>
      </c>
      <c r="Z102" s="0" t="n">
        <v>0</v>
      </c>
      <c r="AA102" s="0" t="n">
        <v>0</v>
      </c>
      <c r="AB102" s="0" t="n">
        <v>0</v>
      </c>
      <c r="AC102" s="0" t="n">
        <v>0</v>
      </c>
      <c r="AD102" s="0" t="n">
        <v>0</v>
      </c>
      <c r="AE102" s="0" t="n">
        <v>0</v>
      </c>
      <c r="AF102" s="0" t="n">
        <v>0</v>
      </c>
    </row>
    <row r="103" customFormat="false" ht="12.75" hidden="false" customHeight="false" outlineLevel="0" collapsed="false">
      <c r="A103" s="399" t="n">
        <v>37012.5083333333</v>
      </c>
      <c r="B103" s="400" t="n">
        <v>37013</v>
      </c>
      <c r="C103" s="400" t="n">
        <v>37013</v>
      </c>
      <c r="D103" s="400" t="n">
        <v>37013</v>
      </c>
      <c r="E103" s="0" t="s">
        <v>412</v>
      </c>
      <c r="F103" s="0" t="n">
        <v>598179</v>
      </c>
      <c r="G103" s="0" t="n">
        <v>1</v>
      </c>
      <c r="H103" s="0" t="n">
        <v>3237049</v>
      </c>
      <c r="I103" s="0" t="n">
        <v>0</v>
      </c>
      <c r="J103" s="0" t="n">
        <v>0</v>
      </c>
      <c r="K103" s="0" t="n">
        <v>0</v>
      </c>
      <c r="L103" s="0" t="n">
        <v>0</v>
      </c>
      <c r="M103" s="0" t="n">
        <v>0</v>
      </c>
      <c r="N103" s="0" t="n">
        <v>0</v>
      </c>
      <c r="O103" s="0" t="n">
        <v>-25</v>
      </c>
      <c r="P103" s="0" t="n">
        <v>-25</v>
      </c>
      <c r="Q103" s="0" t="n">
        <v>-25</v>
      </c>
      <c r="R103" s="0" t="n">
        <v>-25</v>
      </c>
      <c r="S103" s="0" t="n">
        <v>-25</v>
      </c>
      <c r="T103" s="0" t="n">
        <v>-25</v>
      </c>
      <c r="U103" s="0" t="n">
        <v>-25</v>
      </c>
      <c r="V103" s="0" t="n">
        <v>-25</v>
      </c>
      <c r="W103" s="0" t="n">
        <v>-25</v>
      </c>
      <c r="X103" s="0" t="n">
        <v>-25</v>
      </c>
      <c r="Y103" s="0" t="n">
        <v>-25</v>
      </c>
      <c r="Z103" s="0" t="n">
        <v>-25</v>
      </c>
      <c r="AA103" s="0" t="n">
        <v>-25</v>
      </c>
      <c r="AB103" s="0" t="n">
        <v>-25</v>
      </c>
      <c r="AC103" s="0" t="n">
        <v>-25</v>
      </c>
      <c r="AD103" s="0" t="n">
        <v>-25</v>
      </c>
      <c r="AE103" s="0" t="n">
        <v>0</v>
      </c>
      <c r="AF103" s="0" t="n">
        <v>0</v>
      </c>
    </row>
    <row r="104" customFormat="false" ht="12.75" hidden="false" customHeight="false" outlineLevel="0" collapsed="false">
      <c r="A104" s="399" t="n">
        <v>37012.4263888889</v>
      </c>
      <c r="B104" s="400" t="n">
        <v>37013</v>
      </c>
      <c r="C104" s="400" t="n">
        <v>37013</v>
      </c>
      <c r="D104" s="400" t="n">
        <v>37013</v>
      </c>
      <c r="E104" s="0" t="s">
        <v>412</v>
      </c>
      <c r="F104" s="0" t="n">
        <v>598338</v>
      </c>
      <c r="G104" s="0" t="n">
        <v>1</v>
      </c>
      <c r="H104" s="0" t="n">
        <v>3237312</v>
      </c>
      <c r="I104" s="0" t="n">
        <v>0</v>
      </c>
      <c r="J104" s="0" t="n">
        <v>0</v>
      </c>
      <c r="K104" s="0" t="n">
        <v>0</v>
      </c>
      <c r="L104" s="0" t="n">
        <v>0</v>
      </c>
      <c r="M104" s="0" t="n">
        <v>0</v>
      </c>
      <c r="N104" s="0" t="n">
        <v>0</v>
      </c>
      <c r="O104" s="0" t="n">
        <v>-25</v>
      </c>
      <c r="P104" s="0" t="n">
        <v>-25</v>
      </c>
      <c r="Q104" s="0" t="n">
        <v>-25</v>
      </c>
      <c r="R104" s="0" t="n">
        <v>-25</v>
      </c>
      <c r="S104" s="0" t="n">
        <v>-25</v>
      </c>
      <c r="T104" s="0" t="n">
        <v>-25</v>
      </c>
      <c r="U104" s="0" t="n">
        <v>-25</v>
      </c>
      <c r="V104" s="0" t="n">
        <v>-25</v>
      </c>
      <c r="W104" s="0" t="n">
        <v>-25</v>
      </c>
      <c r="X104" s="0" t="n">
        <v>-25</v>
      </c>
      <c r="Y104" s="0" t="n">
        <v>-25</v>
      </c>
      <c r="Z104" s="0" t="n">
        <v>-25</v>
      </c>
      <c r="AA104" s="0" t="n">
        <v>-25</v>
      </c>
      <c r="AB104" s="0" t="n">
        <v>-25</v>
      </c>
      <c r="AC104" s="0" t="n">
        <v>-25</v>
      </c>
      <c r="AD104" s="0" t="n">
        <v>-25</v>
      </c>
      <c r="AE104" s="0" t="n">
        <v>0</v>
      </c>
      <c r="AF104" s="0" t="n">
        <v>0</v>
      </c>
    </row>
    <row r="105" customFormat="false" ht="12.75" hidden="false" customHeight="false" outlineLevel="0" collapsed="false">
      <c r="A105" s="399" t="n">
        <v>37012.3354166667</v>
      </c>
      <c r="B105" s="400" t="n">
        <v>37013</v>
      </c>
      <c r="C105" s="400" t="n">
        <v>37013</v>
      </c>
      <c r="D105" s="400" t="n">
        <v>37013</v>
      </c>
      <c r="E105" s="0" t="s">
        <v>412</v>
      </c>
      <c r="F105" s="0" t="n">
        <v>597787</v>
      </c>
      <c r="G105" s="0" t="n">
        <v>1</v>
      </c>
      <c r="H105" s="0" t="n">
        <v>3236271</v>
      </c>
      <c r="I105" s="0" t="n">
        <v>0</v>
      </c>
      <c r="J105" s="0" t="n">
        <v>0</v>
      </c>
      <c r="K105" s="0" t="n">
        <v>0</v>
      </c>
      <c r="L105" s="0" t="n">
        <v>0</v>
      </c>
      <c r="M105" s="0" t="n">
        <v>0</v>
      </c>
      <c r="N105" s="0" t="n">
        <v>0</v>
      </c>
      <c r="O105" s="0" t="n">
        <v>0</v>
      </c>
      <c r="P105" s="0" t="n">
        <v>0</v>
      </c>
      <c r="Q105" s="0" t="n">
        <v>0</v>
      </c>
      <c r="R105" s="0" t="n">
        <v>0</v>
      </c>
      <c r="S105" s="0" t="n">
        <v>0</v>
      </c>
      <c r="T105" s="0" t="n">
        <v>0</v>
      </c>
      <c r="U105" s="0" t="n">
        <v>0</v>
      </c>
      <c r="V105" s="0" t="n">
        <v>0</v>
      </c>
      <c r="W105" s="0" t="n">
        <v>0</v>
      </c>
      <c r="X105" s="0" t="n">
        <v>0</v>
      </c>
      <c r="Y105" s="0" t="n">
        <v>0</v>
      </c>
      <c r="Z105" s="0" t="n">
        <v>0</v>
      </c>
      <c r="AA105" s="0" t="n">
        <v>0</v>
      </c>
      <c r="AB105" s="0" t="n">
        <v>0</v>
      </c>
      <c r="AC105" s="0" t="n">
        <v>0</v>
      </c>
      <c r="AD105" s="0" t="n">
        <v>0</v>
      </c>
      <c r="AE105" s="0" t="n">
        <v>-25</v>
      </c>
      <c r="AF105" s="0" t="n">
        <v>-25</v>
      </c>
    </row>
    <row r="106" customFormat="false" ht="12.75" hidden="false" customHeight="false" outlineLevel="0" collapsed="false">
      <c r="A106" s="399" t="n">
        <v>37012.4236111111</v>
      </c>
      <c r="B106" s="400" t="n">
        <v>37013</v>
      </c>
      <c r="C106" s="400" t="n">
        <v>37013</v>
      </c>
      <c r="D106" s="400" t="n">
        <v>37013</v>
      </c>
      <c r="E106" s="0" t="s">
        <v>412</v>
      </c>
      <c r="F106" s="0" t="n">
        <v>598331</v>
      </c>
      <c r="G106" s="0" t="n">
        <v>1</v>
      </c>
      <c r="H106" s="0" t="n">
        <v>3237304</v>
      </c>
      <c r="I106" s="0" t="n">
        <v>0</v>
      </c>
      <c r="J106" s="0" t="n">
        <v>0</v>
      </c>
      <c r="K106" s="0" t="n">
        <v>0</v>
      </c>
      <c r="L106" s="0" t="n">
        <v>0</v>
      </c>
      <c r="M106" s="0" t="n">
        <v>0</v>
      </c>
      <c r="N106" s="0" t="n">
        <v>0</v>
      </c>
      <c r="O106" s="0" t="n">
        <v>0</v>
      </c>
      <c r="P106" s="0" t="n">
        <v>0</v>
      </c>
      <c r="Q106" s="0" t="n">
        <v>0</v>
      </c>
      <c r="R106" s="0" t="n">
        <v>0</v>
      </c>
      <c r="S106" s="0" t="n">
        <v>0</v>
      </c>
      <c r="T106" s="0" t="n">
        <v>0</v>
      </c>
      <c r="U106" s="0" t="n">
        <v>0</v>
      </c>
      <c r="V106" s="0" t="n">
        <v>0</v>
      </c>
      <c r="W106" s="0" t="n">
        <v>0</v>
      </c>
      <c r="X106" s="0" t="n">
        <v>0</v>
      </c>
      <c r="Y106" s="0" t="n">
        <v>0</v>
      </c>
      <c r="Z106" s="0" t="n">
        <v>0</v>
      </c>
      <c r="AA106" s="0" t="n">
        <v>0</v>
      </c>
      <c r="AB106" s="0" t="n">
        <v>0</v>
      </c>
      <c r="AC106" s="0" t="n">
        <v>0</v>
      </c>
      <c r="AD106" s="0" t="n">
        <v>0</v>
      </c>
      <c r="AE106" s="0" t="n">
        <v>-25</v>
      </c>
      <c r="AF106" s="0" t="n">
        <v>-25</v>
      </c>
    </row>
    <row r="107" customFormat="false" ht="12.75" hidden="false" customHeight="false" outlineLevel="0" collapsed="false">
      <c r="A107" s="399"/>
      <c r="B107" s="400"/>
      <c r="C107" s="400"/>
      <c r="D107" s="400"/>
    </row>
    <row r="108" customFormat="false" ht="12.75" hidden="false" customHeight="false" outlineLevel="0" collapsed="false">
      <c r="A108" s="399"/>
      <c r="B108" s="400"/>
      <c r="C108" s="400"/>
      <c r="D108" s="400"/>
    </row>
    <row r="109" customFormat="false" ht="12.75" hidden="false" customHeight="false" outlineLevel="0" collapsed="false">
      <c r="A109" s="399"/>
      <c r="B109" s="400"/>
      <c r="C109" s="400"/>
      <c r="D109" s="400"/>
    </row>
    <row r="110" customFormat="false" ht="12.75" hidden="false" customHeight="false" outlineLevel="0" collapsed="false">
      <c r="A110" s="399"/>
      <c r="B110" s="400"/>
      <c r="C110" s="400"/>
      <c r="D110" s="400"/>
    </row>
    <row r="111" customFormat="false" ht="12.75" hidden="false" customHeight="false" outlineLevel="0" collapsed="false">
      <c r="A111" s="399"/>
      <c r="B111" s="400"/>
      <c r="C111" s="400"/>
      <c r="D111" s="400"/>
    </row>
    <row r="112" customFormat="false" ht="12.75" hidden="false" customHeight="false" outlineLevel="0" collapsed="false">
      <c r="A112" s="399"/>
      <c r="B112" s="400"/>
      <c r="C112" s="400"/>
      <c r="D112" s="400"/>
    </row>
    <row r="113" customFormat="false" ht="12.75" hidden="false" customHeight="false" outlineLevel="0" collapsed="false">
      <c r="A113" s="399"/>
      <c r="B113" s="400"/>
      <c r="C113" s="400"/>
      <c r="D113" s="400"/>
    </row>
    <row r="114" customFormat="false" ht="12.75" hidden="false" customHeight="false" outlineLevel="0" collapsed="false">
      <c r="A114" s="399"/>
      <c r="B114" s="400"/>
      <c r="C114" s="400"/>
      <c r="D114" s="400"/>
    </row>
    <row r="115" customFormat="false" ht="12.75" hidden="false" customHeight="false" outlineLevel="0" collapsed="false">
      <c r="A115" s="399"/>
      <c r="B115" s="400"/>
      <c r="C115" s="400"/>
      <c r="D115" s="400"/>
    </row>
    <row r="116" customFormat="false" ht="12.75" hidden="false" customHeight="false" outlineLevel="0" collapsed="false">
      <c r="A116" s="399"/>
      <c r="B116" s="400"/>
      <c r="C116" s="400"/>
      <c r="D116" s="400"/>
    </row>
    <row r="117" customFormat="false" ht="12.75" hidden="false" customHeight="false" outlineLevel="0" collapsed="false">
      <c r="A117" s="399"/>
      <c r="B117" s="400"/>
      <c r="C117" s="400"/>
      <c r="D117" s="400"/>
    </row>
    <row r="118" customFormat="false" ht="12.75" hidden="false" customHeight="false" outlineLevel="0" collapsed="false">
      <c r="A118" s="399"/>
      <c r="B118" s="400"/>
      <c r="C118" s="400"/>
      <c r="D118" s="400"/>
    </row>
    <row r="119" customFormat="false" ht="12.75" hidden="false" customHeight="false" outlineLevel="0" collapsed="false">
      <c r="A119" s="399"/>
      <c r="B119" s="400"/>
      <c r="C119" s="400"/>
      <c r="D119" s="400"/>
    </row>
    <row r="120" customFormat="false" ht="12.75" hidden="false" customHeight="false" outlineLevel="0" collapsed="false">
      <c r="A120" s="399"/>
      <c r="B120" s="400"/>
      <c r="C120" s="400"/>
      <c r="D120" s="400"/>
    </row>
    <row r="121" customFormat="false" ht="12.75" hidden="false" customHeight="false" outlineLevel="0" collapsed="false">
      <c r="A121" s="399"/>
      <c r="B121" s="400"/>
      <c r="C121" s="400"/>
      <c r="D121" s="400"/>
    </row>
    <row r="122" customFormat="false" ht="12.75" hidden="false" customHeight="false" outlineLevel="0" collapsed="false">
      <c r="A122" s="399"/>
      <c r="B122" s="400"/>
      <c r="C122" s="400"/>
      <c r="D122" s="400"/>
    </row>
    <row r="123" customFormat="false" ht="12.75" hidden="false" customHeight="false" outlineLevel="0" collapsed="false">
      <c r="A123" s="399"/>
      <c r="B123" s="400"/>
      <c r="C123" s="400"/>
      <c r="D123" s="400"/>
    </row>
    <row r="124" customFormat="false" ht="12.75" hidden="false" customHeight="false" outlineLevel="0" collapsed="false">
      <c r="A124" s="399"/>
      <c r="B124" s="400"/>
      <c r="C124" s="400"/>
      <c r="D124" s="400"/>
    </row>
    <row r="125" customFormat="false" ht="12.75" hidden="false" customHeight="false" outlineLevel="0" collapsed="false">
      <c r="A125" s="399"/>
      <c r="B125" s="400"/>
      <c r="C125" s="400"/>
      <c r="D125" s="400"/>
    </row>
    <row r="126" customFormat="false" ht="12.75" hidden="false" customHeight="false" outlineLevel="0" collapsed="false">
      <c r="A126" s="399"/>
      <c r="B126" s="400"/>
      <c r="C126" s="400"/>
      <c r="D126" s="400"/>
    </row>
    <row r="127" customFormat="false" ht="12.75" hidden="false" customHeight="false" outlineLevel="0" collapsed="false">
      <c r="A127" s="399"/>
      <c r="B127" s="400"/>
      <c r="C127" s="400"/>
      <c r="D127" s="400"/>
    </row>
    <row r="128" customFormat="false" ht="12.75" hidden="false" customHeight="false" outlineLevel="0" collapsed="false">
      <c r="A128" s="399"/>
      <c r="B128" s="400"/>
      <c r="C128" s="400"/>
      <c r="D128" s="400"/>
    </row>
    <row r="129" customFormat="false" ht="12.75" hidden="false" customHeight="false" outlineLevel="0" collapsed="false">
      <c r="A129" s="399"/>
      <c r="B129" s="400"/>
      <c r="C129" s="400"/>
      <c r="D129" s="400"/>
    </row>
    <row r="130" customFormat="false" ht="12.75" hidden="false" customHeight="false" outlineLevel="0" collapsed="false">
      <c r="A130" s="399"/>
      <c r="B130" s="400"/>
      <c r="C130" s="400"/>
      <c r="D130" s="400"/>
    </row>
    <row r="131" customFormat="false" ht="12.75" hidden="false" customHeight="false" outlineLevel="0" collapsed="false">
      <c r="A131" s="399"/>
      <c r="B131" s="400"/>
      <c r="C131" s="400"/>
      <c r="D131" s="400"/>
    </row>
    <row r="132" customFormat="false" ht="12.75" hidden="false" customHeight="false" outlineLevel="0" collapsed="false">
      <c r="A132" s="399"/>
      <c r="B132" s="400"/>
      <c r="C132" s="400"/>
      <c r="D132" s="400"/>
    </row>
    <row r="133" customFormat="false" ht="12.75" hidden="false" customHeight="false" outlineLevel="0" collapsed="false">
      <c r="A133" s="399"/>
      <c r="B133" s="400"/>
      <c r="C133" s="400"/>
      <c r="D133" s="400"/>
    </row>
    <row r="134" customFormat="false" ht="12.75" hidden="false" customHeight="false" outlineLevel="0" collapsed="false">
      <c r="A134" s="399"/>
      <c r="B134" s="400"/>
      <c r="C134" s="400"/>
      <c r="D134" s="400"/>
    </row>
    <row r="135" customFormat="false" ht="12.75" hidden="false" customHeight="false" outlineLevel="0" collapsed="false">
      <c r="A135" s="399"/>
      <c r="B135" s="400"/>
      <c r="C135" s="400"/>
      <c r="D135" s="400"/>
    </row>
    <row r="136" customFormat="false" ht="12.75" hidden="false" customHeight="false" outlineLevel="0" collapsed="false">
      <c r="A136" s="399"/>
      <c r="B136" s="400"/>
      <c r="C136" s="400"/>
      <c r="D136" s="400"/>
    </row>
    <row r="137" customFormat="false" ht="12.75" hidden="false" customHeight="false" outlineLevel="0" collapsed="false">
      <c r="A137" s="399"/>
      <c r="B137" s="400"/>
      <c r="C137" s="400"/>
      <c r="D137" s="400"/>
    </row>
    <row r="138" customFormat="false" ht="12.75" hidden="false" customHeight="false" outlineLevel="0" collapsed="false">
      <c r="A138" s="399"/>
      <c r="B138" s="400"/>
      <c r="C138" s="400"/>
      <c r="D138" s="400"/>
    </row>
    <row r="139" customFormat="false" ht="12.75" hidden="false" customHeight="false" outlineLevel="0" collapsed="false">
      <c r="A139" s="399"/>
      <c r="B139" s="400"/>
      <c r="C139" s="400"/>
      <c r="D139" s="400"/>
    </row>
    <row r="140" customFormat="false" ht="12.75" hidden="false" customHeight="false" outlineLevel="0" collapsed="false">
      <c r="A140" s="399"/>
      <c r="B140" s="400"/>
      <c r="C140" s="400"/>
      <c r="D140" s="400"/>
    </row>
    <row r="141" customFormat="false" ht="12.75" hidden="false" customHeight="false" outlineLevel="0" collapsed="false">
      <c r="A141" s="399"/>
      <c r="B141" s="400"/>
      <c r="C141" s="400"/>
      <c r="D141" s="400"/>
    </row>
    <row r="142" customFormat="false" ht="12.75" hidden="false" customHeight="false" outlineLevel="0" collapsed="false">
      <c r="A142" s="399"/>
      <c r="B142" s="400"/>
      <c r="C142" s="400"/>
      <c r="D142" s="400"/>
    </row>
    <row r="143" customFormat="false" ht="12.75" hidden="false" customHeight="false" outlineLevel="0" collapsed="false">
      <c r="A143" s="399"/>
      <c r="B143" s="400"/>
      <c r="C143" s="400"/>
      <c r="D143" s="400"/>
    </row>
    <row r="144" customFormat="false" ht="12.75" hidden="false" customHeight="false" outlineLevel="0" collapsed="false">
      <c r="A144" s="399"/>
      <c r="B144" s="400"/>
      <c r="C144" s="400"/>
      <c r="D144" s="400"/>
    </row>
    <row r="145" customFormat="false" ht="12.75" hidden="false" customHeight="false" outlineLevel="0" collapsed="false">
      <c r="A145" s="399"/>
      <c r="B145" s="400"/>
      <c r="C145" s="400"/>
      <c r="D145" s="400"/>
    </row>
    <row r="146" customFormat="false" ht="12.75" hidden="false" customHeight="false" outlineLevel="0" collapsed="false">
      <c r="A146" s="399"/>
      <c r="B146" s="400"/>
      <c r="C146" s="400"/>
      <c r="D146" s="400"/>
    </row>
    <row r="147" customFormat="false" ht="12.75" hidden="false" customHeight="false" outlineLevel="0" collapsed="false">
      <c r="A147" s="399"/>
      <c r="B147" s="400"/>
      <c r="C147" s="400"/>
      <c r="D147" s="400"/>
    </row>
    <row r="148" customFormat="false" ht="12.75" hidden="false" customHeight="false" outlineLevel="0" collapsed="false">
      <c r="A148" s="399"/>
      <c r="B148" s="400"/>
      <c r="C148" s="400"/>
      <c r="D148" s="400"/>
    </row>
    <row r="149" customFormat="false" ht="12.75" hidden="false" customHeight="false" outlineLevel="0" collapsed="false">
      <c r="A149" s="399"/>
      <c r="B149" s="400"/>
      <c r="C149" s="400"/>
      <c r="D149" s="400"/>
    </row>
    <row r="150" customFormat="false" ht="12.75" hidden="false" customHeight="false" outlineLevel="0" collapsed="false">
      <c r="A150" s="399"/>
      <c r="B150" s="400"/>
      <c r="C150" s="400"/>
      <c r="D150" s="400"/>
    </row>
    <row r="151" customFormat="false" ht="12.75" hidden="false" customHeight="false" outlineLevel="0" collapsed="false">
      <c r="A151" s="399"/>
      <c r="B151" s="400"/>
      <c r="C151" s="400"/>
      <c r="D151" s="400"/>
    </row>
    <row r="152" customFormat="false" ht="12.75" hidden="false" customHeight="false" outlineLevel="0" collapsed="false">
      <c r="A152" s="399"/>
      <c r="B152" s="400"/>
      <c r="C152" s="400"/>
      <c r="D152" s="400"/>
    </row>
    <row r="153" customFormat="false" ht="12.75" hidden="false" customHeight="false" outlineLevel="0" collapsed="false">
      <c r="A153" s="399"/>
      <c r="B153" s="400"/>
      <c r="C153" s="400"/>
      <c r="D153" s="400"/>
    </row>
    <row r="154" customFormat="false" ht="12.75" hidden="false" customHeight="false" outlineLevel="0" collapsed="false">
      <c r="A154" s="399"/>
      <c r="B154" s="400"/>
      <c r="C154" s="400"/>
      <c r="D154" s="400"/>
    </row>
  </sheetData>
  <autoFilter ref="A3:AF106"/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3:IV97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M42" activeCellId="0" sqref="M4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401" width="15.7"/>
    <col collapsed="false" customWidth="true" hidden="false" outlineLevel="0" max="4" min="2" style="0" width="15.7"/>
    <col collapsed="false" customWidth="true" hidden="false" outlineLevel="0" max="5" min="5" style="0" width="16.7"/>
    <col collapsed="false" customWidth="true" hidden="false" outlineLevel="0" max="8" min="6" style="0" width="7.7"/>
    <col collapsed="false" customWidth="true" hidden="false" outlineLevel="0" max="32" min="9" style="0" width="9.7"/>
  </cols>
  <sheetData>
    <row r="3" customFormat="false" ht="12.75" hidden="false" customHeight="false" outlineLevel="0" collapsed="false">
      <c r="A3" s="402" t="s">
        <v>379</v>
      </c>
      <c r="B3" s="398" t="s">
        <v>380</v>
      </c>
      <c r="C3" s="398" t="s">
        <v>381</v>
      </c>
      <c r="D3" s="398" t="s">
        <v>382</v>
      </c>
      <c r="E3" s="403" t="s">
        <v>350</v>
      </c>
      <c r="F3" s="404" t="s">
        <v>383</v>
      </c>
      <c r="G3" s="398" t="s">
        <v>384</v>
      </c>
      <c r="H3" s="398" t="s">
        <v>385</v>
      </c>
      <c r="I3" s="387" t="n">
        <v>100</v>
      </c>
      <c r="J3" s="387" t="n">
        <v>200</v>
      </c>
      <c r="K3" s="387" t="n">
        <v>300</v>
      </c>
      <c r="L3" s="387" t="n">
        <v>400</v>
      </c>
      <c r="M3" s="387" t="n">
        <v>500</v>
      </c>
      <c r="N3" s="387" t="n">
        <v>600</v>
      </c>
      <c r="O3" s="387" t="n">
        <v>700</v>
      </c>
      <c r="P3" s="387" t="n">
        <v>800</v>
      </c>
      <c r="Q3" s="387" t="n">
        <v>900</v>
      </c>
      <c r="R3" s="387" t="n">
        <v>1000</v>
      </c>
      <c r="S3" s="387" t="n">
        <v>1100</v>
      </c>
      <c r="T3" s="387" t="n">
        <v>1200</v>
      </c>
      <c r="U3" s="387" t="n">
        <v>1300</v>
      </c>
      <c r="V3" s="387" t="n">
        <v>1400</v>
      </c>
      <c r="W3" s="387" t="n">
        <v>1500</v>
      </c>
      <c r="X3" s="387" t="n">
        <v>1600</v>
      </c>
      <c r="Y3" s="387" t="n">
        <v>1700</v>
      </c>
      <c r="Z3" s="387" t="n">
        <v>1800</v>
      </c>
      <c r="AA3" s="387" t="n">
        <v>1900</v>
      </c>
      <c r="AB3" s="387" t="n">
        <v>2000</v>
      </c>
      <c r="AC3" s="387" t="n">
        <v>2100</v>
      </c>
      <c r="AD3" s="387" t="n">
        <v>2200</v>
      </c>
      <c r="AE3" s="387" t="n">
        <v>2300</v>
      </c>
      <c r="AF3" s="387" t="n">
        <v>2400</v>
      </c>
      <c r="AG3" s="402" t="s">
        <v>379</v>
      </c>
      <c r="AH3" s="398" t="s">
        <v>380</v>
      </c>
      <c r="AI3" s="398" t="s">
        <v>381</v>
      </c>
      <c r="AJ3" s="398" t="s">
        <v>382</v>
      </c>
      <c r="AK3" s="387" t="s">
        <v>350</v>
      </c>
      <c r="AL3" s="398" t="s">
        <v>383</v>
      </c>
      <c r="AM3" s="398" t="s">
        <v>384</v>
      </c>
      <c r="AN3" s="398" t="s">
        <v>385</v>
      </c>
      <c r="AO3" s="387" t="n">
        <v>100</v>
      </c>
      <c r="AP3" s="387" t="n">
        <v>200</v>
      </c>
      <c r="AQ3" s="387" t="n">
        <v>300</v>
      </c>
      <c r="AR3" s="387" t="n">
        <v>400</v>
      </c>
      <c r="AS3" s="387" t="n">
        <v>500</v>
      </c>
      <c r="AT3" s="387" t="n">
        <v>600</v>
      </c>
      <c r="AU3" s="387" t="n">
        <v>700</v>
      </c>
      <c r="AV3" s="387" t="n">
        <v>800</v>
      </c>
      <c r="AW3" s="387" t="n">
        <v>900</v>
      </c>
      <c r="AX3" s="387" t="n">
        <v>1000</v>
      </c>
      <c r="AY3" s="387" t="n">
        <v>1100</v>
      </c>
      <c r="AZ3" s="387" t="n">
        <v>1200</v>
      </c>
      <c r="BA3" s="387" t="n">
        <v>1300</v>
      </c>
      <c r="BB3" s="387" t="n">
        <v>1400</v>
      </c>
      <c r="BC3" s="387" t="n">
        <v>1500</v>
      </c>
      <c r="BD3" s="387" t="n">
        <v>1600</v>
      </c>
      <c r="BE3" s="387" t="n">
        <v>1700</v>
      </c>
      <c r="BF3" s="387" t="n">
        <v>1800</v>
      </c>
      <c r="BG3" s="387" t="n">
        <v>1900</v>
      </c>
      <c r="BH3" s="387" t="n">
        <v>2000</v>
      </c>
      <c r="BI3" s="387" t="n">
        <v>2100</v>
      </c>
      <c r="BJ3" s="387" t="n">
        <v>2200</v>
      </c>
      <c r="BK3" s="387" t="n">
        <v>2300</v>
      </c>
      <c r="BL3" s="387" t="n">
        <v>2400</v>
      </c>
      <c r="BM3" s="402" t="s">
        <v>379</v>
      </c>
      <c r="BN3" s="398" t="s">
        <v>380</v>
      </c>
      <c r="BO3" s="398" t="s">
        <v>381</v>
      </c>
      <c r="BP3" s="398" t="s">
        <v>382</v>
      </c>
      <c r="BQ3" s="387" t="s">
        <v>350</v>
      </c>
      <c r="BR3" s="398" t="s">
        <v>383</v>
      </c>
      <c r="BS3" s="398" t="s">
        <v>384</v>
      </c>
      <c r="BT3" s="398" t="s">
        <v>385</v>
      </c>
      <c r="BU3" s="387" t="n">
        <v>100</v>
      </c>
      <c r="BV3" s="387" t="n">
        <v>200</v>
      </c>
      <c r="BW3" s="387" t="n">
        <v>300</v>
      </c>
      <c r="BX3" s="387" t="n">
        <v>400</v>
      </c>
      <c r="BY3" s="387" t="n">
        <v>500</v>
      </c>
      <c r="BZ3" s="387" t="n">
        <v>600</v>
      </c>
      <c r="CA3" s="387" t="n">
        <v>700</v>
      </c>
      <c r="CB3" s="387" t="n">
        <v>800</v>
      </c>
      <c r="CC3" s="387" t="n">
        <v>900</v>
      </c>
      <c r="CD3" s="387" t="n">
        <v>1000</v>
      </c>
      <c r="CE3" s="387" t="n">
        <v>1100</v>
      </c>
      <c r="CF3" s="387" t="n">
        <v>1200</v>
      </c>
      <c r="CG3" s="387" t="n">
        <v>1300</v>
      </c>
      <c r="CH3" s="387" t="n">
        <v>1400</v>
      </c>
      <c r="CI3" s="387" t="n">
        <v>1500</v>
      </c>
      <c r="CJ3" s="387" t="n">
        <v>1600</v>
      </c>
      <c r="CK3" s="387" t="n">
        <v>1700</v>
      </c>
      <c r="CL3" s="387" t="n">
        <v>1800</v>
      </c>
      <c r="CM3" s="387" t="n">
        <v>1900</v>
      </c>
      <c r="CN3" s="387" t="n">
        <v>2000</v>
      </c>
      <c r="CO3" s="387" t="n">
        <v>2100</v>
      </c>
      <c r="CP3" s="387" t="n">
        <v>2200</v>
      </c>
      <c r="CQ3" s="387" t="n">
        <v>2300</v>
      </c>
      <c r="CR3" s="387" t="n">
        <v>2400</v>
      </c>
      <c r="CS3" s="402" t="s">
        <v>379</v>
      </c>
      <c r="CT3" s="398" t="s">
        <v>380</v>
      </c>
      <c r="CU3" s="398" t="s">
        <v>381</v>
      </c>
      <c r="CV3" s="398" t="s">
        <v>382</v>
      </c>
      <c r="CW3" s="387" t="s">
        <v>350</v>
      </c>
      <c r="CX3" s="398" t="s">
        <v>383</v>
      </c>
      <c r="CY3" s="398" t="s">
        <v>384</v>
      </c>
      <c r="CZ3" s="398" t="s">
        <v>385</v>
      </c>
      <c r="DA3" s="387" t="n">
        <v>100</v>
      </c>
      <c r="DB3" s="387" t="n">
        <v>200</v>
      </c>
      <c r="DC3" s="387" t="n">
        <v>300</v>
      </c>
      <c r="DD3" s="387" t="n">
        <v>400</v>
      </c>
      <c r="DE3" s="387" t="n">
        <v>500</v>
      </c>
      <c r="DF3" s="387" t="n">
        <v>600</v>
      </c>
      <c r="DG3" s="387" t="n">
        <v>700</v>
      </c>
      <c r="DH3" s="387" t="n">
        <v>800</v>
      </c>
      <c r="DI3" s="387" t="n">
        <v>900</v>
      </c>
      <c r="DJ3" s="387" t="n">
        <v>1000</v>
      </c>
      <c r="DK3" s="387" t="n">
        <v>1100</v>
      </c>
      <c r="DL3" s="387" t="n">
        <v>1200</v>
      </c>
      <c r="DM3" s="387" t="n">
        <v>1300</v>
      </c>
      <c r="DN3" s="387" t="n">
        <v>1400</v>
      </c>
      <c r="DO3" s="387" t="n">
        <v>1500</v>
      </c>
      <c r="DP3" s="387" t="n">
        <v>1600</v>
      </c>
      <c r="DQ3" s="387" t="n">
        <v>1700</v>
      </c>
      <c r="DR3" s="387" t="n">
        <v>1800</v>
      </c>
      <c r="DS3" s="387" t="n">
        <v>1900</v>
      </c>
      <c r="DT3" s="387" t="n">
        <v>2000</v>
      </c>
      <c r="DU3" s="387" t="n">
        <v>2100</v>
      </c>
      <c r="DV3" s="387" t="n">
        <v>2200</v>
      </c>
      <c r="DW3" s="387" t="n">
        <v>2300</v>
      </c>
      <c r="DX3" s="387" t="n">
        <v>2400</v>
      </c>
      <c r="DY3" s="402" t="s">
        <v>379</v>
      </c>
      <c r="DZ3" s="398" t="s">
        <v>380</v>
      </c>
      <c r="EA3" s="398" t="s">
        <v>381</v>
      </c>
      <c r="EB3" s="398" t="s">
        <v>382</v>
      </c>
      <c r="EC3" s="387" t="s">
        <v>350</v>
      </c>
      <c r="ED3" s="398" t="s">
        <v>383</v>
      </c>
      <c r="EE3" s="398" t="s">
        <v>384</v>
      </c>
      <c r="EF3" s="398" t="s">
        <v>385</v>
      </c>
      <c r="EG3" s="387" t="n">
        <v>100</v>
      </c>
      <c r="EH3" s="387" t="n">
        <v>200</v>
      </c>
      <c r="EI3" s="387" t="n">
        <v>300</v>
      </c>
      <c r="EJ3" s="387" t="n">
        <v>400</v>
      </c>
      <c r="EK3" s="387" t="n">
        <v>500</v>
      </c>
      <c r="EL3" s="387" t="n">
        <v>600</v>
      </c>
      <c r="EM3" s="387" t="n">
        <v>700</v>
      </c>
      <c r="EN3" s="387" t="n">
        <v>800</v>
      </c>
      <c r="EO3" s="387" t="n">
        <v>900</v>
      </c>
      <c r="EP3" s="387" t="n">
        <v>1000</v>
      </c>
      <c r="EQ3" s="387" t="n">
        <v>1100</v>
      </c>
      <c r="ER3" s="387" t="n">
        <v>1200</v>
      </c>
      <c r="ES3" s="387" t="n">
        <v>1300</v>
      </c>
      <c r="ET3" s="387" t="n">
        <v>1400</v>
      </c>
      <c r="EU3" s="387" t="n">
        <v>1500</v>
      </c>
      <c r="EV3" s="387" t="n">
        <v>1600</v>
      </c>
      <c r="EW3" s="387" t="n">
        <v>1700</v>
      </c>
      <c r="EX3" s="387" t="n">
        <v>1800</v>
      </c>
      <c r="EY3" s="387" t="n">
        <v>1900</v>
      </c>
      <c r="EZ3" s="387" t="n">
        <v>2000</v>
      </c>
      <c r="FA3" s="387" t="n">
        <v>2100</v>
      </c>
      <c r="FB3" s="387" t="n">
        <v>2200</v>
      </c>
      <c r="FC3" s="387" t="n">
        <v>2300</v>
      </c>
      <c r="FD3" s="387" t="n">
        <v>2400</v>
      </c>
      <c r="FE3" s="402" t="s">
        <v>379</v>
      </c>
      <c r="FF3" s="398" t="s">
        <v>380</v>
      </c>
      <c r="FG3" s="398" t="s">
        <v>381</v>
      </c>
      <c r="FH3" s="398" t="s">
        <v>382</v>
      </c>
      <c r="FI3" s="387" t="s">
        <v>350</v>
      </c>
      <c r="FJ3" s="398" t="s">
        <v>383</v>
      </c>
      <c r="FK3" s="398" t="s">
        <v>384</v>
      </c>
      <c r="FL3" s="398" t="s">
        <v>385</v>
      </c>
      <c r="FM3" s="387" t="n">
        <v>100</v>
      </c>
      <c r="FN3" s="387" t="n">
        <v>200</v>
      </c>
      <c r="FO3" s="387" t="n">
        <v>300</v>
      </c>
      <c r="FP3" s="387" t="n">
        <v>400</v>
      </c>
      <c r="FQ3" s="387" t="n">
        <v>500</v>
      </c>
      <c r="FR3" s="387" t="n">
        <v>600</v>
      </c>
      <c r="FS3" s="387" t="n">
        <v>700</v>
      </c>
      <c r="FT3" s="387" t="n">
        <v>800</v>
      </c>
      <c r="FU3" s="387" t="n">
        <v>900</v>
      </c>
      <c r="FV3" s="387" t="n">
        <v>1000</v>
      </c>
      <c r="FW3" s="387" t="n">
        <v>1100</v>
      </c>
      <c r="FX3" s="387" t="n">
        <v>1200</v>
      </c>
      <c r="FY3" s="387" t="n">
        <v>1300</v>
      </c>
      <c r="FZ3" s="387" t="n">
        <v>1400</v>
      </c>
      <c r="GA3" s="387" t="n">
        <v>1500</v>
      </c>
      <c r="GB3" s="387" t="n">
        <v>1600</v>
      </c>
      <c r="GC3" s="387" t="n">
        <v>1700</v>
      </c>
      <c r="GD3" s="387" t="n">
        <v>1800</v>
      </c>
      <c r="GE3" s="387" t="n">
        <v>1900</v>
      </c>
      <c r="GF3" s="387" t="n">
        <v>2000</v>
      </c>
      <c r="GG3" s="387" t="n">
        <v>2100</v>
      </c>
      <c r="GH3" s="387" t="n">
        <v>2200</v>
      </c>
      <c r="GI3" s="387" t="n">
        <v>2300</v>
      </c>
      <c r="GJ3" s="387" t="n">
        <v>2400</v>
      </c>
      <c r="GK3" s="402" t="s">
        <v>379</v>
      </c>
      <c r="GL3" s="398" t="s">
        <v>380</v>
      </c>
      <c r="GM3" s="398" t="s">
        <v>381</v>
      </c>
      <c r="GN3" s="398" t="s">
        <v>382</v>
      </c>
      <c r="GO3" s="387" t="s">
        <v>350</v>
      </c>
      <c r="GP3" s="398" t="s">
        <v>383</v>
      </c>
      <c r="GQ3" s="398" t="s">
        <v>384</v>
      </c>
      <c r="GR3" s="398" t="s">
        <v>385</v>
      </c>
      <c r="GS3" s="387" t="n">
        <v>100</v>
      </c>
      <c r="GT3" s="387" t="n">
        <v>200</v>
      </c>
      <c r="GU3" s="387" t="n">
        <v>300</v>
      </c>
      <c r="GV3" s="387" t="n">
        <v>400</v>
      </c>
      <c r="GW3" s="387" t="n">
        <v>500</v>
      </c>
      <c r="GX3" s="387" t="n">
        <v>600</v>
      </c>
      <c r="GY3" s="387" t="n">
        <v>700</v>
      </c>
      <c r="GZ3" s="387" t="n">
        <v>800</v>
      </c>
      <c r="HA3" s="387" t="n">
        <v>900</v>
      </c>
      <c r="HB3" s="387" t="n">
        <v>1000</v>
      </c>
      <c r="HC3" s="387" t="n">
        <v>1100</v>
      </c>
      <c r="HD3" s="387" t="n">
        <v>1200</v>
      </c>
      <c r="HE3" s="387" t="n">
        <v>1300</v>
      </c>
      <c r="HF3" s="387" t="n">
        <v>1400</v>
      </c>
      <c r="HG3" s="387" t="n">
        <v>1500</v>
      </c>
      <c r="HH3" s="387" t="n">
        <v>1600</v>
      </c>
      <c r="HI3" s="387" t="n">
        <v>1700</v>
      </c>
      <c r="HJ3" s="387" t="n">
        <v>1800</v>
      </c>
      <c r="HK3" s="387" t="n">
        <v>1900</v>
      </c>
      <c r="HL3" s="387" t="n">
        <v>2000</v>
      </c>
      <c r="HM3" s="387" t="n">
        <v>2100</v>
      </c>
      <c r="HN3" s="387" t="n">
        <v>2200</v>
      </c>
      <c r="HO3" s="387" t="n">
        <v>2300</v>
      </c>
      <c r="HP3" s="387" t="n">
        <v>2400</v>
      </c>
      <c r="HQ3" s="402" t="s">
        <v>379</v>
      </c>
      <c r="HR3" s="398" t="s">
        <v>380</v>
      </c>
      <c r="HS3" s="398" t="s">
        <v>381</v>
      </c>
      <c r="HT3" s="398" t="s">
        <v>382</v>
      </c>
      <c r="HU3" s="387" t="s">
        <v>350</v>
      </c>
      <c r="HV3" s="398" t="s">
        <v>383</v>
      </c>
      <c r="HW3" s="398" t="s">
        <v>384</v>
      </c>
      <c r="HX3" s="398" t="s">
        <v>385</v>
      </c>
      <c r="HY3" s="387" t="n">
        <v>100</v>
      </c>
      <c r="HZ3" s="387" t="n">
        <v>200</v>
      </c>
      <c r="IA3" s="387" t="n">
        <v>300</v>
      </c>
      <c r="IB3" s="387" t="n">
        <v>400</v>
      </c>
      <c r="IC3" s="387" t="n">
        <v>500</v>
      </c>
      <c r="ID3" s="387" t="n">
        <v>600</v>
      </c>
      <c r="IE3" s="387" t="n">
        <v>700</v>
      </c>
      <c r="IF3" s="387" t="n">
        <v>800</v>
      </c>
      <c r="IG3" s="387" t="n">
        <v>900</v>
      </c>
      <c r="IH3" s="387" t="n">
        <v>1000</v>
      </c>
      <c r="II3" s="387" t="n">
        <v>1100</v>
      </c>
      <c r="IJ3" s="387" t="n">
        <v>1200</v>
      </c>
      <c r="IK3" s="387" t="n">
        <v>1300</v>
      </c>
      <c r="IL3" s="387" t="n">
        <v>1400</v>
      </c>
      <c r="IM3" s="387" t="n">
        <v>1500</v>
      </c>
      <c r="IN3" s="387" t="n">
        <v>1600</v>
      </c>
      <c r="IO3" s="387" t="n">
        <v>1700</v>
      </c>
      <c r="IP3" s="387" t="n">
        <v>1800</v>
      </c>
      <c r="IQ3" s="387" t="n">
        <v>1900</v>
      </c>
      <c r="IR3" s="387" t="n">
        <v>2000</v>
      </c>
      <c r="IS3" s="387" t="n">
        <v>2100</v>
      </c>
      <c r="IT3" s="387" t="n">
        <v>2200</v>
      </c>
      <c r="IU3" s="387" t="n">
        <v>2300</v>
      </c>
      <c r="IV3" s="387" t="n">
        <v>2400</v>
      </c>
    </row>
    <row r="4" customFormat="false" ht="12.75" hidden="false" customHeight="false" outlineLevel="0" collapsed="false">
      <c r="A4" s="399" t="n">
        <v>37069.5263888889</v>
      </c>
      <c r="B4" s="400" t="n">
        <v>37124</v>
      </c>
      <c r="C4" s="400" t="n">
        <v>37104</v>
      </c>
      <c r="D4" s="400" t="n">
        <v>37134</v>
      </c>
      <c r="E4" s="0" t="s">
        <v>386</v>
      </c>
      <c r="F4" s="0" t="n">
        <v>663606</v>
      </c>
      <c r="G4" s="0" t="n">
        <v>1</v>
      </c>
      <c r="H4" s="0" t="n">
        <v>3514870</v>
      </c>
      <c r="I4" s="0" t="n">
        <v>25</v>
      </c>
      <c r="J4" s="0" t="n">
        <v>25</v>
      </c>
      <c r="K4" s="0" t="n">
        <v>25</v>
      </c>
      <c r="L4" s="0" t="n">
        <v>25</v>
      </c>
      <c r="M4" s="0" t="n">
        <v>25</v>
      </c>
      <c r="N4" s="0" t="n">
        <v>25</v>
      </c>
      <c r="O4" s="0" t="n">
        <v>0</v>
      </c>
      <c r="P4" s="0" t="n">
        <v>0</v>
      </c>
      <c r="Q4" s="0" t="n">
        <v>0</v>
      </c>
      <c r="R4" s="0" t="n">
        <v>0</v>
      </c>
      <c r="S4" s="0" t="n">
        <v>0</v>
      </c>
      <c r="T4" s="0" t="n">
        <v>0</v>
      </c>
      <c r="U4" s="0" t="n">
        <v>0</v>
      </c>
      <c r="V4" s="0" t="n">
        <v>0</v>
      </c>
      <c r="W4" s="0" t="n">
        <v>0</v>
      </c>
      <c r="X4" s="0" t="n">
        <v>0</v>
      </c>
      <c r="Y4" s="0" t="n">
        <v>0</v>
      </c>
      <c r="Z4" s="0" t="n">
        <v>0</v>
      </c>
      <c r="AA4" s="0" t="n">
        <v>0</v>
      </c>
      <c r="AB4" s="0" t="n">
        <v>0</v>
      </c>
      <c r="AC4" s="0" t="n">
        <v>0</v>
      </c>
      <c r="AD4" s="0" t="n">
        <v>0</v>
      </c>
      <c r="AE4" s="0" t="n">
        <v>0</v>
      </c>
      <c r="AF4" s="0" t="n">
        <v>0</v>
      </c>
    </row>
    <row r="5" customFormat="false" ht="12.75" hidden="false" customHeight="false" outlineLevel="0" collapsed="false">
      <c r="A5" s="399" t="n">
        <v>37068.4083333333</v>
      </c>
      <c r="B5" s="400" t="n">
        <v>37124</v>
      </c>
      <c r="C5" s="400" t="n">
        <v>37104</v>
      </c>
      <c r="D5" s="400" t="n">
        <v>37134</v>
      </c>
      <c r="E5" s="0" t="s">
        <v>386</v>
      </c>
      <c r="F5" s="0" t="n">
        <v>661975</v>
      </c>
      <c r="G5" s="0" t="n">
        <v>1</v>
      </c>
      <c r="H5" s="0" t="n">
        <v>3508398</v>
      </c>
      <c r="I5" s="0" t="n">
        <v>0</v>
      </c>
      <c r="J5" s="0" t="n">
        <v>0</v>
      </c>
      <c r="K5" s="0" t="n">
        <v>0</v>
      </c>
      <c r="L5" s="0" t="n">
        <v>0</v>
      </c>
      <c r="M5" s="0" t="n">
        <v>0</v>
      </c>
      <c r="N5" s="0" t="n">
        <v>0</v>
      </c>
      <c r="O5" s="0" t="n">
        <v>25</v>
      </c>
      <c r="P5" s="0" t="n">
        <v>25</v>
      </c>
      <c r="Q5" s="0" t="n">
        <v>25</v>
      </c>
      <c r="R5" s="0" t="n">
        <v>25</v>
      </c>
      <c r="S5" s="0" t="n">
        <v>25</v>
      </c>
      <c r="T5" s="0" t="n">
        <v>25</v>
      </c>
      <c r="U5" s="0" t="n">
        <v>25</v>
      </c>
      <c r="V5" s="0" t="n">
        <v>25</v>
      </c>
      <c r="W5" s="0" t="n">
        <v>25</v>
      </c>
      <c r="X5" s="0" t="n">
        <v>25</v>
      </c>
      <c r="Y5" s="0" t="n">
        <v>25</v>
      </c>
      <c r="Z5" s="0" t="n">
        <v>25</v>
      </c>
      <c r="AA5" s="0" t="n">
        <v>25</v>
      </c>
      <c r="AB5" s="0" t="n">
        <v>25</v>
      </c>
      <c r="AC5" s="0" t="n">
        <v>25</v>
      </c>
      <c r="AD5" s="0" t="n">
        <v>25</v>
      </c>
      <c r="AE5" s="0" t="n">
        <v>0</v>
      </c>
      <c r="AF5" s="0" t="n">
        <v>0</v>
      </c>
    </row>
    <row r="6" customFormat="false" ht="12.75" hidden="false" customHeight="false" outlineLevel="0" collapsed="false">
      <c r="A6" s="399" t="n">
        <v>37084.5222222222</v>
      </c>
      <c r="B6" s="400" t="n">
        <v>37124</v>
      </c>
      <c r="C6" s="400" t="n">
        <v>37104</v>
      </c>
      <c r="D6" s="400" t="n">
        <v>37134</v>
      </c>
      <c r="E6" s="0" t="s">
        <v>386</v>
      </c>
      <c r="F6" s="0" t="n">
        <v>682083</v>
      </c>
      <c r="G6" s="0" t="n">
        <v>1</v>
      </c>
      <c r="H6" s="0" t="n">
        <v>3577960</v>
      </c>
      <c r="I6" s="0" t="n">
        <v>0</v>
      </c>
      <c r="J6" s="0" t="n">
        <v>0</v>
      </c>
      <c r="K6" s="0" t="n">
        <v>0</v>
      </c>
      <c r="L6" s="0" t="n">
        <v>0</v>
      </c>
      <c r="M6" s="0" t="n">
        <v>0</v>
      </c>
      <c r="N6" s="0" t="n">
        <v>0</v>
      </c>
      <c r="O6" s="0" t="n">
        <v>25</v>
      </c>
      <c r="P6" s="0" t="n">
        <v>25</v>
      </c>
      <c r="Q6" s="0" t="n">
        <v>25</v>
      </c>
      <c r="R6" s="0" t="n">
        <v>25</v>
      </c>
      <c r="S6" s="0" t="n">
        <v>25</v>
      </c>
      <c r="T6" s="0" t="n">
        <v>25</v>
      </c>
      <c r="U6" s="0" t="n">
        <v>25</v>
      </c>
      <c r="V6" s="0" t="n">
        <v>25</v>
      </c>
      <c r="W6" s="0" t="n">
        <v>25</v>
      </c>
      <c r="X6" s="0" t="n">
        <v>25</v>
      </c>
      <c r="Y6" s="0" t="n">
        <v>25</v>
      </c>
      <c r="Z6" s="0" t="n">
        <v>25</v>
      </c>
      <c r="AA6" s="0" t="n">
        <v>25</v>
      </c>
      <c r="AB6" s="0" t="n">
        <v>25</v>
      </c>
      <c r="AC6" s="0" t="n">
        <v>25</v>
      </c>
      <c r="AD6" s="0" t="n">
        <v>25</v>
      </c>
      <c r="AE6" s="0" t="n">
        <v>0</v>
      </c>
      <c r="AF6" s="0" t="n">
        <v>0</v>
      </c>
    </row>
    <row r="7" customFormat="false" ht="12.75" hidden="false" customHeight="false" outlineLevel="0" collapsed="false">
      <c r="A7" s="399" t="n">
        <v>37119.4152777778</v>
      </c>
      <c r="B7" s="400" t="n">
        <v>37124</v>
      </c>
      <c r="C7" s="400" t="n">
        <v>37123</v>
      </c>
      <c r="D7" s="400" t="n">
        <v>37134</v>
      </c>
      <c r="E7" s="0" t="s">
        <v>386</v>
      </c>
      <c r="F7" s="0" t="n">
        <v>734988</v>
      </c>
      <c r="G7" s="0" t="n">
        <v>1</v>
      </c>
      <c r="H7" s="0" t="n">
        <v>3826347</v>
      </c>
      <c r="I7" s="0" t="n">
        <v>0</v>
      </c>
      <c r="J7" s="0" t="n">
        <v>0</v>
      </c>
      <c r="K7" s="0" t="n">
        <v>0</v>
      </c>
      <c r="L7" s="0" t="n">
        <v>0</v>
      </c>
      <c r="M7" s="0" t="n">
        <v>0</v>
      </c>
      <c r="N7" s="0" t="n">
        <v>0</v>
      </c>
      <c r="O7" s="0" t="n">
        <v>25</v>
      </c>
      <c r="P7" s="0" t="n">
        <v>25</v>
      </c>
      <c r="Q7" s="0" t="n">
        <v>25</v>
      </c>
      <c r="R7" s="0" t="n">
        <v>25</v>
      </c>
      <c r="S7" s="0" t="n">
        <v>25</v>
      </c>
      <c r="T7" s="0" t="n">
        <v>25</v>
      </c>
      <c r="U7" s="0" t="n">
        <v>25</v>
      </c>
      <c r="V7" s="0" t="n">
        <v>25</v>
      </c>
      <c r="W7" s="0" t="n">
        <v>25</v>
      </c>
      <c r="X7" s="0" t="n">
        <v>25</v>
      </c>
      <c r="Y7" s="0" t="n">
        <v>25</v>
      </c>
      <c r="Z7" s="0" t="n">
        <v>25</v>
      </c>
      <c r="AA7" s="0" t="n">
        <v>25</v>
      </c>
      <c r="AB7" s="0" t="n">
        <v>25</v>
      </c>
      <c r="AC7" s="0" t="n">
        <v>25</v>
      </c>
      <c r="AD7" s="0" t="n">
        <v>25</v>
      </c>
      <c r="AE7" s="0" t="n">
        <v>0</v>
      </c>
      <c r="AF7" s="0" t="n">
        <v>0</v>
      </c>
    </row>
    <row r="8" customFormat="false" ht="12.75" hidden="false" customHeight="false" outlineLevel="0" collapsed="false">
      <c r="A8" s="399" t="n">
        <v>36971.7340277778</v>
      </c>
      <c r="B8" s="400" t="n">
        <v>37124</v>
      </c>
      <c r="C8" s="400" t="n">
        <v>37073</v>
      </c>
      <c r="D8" s="400" t="n">
        <v>37164</v>
      </c>
      <c r="E8" s="0" t="s">
        <v>386</v>
      </c>
      <c r="F8" s="0" t="n">
        <v>525289</v>
      </c>
      <c r="G8" s="0" t="n">
        <v>1</v>
      </c>
      <c r="H8" s="0" t="n">
        <v>2707140</v>
      </c>
      <c r="I8" s="0" t="n">
        <v>0</v>
      </c>
      <c r="J8" s="0" t="n">
        <v>0</v>
      </c>
      <c r="K8" s="0" t="n">
        <v>0</v>
      </c>
      <c r="L8" s="0" t="n">
        <v>0</v>
      </c>
      <c r="M8" s="0" t="n">
        <v>0</v>
      </c>
      <c r="N8" s="0" t="n">
        <v>0</v>
      </c>
      <c r="O8" s="0" t="n">
        <v>-25</v>
      </c>
      <c r="P8" s="0" t="n">
        <v>-25</v>
      </c>
      <c r="Q8" s="0" t="n">
        <v>-25</v>
      </c>
      <c r="R8" s="0" t="n">
        <v>-25</v>
      </c>
      <c r="S8" s="0" t="n">
        <v>-25</v>
      </c>
      <c r="T8" s="0" t="n">
        <v>-25</v>
      </c>
      <c r="U8" s="0" t="n">
        <v>-25</v>
      </c>
      <c r="V8" s="0" t="n">
        <v>-25</v>
      </c>
      <c r="W8" s="0" t="n">
        <v>-25</v>
      </c>
      <c r="X8" s="0" t="n">
        <v>-25</v>
      </c>
      <c r="Y8" s="0" t="n">
        <v>-25</v>
      </c>
      <c r="Z8" s="0" t="n">
        <v>-25</v>
      </c>
      <c r="AA8" s="0" t="n">
        <v>-25</v>
      </c>
      <c r="AB8" s="0" t="n">
        <v>-25</v>
      </c>
      <c r="AC8" s="0" t="n">
        <v>-25</v>
      </c>
      <c r="AD8" s="0" t="n">
        <v>-25</v>
      </c>
      <c r="AE8" s="0" t="n">
        <v>0</v>
      </c>
      <c r="AF8" s="0" t="n">
        <v>0</v>
      </c>
    </row>
    <row r="9" customFormat="false" ht="12.75" hidden="false" customHeight="false" outlineLevel="0" collapsed="false">
      <c r="A9" s="399" t="n">
        <v>36971.7340277778</v>
      </c>
      <c r="B9" s="400" t="n">
        <v>37124</v>
      </c>
      <c r="C9" s="400" t="n">
        <v>37073</v>
      </c>
      <c r="D9" s="400" t="n">
        <v>37164</v>
      </c>
      <c r="E9" s="0" t="s">
        <v>386</v>
      </c>
      <c r="F9" s="0" t="n">
        <v>533057</v>
      </c>
      <c r="G9" s="0" t="n">
        <v>1</v>
      </c>
      <c r="H9" s="0" t="n">
        <v>2731768</v>
      </c>
      <c r="I9" s="0" t="n">
        <v>0</v>
      </c>
      <c r="J9" s="0" t="n">
        <v>0</v>
      </c>
      <c r="K9" s="0" t="n">
        <v>0</v>
      </c>
      <c r="L9" s="0" t="n">
        <v>0</v>
      </c>
      <c r="M9" s="0" t="n">
        <v>0</v>
      </c>
      <c r="N9" s="0" t="n">
        <v>0</v>
      </c>
      <c r="O9" s="0" t="n">
        <v>25</v>
      </c>
      <c r="P9" s="0" t="n">
        <v>25</v>
      </c>
      <c r="Q9" s="0" t="n">
        <v>25</v>
      </c>
      <c r="R9" s="0" t="n">
        <v>25</v>
      </c>
      <c r="S9" s="0" t="n">
        <v>25</v>
      </c>
      <c r="T9" s="0" t="n">
        <v>25</v>
      </c>
      <c r="U9" s="0" t="n">
        <v>25</v>
      </c>
      <c r="V9" s="0" t="n">
        <v>25</v>
      </c>
      <c r="W9" s="0" t="n">
        <v>25</v>
      </c>
      <c r="X9" s="0" t="n">
        <v>25</v>
      </c>
      <c r="Y9" s="0" t="n">
        <v>25</v>
      </c>
      <c r="Z9" s="0" t="n">
        <v>25</v>
      </c>
      <c r="AA9" s="0" t="n">
        <v>25</v>
      </c>
      <c r="AB9" s="0" t="n">
        <v>25</v>
      </c>
      <c r="AC9" s="0" t="n">
        <v>25</v>
      </c>
      <c r="AD9" s="0" t="n">
        <v>25</v>
      </c>
      <c r="AE9" s="0" t="n">
        <v>0</v>
      </c>
      <c r="AF9" s="0" t="n">
        <v>0</v>
      </c>
    </row>
    <row r="10" customFormat="false" ht="12.75" hidden="false" customHeight="false" outlineLevel="0" collapsed="false">
      <c r="A10" s="399" t="n">
        <v>37063.5458333333</v>
      </c>
      <c r="B10" s="400" t="n">
        <v>37124</v>
      </c>
      <c r="C10" s="400" t="n">
        <v>37104</v>
      </c>
      <c r="D10" s="400" t="n">
        <v>37134</v>
      </c>
      <c r="E10" s="0" t="s">
        <v>386</v>
      </c>
      <c r="F10" s="0" t="n">
        <v>653460</v>
      </c>
      <c r="G10" s="0" t="n">
        <v>1</v>
      </c>
      <c r="H10" s="0" t="n">
        <v>3478039</v>
      </c>
      <c r="I10" s="0" t="n">
        <v>0</v>
      </c>
      <c r="J10" s="0" t="n">
        <v>0</v>
      </c>
      <c r="K10" s="0" t="n">
        <v>0</v>
      </c>
      <c r="L10" s="0" t="n">
        <v>0</v>
      </c>
      <c r="M10" s="0" t="n">
        <v>0</v>
      </c>
      <c r="N10" s="0" t="n">
        <v>0</v>
      </c>
      <c r="O10" s="0" t="n">
        <v>-25</v>
      </c>
      <c r="P10" s="0" t="n">
        <v>-25</v>
      </c>
      <c r="Q10" s="0" t="n">
        <v>-25</v>
      </c>
      <c r="R10" s="0" t="n">
        <v>-25</v>
      </c>
      <c r="S10" s="0" t="n">
        <v>-25</v>
      </c>
      <c r="T10" s="0" t="n">
        <v>-25</v>
      </c>
      <c r="U10" s="0" t="n">
        <v>-25</v>
      </c>
      <c r="V10" s="0" t="n">
        <v>-25</v>
      </c>
      <c r="W10" s="0" t="n">
        <v>-25</v>
      </c>
      <c r="X10" s="0" t="n">
        <v>-25</v>
      </c>
      <c r="Y10" s="0" t="n">
        <v>-25</v>
      </c>
      <c r="Z10" s="0" t="n">
        <v>-25</v>
      </c>
      <c r="AA10" s="0" t="n">
        <v>-25</v>
      </c>
      <c r="AB10" s="0" t="n">
        <v>-25</v>
      </c>
      <c r="AC10" s="0" t="n">
        <v>-25</v>
      </c>
      <c r="AD10" s="0" t="n">
        <v>-25</v>
      </c>
      <c r="AE10" s="0" t="n">
        <v>0</v>
      </c>
      <c r="AF10" s="0" t="n">
        <v>0</v>
      </c>
    </row>
    <row r="11" customFormat="false" ht="12.75" hidden="false" customHeight="false" outlineLevel="0" collapsed="false">
      <c r="A11" s="399" t="n">
        <v>36971.7340277778</v>
      </c>
      <c r="B11" s="400" t="n">
        <v>37124</v>
      </c>
      <c r="C11" s="400" t="n">
        <v>37073</v>
      </c>
      <c r="D11" s="400" t="n">
        <v>37164</v>
      </c>
      <c r="E11" s="0" t="s">
        <v>386</v>
      </c>
      <c r="F11" s="0" t="n">
        <v>550425</v>
      </c>
      <c r="G11" s="0" t="n">
        <v>1</v>
      </c>
      <c r="H11" s="0" t="n">
        <v>2889096</v>
      </c>
      <c r="I11" s="0" t="n">
        <v>0</v>
      </c>
      <c r="J11" s="0" t="n">
        <v>0</v>
      </c>
      <c r="K11" s="0" t="n">
        <v>0</v>
      </c>
      <c r="L11" s="0" t="n">
        <v>0</v>
      </c>
      <c r="M11" s="0" t="n">
        <v>0</v>
      </c>
      <c r="N11" s="0" t="n">
        <v>0</v>
      </c>
      <c r="O11" s="0" t="n">
        <v>-25</v>
      </c>
      <c r="P11" s="0" t="n">
        <v>-25</v>
      </c>
      <c r="Q11" s="0" t="n">
        <v>-25</v>
      </c>
      <c r="R11" s="0" t="n">
        <v>-25</v>
      </c>
      <c r="S11" s="0" t="n">
        <v>-25</v>
      </c>
      <c r="T11" s="0" t="n">
        <v>-25</v>
      </c>
      <c r="U11" s="0" t="n">
        <v>-25</v>
      </c>
      <c r="V11" s="0" t="n">
        <v>-25</v>
      </c>
      <c r="W11" s="0" t="n">
        <v>-25</v>
      </c>
      <c r="X11" s="0" t="n">
        <v>-25</v>
      </c>
      <c r="Y11" s="0" t="n">
        <v>-25</v>
      </c>
      <c r="Z11" s="0" t="n">
        <v>-25</v>
      </c>
      <c r="AA11" s="0" t="n">
        <v>-25</v>
      </c>
      <c r="AB11" s="0" t="n">
        <v>-25</v>
      </c>
      <c r="AC11" s="0" t="n">
        <v>-25</v>
      </c>
      <c r="AD11" s="0" t="n">
        <v>-25</v>
      </c>
      <c r="AE11" s="0" t="n">
        <v>0</v>
      </c>
      <c r="AF11" s="0" t="n">
        <v>0</v>
      </c>
    </row>
    <row r="12" customFormat="false" ht="12.75" hidden="false" customHeight="false" outlineLevel="0" collapsed="false">
      <c r="A12" s="399" t="n">
        <v>36993.4625</v>
      </c>
      <c r="B12" s="400" t="n">
        <v>37124</v>
      </c>
      <c r="C12" s="400" t="n">
        <v>37073</v>
      </c>
      <c r="D12" s="400" t="n">
        <v>37164</v>
      </c>
      <c r="E12" s="0" t="s">
        <v>386</v>
      </c>
      <c r="F12" s="0" t="n">
        <v>578863</v>
      </c>
      <c r="G12" s="0" t="n">
        <v>1</v>
      </c>
      <c r="H12" s="0" t="n">
        <v>3080273</v>
      </c>
      <c r="I12" s="0" t="n">
        <v>0</v>
      </c>
      <c r="J12" s="0" t="n">
        <v>0</v>
      </c>
      <c r="K12" s="0" t="n">
        <v>0</v>
      </c>
      <c r="L12" s="0" t="n">
        <v>0</v>
      </c>
      <c r="M12" s="0" t="n">
        <v>0</v>
      </c>
      <c r="N12" s="0" t="n">
        <v>0</v>
      </c>
      <c r="O12" s="0" t="n">
        <v>-25</v>
      </c>
      <c r="P12" s="0" t="n">
        <v>-25</v>
      </c>
      <c r="Q12" s="0" t="n">
        <v>-25</v>
      </c>
      <c r="R12" s="0" t="n">
        <v>-25</v>
      </c>
      <c r="S12" s="0" t="n">
        <v>-25</v>
      </c>
      <c r="T12" s="0" t="n">
        <v>-25</v>
      </c>
      <c r="U12" s="0" t="n">
        <v>-25</v>
      </c>
      <c r="V12" s="0" t="n">
        <v>-25</v>
      </c>
      <c r="W12" s="0" t="n">
        <v>-25</v>
      </c>
      <c r="X12" s="0" t="n">
        <v>-25</v>
      </c>
      <c r="Y12" s="0" t="n">
        <v>-25</v>
      </c>
      <c r="Z12" s="0" t="n">
        <v>-25</v>
      </c>
      <c r="AA12" s="0" t="n">
        <v>-25</v>
      </c>
      <c r="AB12" s="0" t="n">
        <v>-25</v>
      </c>
      <c r="AC12" s="0" t="n">
        <v>-25</v>
      </c>
      <c r="AD12" s="0" t="n">
        <v>-25</v>
      </c>
      <c r="AE12" s="0" t="n">
        <v>0</v>
      </c>
      <c r="AF12" s="0" t="n">
        <v>0</v>
      </c>
    </row>
    <row r="13" customFormat="false" ht="12.75" hidden="false" customHeight="false" outlineLevel="0" collapsed="false">
      <c r="A13" s="399" t="n">
        <v>37097.4472222222</v>
      </c>
      <c r="B13" s="400" t="n">
        <v>37124</v>
      </c>
      <c r="C13" s="400" t="n">
        <v>37104</v>
      </c>
      <c r="D13" s="400" t="n">
        <v>37134</v>
      </c>
      <c r="E13" s="0" t="s">
        <v>386</v>
      </c>
      <c r="F13" s="0" t="n">
        <v>700570</v>
      </c>
      <c r="G13" s="0" t="n">
        <v>1</v>
      </c>
      <c r="H13" s="0" t="n">
        <v>3631436</v>
      </c>
      <c r="I13" s="0" t="n">
        <v>0</v>
      </c>
      <c r="J13" s="0" t="n">
        <v>0</v>
      </c>
      <c r="K13" s="0" t="n">
        <v>0</v>
      </c>
      <c r="L13" s="0" t="n">
        <v>0</v>
      </c>
      <c r="M13" s="0" t="n">
        <v>0</v>
      </c>
      <c r="N13" s="0" t="n">
        <v>0</v>
      </c>
      <c r="O13" s="0" t="n">
        <v>25</v>
      </c>
      <c r="P13" s="0" t="n">
        <v>25</v>
      </c>
      <c r="Q13" s="0" t="n">
        <v>25</v>
      </c>
      <c r="R13" s="0" t="n">
        <v>25</v>
      </c>
      <c r="S13" s="0" t="n">
        <v>25</v>
      </c>
      <c r="T13" s="0" t="n">
        <v>25</v>
      </c>
      <c r="U13" s="0" t="n">
        <v>25</v>
      </c>
      <c r="V13" s="0" t="n">
        <v>25</v>
      </c>
      <c r="W13" s="0" t="n">
        <v>25</v>
      </c>
      <c r="X13" s="0" t="n">
        <v>25</v>
      </c>
      <c r="Y13" s="0" t="n">
        <v>25</v>
      </c>
      <c r="Z13" s="0" t="n">
        <v>25</v>
      </c>
      <c r="AA13" s="0" t="n">
        <v>25</v>
      </c>
      <c r="AB13" s="0" t="n">
        <v>25</v>
      </c>
      <c r="AC13" s="0" t="n">
        <v>25</v>
      </c>
      <c r="AD13" s="0" t="n">
        <v>25</v>
      </c>
      <c r="AE13" s="0" t="n">
        <v>0</v>
      </c>
      <c r="AF13" s="0" t="n">
        <v>0</v>
      </c>
    </row>
    <row r="14" customFormat="false" ht="12.75" hidden="false" customHeight="false" outlineLevel="0" collapsed="false">
      <c r="A14" s="399" t="n">
        <v>37097.4319444444</v>
      </c>
      <c r="B14" s="400" t="n">
        <v>37124</v>
      </c>
      <c r="C14" s="400" t="n">
        <v>37104</v>
      </c>
      <c r="D14" s="400" t="n">
        <v>37134</v>
      </c>
      <c r="E14" s="0" t="s">
        <v>386</v>
      </c>
      <c r="F14" s="0" t="n">
        <v>700579</v>
      </c>
      <c r="G14" s="0" t="n">
        <v>1</v>
      </c>
      <c r="H14" s="0" t="n">
        <v>3631451</v>
      </c>
      <c r="I14" s="0" t="n">
        <v>0</v>
      </c>
      <c r="J14" s="0" t="n">
        <v>0</v>
      </c>
      <c r="K14" s="0" t="n">
        <v>0</v>
      </c>
      <c r="L14" s="0" t="n">
        <v>0</v>
      </c>
      <c r="M14" s="0" t="n">
        <v>0</v>
      </c>
      <c r="N14" s="0" t="n">
        <v>0</v>
      </c>
      <c r="O14" s="0" t="n">
        <v>25</v>
      </c>
      <c r="P14" s="0" t="n">
        <v>25</v>
      </c>
      <c r="Q14" s="0" t="n">
        <v>25</v>
      </c>
      <c r="R14" s="0" t="n">
        <v>25</v>
      </c>
      <c r="S14" s="0" t="n">
        <v>25</v>
      </c>
      <c r="T14" s="0" t="n">
        <v>25</v>
      </c>
      <c r="U14" s="0" t="n">
        <v>25</v>
      </c>
      <c r="V14" s="0" t="n">
        <v>25</v>
      </c>
      <c r="W14" s="0" t="n">
        <v>25</v>
      </c>
      <c r="X14" s="0" t="n">
        <v>25</v>
      </c>
      <c r="Y14" s="0" t="n">
        <v>25</v>
      </c>
      <c r="Z14" s="0" t="n">
        <v>25</v>
      </c>
      <c r="AA14" s="0" t="n">
        <v>25</v>
      </c>
      <c r="AB14" s="0" t="n">
        <v>25</v>
      </c>
      <c r="AC14" s="0" t="n">
        <v>25</v>
      </c>
      <c r="AD14" s="0" t="n">
        <v>25</v>
      </c>
      <c r="AE14" s="0" t="n">
        <v>0</v>
      </c>
      <c r="AF14" s="0" t="n">
        <v>0</v>
      </c>
    </row>
    <row r="15" customFormat="false" ht="12.75" hidden="false" customHeight="false" outlineLevel="0" collapsed="false">
      <c r="A15" s="399" t="n">
        <v>37069.5263888889</v>
      </c>
      <c r="B15" s="400" t="n">
        <v>37124</v>
      </c>
      <c r="C15" s="400" t="n">
        <v>37104</v>
      </c>
      <c r="D15" s="400" t="n">
        <v>37134</v>
      </c>
      <c r="E15" s="0" t="s">
        <v>386</v>
      </c>
      <c r="F15" s="0" t="n">
        <v>663606</v>
      </c>
      <c r="G15" s="0" t="n">
        <v>1</v>
      </c>
      <c r="H15" s="0" t="n">
        <v>3514871</v>
      </c>
      <c r="I15" s="0" t="n">
        <v>0</v>
      </c>
      <c r="J15" s="0" t="n">
        <v>0</v>
      </c>
      <c r="K15" s="0" t="n">
        <v>0</v>
      </c>
      <c r="L15" s="0" t="n">
        <v>0</v>
      </c>
      <c r="M15" s="0" t="n">
        <v>0</v>
      </c>
      <c r="N15" s="0" t="n">
        <v>0</v>
      </c>
      <c r="O15" s="0" t="n">
        <v>0</v>
      </c>
      <c r="P15" s="0" t="n">
        <v>0</v>
      </c>
      <c r="Q15" s="0" t="n">
        <v>0</v>
      </c>
      <c r="R15" s="0" t="n">
        <v>0</v>
      </c>
      <c r="S15" s="0" t="n">
        <v>0</v>
      </c>
      <c r="T15" s="0" t="n">
        <v>0</v>
      </c>
      <c r="U15" s="0" t="n">
        <v>0</v>
      </c>
      <c r="V15" s="0" t="n">
        <v>0</v>
      </c>
      <c r="W15" s="0" t="n">
        <v>0</v>
      </c>
      <c r="X15" s="0" t="n">
        <v>0</v>
      </c>
      <c r="Y15" s="0" t="n">
        <v>0</v>
      </c>
      <c r="Z15" s="0" t="n">
        <v>0</v>
      </c>
      <c r="AA15" s="0" t="n">
        <v>0</v>
      </c>
      <c r="AB15" s="0" t="n">
        <v>0</v>
      </c>
      <c r="AC15" s="0" t="n">
        <v>0</v>
      </c>
      <c r="AD15" s="0" t="n">
        <v>0</v>
      </c>
      <c r="AE15" s="0" t="n">
        <v>25</v>
      </c>
      <c r="AF15" s="0" t="n">
        <v>25</v>
      </c>
    </row>
    <row r="16" customFormat="false" ht="12.75" hidden="false" customHeight="false" outlineLevel="0" collapsed="false">
      <c r="A16" s="399" t="n">
        <v>37106.3930555556</v>
      </c>
      <c r="B16" s="400" t="n">
        <v>37124</v>
      </c>
      <c r="C16" s="400" t="n">
        <v>37110</v>
      </c>
      <c r="D16" s="400" t="n">
        <v>37134</v>
      </c>
      <c r="E16" s="0" t="s">
        <v>386</v>
      </c>
      <c r="F16" s="0" t="n">
        <v>717258</v>
      </c>
      <c r="G16" s="0" t="n">
        <v>1</v>
      </c>
      <c r="H16" s="0" t="n">
        <v>3733261</v>
      </c>
      <c r="I16" s="0" t="n">
        <v>0</v>
      </c>
      <c r="J16" s="0" t="n">
        <v>0</v>
      </c>
      <c r="K16" s="0" t="n">
        <v>0</v>
      </c>
      <c r="L16" s="0" t="n">
        <v>0</v>
      </c>
      <c r="M16" s="0" t="n">
        <v>0</v>
      </c>
      <c r="N16" s="0" t="n">
        <v>0</v>
      </c>
      <c r="O16" s="0" t="n">
        <v>25</v>
      </c>
      <c r="P16" s="0" t="n">
        <v>25</v>
      </c>
      <c r="Q16" s="0" t="n">
        <v>25</v>
      </c>
      <c r="R16" s="0" t="n">
        <v>25</v>
      </c>
      <c r="S16" s="0" t="n">
        <v>25</v>
      </c>
      <c r="T16" s="0" t="n">
        <v>25</v>
      </c>
      <c r="U16" s="0" t="n">
        <v>25</v>
      </c>
      <c r="V16" s="0" t="n">
        <v>25</v>
      </c>
      <c r="W16" s="0" t="n">
        <v>25</v>
      </c>
      <c r="X16" s="0" t="n">
        <v>25</v>
      </c>
      <c r="Y16" s="0" t="n">
        <v>25</v>
      </c>
      <c r="Z16" s="0" t="n">
        <v>25</v>
      </c>
      <c r="AA16" s="0" t="n">
        <v>25</v>
      </c>
      <c r="AB16" s="0" t="n">
        <v>25</v>
      </c>
      <c r="AC16" s="0" t="n">
        <v>25</v>
      </c>
      <c r="AD16" s="0" t="n">
        <v>25</v>
      </c>
      <c r="AE16" s="0" t="n">
        <v>0</v>
      </c>
      <c r="AF16" s="0" t="n">
        <v>0</v>
      </c>
    </row>
    <row r="17" customFormat="false" ht="12.75" hidden="false" customHeight="false" outlineLevel="0" collapsed="false">
      <c r="A17" s="399" t="n">
        <v>37117.3868055556</v>
      </c>
      <c r="B17" s="400" t="n">
        <v>37124</v>
      </c>
      <c r="C17" s="400" t="n">
        <v>37119</v>
      </c>
      <c r="D17" s="400" t="n">
        <v>37134</v>
      </c>
      <c r="E17" s="0" t="s">
        <v>386</v>
      </c>
      <c r="F17" s="0" t="n">
        <v>730310</v>
      </c>
      <c r="G17" s="0" t="n">
        <v>1</v>
      </c>
      <c r="H17" s="0" t="n">
        <v>3769734</v>
      </c>
      <c r="I17" s="0" t="n">
        <v>0</v>
      </c>
      <c r="J17" s="0" t="n">
        <v>0</v>
      </c>
      <c r="K17" s="0" t="n">
        <v>0</v>
      </c>
      <c r="L17" s="0" t="n">
        <v>0</v>
      </c>
      <c r="M17" s="0" t="n">
        <v>0</v>
      </c>
      <c r="N17" s="0" t="n">
        <v>0</v>
      </c>
      <c r="O17" s="0" t="n">
        <v>25</v>
      </c>
      <c r="P17" s="0" t="n">
        <v>25</v>
      </c>
      <c r="Q17" s="0" t="n">
        <v>25</v>
      </c>
      <c r="R17" s="0" t="n">
        <v>25</v>
      </c>
      <c r="S17" s="0" t="n">
        <v>25</v>
      </c>
      <c r="T17" s="0" t="n">
        <v>25</v>
      </c>
      <c r="U17" s="0" t="n">
        <v>25</v>
      </c>
      <c r="V17" s="0" t="n">
        <v>25</v>
      </c>
      <c r="W17" s="0" t="n">
        <v>25</v>
      </c>
      <c r="X17" s="0" t="n">
        <v>25</v>
      </c>
      <c r="Y17" s="0" t="n">
        <v>25</v>
      </c>
      <c r="Z17" s="0" t="n">
        <v>25</v>
      </c>
      <c r="AA17" s="0" t="n">
        <v>25</v>
      </c>
      <c r="AB17" s="0" t="n">
        <v>25</v>
      </c>
      <c r="AC17" s="0" t="n">
        <v>25</v>
      </c>
      <c r="AD17" s="0" t="n">
        <v>25</v>
      </c>
      <c r="AE17" s="0" t="n">
        <v>0</v>
      </c>
      <c r="AF17" s="0" t="n">
        <v>0</v>
      </c>
    </row>
    <row r="18" customFormat="false" ht="12.75" hidden="false" customHeight="false" outlineLevel="0" collapsed="false">
      <c r="A18" s="399" t="n">
        <v>37117.3986111111</v>
      </c>
      <c r="B18" s="400" t="n">
        <v>37124</v>
      </c>
      <c r="C18" s="400" t="n">
        <v>37119</v>
      </c>
      <c r="D18" s="400" t="n">
        <v>37134</v>
      </c>
      <c r="E18" s="0" t="s">
        <v>386</v>
      </c>
      <c r="F18" s="0" t="n">
        <v>730380</v>
      </c>
      <c r="G18" s="0" t="n">
        <v>1</v>
      </c>
      <c r="H18" s="0" t="n">
        <v>3769907</v>
      </c>
      <c r="I18" s="0" t="n">
        <v>0</v>
      </c>
      <c r="J18" s="0" t="n">
        <v>0</v>
      </c>
      <c r="K18" s="0" t="n">
        <v>0</v>
      </c>
      <c r="L18" s="0" t="n">
        <v>0</v>
      </c>
      <c r="M18" s="0" t="n">
        <v>0</v>
      </c>
      <c r="N18" s="0" t="n">
        <v>0</v>
      </c>
      <c r="O18" s="0" t="n">
        <v>25</v>
      </c>
      <c r="P18" s="0" t="n">
        <v>25</v>
      </c>
      <c r="Q18" s="0" t="n">
        <v>25</v>
      </c>
      <c r="R18" s="0" t="n">
        <v>25</v>
      </c>
      <c r="S18" s="0" t="n">
        <v>25</v>
      </c>
      <c r="T18" s="0" t="n">
        <v>25</v>
      </c>
      <c r="U18" s="0" t="n">
        <v>25</v>
      </c>
      <c r="V18" s="0" t="n">
        <v>25</v>
      </c>
      <c r="W18" s="0" t="n">
        <v>25</v>
      </c>
      <c r="X18" s="0" t="n">
        <v>25</v>
      </c>
      <c r="Y18" s="0" t="n">
        <v>25</v>
      </c>
      <c r="Z18" s="0" t="n">
        <v>25</v>
      </c>
      <c r="AA18" s="0" t="n">
        <v>25</v>
      </c>
      <c r="AB18" s="0" t="n">
        <v>25</v>
      </c>
      <c r="AC18" s="0" t="n">
        <v>25</v>
      </c>
      <c r="AD18" s="0" t="n">
        <v>25</v>
      </c>
      <c r="AE18" s="0" t="n">
        <v>0</v>
      </c>
      <c r="AF18" s="0" t="n">
        <v>0</v>
      </c>
    </row>
    <row r="19" customFormat="false" ht="12.75" hidden="false" customHeight="false" outlineLevel="0" collapsed="false">
      <c r="A19" s="399" t="n">
        <v>36971.7340277778</v>
      </c>
      <c r="B19" s="400" t="n">
        <v>37124</v>
      </c>
      <c r="C19" s="400" t="n">
        <v>37073</v>
      </c>
      <c r="D19" s="400" t="n">
        <v>37164</v>
      </c>
      <c r="E19" s="0" t="s">
        <v>386</v>
      </c>
      <c r="F19" s="0" t="n">
        <v>518957</v>
      </c>
      <c r="G19" s="0" t="n">
        <v>1</v>
      </c>
      <c r="H19" s="0" t="n">
        <v>2690274</v>
      </c>
      <c r="I19" s="0" t="n">
        <v>0</v>
      </c>
      <c r="J19" s="0" t="n">
        <v>0</v>
      </c>
      <c r="K19" s="0" t="n">
        <v>0</v>
      </c>
      <c r="L19" s="0" t="n">
        <v>0</v>
      </c>
      <c r="M19" s="0" t="n">
        <v>0</v>
      </c>
      <c r="N19" s="0" t="n">
        <v>0</v>
      </c>
      <c r="O19" s="0" t="n">
        <v>-25</v>
      </c>
      <c r="P19" s="0" t="n">
        <v>-25</v>
      </c>
      <c r="Q19" s="0" t="n">
        <v>-25</v>
      </c>
      <c r="R19" s="0" t="n">
        <v>-25</v>
      </c>
      <c r="S19" s="0" t="n">
        <v>-25</v>
      </c>
      <c r="T19" s="0" t="n">
        <v>-25</v>
      </c>
      <c r="U19" s="0" t="n">
        <v>-25</v>
      </c>
      <c r="V19" s="0" t="n">
        <v>-25</v>
      </c>
      <c r="W19" s="0" t="n">
        <v>-25</v>
      </c>
      <c r="X19" s="0" t="n">
        <v>-25</v>
      </c>
      <c r="Y19" s="0" t="n">
        <v>-25</v>
      </c>
      <c r="Z19" s="0" t="n">
        <v>-25</v>
      </c>
      <c r="AA19" s="0" t="n">
        <v>-25</v>
      </c>
      <c r="AB19" s="0" t="n">
        <v>-25</v>
      </c>
      <c r="AC19" s="0" t="n">
        <v>-25</v>
      </c>
      <c r="AD19" s="0" t="n">
        <v>-25</v>
      </c>
      <c r="AE19" s="0" t="n">
        <v>0</v>
      </c>
      <c r="AF19" s="0" t="n">
        <v>0</v>
      </c>
    </row>
    <row r="20" customFormat="false" ht="12.75" hidden="false" customHeight="false" outlineLevel="0" collapsed="false">
      <c r="A20" s="399" t="n">
        <v>36971.7340277778</v>
      </c>
      <c r="B20" s="400" t="n">
        <v>37124</v>
      </c>
      <c r="C20" s="400" t="n">
        <v>37073</v>
      </c>
      <c r="D20" s="400" t="n">
        <v>37164</v>
      </c>
      <c r="E20" s="0" t="s">
        <v>386</v>
      </c>
      <c r="F20" s="0" t="n">
        <v>520282</v>
      </c>
      <c r="G20" s="0" t="n">
        <v>1</v>
      </c>
      <c r="H20" s="0" t="n">
        <v>2694643</v>
      </c>
      <c r="I20" s="0" t="n">
        <v>0</v>
      </c>
      <c r="J20" s="0" t="n">
        <v>0</v>
      </c>
      <c r="K20" s="0" t="n">
        <v>0</v>
      </c>
      <c r="L20" s="0" t="n">
        <v>0</v>
      </c>
      <c r="M20" s="0" t="n">
        <v>0</v>
      </c>
      <c r="N20" s="0" t="n">
        <v>0</v>
      </c>
      <c r="O20" s="0" t="n">
        <v>25</v>
      </c>
      <c r="P20" s="0" t="n">
        <v>25</v>
      </c>
      <c r="Q20" s="0" t="n">
        <v>25</v>
      </c>
      <c r="R20" s="0" t="n">
        <v>25</v>
      </c>
      <c r="S20" s="0" t="n">
        <v>25</v>
      </c>
      <c r="T20" s="0" t="n">
        <v>25</v>
      </c>
      <c r="U20" s="0" t="n">
        <v>25</v>
      </c>
      <c r="V20" s="0" t="n">
        <v>25</v>
      </c>
      <c r="W20" s="0" t="n">
        <v>25</v>
      </c>
      <c r="X20" s="0" t="n">
        <v>25</v>
      </c>
      <c r="Y20" s="0" t="n">
        <v>25</v>
      </c>
      <c r="Z20" s="0" t="n">
        <v>25</v>
      </c>
      <c r="AA20" s="0" t="n">
        <v>25</v>
      </c>
      <c r="AB20" s="0" t="n">
        <v>25</v>
      </c>
      <c r="AC20" s="0" t="n">
        <v>25</v>
      </c>
      <c r="AD20" s="0" t="n">
        <v>25</v>
      </c>
      <c r="AE20" s="0" t="n">
        <v>0</v>
      </c>
      <c r="AF20" s="0" t="n">
        <v>0</v>
      </c>
    </row>
    <row r="21" customFormat="false" ht="12.75" hidden="false" customHeight="false" outlineLevel="0" collapsed="false">
      <c r="A21" s="399" t="n">
        <v>36971.7340277778</v>
      </c>
      <c r="B21" s="400" t="n">
        <v>37124</v>
      </c>
      <c r="C21" s="400" t="n">
        <v>37073</v>
      </c>
      <c r="D21" s="400" t="n">
        <v>37164</v>
      </c>
      <c r="E21" s="0" t="s">
        <v>386</v>
      </c>
      <c r="F21" s="0" t="n">
        <v>533059</v>
      </c>
      <c r="G21" s="0" t="n">
        <v>1</v>
      </c>
      <c r="H21" s="0" t="n">
        <v>2731770</v>
      </c>
      <c r="I21" s="0" t="n">
        <v>0</v>
      </c>
      <c r="J21" s="0" t="n">
        <v>0</v>
      </c>
      <c r="K21" s="0" t="n">
        <v>0</v>
      </c>
      <c r="L21" s="0" t="n">
        <v>0</v>
      </c>
      <c r="M21" s="0" t="n">
        <v>0</v>
      </c>
      <c r="N21" s="0" t="n">
        <v>0</v>
      </c>
      <c r="O21" s="0" t="n">
        <v>-25</v>
      </c>
      <c r="P21" s="0" t="n">
        <v>-25</v>
      </c>
      <c r="Q21" s="0" t="n">
        <v>-25</v>
      </c>
      <c r="R21" s="0" t="n">
        <v>-25</v>
      </c>
      <c r="S21" s="0" t="n">
        <v>-25</v>
      </c>
      <c r="T21" s="0" t="n">
        <v>-25</v>
      </c>
      <c r="U21" s="0" t="n">
        <v>-25</v>
      </c>
      <c r="V21" s="0" t="n">
        <v>-25</v>
      </c>
      <c r="W21" s="0" t="n">
        <v>-25</v>
      </c>
      <c r="X21" s="0" t="n">
        <v>-25</v>
      </c>
      <c r="Y21" s="0" t="n">
        <v>-25</v>
      </c>
      <c r="Z21" s="0" t="n">
        <v>-25</v>
      </c>
      <c r="AA21" s="0" t="n">
        <v>-25</v>
      </c>
      <c r="AB21" s="0" t="n">
        <v>-25</v>
      </c>
      <c r="AC21" s="0" t="n">
        <v>-25</v>
      </c>
      <c r="AD21" s="0" t="n">
        <v>-25</v>
      </c>
      <c r="AE21" s="0" t="n">
        <v>0</v>
      </c>
      <c r="AF21" s="0" t="n">
        <v>0</v>
      </c>
    </row>
    <row r="22" customFormat="false" ht="12.75" hidden="false" customHeight="false" outlineLevel="0" collapsed="false">
      <c r="A22" s="399" t="n">
        <v>37070.3868055556</v>
      </c>
      <c r="B22" s="400" t="n">
        <v>37124</v>
      </c>
      <c r="C22" s="400" t="n">
        <v>37104</v>
      </c>
      <c r="D22" s="400" t="n">
        <v>37134</v>
      </c>
      <c r="E22" s="0" t="s">
        <v>387</v>
      </c>
      <c r="F22" s="0" t="n">
        <v>667191</v>
      </c>
      <c r="G22" s="0" t="n">
        <v>1</v>
      </c>
      <c r="H22" s="0" t="n">
        <v>3523496</v>
      </c>
      <c r="I22" s="0" t="n">
        <v>-25</v>
      </c>
      <c r="J22" s="0" t="n">
        <v>-25</v>
      </c>
      <c r="K22" s="0" t="n">
        <v>-25</v>
      </c>
      <c r="L22" s="0" t="n">
        <v>-25</v>
      </c>
      <c r="M22" s="0" t="n">
        <v>-25</v>
      </c>
      <c r="N22" s="0" t="n">
        <v>-25</v>
      </c>
      <c r="O22" s="0" t="n">
        <v>0</v>
      </c>
      <c r="P22" s="0" t="n">
        <v>0</v>
      </c>
      <c r="Q22" s="0" t="n">
        <v>0</v>
      </c>
      <c r="R22" s="0" t="n">
        <v>0</v>
      </c>
      <c r="S22" s="0" t="n">
        <v>0</v>
      </c>
      <c r="T22" s="0" t="n">
        <v>0</v>
      </c>
      <c r="U22" s="0" t="n">
        <v>0</v>
      </c>
      <c r="V22" s="0" t="n">
        <v>0</v>
      </c>
      <c r="W22" s="0" t="n">
        <v>0</v>
      </c>
      <c r="X22" s="0" t="n">
        <v>0</v>
      </c>
      <c r="Y22" s="0" t="n">
        <v>0</v>
      </c>
      <c r="Z22" s="0" t="n">
        <v>0</v>
      </c>
      <c r="AA22" s="0" t="n">
        <v>0</v>
      </c>
      <c r="AB22" s="0" t="n">
        <v>0</v>
      </c>
      <c r="AC22" s="0" t="n">
        <v>0</v>
      </c>
      <c r="AD22" s="0" t="n">
        <v>0</v>
      </c>
      <c r="AE22" s="0" t="n">
        <v>0</v>
      </c>
      <c r="AF22" s="0" t="n">
        <v>0</v>
      </c>
    </row>
    <row r="23" customFormat="false" ht="12.75" hidden="false" customHeight="false" outlineLevel="0" collapsed="false">
      <c r="A23" s="399" t="n">
        <v>37047.4979166667</v>
      </c>
      <c r="B23" s="400" t="n">
        <v>37124</v>
      </c>
      <c r="C23" s="400" t="n">
        <v>37104</v>
      </c>
      <c r="D23" s="400" t="n">
        <v>37134</v>
      </c>
      <c r="E23" s="0" t="s">
        <v>387</v>
      </c>
      <c r="F23" s="0" t="n">
        <v>633279</v>
      </c>
      <c r="G23" s="0" t="n">
        <v>1</v>
      </c>
      <c r="H23" s="0" t="n">
        <v>3429650</v>
      </c>
      <c r="I23" s="0" t="n">
        <v>0</v>
      </c>
      <c r="J23" s="0" t="n">
        <v>0</v>
      </c>
      <c r="K23" s="0" t="n">
        <v>0</v>
      </c>
      <c r="L23" s="0" t="n">
        <v>0</v>
      </c>
      <c r="M23" s="0" t="n">
        <v>0</v>
      </c>
      <c r="N23" s="0" t="n">
        <v>0</v>
      </c>
      <c r="O23" s="0" t="n">
        <v>-25</v>
      </c>
      <c r="P23" s="0" t="n">
        <v>-25</v>
      </c>
      <c r="Q23" s="0" t="n">
        <v>-25</v>
      </c>
      <c r="R23" s="0" t="n">
        <v>-25</v>
      </c>
      <c r="S23" s="0" t="n">
        <v>-25</v>
      </c>
      <c r="T23" s="0" t="n">
        <v>-25</v>
      </c>
      <c r="U23" s="0" t="n">
        <v>-25</v>
      </c>
      <c r="V23" s="0" t="n">
        <v>-25</v>
      </c>
      <c r="W23" s="0" t="n">
        <v>-25</v>
      </c>
      <c r="X23" s="0" t="n">
        <v>-25</v>
      </c>
      <c r="Y23" s="0" t="n">
        <v>-25</v>
      </c>
      <c r="Z23" s="0" t="n">
        <v>-25</v>
      </c>
      <c r="AA23" s="0" t="n">
        <v>-25</v>
      </c>
      <c r="AB23" s="0" t="n">
        <v>-25</v>
      </c>
      <c r="AC23" s="0" t="n">
        <v>-25</v>
      </c>
      <c r="AD23" s="0" t="n">
        <v>-25</v>
      </c>
      <c r="AE23" s="0" t="n">
        <v>0</v>
      </c>
      <c r="AF23" s="0" t="n">
        <v>0</v>
      </c>
    </row>
    <row r="24" customFormat="false" ht="12.75" hidden="false" customHeight="false" outlineLevel="0" collapsed="false">
      <c r="A24" s="399" t="n">
        <v>37053.35</v>
      </c>
      <c r="B24" s="400" t="n">
        <v>37124</v>
      </c>
      <c r="C24" s="400" t="n">
        <v>37104</v>
      </c>
      <c r="D24" s="400" t="n">
        <v>37134</v>
      </c>
      <c r="E24" s="0" t="s">
        <v>387</v>
      </c>
      <c r="F24" s="0" t="n">
        <v>641237</v>
      </c>
      <c r="G24" s="0" t="n">
        <v>1</v>
      </c>
      <c r="H24" s="0" t="n">
        <v>3446776</v>
      </c>
      <c r="I24" s="0" t="n">
        <v>0</v>
      </c>
      <c r="J24" s="0" t="n">
        <v>0</v>
      </c>
      <c r="K24" s="0" t="n">
        <v>0</v>
      </c>
      <c r="L24" s="0" t="n">
        <v>0</v>
      </c>
      <c r="M24" s="0" t="n">
        <v>0</v>
      </c>
      <c r="N24" s="0" t="n">
        <v>0</v>
      </c>
      <c r="O24" s="0" t="n">
        <v>25</v>
      </c>
      <c r="P24" s="0" t="n">
        <v>25</v>
      </c>
      <c r="Q24" s="0" t="n">
        <v>25</v>
      </c>
      <c r="R24" s="0" t="n">
        <v>25</v>
      </c>
      <c r="S24" s="0" t="n">
        <v>25</v>
      </c>
      <c r="T24" s="0" t="n">
        <v>25</v>
      </c>
      <c r="U24" s="0" t="n">
        <v>25</v>
      </c>
      <c r="V24" s="0" t="n">
        <v>25</v>
      </c>
      <c r="W24" s="0" t="n">
        <v>25</v>
      </c>
      <c r="X24" s="0" t="n">
        <v>25</v>
      </c>
      <c r="Y24" s="0" t="n">
        <v>25</v>
      </c>
      <c r="Z24" s="0" t="n">
        <v>25</v>
      </c>
      <c r="AA24" s="0" t="n">
        <v>25</v>
      </c>
      <c r="AB24" s="0" t="n">
        <v>25</v>
      </c>
      <c r="AC24" s="0" t="n">
        <v>25</v>
      </c>
      <c r="AD24" s="0" t="n">
        <v>25</v>
      </c>
      <c r="AE24" s="0" t="n">
        <v>0</v>
      </c>
      <c r="AF24" s="0" t="n">
        <v>0</v>
      </c>
    </row>
    <row r="25" customFormat="false" ht="12.75" hidden="false" customHeight="false" outlineLevel="0" collapsed="false">
      <c r="A25" s="399" t="n">
        <v>37054.3576388889</v>
      </c>
      <c r="B25" s="400" t="n">
        <v>37124</v>
      </c>
      <c r="C25" s="400" t="n">
        <v>37104</v>
      </c>
      <c r="D25" s="400" t="n">
        <v>37134</v>
      </c>
      <c r="E25" s="0" t="s">
        <v>387</v>
      </c>
      <c r="F25" s="0" t="n">
        <v>643400</v>
      </c>
      <c r="G25" s="0" t="n">
        <v>1</v>
      </c>
      <c r="H25" s="0" t="n">
        <v>3451540</v>
      </c>
      <c r="I25" s="0" t="n">
        <v>0</v>
      </c>
      <c r="J25" s="0" t="n">
        <v>0</v>
      </c>
      <c r="K25" s="0" t="n">
        <v>0</v>
      </c>
      <c r="L25" s="0" t="n">
        <v>0</v>
      </c>
      <c r="M25" s="0" t="n">
        <v>0</v>
      </c>
      <c r="N25" s="0" t="n">
        <v>0</v>
      </c>
      <c r="O25" s="0" t="n">
        <v>-25</v>
      </c>
      <c r="P25" s="0" t="n">
        <v>-25</v>
      </c>
      <c r="Q25" s="0" t="n">
        <v>-25</v>
      </c>
      <c r="R25" s="0" t="n">
        <v>-25</v>
      </c>
      <c r="S25" s="0" t="n">
        <v>-25</v>
      </c>
      <c r="T25" s="0" t="n">
        <v>-25</v>
      </c>
      <c r="U25" s="0" t="n">
        <v>-25</v>
      </c>
      <c r="V25" s="0" t="n">
        <v>-25</v>
      </c>
      <c r="W25" s="0" t="n">
        <v>-25</v>
      </c>
      <c r="X25" s="0" t="n">
        <v>-25</v>
      </c>
      <c r="Y25" s="0" t="n">
        <v>-25</v>
      </c>
      <c r="Z25" s="0" t="n">
        <v>-25</v>
      </c>
      <c r="AA25" s="0" t="n">
        <v>-25</v>
      </c>
      <c r="AB25" s="0" t="n">
        <v>-25</v>
      </c>
      <c r="AC25" s="0" t="n">
        <v>-25</v>
      </c>
      <c r="AD25" s="0" t="n">
        <v>-25</v>
      </c>
      <c r="AE25" s="0" t="n">
        <v>0</v>
      </c>
      <c r="AF25" s="0" t="n">
        <v>0</v>
      </c>
    </row>
    <row r="26" customFormat="false" ht="12.75" hidden="false" customHeight="false" outlineLevel="0" collapsed="false">
      <c r="A26" s="399" t="n">
        <v>37074.3402777778</v>
      </c>
      <c r="B26" s="400" t="n">
        <v>37124</v>
      </c>
      <c r="C26" s="400" t="n">
        <v>37104</v>
      </c>
      <c r="D26" s="400" t="n">
        <v>37134</v>
      </c>
      <c r="E26" s="0" t="s">
        <v>387</v>
      </c>
      <c r="F26" s="0" t="n">
        <v>670518</v>
      </c>
      <c r="G26" s="0" t="n">
        <v>1</v>
      </c>
      <c r="H26" s="0" t="n">
        <v>3539136</v>
      </c>
      <c r="I26" s="0" t="n">
        <v>0</v>
      </c>
      <c r="J26" s="0" t="n">
        <v>0</v>
      </c>
      <c r="K26" s="0" t="n">
        <v>0</v>
      </c>
      <c r="L26" s="0" t="n">
        <v>0</v>
      </c>
      <c r="M26" s="0" t="n">
        <v>0</v>
      </c>
      <c r="N26" s="0" t="n">
        <v>0</v>
      </c>
      <c r="O26" s="0" t="n">
        <v>-25</v>
      </c>
      <c r="P26" s="0" t="n">
        <v>-25</v>
      </c>
      <c r="Q26" s="0" t="n">
        <v>-25</v>
      </c>
      <c r="R26" s="0" t="n">
        <v>-25</v>
      </c>
      <c r="S26" s="0" t="n">
        <v>-25</v>
      </c>
      <c r="T26" s="0" t="n">
        <v>-25</v>
      </c>
      <c r="U26" s="0" t="n">
        <v>-25</v>
      </c>
      <c r="V26" s="0" t="n">
        <v>-25</v>
      </c>
      <c r="W26" s="0" t="n">
        <v>-25</v>
      </c>
      <c r="X26" s="0" t="n">
        <v>-25</v>
      </c>
      <c r="Y26" s="0" t="n">
        <v>-25</v>
      </c>
      <c r="Z26" s="0" t="n">
        <v>-25</v>
      </c>
      <c r="AA26" s="0" t="n">
        <v>-25</v>
      </c>
      <c r="AB26" s="0" t="n">
        <v>-25</v>
      </c>
      <c r="AC26" s="0" t="n">
        <v>-25</v>
      </c>
      <c r="AD26" s="0" t="n">
        <v>-25</v>
      </c>
      <c r="AE26" s="0" t="n">
        <v>0</v>
      </c>
      <c r="AF26" s="0" t="n">
        <v>0</v>
      </c>
    </row>
    <row r="27" customFormat="false" ht="12.75" hidden="false" customHeight="false" outlineLevel="0" collapsed="false">
      <c r="A27" s="399" t="n">
        <v>37090.4277777778</v>
      </c>
      <c r="B27" s="400" t="n">
        <v>37124</v>
      </c>
      <c r="C27" s="400" t="n">
        <v>37104</v>
      </c>
      <c r="D27" s="400" t="n">
        <v>37134</v>
      </c>
      <c r="E27" s="0" t="s">
        <v>387</v>
      </c>
      <c r="F27" s="0" t="n">
        <v>689745</v>
      </c>
      <c r="G27" s="0" t="n">
        <v>1</v>
      </c>
      <c r="H27" s="0" t="n">
        <v>3600835</v>
      </c>
      <c r="I27" s="0" t="n">
        <v>0</v>
      </c>
      <c r="J27" s="0" t="n">
        <v>0</v>
      </c>
      <c r="K27" s="0" t="n">
        <v>0</v>
      </c>
      <c r="L27" s="0" t="n">
        <v>0</v>
      </c>
      <c r="M27" s="0" t="n">
        <v>0</v>
      </c>
      <c r="N27" s="0" t="n">
        <v>0</v>
      </c>
      <c r="O27" s="0" t="n">
        <v>-25</v>
      </c>
      <c r="P27" s="0" t="n">
        <v>-25</v>
      </c>
      <c r="Q27" s="0" t="n">
        <v>-25</v>
      </c>
      <c r="R27" s="0" t="n">
        <v>-25</v>
      </c>
      <c r="S27" s="0" t="n">
        <v>-25</v>
      </c>
      <c r="T27" s="0" t="n">
        <v>-25</v>
      </c>
      <c r="U27" s="0" t="n">
        <v>-25</v>
      </c>
      <c r="V27" s="0" t="n">
        <v>-25</v>
      </c>
      <c r="W27" s="0" t="n">
        <v>-25</v>
      </c>
      <c r="X27" s="0" t="n">
        <v>-25</v>
      </c>
      <c r="Y27" s="0" t="n">
        <v>-25</v>
      </c>
      <c r="Z27" s="0" t="n">
        <v>-25</v>
      </c>
      <c r="AA27" s="0" t="n">
        <v>-25</v>
      </c>
      <c r="AB27" s="0" t="n">
        <v>-25</v>
      </c>
      <c r="AC27" s="0" t="n">
        <v>-25</v>
      </c>
      <c r="AD27" s="0" t="n">
        <v>-25</v>
      </c>
      <c r="AE27" s="0" t="n">
        <v>0</v>
      </c>
      <c r="AF27" s="0" t="n">
        <v>0</v>
      </c>
    </row>
    <row r="28" customFormat="false" ht="12.75" hidden="false" customHeight="false" outlineLevel="0" collapsed="false">
      <c r="A28" s="399" t="n">
        <v>37097.3909722222</v>
      </c>
      <c r="B28" s="400" t="n">
        <v>37124</v>
      </c>
      <c r="C28" s="400" t="n">
        <v>37104</v>
      </c>
      <c r="D28" s="400" t="n">
        <v>37134</v>
      </c>
      <c r="E28" s="0" t="s">
        <v>387</v>
      </c>
      <c r="F28" s="0" t="n">
        <v>701762</v>
      </c>
      <c r="G28" s="0" t="n">
        <v>1</v>
      </c>
      <c r="H28" s="0" t="n">
        <v>3634025</v>
      </c>
      <c r="I28" s="0" t="n">
        <v>0</v>
      </c>
      <c r="J28" s="0" t="n">
        <v>0</v>
      </c>
      <c r="K28" s="0" t="n">
        <v>0</v>
      </c>
      <c r="L28" s="0" t="n">
        <v>0</v>
      </c>
      <c r="M28" s="0" t="n">
        <v>0</v>
      </c>
      <c r="N28" s="0" t="n">
        <v>0</v>
      </c>
      <c r="O28" s="0" t="n">
        <v>25</v>
      </c>
      <c r="P28" s="0" t="n">
        <v>25</v>
      </c>
      <c r="Q28" s="0" t="n">
        <v>25</v>
      </c>
      <c r="R28" s="0" t="n">
        <v>25</v>
      </c>
      <c r="S28" s="0" t="n">
        <v>25</v>
      </c>
      <c r="T28" s="0" t="n">
        <v>25</v>
      </c>
      <c r="U28" s="0" t="n">
        <v>25</v>
      </c>
      <c r="V28" s="0" t="n">
        <v>25</v>
      </c>
      <c r="W28" s="0" t="n">
        <v>25</v>
      </c>
      <c r="X28" s="0" t="n">
        <v>25</v>
      </c>
      <c r="Y28" s="0" t="n">
        <v>25</v>
      </c>
      <c r="Z28" s="0" t="n">
        <v>25</v>
      </c>
      <c r="AA28" s="0" t="n">
        <v>25</v>
      </c>
      <c r="AB28" s="0" t="n">
        <v>25</v>
      </c>
      <c r="AC28" s="0" t="n">
        <v>25</v>
      </c>
      <c r="AD28" s="0" t="n">
        <v>25</v>
      </c>
      <c r="AE28" s="0" t="n">
        <v>0</v>
      </c>
      <c r="AF28" s="0" t="n">
        <v>0</v>
      </c>
    </row>
    <row r="29" customFormat="false" ht="12.75" hidden="false" customHeight="false" outlineLevel="0" collapsed="false">
      <c r="A29" s="399" t="n">
        <v>37064.3569444444</v>
      </c>
      <c r="B29" s="400" t="n">
        <v>37124</v>
      </c>
      <c r="C29" s="400" t="n">
        <v>37104</v>
      </c>
      <c r="D29" s="400" t="n">
        <v>37134</v>
      </c>
      <c r="E29" s="0" t="s">
        <v>387</v>
      </c>
      <c r="F29" s="0" t="n">
        <v>659551</v>
      </c>
      <c r="G29" s="0" t="n">
        <v>1</v>
      </c>
      <c r="H29" s="0" t="n">
        <v>3502807</v>
      </c>
      <c r="I29" s="0" t="n">
        <v>0</v>
      </c>
      <c r="J29" s="0" t="n">
        <v>0</v>
      </c>
      <c r="K29" s="0" t="n">
        <v>0</v>
      </c>
      <c r="L29" s="0" t="n">
        <v>0</v>
      </c>
      <c r="M29" s="0" t="n">
        <v>0</v>
      </c>
      <c r="N29" s="0" t="n">
        <v>0</v>
      </c>
      <c r="O29" s="0" t="n">
        <v>0</v>
      </c>
      <c r="P29" s="0" t="n">
        <v>0</v>
      </c>
      <c r="Q29" s="0" t="n">
        <v>0</v>
      </c>
      <c r="R29" s="0" t="n">
        <v>0</v>
      </c>
      <c r="S29" s="0" t="n">
        <v>0</v>
      </c>
      <c r="T29" s="0" t="n">
        <v>0</v>
      </c>
      <c r="U29" s="0" t="n">
        <v>0</v>
      </c>
      <c r="V29" s="0" t="n">
        <v>0</v>
      </c>
      <c r="W29" s="0" t="n">
        <v>0</v>
      </c>
      <c r="X29" s="0" t="n">
        <v>0</v>
      </c>
      <c r="Y29" s="0" t="n">
        <v>0</v>
      </c>
      <c r="Z29" s="0" t="n">
        <v>0</v>
      </c>
      <c r="AA29" s="0" t="n">
        <v>0</v>
      </c>
      <c r="AB29" s="0" t="n">
        <v>0</v>
      </c>
      <c r="AC29" s="0" t="n">
        <v>0</v>
      </c>
      <c r="AD29" s="0" t="n">
        <v>0</v>
      </c>
      <c r="AE29" s="0" t="n">
        <v>25</v>
      </c>
      <c r="AF29" s="0" t="n">
        <v>25</v>
      </c>
    </row>
    <row r="30" customFormat="false" ht="12.75" hidden="false" customHeight="false" outlineLevel="0" collapsed="false">
      <c r="A30" s="399" t="n">
        <v>37070.3868055556</v>
      </c>
      <c r="B30" s="400" t="n">
        <v>37124</v>
      </c>
      <c r="C30" s="400" t="n">
        <v>37104</v>
      </c>
      <c r="D30" s="400" t="n">
        <v>37134</v>
      </c>
      <c r="E30" s="0" t="s">
        <v>387</v>
      </c>
      <c r="F30" s="0" t="n">
        <v>667191</v>
      </c>
      <c r="G30" s="0" t="n">
        <v>1</v>
      </c>
      <c r="H30" s="0" t="n">
        <v>3523497</v>
      </c>
      <c r="I30" s="0" t="n">
        <v>0</v>
      </c>
      <c r="J30" s="0" t="n">
        <v>0</v>
      </c>
      <c r="K30" s="0" t="n">
        <v>0</v>
      </c>
      <c r="L30" s="0" t="n">
        <v>0</v>
      </c>
      <c r="M30" s="0" t="n">
        <v>0</v>
      </c>
      <c r="N30" s="0" t="n">
        <v>0</v>
      </c>
      <c r="O30" s="0" t="n">
        <v>0</v>
      </c>
      <c r="P30" s="0" t="n">
        <v>0</v>
      </c>
      <c r="Q30" s="0" t="n">
        <v>0</v>
      </c>
      <c r="R30" s="0" t="n">
        <v>0</v>
      </c>
      <c r="S30" s="0" t="n">
        <v>0</v>
      </c>
      <c r="T30" s="0" t="n">
        <v>0</v>
      </c>
      <c r="U30" s="0" t="n">
        <v>0</v>
      </c>
      <c r="V30" s="0" t="n">
        <v>0</v>
      </c>
      <c r="W30" s="0" t="n">
        <v>0</v>
      </c>
      <c r="X30" s="0" t="n">
        <v>0</v>
      </c>
      <c r="Y30" s="0" t="n">
        <v>0</v>
      </c>
      <c r="Z30" s="0" t="n">
        <v>0</v>
      </c>
      <c r="AA30" s="0" t="n">
        <v>0</v>
      </c>
      <c r="AB30" s="0" t="n">
        <v>0</v>
      </c>
      <c r="AC30" s="0" t="n">
        <v>0</v>
      </c>
      <c r="AD30" s="0" t="n">
        <v>0</v>
      </c>
      <c r="AE30" s="0" t="n">
        <v>-25</v>
      </c>
      <c r="AF30" s="0" t="n">
        <v>-25</v>
      </c>
    </row>
    <row r="31" customFormat="false" ht="12.75" hidden="false" customHeight="false" outlineLevel="0" collapsed="false">
      <c r="A31" s="399" t="n">
        <v>37096.4333333333</v>
      </c>
      <c r="B31" s="400" t="n">
        <v>37124</v>
      </c>
      <c r="C31" s="400" t="n">
        <v>37104</v>
      </c>
      <c r="D31" s="400" t="n">
        <v>37134</v>
      </c>
      <c r="E31" s="0" t="s">
        <v>387</v>
      </c>
      <c r="F31" s="0" t="n">
        <v>699687</v>
      </c>
      <c r="G31" s="0" t="n">
        <v>1</v>
      </c>
      <c r="H31" s="0" t="n">
        <v>3628437</v>
      </c>
      <c r="I31" s="0" t="n">
        <v>0</v>
      </c>
      <c r="J31" s="0" t="n">
        <v>0</v>
      </c>
      <c r="K31" s="0" t="n">
        <v>0</v>
      </c>
      <c r="L31" s="0" t="n">
        <v>0</v>
      </c>
      <c r="M31" s="0" t="n">
        <v>0</v>
      </c>
      <c r="N31" s="0" t="n">
        <v>0</v>
      </c>
      <c r="O31" s="0" t="n">
        <v>0</v>
      </c>
      <c r="P31" s="0" t="n">
        <v>0</v>
      </c>
      <c r="Q31" s="0" t="n">
        <v>0</v>
      </c>
      <c r="R31" s="0" t="n">
        <v>0</v>
      </c>
      <c r="S31" s="0" t="n">
        <v>0</v>
      </c>
      <c r="T31" s="0" t="n">
        <v>0</v>
      </c>
      <c r="U31" s="0" t="n">
        <v>0</v>
      </c>
      <c r="V31" s="0" t="n">
        <v>0</v>
      </c>
      <c r="W31" s="0" t="n">
        <v>0</v>
      </c>
      <c r="X31" s="0" t="n">
        <v>0</v>
      </c>
      <c r="Y31" s="0" t="n">
        <v>0</v>
      </c>
      <c r="Z31" s="0" t="n">
        <v>0</v>
      </c>
      <c r="AA31" s="0" t="n">
        <v>0</v>
      </c>
      <c r="AB31" s="0" t="n">
        <v>0</v>
      </c>
      <c r="AC31" s="0" t="n">
        <v>0</v>
      </c>
      <c r="AD31" s="0" t="n">
        <v>0</v>
      </c>
      <c r="AE31" s="0" t="n">
        <v>-50</v>
      </c>
      <c r="AF31" s="0" t="n">
        <v>-50</v>
      </c>
    </row>
    <row r="32" customFormat="false" ht="12.75" hidden="false" customHeight="false" outlineLevel="0" collapsed="false">
      <c r="A32" s="399" t="n">
        <v>36781.5388888889</v>
      </c>
      <c r="B32" s="400" t="n">
        <v>37124</v>
      </c>
      <c r="C32" s="400" t="n">
        <v>37073</v>
      </c>
      <c r="D32" s="400" t="n">
        <v>37164</v>
      </c>
      <c r="E32" s="0" t="s">
        <v>387</v>
      </c>
      <c r="F32" s="0" t="n">
        <v>409498</v>
      </c>
      <c r="G32" s="0" t="n">
        <v>1</v>
      </c>
      <c r="H32" s="0" t="n">
        <v>2267366</v>
      </c>
      <c r="I32" s="0" t="n">
        <v>0</v>
      </c>
      <c r="J32" s="0" t="n">
        <v>0</v>
      </c>
      <c r="K32" s="0" t="n">
        <v>0</v>
      </c>
      <c r="L32" s="0" t="n">
        <v>0</v>
      </c>
      <c r="M32" s="0" t="n">
        <v>0</v>
      </c>
      <c r="N32" s="0" t="n">
        <v>0</v>
      </c>
      <c r="O32" s="0" t="n">
        <v>-25</v>
      </c>
      <c r="P32" s="0" t="n">
        <v>-25</v>
      </c>
      <c r="Q32" s="0" t="n">
        <v>-25</v>
      </c>
      <c r="R32" s="0" t="n">
        <v>-25</v>
      </c>
      <c r="S32" s="0" t="n">
        <v>-25</v>
      </c>
      <c r="T32" s="0" t="n">
        <v>-25</v>
      </c>
      <c r="U32" s="0" t="n">
        <v>-25</v>
      </c>
      <c r="V32" s="0" t="n">
        <v>-25</v>
      </c>
      <c r="W32" s="0" t="n">
        <v>-25</v>
      </c>
      <c r="X32" s="0" t="n">
        <v>-25</v>
      </c>
      <c r="Y32" s="0" t="n">
        <v>-25</v>
      </c>
      <c r="Z32" s="0" t="n">
        <v>-25</v>
      </c>
      <c r="AA32" s="0" t="n">
        <v>-25</v>
      </c>
      <c r="AB32" s="0" t="n">
        <v>-25</v>
      </c>
      <c r="AC32" s="0" t="n">
        <v>-25</v>
      </c>
      <c r="AD32" s="0" t="n">
        <v>-25</v>
      </c>
      <c r="AE32" s="0" t="n">
        <v>0</v>
      </c>
      <c r="AF32" s="0" t="n">
        <v>0</v>
      </c>
    </row>
    <row r="33" customFormat="false" ht="12.75" hidden="false" customHeight="false" outlineLevel="0" collapsed="false">
      <c r="A33" s="399" t="n">
        <v>37109.4368055556</v>
      </c>
      <c r="B33" s="400" t="n">
        <v>37124</v>
      </c>
      <c r="C33" s="400" t="n">
        <v>37111</v>
      </c>
      <c r="D33" s="400" t="n">
        <v>37134</v>
      </c>
      <c r="E33" s="0" t="s">
        <v>387</v>
      </c>
      <c r="F33" s="0" t="n">
        <v>719517</v>
      </c>
      <c r="G33" s="0" t="n">
        <v>1</v>
      </c>
      <c r="H33" s="0" t="n">
        <v>3738696</v>
      </c>
      <c r="I33" s="0" t="n">
        <v>25</v>
      </c>
      <c r="J33" s="0" t="n">
        <v>25</v>
      </c>
      <c r="K33" s="0" t="n">
        <v>25</v>
      </c>
      <c r="L33" s="0" t="n">
        <v>25</v>
      </c>
      <c r="M33" s="0" t="n">
        <v>25</v>
      </c>
      <c r="N33" s="0" t="n">
        <v>25</v>
      </c>
      <c r="O33" s="0" t="n">
        <v>0</v>
      </c>
      <c r="P33" s="0" t="n">
        <v>0</v>
      </c>
      <c r="Q33" s="0" t="n">
        <v>0</v>
      </c>
      <c r="R33" s="0" t="n">
        <v>0</v>
      </c>
      <c r="S33" s="0" t="n">
        <v>0</v>
      </c>
      <c r="T33" s="0" t="n">
        <v>0</v>
      </c>
      <c r="U33" s="0" t="n">
        <v>0</v>
      </c>
      <c r="V33" s="0" t="n">
        <v>0</v>
      </c>
      <c r="W33" s="0" t="n">
        <v>0</v>
      </c>
      <c r="X33" s="0" t="n">
        <v>0</v>
      </c>
      <c r="Y33" s="0" t="n">
        <v>0</v>
      </c>
      <c r="Z33" s="0" t="n">
        <v>0</v>
      </c>
      <c r="AA33" s="0" t="n">
        <v>0</v>
      </c>
      <c r="AB33" s="0" t="n">
        <v>0</v>
      </c>
      <c r="AC33" s="0" t="n">
        <v>0</v>
      </c>
      <c r="AD33" s="0" t="n">
        <v>0</v>
      </c>
      <c r="AE33" s="0" t="n">
        <v>0</v>
      </c>
      <c r="AF33" s="0" t="n">
        <v>0</v>
      </c>
    </row>
    <row r="34" customFormat="false" ht="12.75" hidden="false" customHeight="false" outlineLevel="0" collapsed="false">
      <c r="A34" s="399" t="n">
        <v>36808.6805555556</v>
      </c>
      <c r="B34" s="400" t="n">
        <v>37124</v>
      </c>
      <c r="C34" s="400" t="n">
        <v>37073</v>
      </c>
      <c r="D34" s="400" t="n">
        <v>37164</v>
      </c>
      <c r="E34" s="0" t="s">
        <v>387</v>
      </c>
      <c r="F34" s="0" t="n">
        <v>427638</v>
      </c>
      <c r="G34" s="0" t="n">
        <v>1</v>
      </c>
      <c r="H34" s="0" t="n">
        <v>2325242</v>
      </c>
      <c r="I34" s="0" t="n">
        <v>0</v>
      </c>
      <c r="J34" s="0" t="n">
        <v>0</v>
      </c>
      <c r="K34" s="0" t="n">
        <v>0</v>
      </c>
      <c r="L34" s="0" t="n">
        <v>0</v>
      </c>
      <c r="M34" s="0" t="n">
        <v>0</v>
      </c>
      <c r="N34" s="0" t="n">
        <v>0</v>
      </c>
      <c r="O34" s="0" t="n">
        <v>25</v>
      </c>
      <c r="P34" s="0" t="n">
        <v>25</v>
      </c>
      <c r="Q34" s="0" t="n">
        <v>25</v>
      </c>
      <c r="R34" s="0" t="n">
        <v>25</v>
      </c>
      <c r="S34" s="0" t="n">
        <v>25</v>
      </c>
      <c r="T34" s="0" t="n">
        <v>25</v>
      </c>
      <c r="U34" s="0" t="n">
        <v>25</v>
      </c>
      <c r="V34" s="0" t="n">
        <v>25</v>
      </c>
      <c r="W34" s="0" t="n">
        <v>25</v>
      </c>
      <c r="X34" s="0" t="n">
        <v>25</v>
      </c>
      <c r="Y34" s="0" t="n">
        <v>25</v>
      </c>
      <c r="Z34" s="0" t="n">
        <v>25</v>
      </c>
      <c r="AA34" s="0" t="n">
        <v>25</v>
      </c>
      <c r="AB34" s="0" t="n">
        <v>25</v>
      </c>
      <c r="AC34" s="0" t="n">
        <v>25</v>
      </c>
      <c r="AD34" s="0" t="n">
        <v>25</v>
      </c>
      <c r="AE34" s="0" t="n">
        <v>0</v>
      </c>
      <c r="AF34" s="0" t="n">
        <v>0</v>
      </c>
    </row>
    <row r="35" customFormat="false" ht="12.75" hidden="false" customHeight="false" outlineLevel="0" collapsed="false">
      <c r="A35" s="399" t="n">
        <v>36847.6659722222</v>
      </c>
      <c r="B35" s="400" t="n">
        <v>37124</v>
      </c>
      <c r="C35" s="400" t="n">
        <v>37073</v>
      </c>
      <c r="D35" s="400" t="n">
        <v>37164</v>
      </c>
      <c r="E35" s="0" t="s">
        <v>387</v>
      </c>
      <c r="F35" s="0" t="n">
        <v>462068</v>
      </c>
      <c r="G35" s="0" t="n">
        <v>1</v>
      </c>
      <c r="H35" s="0" t="n">
        <v>2440961</v>
      </c>
      <c r="I35" s="0" t="n">
        <v>0</v>
      </c>
      <c r="J35" s="0" t="n">
        <v>0</v>
      </c>
      <c r="K35" s="0" t="n">
        <v>0</v>
      </c>
      <c r="L35" s="0" t="n">
        <v>0</v>
      </c>
      <c r="M35" s="0" t="n">
        <v>0</v>
      </c>
      <c r="N35" s="0" t="n">
        <v>0</v>
      </c>
      <c r="O35" s="0" t="n">
        <v>-25</v>
      </c>
      <c r="P35" s="0" t="n">
        <v>-25</v>
      </c>
      <c r="Q35" s="0" t="n">
        <v>-25</v>
      </c>
      <c r="R35" s="0" t="n">
        <v>-25</v>
      </c>
      <c r="S35" s="0" t="n">
        <v>-25</v>
      </c>
      <c r="T35" s="0" t="n">
        <v>-25</v>
      </c>
      <c r="U35" s="0" t="n">
        <v>-25</v>
      </c>
      <c r="V35" s="0" t="n">
        <v>-25</v>
      </c>
      <c r="W35" s="0" t="n">
        <v>-25</v>
      </c>
      <c r="X35" s="0" t="n">
        <v>-25</v>
      </c>
      <c r="Y35" s="0" t="n">
        <v>-25</v>
      </c>
      <c r="Z35" s="0" t="n">
        <v>-25</v>
      </c>
      <c r="AA35" s="0" t="n">
        <v>-25</v>
      </c>
      <c r="AB35" s="0" t="n">
        <v>-25</v>
      </c>
      <c r="AC35" s="0" t="n">
        <v>-25</v>
      </c>
      <c r="AD35" s="0" t="n">
        <v>-25</v>
      </c>
      <c r="AE35" s="0" t="n">
        <v>0</v>
      </c>
      <c r="AF35" s="0" t="n">
        <v>0</v>
      </c>
    </row>
    <row r="36" customFormat="false" ht="12.75" hidden="false" customHeight="false" outlineLevel="0" collapsed="false">
      <c r="A36" s="399" t="n">
        <v>36873.5638888889</v>
      </c>
      <c r="B36" s="400" t="n">
        <v>37124</v>
      </c>
      <c r="C36" s="400" t="n">
        <v>37073</v>
      </c>
      <c r="D36" s="400" t="n">
        <v>37164</v>
      </c>
      <c r="E36" s="0" t="s">
        <v>387</v>
      </c>
      <c r="F36" s="0" t="n">
        <v>478988</v>
      </c>
      <c r="G36" s="0" t="n">
        <v>1</v>
      </c>
      <c r="H36" s="0" t="n">
        <v>2496940</v>
      </c>
      <c r="I36" s="0" t="n">
        <v>0</v>
      </c>
      <c r="J36" s="0" t="n">
        <v>0</v>
      </c>
      <c r="K36" s="0" t="n">
        <v>0</v>
      </c>
      <c r="L36" s="0" t="n">
        <v>0</v>
      </c>
      <c r="M36" s="0" t="n">
        <v>0</v>
      </c>
      <c r="N36" s="0" t="n">
        <v>0</v>
      </c>
      <c r="O36" s="0" t="n">
        <v>75</v>
      </c>
      <c r="P36" s="0" t="n">
        <v>75</v>
      </c>
      <c r="Q36" s="0" t="n">
        <v>75</v>
      </c>
      <c r="R36" s="0" t="n">
        <v>75</v>
      </c>
      <c r="S36" s="0" t="n">
        <v>75</v>
      </c>
      <c r="T36" s="0" t="n">
        <v>75</v>
      </c>
      <c r="U36" s="0" t="n">
        <v>75</v>
      </c>
      <c r="V36" s="0" t="n">
        <v>75</v>
      </c>
      <c r="W36" s="0" t="n">
        <v>75</v>
      </c>
      <c r="X36" s="0" t="n">
        <v>75</v>
      </c>
      <c r="Y36" s="0" t="n">
        <v>75</v>
      </c>
      <c r="Z36" s="0" t="n">
        <v>75</v>
      </c>
      <c r="AA36" s="0" t="n">
        <v>75</v>
      </c>
      <c r="AB36" s="0" t="n">
        <v>75</v>
      </c>
      <c r="AC36" s="0" t="n">
        <v>75</v>
      </c>
      <c r="AD36" s="0" t="n">
        <v>75</v>
      </c>
      <c r="AE36" s="0" t="n">
        <v>0</v>
      </c>
      <c r="AF36" s="0" t="n">
        <v>0</v>
      </c>
    </row>
    <row r="37" customFormat="false" ht="12.75" hidden="false" customHeight="false" outlineLevel="0" collapsed="false">
      <c r="A37" s="399" t="n">
        <v>36874.4625</v>
      </c>
      <c r="B37" s="400" t="n">
        <v>37124</v>
      </c>
      <c r="C37" s="400" t="n">
        <v>37073</v>
      </c>
      <c r="D37" s="400" t="n">
        <v>37164</v>
      </c>
      <c r="E37" s="0" t="s">
        <v>387</v>
      </c>
      <c r="F37" s="0" t="n">
        <v>479594</v>
      </c>
      <c r="G37" s="0" t="n">
        <v>1</v>
      </c>
      <c r="H37" s="0" t="n">
        <v>2503176</v>
      </c>
      <c r="I37" s="0" t="n">
        <v>0</v>
      </c>
      <c r="J37" s="0" t="n">
        <v>0</v>
      </c>
      <c r="K37" s="0" t="n">
        <v>0</v>
      </c>
      <c r="L37" s="0" t="n">
        <v>0</v>
      </c>
      <c r="M37" s="0" t="n">
        <v>0</v>
      </c>
      <c r="N37" s="0" t="n">
        <v>0</v>
      </c>
      <c r="O37" s="0" t="n">
        <v>-125</v>
      </c>
      <c r="P37" s="0" t="n">
        <v>-125</v>
      </c>
      <c r="Q37" s="0" t="n">
        <v>-125</v>
      </c>
      <c r="R37" s="0" t="n">
        <v>-125</v>
      </c>
      <c r="S37" s="0" t="n">
        <v>-125</v>
      </c>
      <c r="T37" s="0" t="n">
        <v>-125</v>
      </c>
      <c r="U37" s="0" t="n">
        <v>-125</v>
      </c>
      <c r="V37" s="0" t="n">
        <v>-125</v>
      </c>
      <c r="W37" s="0" t="n">
        <v>-125</v>
      </c>
      <c r="X37" s="0" t="n">
        <v>-125</v>
      </c>
      <c r="Y37" s="0" t="n">
        <v>-125</v>
      </c>
      <c r="Z37" s="0" t="n">
        <v>-125</v>
      </c>
      <c r="AA37" s="0" t="n">
        <v>-125</v>
      </c>
      <c r="AB37" s="0" t="n">
        <v>-125</v>
      </c>
      <c r="AC37" s="0" t="n">
        <v>-125</v>
      </c>
      <c r="AD37" s="0" t="n">
        <v>-125</v>
      </c>
      <c r="AE37" s="0" t="n">
        <v>0</v>
      </c>
      <c r="AF37" s="0" t="n">
        <v>0</v>
      </c>
    </row>
    <row r="38" customFormat="false" ht="12.75" hidden="false" customHeight="false" outlineLevel="0" collapsed="false">
      <c r="A38" s="399" t="n">
        <v>36879.4472222222</v>
      </c>
      <c r="B38" s="400" t="n">
        <v>37124</v>
      </c>
      <c r="C38" s="400" t="n">
        <v>37073</v>
      </c>
      <c r="D38" s="400" t="n">
        <v>37164</v>
      </c>
      <c r="E38" s="0" t="s">
        <v>387</v>
      </c>
      <c r="F38" s="0" t="n">
        <v>481796</v>
      </c>
      <c r="G38" s="0" t="n">
        <v>1</v>
      </c>
      <c r="H38" s="0" t="n">
        <v>2511824</v>
      </c>
      <c r="I38" s="0" t="n">
        <v>0</v>
      </c>
      <c r="J38" s="0" t="n">
        <v>0</v>
      </c>
      <c r="K38" s="0" t="n">
        <v>0</v>
      </c>
      <c r="L38" s="0" t="n">
        <v>0</v>
      </c>
      <c r="M38" s="0" t="n">
        <v>0</v>
      </c>
      <c r="N38" s="0" t="n">
        <v>0</v>
      </c>
      <c r="O38" s="0" t="n">
        <v>-25</v>
      </c>
      <c r="P38" s="0" t="n">
        <v>-25</v>
      </c>
      <c r="Q38" s="0" t="n">
        <v>-25</v>
      </c>
      <c r="R38" s="0" t="n">
        <v>-25</v>
      </c>
      <c r="S38" s="0" t="n">
        <v>-25</v>
      </c>
      <c r="T38" s="0" t="n">
        <v>-25</v>
      </c>
      <c r="U38" s="0" t="n">
        <v>-25</v>
      </c>
      <c r="V38" s="0" t="n">
        <v>-25</v>
      </c>
      <c r="W38" s="0" t="n">
        <v>-25</v>
      </c>
      <c r="X38" s="0" t="n">
        <v>-25</v>
      </c>
      <c r="Y38" s="0" t="n">
        <v>-25</v>
      </c>
      <c r="Z38" s="0" t="n">
        <v>-25</v>
      </c>
      <c r="AA38" s="0" t="n">
        <v>-25</v>
      </c>
      <c r="AB38" s="0" t="n">
        <v>-25</v>
      </c>
      <c r="AC38" s="0" t="n">
        <v>-25</v>
      </c>
      <c r="AD38" s="0" t="n">
        <v>-25</v>
      </c>
      <c r="AE38" s="0" t="n">
        <v>0</v>
      </c>
      <c r="AF38" s="0" t="n">
        <v>0</v>
      </c>
    </row>
    <row r="39" customFormat="false" ht="12.75" hidden="false" customHeight="false" outlineLevel="0" collapsed="false">
      <c r="A39" s="399" t="n">
        <v>36895.4715277778</v>
      </c>
      <c r="B39" s="400" t="n">
        <v>37124</v>
      </c>
      <c r="C39" s="400" t="n">
        <v>37073</v>
      </c>
      <c r="D39" s="400" t="n">
        <v>37164</v>
      </c>
      <c r="E39" s="0" t="s">
        <v>387</v>
      </c>
      <c r="F39" s="0" t="n">
        <v>488883</v>
      </c>
      <c r="G39" s="0" t="n">
        <v>1</v>
      </c>
      <c r="H39" s="0" t="n">
        <v>2545638</v>
      </c>
      <c r="I39" s="0" t="n">
        <v>0</v>
      </c>
      <c r="J39" s="0" t="n">
        <v>0</v>
      </c>
      <c r="K39" s="0" t="n">
        <v>0</v>
      </c>
      <c r="L39" s="0" t="n">
        <v>0</v>
      </c>
      <c r="M39" s="0" t="n">
        <v>0</v>
      </c>
      <c r="N39" s="0" t="n">
        <v>0</v>
      </c>
      <c r="O39" s="0" t="n">
        <v>-25</v>
      </c>
      <c r="P39" s="0" t="n">
        <v>-25</v>
      </c>
      <c r="Q39" s="0" t="n">
        <v>-25</v>
      </c>
      <c r="R39" s="0" t="n">
        <v>-25</v>
      </c>
      <c r="S39" s="0" t="n">
        <v>-25</v>
      </c>
      <c r="T39" s="0" t="n">
        <v>-25</v>
      </c>
      <c r="U39" s="0" t="n">
        <v>-25</v>
      </c>
      <c r="V39" s="0" t="n">
        <v>-25</v>
      </c>
      <c r="W39" s="0" t="n">
        <v>-25</v>
      </c>
      <c r="X39" s="0" t="n">
        <v>-25</v>
      </c>
      <c r="Y39" s="0" t="n">
        <v>-25</v>
      </c>
      <c r="Z39" s="0" t="n">
        <v>-25</v>
      </c>
      <c r="AA39" s="0" t="n">
        <v>-25</v>
      </c>
      <c r="AB39" s="0" t="n">
        <v>-25</v>
      </c>
      <c r="AC39" s="0" t="n">
        <v>-25</v>
      </c>
      <c r="AD39" s="0" t="n">
        <v>-25</v>
      </c>
      <c r="AE39" s="0" t="n">
        <v>0</v>
      </c>
      <c r="AF39" s="0" t="n">
        <v>0</v>
      </c>
    </row>
    <row r="40" customFormat="false" ht="12.75" hidden="false" customHeight="false" outlineLevel="0" collapsed="false">
      <c r="A40" s="399" t="n">
        <v>36935.5465277778</v>
      </c>
      <c r="B40" s="400" t="n">
        <v>37124</v>
      </c>
      <c r="C40" s="400" t="n">
        <v>37073</v>
      </c>
      <c r="D40" s="400" t="n">
        <v>37164</v>
      </c>
      <c r="E40" s="0" t="s">
        <v>387</v>
      </c>
      <c r="F40" s="0" t="n">
        <v>520280</v>
      </c>
      <c r="G40" s="0" t="n">
        <v>1</v>
      </c>
      <c r="H40" s="0" t="n">
        <v>2694641</v>
      </c>
      <c r="I40" s="0" t="n">
        <v>0</v>
      </c>
      <c r="J40" s="0" t="n">
        <v>0</v>
      </c>
      <c r="K40" s="0" t="n">
        <v>0</v>
      </c>
      <c r="L40" s="0" t="n">
        <v>0</v>
      </c>
      <c r="M40" s="0" t="n">
        <v>0</v>
      </c>
      <c r="N40" s="0" t="n">
        <v>0</v>
      </c>
      <c r="O40" s="0" t="n">
        <v>50</v>
      </c>
      <c r="P40" s="0" t="n">
        <v>50</v>
      </c>
      <c r="Q40" s="0" t="n">
        <v>50</v>
      </c>
      <c r="R40" s="0" t="n">
        <v>50</v>
      </c>
      <c r="S40" s="0" t="n">
        <v>50</v>
      </c>
      <c r="T40" s="0" t="n">
        <v>50</v>
      </c>
      <c r="U40" s="0" t="n">
        <v>50</v>
      </c>
      <c r="V40" s="0" t="n">
        <v>50</v>
      </c>
      <c r="W40" s="0" t="n">
        <v>50</v>
      </c>
      <c r="X40" s="0" t="n">
        <v>50</v>
      </c>
      <c r="Y40" s="0" t="n">
        <v>50</v>
      </c>
      <c r="Z40" s="0" t="n">
        <v>50</v>
      </c>
      <c r="AA40" s="0" t="n">
        <v>50</v>
      </c>
      <c r="AB40" s="0" t="n">
        <v>50</v>
      </c>
      <c r="AC40" s="0" t="n">
        <v>50</v>
      </c>
      <c r="AD40" s="0" t="n">
        <v>50</v>
      </c>
      <c r="AE40" s="0" t="n">
        <v>0</v>
      </c>
      <c r="AF40" s="0" t="n">
        <v>0</v>
      </c>
    </row>
    <row r="41" customFormat="false" ht="12.75" hidden="false" customHeight="false" outlineLevel="0" collapsed="false">
      <c r="A41" s="399" t="n">
        <v>37092.3895833333</v>
      </c>
      <c r="B41" s="400" t="n">
        <v>37124</v>
      </c>
      <c r="C41" s="400" t="n">
        <v>37073</v>
      </c>
      <c r="D41" s="400" t="n">
        <v>37164</v>
      </c>
      <c r="E41" s="0" t="s">
        <v>387</v>
      </c>
      <c r="F41" s="0" t="n">
        <v>535786</v>
      </c>
      <c r="G41" s="0" t="n">
        <v>1</v>
      </c>
      <c r="H41" s="0" t="n">
        <v>2739663</v>
      </c>
      <c r="I41" s="0" t="n">
        <v>0</v>
      </c>
      <c r="J41" s="0" t="n">
        <v>0</v>
      </c>
      <c r="K41" s="0" t="n">
        <v>0</v>
      </c>
      <c r="L41" s="0" t="n">
        <v>0</v>
      </c>
      <c r="M41" s="0" t="n">
        <v>0</v>
      </c>
      <c r="N41" s="0" t="n">
        <v>0</v>
      </c>
      <c r="O41" s="0" t="n">
        <v>25</v>
      </c>
      <c r="P41" s="0" t="n">
        <v>25</v>
      </c>
      <c r="Q41" s="0" t="n">
        <v>25</v>
      </c>
      <c r="R41" s="0" t="n">
        <v>25</v>
      </c>
      <c r="S41" s="0" t="n">
        <v>25</v>
      </c>
      <c r="T41" s="0" t="n">
        <v>25</v>
      </c>
      <c r="U41" s="0" t="n">
        <v>25</v>
      </c>
      <c r="V41" s="0" t="n">
        <v>25</v>
      </c>
      <c r="W41" s="0" t="n">
        <v>25</v>
      </c>
      <c r="X41" s="0" t="n">
        <v>25</v>
      </c>
      <c r="Y41" s="0" t="n">
        <v>25</v>
      </c>
      <c r="Z41" s="0" t="n">
        <v>25</v>
      </c>
      <c r="AA41" s="0" t="n">
        <v>25</v>
      </c>
      <c r="AB41" s="0" t="n">
        <v>25</v>
      </c>
      <c r="AC41" s="0" t="n">
        <v>25</v>
      </c>
      <c r="AD41" s="0" t="n">
        <v>25</v>
      </c>
      <c r="AE41" s="0" t="n">
        <v>0</v>
      </c>
      <c r="AF41" s="0" t="n">
        <v>0</v>
      </c>
    </row>
    <row r="42" customFormat="false" ht="12.75" hidden="false" customHeight="false" outlineLevel="0" collapsed="false">
      <c r="A42" s="399" t="n">
        <v>36998.4243055556</v>
      </c>
      <c r="B42" s="400" t="n">
        <v>37124</v>
      </c>
      <c r="C42" s="400" t="n">
        <v>37073</v>
      </c>
      <c r="D42" s="400" t="n">
        <v>37164</v>
      </c>
      <c r="E42" s="0" t="s">
        <v>387</v>
      </c>
      <c r="F42" s="0" t="n">
        <v>582895</v>
      </c>
      <c r="G42" s="0" t="n">
        <v>1</v>
      </c>
      <c r="H42" s="0" t="n">
        <v>3094407</v>
      </c>
      <c r="I42" s="0" t="n">
        <v>0</v>
      </c>
      <c r="J42" s="0" t="n">
        <v>0</v>
      </c>
      <c r="K42" s="0" t="n">
        <v>0</v>
      </c>
      <c r="L42" s="0" t="n">
        <v>0</v>
      </c>
      <c r="M42" s="0" t="n">
        <v>0</v>
      </c>
      <c r="N42" s="0" t="n">
        <v>0</v>
      </c>
      <c r="O42" s="0" t="n">
        <v>25</v>
      </c>
      <c r="P42" s="0" t="n">
        <v>25</v>
      </c>
      <c r="Q42" s="0" t="n">
        <v>25</v>
      </c>
      <c r="R42" s="0" t="n">
        <v>25</v>
      </c>
      <c r="S42" s="0" t="n">
        <v>25</v>
      </c>
      <c r="T42" s="0" t="n">
        <v>25</v>
      </c>
      <c r="U42" s="0" t="n">
        <v>25</v>
      </c>
      <c r="V42" s="0" t="n">
        <v>25</v>
      </c>
      <c r="W42" s="0" t="n">
        <v>25</v>
      </c>
      <c r="X42" s="0" t="n">
        <v>25</v>
      </c>
      <c r="Y42" s="0" t="n">
        <v>25</v>
      </c>
      <c r="Z42" s="0" t="n">
        <v>25</v>
      </c>
      <c r="AA42" s="0" t="n">
        <v>25</v>
      </c>
      <c r="AB42" s="0" t="n">
        <v>25</v>
      </c>
      <c r="AC42" s="0" t="n">
        <v>25</v>
      </c>
      <c r="AD42" s="0" t="n">
        <v>25</v>
      </c>
      <c r="AE42" s="0" t="n">
        <v>0</v>
      </c>
      <c r="AF42" s="0" t="n">
        <v>0</v>
      </c>
    </row>
    <row r="43" customFormat="false" ht="12.75" hidden="false" customHeight="false" outlineLevel="0" collapsed="false">
      <c r="A43" s="399" t="n">
        <v>37005.5826388889</v>
      </c>
      <c r="B43" s="400" t="n">
        <v>37124</v>
      </c>
      <c r="C43" s="400" t="n">
        <v>37073</v>
      </c>
      <c r="D43" s="400" t="n">
        <v>37164</v>
      </c>
      <c r="E43" s="0" t="s">
        <v>387</v>
      </c>
      <c r="F43" s="0" t="n">
        <v>589557</v>
      </c>
      <c r="G43" s="0" t="n">
        <v>1</v>
      </c>
      <c r="H43" s="0" t="n">
        <v>3112576</v>
      </c>
      <c r="I43" s="0" t="n">
        <v>0</v>
      </c>
      <c r="J43" s="0" t="n">
        <v>0</v>
      </c>
      <c r="K43" s="0" t="n">
        <v>0</v>
      </c>
      <c r="L43" s="0" t="n">
        <v>0</v>
      </c>
      <c r="M43" s="0" t="n">
        <v>0</v>
      </c>
      <c r="N43" s="0" t="n">
        <v>0</v>
      </c>
      <c r="O43" s="0" t="n">
        <v>-25</v>
      </c>
      <c r="P43" s="0" t="n">
        <v>-25</v>
      </c>
      <c r="Q43" s="0" t="n">
        <v>-25</v>
      </c>
      <c r="R43" s="0" t="n">
        <v>-25</v>
      </c>
      <c r="S43" s="0" t="n">
        <v>-25</v>
      </c>
      <c r="T43" s="0" t="n">
        <v>-25</v>
      </c>
      <c r="U43" s="0" t="n">
        <v>-25</v>
      </c>
      <c r="V43" s="0" t="n">
        <v>-25</v>
      </c>
      <c r="W43" s="0" t="n">
        <v>-25</v>
      </c>
      <c r="X43" s="0" t="n">
        <v>-25</v>
      </c>
      <c r="Y43" s="0" t="n">
        <v>-25</v>
      </c>
      <c r="Z43" s="0" t="n">
        <v>-25</v>
      </c>
      <c r="AA43" s="0" t="n">
        <v>-25</v>
      </c>
      <c r="AB43" s="0" t="n">
        <v>-25</v>
      </c>
      <c r="AC43" s="0" t="n">
        <v>-25</v>
      </c>
      <c r="AD43" s="0" t="n">
        <v>-25</v>
      </c>
      <c r="AE43" s="0" t="n">
        <v>0</v>
      </c>
      <c r="AF43" s="0" t="n">
        <v>0</v>
      </c>
    </row>
    <row r="44" customFormat="false" ht="12.75" hidden="false" customHeight="false" outlineLevel="0" collapsed="false">
      <c r="A44" s="399" t="n">
        <v>37064.3569444444</v>
      </c>
      <c r="B44" s="400" t="n">
        <v>37124</v>
      </c>
      <c r="C44" s="400" t="n">
        <v>37104</v>
      </c>
      <c r="D44" s="400" t="n">
        <v>37134</v>
      </c>
      <c r="E44" s="0" t="s">
        <v>387</v>
      </c>
      <c r="F44" s="0" t="n">
        <v>659551</v>
      </c>
      <c r="G44" s="0" t="n">
        <v>1</v>
      </c>
      <c r="H44" s="0" t="n">
        <v>3502806</v>
      </c>
      <c r="I44" s="0" t="n">
        <v>25</v>
      </c>
      <c r="J44" s="0" t="n">
        <v>25</v>
      </c>
      <c r="K44" s="0" t="n">
        <v>25</v>
      </c>
      <c r="L44" s="0" t="n">
        <v>25</v>
      </c>
      <c r="M44" s="0" t="n">
        <v>25</v>
      </c>
      <c r="N44" s="0" t="n">
        <v>25</v>
      </c>
      <c r="O44" s="0" t="n">
        <v>0</v>
      </c>
      <c r="P44" s="0" t="n">
        <v>0</v>
      </c>
      <c r="Q44" s="0" t="n">
        <v>0</v>
      </c>
      <c r="R44" s="0" t="n">
        <v>0</v>
      </c>
      <c r="S44" s="0" t="n">
        <v>0</v>
      </c>
      <c r="T44" s="0" t="n">
        <v>0</v>
      </c>
      <c r="U44" s="0" t="n">
        <v>0</v>
      </c>
      <c r="V44" s="0" t="n">
        <v>0</v>
      </c>
      <c r="W44" s="0" t="n">
        <v>0</v>
      </c>
      <c r="X44" s="0" t="n">
        <v>0</v>
      </c>
      <c r="Y44" s="0" t="n">
        <v>0</v>
      </c>
      <c r="Z44" s="0" t="n">
        <v>0</v>
      </c>
      <c r="AA44" s="0" t="n">
        <v>0</v>
      </c>
      <c r="AB44" s="0" t="n">
        <v>0</v>
      </c>
      <c r="AC44" s="0" t="n">
        <v>0</v>
      </c>
      <c r="AD44" s="0" t="n">
        <v>0</v>
      </c>
      <c r="AE44" s="0" t="n">
        <v>0</v>
      </c>
      <c r="AF44" s="0" t="n">
        <v>0</v>
      </c>
    </row>
    <row r="45" customFormat="false" ht="12.75" hidden="false" customHeight="false" outlineLevel="0" collapsed="false">
      <c r="A45" s="399" t="n">
        <v>37096.4333333333</v>
      </c>
      <c r="B45" s="400" t="n">
        <v>37124</v>
      </c>
      <c r="C45" s="400" t="n">
        <v>37104</v>
      </c>
      <c r="D45" s="400" t="n">
        <v>37134</v>
      </c>
      <c r="E45" s="0" t="s">
        <v>387</v>
      </c>
      <c r="F45" s="0" t="n">
        <v>699687</v>
      </c>
      <c r="G45" s="0" t="n">
        <v>1</v>
      </c>
      <c r="H45" s="0" t="n">
        <v>3628436</v>
      </c>
      <c r="I45" s="0" t="n">
        <v>-50</v>
      </c>
      <c r="J45" s="0" t="n">
        <v>-50</v>
      </c>
      <c r="K45" s="0" t="n">
        <v>-50</v>
      </c>
      <c r="L45" s="0" t="n">
        <v>-50</v>
      </c>
      <c r="M45" s="0" t="n">
        <v>-50</v>
      </c>
      <c r="N45" s="0" t="n">
        <v>-50</v>
      </c>
      <c r="O45" s="0" t="n">
        <v>0</v>
      </c>
      <c r="P45" s="0" t="n">
        <v>0</v>
      </c>
      <c r="Q45" s="0" t="n">
        <v>0</v>
      </c>
      <c r="R45" s="0" t="n">
        <v>0</v>
      </c>
      <c r="S45" s="0" t="n">
        <v>0</v>
      </c>
      <c r="T45" s="0" t="n">
        <v>0</v>
      </c>
      <c r="U45" s="0" t="n">
        <v>0</v>
      </c>
      <c r="V45" s="0" t="n">
        <v>0</v>
      </c>
      <c r="W45" s="0" t="n">
        <v>0</v>
      </c>
      <c r="X45" s="0" t="n">
        <v>0</v>
      </c>
      <c r="Y45" s="0" t="n">
        <v>0</v>
      </c>
      <c r="Z45" s="0" t="n">
        <v>0</v>
      </c>
      <c r="AA45" s="0" t="n">
        <v>0</v>
      </c>
      <c r="AB45" s="0" t="n">
        <v>0</v>
      </c>
      <c r="AC45" s="0" t="n">
        <v>0</v>
      </c>
      <c r="AD45" s="0" t="n">
        <v>0</v>
      </c>
      <c r="AE45" s="0" t="n">
        <v>0</v>
      </c>
      <c r="AF45" s="0" t="n">
        <v>0</v>
      </c>
    </row>
    <row r="46" customFormat="false" ht="12.75" hidden="false" customHeight="false" outlineLevel="0" collapsed="false">
      <c r="A46" s="399" t="n">
        <v>36782.6090277778</v>
      </c>
      <c r="B46" s="400" t="n">
        <v>37124</v>
      </c>
      <c r="C46" s="400" t="n">
        <v>36983</v>
      </c>
      <c r="D46" s="400" t="n">
        <v>37191</v>
      </c>
      <c r="E46" s="0" t="s">
        <v>387</v>
      </c>
      <c r="F46" s="0" t="n">
        <v>410703</v>
      </c>
      <c r="G46" s="0" t="n">
        <v>1</v>
      </c>
      <c r="H46" s="0" t="n">
        <v>2270321</v>
      </c>
      <c r="I46" s="0" t="n">
        <v>0</v>
      </c>
      <c r="J46" s="0" t="n">
        <v>0</v>
      </c>
      <c r="K46" s="0" t="n">
        <v>0</v>
      </c>
      <c r="L46" s="0" t="n">
        <v>0</v>
      </c>
      <c r="M46" s="0" t="n">
        <v>0</v>
      </c>
      <c r="N46" s="0" t="n">
        <v>0</v>
      </c>
      <c r="O46" s="0" t="n">
        <v>0</v>
      </c>
      <c r="P46" s="0" t="n">
        <v>0</v>
      </c>
      <c r="Q46" s="0" t="n">
        <v>0</v>
      </c>
      <c r="R46" s="0" t="n">
        <v>0</v>
      </c>
      <c r="S46" s="0" t="n">
        <v>0</v>
      </c>
      <c r="T46" s="0" t="n">
        <v>0</v>
      </c>
      <c r="U46" s="0" t="n">
        <v>0</v>
      </c>
      <c r="V46" s="0" t="n">
        <v>0</v>
      </c>
      <c r="W46" s="0" t="n">
        <v>0</v>
      </c>
      <c r="X46" s="0" t="n">
        <v>0</v>
      </c>
      <c r="Y46" s="0" t="n">
        <v>0</v>
      </c>
      <c r="Z46" s="0" t="n">
        <v>0</v>
      </c>
      <c r="AA46" s="0" t="n">
        <v>0</v>
      </c>
      <c r="AB46" s="0" t="n">
        <v>0</v>
      </c>
      <c r="AC46" s="0" t="n">
        <v>0</v>
      </c>
      <c r="AD46" s="0" t="n">
        <v>0</v>
      </c>
      <c r="AE46" s="0" t="n">
        <v>25</v>
      </c>
      <c r="AF46" s="0" t="n">
        <v>25</v>
      </c>
    </row>
    <row r="47" customFormat="false" ht="12.75" hidden="false" customHeight="false" outlineLevel="0" collapsed="false">
      <c r="A47" s="399" t="n">
        <v>37105.6458333333</v>
      </c>
      <c r="B47" s="400" t="n">
        <v>37124</v>
      </c>
      <c r="C47" s="400" t="n">
        <v>37106</v>
      </c>
      <c r="D47" s="400" t="n">
        <v>37134</v>
      </c>
      <c r="E47" s="0" t="s">
        <v>387</v>
      </c>
      <c r="F47" s="0" t="n">
        <v>713885</v>
      </c>
      <c r="G47" s="0" t="n">
        <v>1</v>
      </c>
      <c r="H47" s="0" t="n">
        <v>3722457</v>
      </c>
      <c r="I47" s="0" t="n">
        <v>0</v>
      </c>
      <c r="J47" s="0" t="n">
        <v>0</v>
      </c>
      <c r="K47" s="0" t="n">
        <v>0</v>
      </c>
      <c r="L47" s="0" t="n">
        <v>0</v>
      </c>
      <c r="M47" s="0" t="n">
        <v>0</v>
      </c>
      <c r="N47" s="0" t="n">
        <v>0</v>
      </c>
      <c r="O47" s="0" t="n">
        <v>-25</v>
      </c>
      <c r="P47" s="0" t="n">
        <v>-25</v>
      </c>
      <c r="Q47" s="0" t="n">
        <v>-25</v>
      </c>
      <c r="R47" s="0" t="n">
        <v>-25</v>
      </c>
      <c r="S47" s="0" t="n">
        <v>-25</v>
      </c>
      <c r="T47" s="0" t="n">
        <v>-25</v>
      </c>
      <c r="U47" s="0" t="n">
        <v>-25</v>
      </c>
      <c r="V47" s="0" t="n">
        <v>-25</v>
      </c>
      <c r="W47" s="0" t="n">
        <v>-25</v>
      </c>
      <c r="X47" s="0" t="n">
        <v>-25</v>
      </c>
      <c r="Y47" s="0" t="n">
        <v>-25</v>
      </c>
      <c r="Z47" s="0" t="n">
        <v>-25</v>
      </c>
      <c r="AA47" s="0" t="n">
        <v>-25</v>
      </c>
      <c r="AB47" s="0" t="n">
        <v>-25</v>
      </c>
      <c r="AC47" s="0" t="n">
        <v>-25</v>
      </c>
      <c r="AD47" s="0" t="n">
        <v>-25</v>
      </c>
      <c r="AE47" s="0" t="n">
        <v>0</v>
      </c>
      <c r="AF47" s="0" t="n">
        <v>0</v>
      </c>
    </row>
    <row r="48" customFormat="false" ht="12.75" hidden="false" customHeight="false" outlineLevel="0" collapsed="false">
      <c r="A48" s="399" t="n">
        <v>36739.5993055556</v>
      </c>
      <c r="B48" s="400" t="n">
        <v>37124</v>
      </c>
      <c r="C48" s="400" t="n">
        <v>37073</v>
      </c>
      <c r="D48" s="400" t="n">
        <v>37164</v>
      </c>
      <c r="E48" s="0" t="s">
        <v>387</v>
      </c>
      <c r="F48" s="0" t="n">
        <v>383574</v>
      </c>
      <c r="G48" s="0" t="n">
        <v>1</v>
      </c>
      <c r="H48" s="0" t="n">
        <v>2178541</v>
      </c>
      <c r="I48" s="0" t="n">
        <v>0</v>
      </c>
      <c r="J48" s="0" t="n">
        <v>0</v>
      </c>
      <c r="K48" s="0" t="n">
        <v>0</v>
      </c>
      <c r="L48" s="0" t="n">
        <v>0</v>
      </c>
      <c r="M48" s="0" t="n">
        <v>0</v>
      </c>
      <c r="N48" s="0" t="n">
        <v>0</v>
      </c>
      <c r="O48" s="0" t="n">
        <v>25</v>
      </c>
      <c r="P48" s="0" t="n">
        <v>25</v>
      </c>
      <c r="Q48" s="0" t="n">
        <v>25</v>
      </c>
      <c r="R48" s="0" t="n">
        <v>25</v>
      </c>
      <c r="S48" s="0" t="n">
        <v>25</v>
      </c>
      <c r="T48" s="0" t="n">
        <v>25</v>
      </c>
      <c r="U48" s="0" t="n">
        <v>25</v>
      </c>
      <c r="V48" s="0" t="n">
        <v>25</v>
      </c>
      <c r="W48" s="0" t="n">
        <v>25</v>
      </c>
      <c r="X48" s="0" t="n">
        <v>25</v>
      </c>
      <c r="Y48" s="0" t="n">
        <v>25</v>
      </c>
      <c r="Z48" s="0" t="n">
        <v>25</v>
      </c>
      <c r="AA48" s="0" t="n">
        <v>25</v>
      </c>
      <c r="AB48" s="0" t="n">
        <v>25</v>
      </c>
      <c r="AC48" s="0" t="n">
        <v>25</v>
      </c>
      <c r="AD48" s="0" t="n">
        <v>25</v>
      </c>
      <c r="AE48" s="0" t="n">
        <v>0</v>
      </c>
      <c r="AF48" s="0" t="n">
        <v>0</v>
      </c>
    </row>
    <row r="49" customFormat="false" ht="12.75" hidden="false" customHeight="false" outlineLevel="0" collapsed="false">
      <c r="A49" s="399" t="n">
        <v>36739.5784722222</v>
      </c>
      <c r="B49" s="400" t="n">
        <v>37124</v>
      </c>
      <c r="C49" s="400" t="n">
        <v>37073</v>
      </c>
      <c r="D49" s="400" t="n">
        <v>37164</v>
      </c>
      <c r="E49" s="0" t="s">
        <v>387</v>
      </c>
      <c r="F49" s="0" t="n">
        <v>383575</v>
      </c>
      <c r="G49" s="0" t="n">
        <v>1</v>
      </c>
      <c r="H49" s="0" t="n">
        <v>2178542</v>
      </c>
      <c r="I49" s="0" t="n">
        <v>0</v>
      </c>
      <c r="J49" s="0" t="n">
        <v>0</v>
      </c>
      <c r="K49" s="0" t="n">
        <v>0</v>
      </c>
      <c r="L49" s="0" t="n">
        <v>0</v>
      </c>
      <c r="M49" s="0" t="n">
        <v>0</v>
      </c>
      <c r="N49" s="0" t="n">
        <v>0</v>
      </c>
      <c r="O49" s="0" t="n">
        <v>25</v>
      </c>
      <c r="P49" s="0" t="n">
        <v>25</v>
      </c>
      <c r="Q49" s="0" t="n">
        <v>25</v>
      </c>
      <c r="R49" s="0" t="n">
        <v>25</v>
      </c>
      <c r="S49" s="0" t="n">
        <v>25</v>
      </c>
      <c r="T49" s="0" t="n">
        <v>25</v>
      </c>
      <c r="U49" s="0" t="n">
        <v>25</v>
      </c>
      <c r="V49" s="0" t="n">
        <v>25</v>
      </c>
      <c r="W49" s="0" t="n">
        <v>25</v>
      </c>
      <c r="X49" s="0" t="n">
        <v>25</v>
      </c>
      <c r="Y49" s="0" t="n">
        <v>25</v>
      </c>
      <c r="Z49" s="0" t="n">
        <v>25</v>
      </c>
      <c r="AA49" s="0" t="n">
        <v>25</v>
      </c>
      <c r="AB49" s="0" t="n">
        <v>25</v>
      </c>
      <c r="AC49" s="0" t="n">
        <v>25</v>
      </c>
      <c r="AD49" s="0" t="n">
        <v>25</v>
      </c>
      <c r="AE49" s="0" t="n">
        <v>0</v>
      </c>
      <c r="AF49" s="0" t="n">
        <v>0</v>
      </c>
    </row>
    <row r="50" customFormat="false" ht="12.75" hidden="false" customHeight="false" outlineLevel="0" collapsed="false">
      <c r="A50" s="399" t="n">
        <v>37109.4368055556</v>
      </c>
      <c r="B50" s="400" t="n">
        <v>37124</v>
      </c>
      <c r="C50" s="400" t="n">
        <v>37111</v>
      </c>
      <c r="D50" s="400" t="n">
        <v>37134</v>
      </c>
      <c r="E50" s="0" t="s">
        <v>387</v>
      </c>
      <c r="F50" s="0" t="n">
        <v>719517</v>
      </c>
      <c r="G50" s="0" t="n">
        <v>1</v>
      </c>
      <c r="H50" s="0" t="n">
        <v>3738697</v>
      </c>
      <c r="I50" s="0" t="n">
        <v>0</v>
      </c>
      <c r="J50" s="0" t="n">
        <v>0</v>
      </c>
      <c r="K50" s="0" t="n">
        <v>0</v>
      </c>
      <c r="L50" s="0" t="n">
        <v>0</v>
      </c>
      <c r="M50" s="0" t="n">
        <v>0</v>
      </c>
      <c r="N50" s="0" t="n">
        <v>0</v>
      </c>
      <c r="O50" s="0" t="n">
        <v>0</v>
      </c>
      <c r="P50" s="0" t="n">
        <v>0</v>
      </c>
      <c r="Q50" s="0" t="n">
        <v>0</v>
      </c>
      <c r="R50" s="0" t="n">
        <v>0</v>
      </c>
      <c r="S50" s="0" t="n">
        <v>0</v>
      </c>
      <c r="T50" s="0" t="n">
        <v>0</v>
      </c>
      <c r="U50" s="0" t="n">
        <v>0</v>
      </c>
      <c r="V50" s="0" t="n">
        <v>0</v>
      </c>
      <c r="W50" s="0" t="n">
        <v>0</v>
      </c>
      <c r="X50" s="0" t="n">
        <v>0</v>
      </c>
      <c r="Y50" s="0" t="n">
        <v>0</v>
      </c>
      <c r="Z50" s="0" t="n">
        <v>0</v>
      </c>
      <c r="AA50" s="0" t="n">
        <v>0</v>
      </c>
      <c r="AB50" s="0" t="n">
        <v>0</v>
      </c>
      <c r="AC50" s="0" t="n">
        <v>0</v>
      </c>
      <c r="AD50" s="0" t="n">
        <v>0</v>
      </c>
      <c r="AE50" s="0" t="n">
        <v>25</v>
      </c>
      <c r="AF50" s="0" t="n">
        <v>25</v>
      </c>
    </row>
    <row r="51" customFormat="false" ht="12.75" hidden="false" customHeight="false" outlineLevel="0" collapsed="false">
      <c r="A51" s="399" t="n">
        <v>37110.4201388889</v>
      </c>
      <c r="B51" s="400" t="n">
        <v>37124</v>
      </c>
      <c r="C51" s="400" t="n">
        <v>37112</v>
      </c>
      <c r="D51" s="400" t="n">
        <v>37134</v>
      </c>
      <c r="E51" s="0" t="s">
        <v>387</v>
      </c>
      <c r="F51" s="0" t="n">
        <v>721308</v>
      </c>
      <c r="G51" s="0" t="n">
        <v>1</v>
      </c>
      <c r="H51" s="0" t="n">
        <v>3744862</v>
      </c>
      <c r="I51" s="0" t="n">
        <v>0</v>
      </c>
      <c r="J51" s="0" t="n">
        <v>0</v>
      </c>
      <c r="K51" s="0" t="n">
        <v>0</v>
      </c>
      <c r="L51" s="0" t="n">
        <v>0</v>
      </c>
      <c r="M51" s="0" t="n">
        <v>0</v>
      </c>
      <c r="N51" s="0" t="n">
        <v>0</v>
      </c>
      <c r="O51" s="0" t="n">
        <v>25</v>
      </c>
      <c r="P51" s="0" t="n">
        <v>25</v>
      </c>
      <c r="Q51" s="0" t="n">
        <v>25</v>
      </c>
      <c r="R51" s="0" t="n">
        <v>25</v>
      </c>
      <c r="S51" s="0" t="n">
        <v>25</v>
      </c>
      <c r="T51" s="0" t="n">
        <v>25</v>
      </c>
      <c r="U51" s="0" t="n">
        <v>25</v>
      </c>
      <c r="V51" s="0" t="n">
        <v>25</v>
      </c>
      <c r="W51" s="0" t="n">
        <v>25</v>
      </c>
      <c r="X51" s="0" t="n">
        <v>25</v>
      </c>
      <c r="Y51" s="0" t="n">
        <v>25</v>
      </c>
      <c r="Z51" s="0" t="n">
        <v>25</v>
      </c>
      <c r="AA51" s="0" t="n">
        <v>25</v>
      </c>
      <c r="AB51" s="0" t="n">
        <v>25</v>
      </c>
      <c r="AC51" s="0" t="n">
        <v>25</v>
      </c>
      <c r="AD51" s="0" t="n">
        <v>25</v>
      </c>
      <c r="AE51" s="0" t="n">
        <v>0</v>
      </c>
      <c r="AF51" s="0" t="n">
        <v>0</v>
      </c>
    </row>
    <row r="52" customFormat="false" ht="12.75" hidden="false" customHeight="false" outlineLevel="0" collapsed="false">
      <c r="A52" s="399" t="n">
        <v>36871.6069444444</v>
      </c>
      <c r="B52" s="400" t="n">
        <v>37124</v>
      </c>
      <c r="C52" s="400" t="n">
        <v>37073</v>
      </c>
      <c r="D52" s="400" t="n">
        <v>37164</v>
      </c>
      <c r="E52" s="0" t="s">
        <v>387</v>
      </c>
      <c r="F52" s="0" t="n">
        <v>477193</v>
      </c>
      <c r="G52" s="0" t="n">
        <v>1</v>
      </c>
      <c r="H52" s="0" t="n">
        <v>2489494</v>
      </c>
      <c r="I52" s="0" t="n">
        <v>0</v>
      </c>
      <c r="J52" s="0" t="n">
        <v>0</v>
      </c>
      <c r="K52" s="0" t="n">
        <v>0</v>
      </c>
      <c r="L52" s="0" t="n">
        <v>0</v>
      </c>
      <c r="M52" s="0" t="n">
        <v>0</v>
      </c>
      <c r="N52" s="0" t="n">
        <v>0</v>
      </c>
      <c r="O52" s="0" t="n">
        <v>25</v>
      </c>
      <c r="P52" s="0" t="n">
        <v>25</v>
      </c>
      <c r="Q52" s="0" t="n">
        <v>25</v>
      </c>
      <c r="R52" s="0" t="n">
        <v>25</v>
      </c>
      <c r="S52" s="0" t="n">
        <v>25</v>
      </c>
      <c r="T52" s="0" t="n">
        <v>25</v>
      </c>
      <c r="U52" s="0" t="n">
        <v>25</v>
      </c>
      <c r="V52" s="0" t="n">
        <v>25</v>
      </c>
      <c r="W52" s="0" t="n">
        <v>25</v>
      </c>
      <c r="X52" s="0" t="n">
        <v>25</v>
      </c>
      <c r="Y52" s="0" t="n">
        <v>25</v>
      </c>
      <c r="Z52" s="0" t="n">
        <v>25</v>
      </c>
      <c r="AA52" s="0" t="n">
        <v>25</v>
      </c>
      <c r="AB52" s="0" t="n">
        <v>25</v>
      </c>
      <c r="AC52" s="0" t="n">
        <v>25</v>
      </c>
      <c r="AD52" s="0" t="n">
        <v>25</v>
      </c>
      <c r="AE52" s="0" t="n">
        <v>0</v>
      </c>
      <c r="AF52" s="0" t="n">
        <v>0</v>
      </c>
    </row>
    <row r="53" customFormat="false" ht="12.75" hidden="false" customHeight="false" outlineLevel="0" collapsed="false">
      <c r="A53" s="399" t="n">
        <v>36938.3868055556</v>
      </c>
      <c r="B53" s="400" t="n">
        <v>37124</v>
      </c>
      <c r="C53" s="400" t="n">
        <v>37073</v>
      </c>
      <c r="D53" s="400" t="n">
        <v>37164</v>
      </c>
      <c r="E53" s="0" t="s">
        <v>387</v>
      </c>
      <c r="F53" s="0" t="n">
        <v>525012</v>
      </c>
      <c r="G53" s="0" t="n">
        <v>1</v>
      </c>
      <c r="H53" s="0" t="n">
        <v>2706230</v>
      </c>
      <c r="I53" s="0" t="n">
        <v>0</v>
      </c>
      <c r="J53" s="0" t="n">
        <v>0</v>
      </c>
      <c r="K53" s="0" t="n">
        <v>0</v>
      </c>
      <c r="L53" s="0" t="n">
        <v>0</v>
      </c>
      <c r="M53" s="0" t="n">
        <v>0</v>
      </c>
      <c r="N53" s="0" t="n">
        <v>0</v>
      </c>
      <c r="O53" s="0" t="n">
        <v>25</v>
      </c>
      <c r="P53" s="0" t="n">
        <v>25</v>
      </c>
      <c r="Q53" s="0" t="n">
        <v>25</v>
      </c>
      <c r="R53" s="0" t="n">
        <v>25</v>
      </c>
      <c r="S53" s="0" t="n">
        <v>25</v>
      </c>
      <c r="T53" s="0" t="n">
        <v>25</v>
      </c>
      <c r="U53" s="0" t="n">
        <v>25</v>
      </c>
      <c r="V53" s="0" t="n">
        <v>25</v>
      </c>
      <c r="W53" s="0" t="n">
        <v>25</v>
      </c>
      <c r="X53" s="0" t="n">
        <v>25</v>
      </c>
      <c r="Y53" s="0" t="n">
        <v>25</v>
      </c>
      <c r="Z53" s="0" t="n">
        <v>25</v>
      </c>
      <c r="AA53" s="0" t="n">
        <v>25</v>
      </c>
      <c r="AB53" s="0" t="n">
        <v>25</v>
      </c>
      <c r="AC53" s="0" t="n">
        <v>25</v>
      </c>
      <c r="AD53" s="0" t="n">
        <v>25</v>
      </c>
      <c r="AE53" s="0" t="n">
        <v>0</v>
      </c>
      <c r="AF53" s="0" t="n">
        <v>0</v>
      </c>
    </row>
    <row r="54" customFormat="false" ht="12.75" hidden="false" customHeight="false" outlineLevel="0" collapsed="false">
      <c r="A54" s="399" t="n">
        <v>36938.4388888889</v>
      </c>
      <c r="B54" s="400" t="n">
        <v>37124</v>
      </c>
      <c r="C54" s="400" t="n">
        <v>37073</v>
      </c>
      <c r="D54" s="400" t="n">
        <v>37164</v>
      </c>
      <c r="E54" s="0" t="s">
        <v>387</v>
      </c>
      <c r="F54" s="0" t="n">
        <v>525138</v>
      </c>
      <c r="G54" s="0" t="n">
        <v>1</v>
      </c>
      <c r="H54" s="0" t="n">
        <v>2706447</v>
      </c>
      <c r="I54" s="0" t="n">
        <v>0</v>
      </c>
      <c r="J54" s="0" t="n">
        <v>0</v>
      </c>
      <c r="K54" s="0" t="n">
        <v>0</v>
      </c>
      <c r="L54" s="0" t="n">
        <v>0</v>
      </c>
      <c r="M54" s="0" t="n">
        <v>0</v>
      </c>
      <c r="N54" s="0" t="n">
        <v>0</v>
      </c>
      <c r="O54" s="0" t="n">
        <v>25</v>
      </c>
      <c r="P54" s="0" t="n">
        <v>25</v>
      </c>
      <c r="Q54" s="0" t="n">
        <v>25</v>
      </c>
      <c r="R54" s="0" t="n">
        <v>25</v>
      </c>
      <c r="S54" s="0" t="n">
        <v>25</v>
      </c>
      <c r="T54" s="0" t="n">
        <v>25</v>
      </c>
      <c r="U54" s="0" t="n">
        <v>25</v>
      </c>
      <c r="V54" s="0" t="n">
        <v>25</v>
      </c>
      <c r="W54" s="0" t="n">
        <v>25</v>
      </c>
      <c r="X54" s="0" t="n">
        <v>25</v>
      </c>
      <c r="Y54" s="0" t="n">
        <v>25</v>
      </c>
      <c r="Z54" s="0" t="n">
        <v>25</v>
      </c>
      <c r="AA54" s="0" t="n">
        <v>25</v>
      </c>
      <c r="AB54" s="0" t="n">
        <v>25</v>
      </c>
      <c r="AC54" s="0" t="n">
        <v>25</v>
      </c>
      <c r="AD54" s="0" t="n">
        <v>25</v>
      </c>
      <c r="AE54" s="0" t="n">
        <v>0</v>
      </c>
      <c r="AF54" s="0" t="n">
        <v>0</v>
      </c>
    </row>
    <row r="55" customFormat="false" ht="12.75" hidden="false" customHeight="false" outlineLevel="0" collapsed="false">
      <c r="A55" s="399" t="n">
        <v>36945.5986111111</v>
      </c>
      <c r="B55" s="400" t="n">
        <v>37124</v>
      </c>
      <c r="C55" s="400" t="n">
        <v>37073</v>
      </c>
      <c r="D55" s="400" t="n">
        <v>37164</v>
      </c>
      <c r="E55" s="0" t="s">
        <v>387</v>
      </c>
      <c r="F55" s="0" t="n">
        <v>530493</v>
      </c>
      <c r="G55" s="0" t="n">
        <v>1</v>
      </c>
      <c r="H55" s="0" t="n">
        <v>2721858</v>
      </c>
      <c r="I55" s="0" t="n">
        <v>0</v>
      </c>
      <c r="J55" s="0" t="n">
        <v>0</v>
      </c>
      <c r="K55" s="0" t="n">
        <v>0</v>
      </c>
      <c r="L55" s="0" t="n">
        <v>0</v>
      </c>
      <c r="M55" s="0" t="n">
        <v>0</v>
      </c>
      <c r="N55" s="0" t="n">
        <v>0</v>
      </c>
      <c r="O55" s="0" t="n">
        <v>25</v>
      </c>
      <c r="P55" s="0" t="n">
        <v>25</v>
      </c>
      <c r="Q55" s="0" t="n">
        <v>25</v>
      </c>
      <c r="R55" s="0" t="n">
        <v>25</v>
      </c>
      <c r="S55" s="0" t="n">
        <v>25</v>
      </c>
      <c r="T55" s="0" t="n">
        <v>25</v>
      </c>
      <c r="U55" s="0" t="n">
        <v>25</v>
      </c>
      <c r="V55" s="0" t="n">
        <v>25</v>
      </c>
      <c r="W55" s="0" t="n">
        <v>25</v>
      </c>
      <c r="X55" s="0" t="n">
        <v>25</v>
      </c>
      <c r="Y55" s="0" t="n">
        <v>25</v>
      </c>
      <c r="Z55" s="0" t="n">
        <v>25</v>
      </c>
      <c r="AA55" s="0" t="n">
        <v>25</v>
      </c>
      <c r="AB55" s="0" t="n">
        <v>25</v>
      </c>
      <c r="AC55" s="0" t="n">
        <v>25</v>
      </c>
      <c r="AD55" s="0" t="n">
        <v>25</v>
      </c>
      <c r="AE55" s="0" t="n">
        <v>0</v>
      </c>
      <c r="AF55" s="0" t="n">
        <v>0</v>
      </c>
    </row>
    <row r="56" customFormat="false" ht="12.75" hidden="false" customHeight="false" outlineLevel="0" collapsed="false">
      <c r="A56" s="399" t="n">
        <v>37061.3659722222</v>
      </c>
      <c r="B56" s="400" t="n">
        <v>37124</v>
      </c>
      <c r="C56" s="400" t="n">
        <v>37104</v>
      </c>
      <c r="D56" s="400" t="n">
        <v>37134</v>
      </c>
      <c r="E56" s="0" t="s">
        <v>387</v>
      </c>
      <c r="F56" s="0" t="n">
        <v>653426</v>
      </c>
      <c r="G56" s="0" t="n">
        <v>1</v>
      </c>
      <c r="H56" s="0" t="n">
        <v>3477988</v>
      </c>
      <c r="I56" s="0" t="n">
        <v>0</v>
      </c>
      <c r="J56" s="0" t="n">
        <v>0</v>
      </c>
      <c r="K56" s="0" t="n">
        <v>0</v>
      </c>
      <c r="L56" s="0" t="n">
        <v>0</v>
      </c>
      <c r="M56" s="0" t="n">
        <v>0</v>
      </c>
      <c r="N56" s="0" t="n">
        <v>0</v>
      </c>
      <c r="O56" s="0" t="n">
        <v>-25</v>
      </c>
      <c r="P56" s="0" t="n">
        <v>-25</v>
      </c>
      <c r="Q56" s="0" t="n">
        <v>-25</v>
      </c>
      <c r="R56" s="0" t="n">
        <v>-25</v>
      </c>
      <c r="S56" s="0" t="n">
        <v>-25</v>
      </c>
      <c r="T56" s="0" t="n">
        <v>-25</v>
      </c>
      <c r="U56" s="0" t="n">
        <v>-25</v>
      </c>
      <c r="V56" s="0" t="n">
        <v>-25</v>
      </c>
      <c r="W56" s="0" t="n">
        <v>-25</v>
      </c>
      <c r="X56" s="0" t="n">
        <v>-25</v>
      </c>
      <c r="Y56" s="0" t="n">
        <v>-25</v>
      </c>
      <c r="Z56" s="0" t="n">
        <v>-25</v>
      </c>
      <c r="AA56" s="0" t="n">
        <v>-25</v>
      </c>
      <c r="AB56" s="0" t="n">
        <v>-25</v>
      </c>
      <c r="AC56" s="0" t="n">
        <v>-25</v>
      </c>
      <c r="AD56" s="0" t="n">
        <v>-25</v>
      </c>
      <c r="AE56" s="0" t="n">
        <v>0</v>
      </c>
      <c r="AF56" s="0" t="n">
        <v>0</v>
      </c>
    </row>
    <row r="57" customFormat="false" ht="12.75" hidden="false" customHeight="false" outlineLevel="0" collapsed="false">
      <c r="A57" s="399" t="n">
        <v>37063.7215277778</v>
      </c>
      <c r="B57" s="400" t="n">
        <v>37124</v>
      </c>
      <c r="C57" s="400" t="n">
        <v>37104</v>
      </c>
      <c r="D57" s="400" t="n">
        <v>37134</v>
      </c>
      <c r="E57" s="0" t="s">
        <v>387</v>
      </c>
      <c r="F57" s="0" t="n">
        <v>656203</v>
      </c>
      <c r="G57" s="0" t="n">
        <v>1</v>
      </c>
      <c r="H57" s="0" t="n">
        <v>3486004</v>
      </c>
      <c r="I57" s="0" t="n">
        <v>0</v>
      </c>
      <c r="J57" s="0" t="n">
        <v>0</v>
      </c>
      <c r="K57" s="0" t="n">
        <v>0</v>
      </c>
      <c r="L57" s="0" t="n">
        <v>0</v>
      </c>
      <c r="M57" s="0" t="n">
        <v>0</v>
      </c>
      <c r="N57" s="0" t="n">
        <v>0</v>
      </c>
      <c r="O57" s="0" t="n">
        <v>25</v>
      </c>
      <c r="P57" s="0" t="n">
        <v>25</v>
      </c>
      <c r="Q57" s="0" t="n">
        <v>25</v>
      </c>
      <c r="R57" s="0" t="n">
        <v>25</v>
      </c>
      <c r="S57" s="0" t="n">
        <v>25</v>
      </c>
      <c r="T57" s="0" t="n">
        <v>25</v>
      </c>
      <c r="U57" s="0" t="n">
        <v>25</v>
      </c>
      <c r="V57" s="0" t="n">
        <v>25</v>
      </c>
      <c r="W57" s="0" t="n">
        <v>25</v>
      </c>
      <c r="X57" s="0" t="n">
        <v>25</v>
      </c>
      <c r="Y57" s="0" t="n">
        <v>25</v>
      </c>
      <c r="Z57" s="0" t="n">
        <v>25</v>
      </c>
      <c r="AA57" s="0" t="n">
        <v>25</v>
      </c>
      <c r="AB57" s="0" t="n">
        <v>25</v>
      </c>
      <c r="AC57" s="0" t="n">
        <v>25</v>
      </c>
      <c r="AD57" s="0" t="n">
        <v>25</v>
      </c>
      <c r="AE57" s="0" t="n">
        <v>0</v>
      </c>
      <c r="AF57" s="0" t="n">
        <v>0</v>
      </c>
    </row>
    <row r="58" customFormat="false" ht="12.75" hidden="false" customHeight="false" outlineLevel="0" collapsed="false">
      <c r="A58" s="399" t="n">
        <v>36782.6090277778</v>
      </c>
      <c r="B58" s="400" t="n">
        <v>37124</v>
      </c>
      <c r="C58" s="400" t="n">
        <v>36983</v>
      </c>
      <c r="D58" s="400" t="n">
        <v>37191</v>
      </c>
      <c r="E58" s="0" t="s">
        <v>387</v>
      </c>
      <c r="F58" s="0" t="n">
        <v>410703</v>
      </c>
      <c r="G58" s="0" t="n">
        <v>1</v>
      </c>
      <c r="H58" s="0" t="n">
        <v>2270320</v>
      </c>
      <c r="I58" s="0" t="n">
        <v>25</v>
      </c>
      <c r="J58" s="0" t="n">
        <v>25</v>
      </c>
      <c r="K58" s="0" t="n">
        <v>25</v>
      </c>
      <c r="L58" s="0" t="n">
        <v>25</v>
      </c>
      <c r="M58" s="0" t="n">
        <v>25</v>
      </c>
      <c r="N58" s="0" t="n">
        <v>25</v>
      </c>
      <c r="O58" s="0" t="n">
        <v>0</v>
      </c>
      <c r="P58" s="0" t="n">
        <v>0</v>
      </c>
      <c r="Q58" s="0" t="n">
        <v>0</v>
      </c>
      <c r="R58" s="0" t="n">
        <v>0</v>
      </c>
      <c r="S58" s="0" t="n">
        <v>0</v>
      </c>
      <c r="T58" s="0" t="n">
        <v>0</v>
      </c>
      <c r="U58" s="0" t="n">
        <v>0</v>
      </c>
      <c r="V58" s="0" t="n">
        <v>0</v>
      </c>
      <c r="W58" s="0" t="n">
        <v>0</v>
      </c>
      <c r="X58" s="0" t="n">
        <v>0</v>
      </c>
      <c r="Y58" s="0" t="n">
        <v>0</v>
      </c>
      <c r="Z58" s="0" t="n">
        <v>0</v>
      </c>
      <c r="AA58" s="0" t="n">
        <v>0</v>
      </c>
      <c r="AB58" s="0" t="n">
        <v>0</v>
      </c>
      <c r="AC58" s="0" t="n">
        <v>0</v>
      </c>
      <c r="AD58" s="0" t="n">
        <v>0</v>
      </c>
      <c r="AE58" s="0" t="n">
        <v>0</v>
      </c>
      <c r="AF58" s="0" t="n">
        <v>0</v>
      </c>
    </row>
    <row r="59" customFormat="false" ht="12.75" hidden="false" customHeight="false" outlineLevel="0" collapsed="false">
      <c r="A59" s="399" t="n">
        <v>36978.4270833333</v>
      </c>
      <c r="B59" s="400" t="n">
        <v>37124</v>
      </c>
      <c r="C59" s="400" t="n">
        <v>37073</v>
      </c>
      <c r="D59" s="400" t="n">
        <v>37164</v>
      </c>
      <c r="E59" s="9" t="s">
        <v>413</v>
      </c>
      <c r="F59" s="0" t="n">
        <v>562553</v>
      </c>
      <c r="G59" s="0" t="n">
        <v>1</v>
      </c>
      <c r="H59" s="0" t="n">
        <v>2964436</v>
      </c>
      <c r="I59" s="0" t="n">
        <v>0</v>
      </c>
      <c r="J59" s="0" t="n">
        <v>0</v>
      </c>
      <c r="K59" s="0" t="n">
        <v>0</v>
      </c>
      <c r="L59" s="0" t="n">
        <v>0</v>
      </c>
      <c r="M59" s="0" t="n">
        <v>0</v>
      </c>
      <c r="N59" s="0" t="n">
        <v>0</v>
      </c>
      <c r="O59" s="0" t="n">
        <v>25</v>
      </c>
      <c r="P59" s="0" t="n">
        <v>25</v>
      </c>
      <c r="Q59" s="0" t="n">
        <v>25</v>
      </c>
      <c r="R59" s="0" t="n">
        <v>25</v>
      </c>
      <c r="S59" s="0" t="n">
        <v>25</v>
      </c>
      <c r="T59" s="0" t="n">
        <v>25</v>
      </c>
      <c r="U59" s="0" t="n">
        <v>25</v>
      </c>
      <c r="V59" s="0" t="n">
        <v>25</v>
      </c>
      <c r="W59" s="0" t="n">
        <v>25</v>
      </c>
      <c r="X59" s="0" t="n">
        <v>25</v>
      </c>
      <c r="Y59" s="0" t="n">
        <v>25</v>
      </c>
      <c r="Z59" s="0" t="n">
        <v>25</v>
      </c>
      <c r="AA59" s="0" t="n">
        <v>25</v>
      </c>
      <c r="AB59" s="0" t="n">
        <v>25</v>
      </c>
      <c r="AC59" s="0" t="n">
        <v>25</v>
      </c>
      <c r="AD59" s="0" t="n">
        <v>25</v>
      </c>
      <c r="AE59" s="0" t="n">
        <v>0</v>
      </c>
      <c r="AF59" s="0" t="n">
        <v>0</v>
      </c>
    </row>
    <row r="60" customFormat="false" ht="12.75" hidden="false" customHeight="false" outlineLevel="0" collapsed="false">
      <c r="A60" s="399" t="n">
        <v>37005.5659722222</v>
      </c>
      <c r="B60" s="400" t="n">
        <v>37124</v>
      </c>
      <c r="C60" s="400" t="n">
        <v>37073</v>
      </c>
      <c r="D60" s="400" t="n">
        <v>37164</v>
      </c>
      <c r="E60" s="0" t="s">
        <v>413</v>
      </c>
      <c r="F60" s="0" t="n">
        <v>589184</v>
      </c>
      <c r="G60" s="0" t="n">
        <v>1</v>
      </c>
      <c r="H60" s="0" t="n">
        <v>3109699</v>
      </c>
      <c r="I60" s="0" t="n">
        <v>0</v>
      </c>
      <c r="J60" s="0" t="n">
        <v>0</v>
      </c>
      <c r="K60" s="0" t="n">
        <v>0</v>
      </c>
      <c r="L60" s="0" t="n">
        <v>0</v>
      </c>
      <c r="M60" s="0" t="n">
        <v>0</v>
      </c>
      <c r="N60" s="0" t="n">
        <v>0</v>
      </c>
      <c r="O60" s="0" t="n">
        <v>25</v>
      </c>
      <c r="P60" s="0" t="n">
        <v>25</v>
      </c>
      <c r="Q60" s="0" t="n">
        <v>25</v>
      </c>
      <c r="R60" s="0" t="n">
        <v>25</v>
      </c>
      <c r="S60" s="0" t="n">
        <v>25</v>
      </c>
      <c r="T60" s="0" t="n">
        <v>25</v>
      </c>
      <c r="U60" s="0" t="n">
        <v>25</v>
      </c>
      <c r="V60" s="0" t="n">
        <v>25</v>
      </c>
      <c r="W60" s="0" t="n">
        <v>25</v>
      </c>
      <c r="X60" s="0" t="n">
        <v>25</v>
      </c>
      <c r="Y60" s="0" t="n">
        <v>25</v>
      </c>
      <c r="Z60" s="0" t="n">
        <v>25</v>
      </c>
      <c r="AA60" s="0" t="n">
        <v>25</v>
      </c>
      <c r="AB60" s="0" t="n">
        <v>25</v>
      </c>
      <c r="AC60" s="0" t="n">
        <v>25</v>
      </c>
      <c r="AD60" s="0" t="n">
        <v>25</v>
      </c>
      <c r="AE60" s="0" t="n">
        <v>0</v>
      </c>
      <c r="AF60" s="0" t="n">
        <v>0</v>
      </c>
    </row>
    <row r="61" customFormat="false" ht="12.75" hidden="false" customHeight="false" outlineLevel="0" collapsed="false">
      <c r="A61" s="399" t="n">
        <v>37005.3395833333</v>
      </c>
      <c r="B61" s="400" t="n">
        <v>37124</v>
      </c>
      <c r="C61" s="400" t="n">
        <v>37073</v>
      </c>
      <c r="D61" s="400" t="n">
        <v>37164</v>
      </c>
      <c r="E61" s="0" t="s">
        <v>413</v>
      </c>
      <c r="F61" s="0" t="n">
        <v>590257</v>
      </c>
      <c r="G61" s="0" t="n">
        <v>1</v>
      </c>
      <c r="H61" s="0" t="n">
        <v>3114622</v>
      </c>
      <c r="I61" s="0" t="n">
        <v>0</v>
      </c>
      <c r="J61" s="0" t="n">
        <v>0</v>
      </c>
      <c r="K61" s="0" t="n">
        <v>0</v>
      </c>
      <c r="L61" s="0" t="n">
        <v>0</v>
      </c>
      <c r="M61" s="0" t="n">
        <v>0</v>
      </c>
      <c r="N61" s="0" t="n">
        <v>0</v>
      </c>
      <c r="O61" s="0" t="n">
        <v>25</v>
      </c>
      <c r="P61" s="0" t="n">
        <v>25</v>
      </c>
      <c r="Q61" s="0" t="n">
        <v>25</v>
      </c>
      <c r="R61" s="0" t="n">
        <v>25</v>
      </c>
      <c r="S61" s="0" t="n">
        <v>25</v>
      </c>
      <c r="T61" s="0" t="n">
        <v>25</v>
      </c>
      <c r="U61" s="0" t="n">
        <v>25</v>
      </c>
      <c r="V61" s="0" t="n">
        <v>25</v>
      </c>
      <c r="W61" s="0" t="n">
        <v>25</v>
      </c>
      <c r="X61" s="0" t="n">
        <v>25</v>
      </c>
      <c r="Y61" s="0" t="n">
        <v>25</v>
      </c>
      <c r="Z61" s="0" t="n">
        <v>25</v>
      </c>
      <c r="AA61" s="0" t="n">
        <v>25</v>
      </c>
      <c r="AB61" s="0" t="n">
        <v>25</v>
      </c>
      <c r="AC61" s="0" t="n">
        <v>25</v>
      </c>
      <c r="AD61" s="0" t="n">
        <v>25</v>
      </c>
      <c r="AE61" s="0" t="n">
        <v>0</v>
      </c>
      <c r="AF61" s="0" t="n">
        <v>0</v>
      </c>
    </row>
    <row r="62" customFormat="false" ht="12.75" hidden="false" customHeight="false" outlineLevel="0" collapsed="false">
      <c r="A62" s="399" t="n">
        <v>37026.5381944444</v>
      </c>
      <c r="B62" s="400" t="n">
        <v>37124</v>
      </c>
      <c r="C62" s="400" t="n">
        <v>37104</v>
      </c>
      <c r="D62" s="400" t="n">
        <v>37134</v>
      </c>
      <c r="E62" s="0" t="s">
        <v>413</v>
      </c>
      <c r="F62" s="0" t="n">
        <v>611707</v>
      </c>
      <c r="G62" s="0" t="n">
        <v>1</v>
      </c>
      <c r="H62" s="0" t="n">
        <v>3289344</v>
      </c>
      <c r="I62" s="0" t="n">
        <v>0</v>
      </c>
      <c r="J62" s="0" t="n">
        <v>0</v>
      </c>
      <c r="K62" s="0" t="n">
        <v>0</v>
      </c>
      <c r="L62" s="0" t="n">
        <v>0</v>
      </c>
      <c r="M62" s="0" t="n">
        <v>0</v>
      </c>
      <c r="N62" s="0" t="n">
        <v>0</v>
      </c>
      <c r="O62" s="0" t="n">
        <v>-25</v>
      </c>
      <c r="P62" s="0" t="n">
        <v>-25</v>
      </c>
      <c r="Q62" s="0" t="n">
        <v>-25</v>
      </c>
      <c r="R62" s="0" t="n">
        <v>-25</v>
      </c>
      <c r="S62" s="0" t="n">
        <v>-25</v>
      </c>
      <c r="T62" s="0" t="n">
        <v>-25</v>
      </c>
      <c r="U62" s="0" t="n">
        <v>-25</v>
      </c>
      <c r="V62" s="0" t="n">
        <v>-25</v>
      </c>
      <c r="W62" s="0" t="n">
        <v>-25</v>
      </c>
      <c r="X62" s="0" t="n">
        <v>-25</v>
      </c>
      <c r="Y62" s="0" t="n">
        <v>-25</v>
      </c>
      <c r="Z62" s="0" t="n">
        <v>-25</v>
      </c>
      <c r="AA62" s="0" t="n">
        <v>-25</v>
      </c>
      <c r="AB62" s="0" t="n">
        <v>-25</v>
      </c>
      <c r="AC62" s="0" t="n">
        <v>-25</v>
      </c>
      <c r="AD62" s="0" t="n">
        <v>-25</v>
      </c>
      <c r="AE62" s="0" t="n">
        <v>0</v>
      </c>
      <c r="AF62" s="0" t="n">
        <v>0</v>
      </c>
    </row>
    <row r="63" customFormat="false" ht="12.75" hidden="false" customHeight="false" outlineLevel="0" collapsed="false">
      <c r="A63" s="399" t="n">
        <v>37055.3409722222</v>
      </c>
      <c r="B63" s="400" t="n">
        <v>37124</v>
      </c>
      <c r="C63" s="400" t="n">
        <v>37104</v>
      </c>
      <c r="D63" s="400" t="n">
        <v>37134</v>
      </c>
      <c r="E63" s="0" t="s">
        <v>413</v>
      </c>
      <c r="F63" s="0" t="n">
        <v>645363</v>
      </c>
      <c r="G63" s="0" t="n">
        <v>1</v>
      </c>
      <c r="H63" s="0" t="n">
        <v>3455872</v>
      </c>
      <c r="I63" s="0" t="n">
        <v>0</v>
      </c>
      <c r="J63" s="0" t="n">
        <v>0</v>
      </c>
      <c r="K63" s="0" t="n">
        <v>0</v>
      </c>
      <c r="L63" s="0" t="n">
        <v>0</v>
      </c>
      <c r="M63" s="0" t="n">
        <v>0</v>
      </c>
      <c r="N63" s="0" t="n">
        <v>0</v>
      </c>
      <c r="O63" s="0" t="n">
        <v>25</v>
      </c>
      <c r="P63" s="0" t="n">
        <v>25</v>
      </c>
      <c r="Q63" s="0" t="n">
        <v>25</v>
      </c>
      <c r="R63" s="0" t="n">
        <v>25</v>
      </c>
      <c r="S63" s="0" t="n">
        <v>25</v>
      </c>
      <c r="T63" s="0" t="n">
        <v>25</v>
      </c>
      <c r="U63" s="0" t="n">
        <v>25</v>
      </c>
      <c r="V63" s="0" t="n">
        <v>25</v>
      </c>
      <c r="W63" s="0" t="n">
        <v>25</v>
      </c>
      <c r="X63" s="0" t="n">
        <v>25</v>
      </c>
      <c r="Y63" s="0" t="n">
        <v>25</v>
      </c>
      <c r="Z63" s="0" t="n">
        <v>25</v>
      </c>
      <c r="AA63" s="0" t="n">
        <v>25</v>
      </c>
      <c r="AB63" s="0" t="n">
        <v>25</v>
      </c>
      <c r="AC63" s="0" t="n">
        <v>25</v>
      </c>
      <c r="AD63" s="0" t="n">
        <v>25</v>
      </c>
      <c r="AE63" s="0" t="n">
        <v>0</v>
      </c>
      <c r="AF63" s="0" t="n">
        <v>0</v>
      </c>
    </row>
    <row r="64" customFormat="false" ht="12.75" hidden="false" customHeight="false" outlineLevel="0" collapsed="false">
      <c r="A64" s="399" t="n">
        <v>37055.3486111111</v>
      </c>
      <c r="B64" s="400" t="n">
        <v>37124</v>
      </c>
      <c r="C64" s="400" t="n">
        <v>37104</v>
      </c>
      <c r="D64" s="400" t="n">
        <v>37134</v>
      </c>
      <c r="E64" s="0" t="s">
        <v>413</v>
      </c>
      <c r="F64" s="0" t="n">
        <v>645486</v>
      </c>
      <c r="G64" s="0" t="n">
        <v>1</v>
      </c>
      <c r="H64" s="0" t="n">
        <v>3456068</v>
      </c>
      <c r="I64" s="0" t="n">
        <v>0</v>
      </c>
      <c r="J64" s="0" t="n">
        <v>0</v>
      </c>
      <c r="K64" s="0" t="n">
        <v>0</v>
      </c>
      <c r="L64" s="0" t="n">
        <v>0</v>
      </c>
      <c r="M64" s="0" t="n">
        <v>0</v>
      </c>
      <c r="N64" s="0" t="n">
        <v>0</v>
      </c>
      <c r="O64" s="0" t="n">
        <v>25</v>
      </c>
      <c r="P64" s="0" t="n">
        <v>25</v>
      </c>
      <c r="Q64" s="0" t="n">
        <v>25</v>
      </c>
      <c r="R64" s="0" t="n">
        <v>25</v>
      </c>
      <c r="S64" s="0" t="n">
        <v>25</v>
      </c>
      <c r="T64" s="0" t="n">
        <v>25</v>
      </c>
      <c r="U64" s="0" t="n">
        <v>25</v>
      </c>
      <c r="V64" s="0" t="n">
        <v>25</v>
      </c>
      <c r="W64" s="0" t="n">
        <v>25</v>
      </c>
      <c r="X64" s="0" t="n">
        <v>25</v>
      </c>
      <c r="Y64" s="0" t="n">
        <v>25</v>
      </c>
      <c r="Z64" s="0" t="n">
        <v>25</v>
      </c>
      <c r="AA64" s="0" t="n">
        <v>25</v>
      </c>
      <c r="AB64" s="0" t="n">
        <v>25</v>
      </c>
      <c r="AC64" s="0" t="n">
        <v>25</v>
      </c>
      <c r="AD64" s="0" t="n">
        <v>25</v>
      </c>
      <c r="AE64" s="0" t="n">
        <v>0</v>
      </c>
      <c r="AF64" s="0" t="n">
        <v>0</v>
      </c>
    </row>
    <row r="65" customFormat="false" ht="12.75" hidden="false" customHeight="false" outlineLevel="0" collapsed="false">
      <c r="A65" s="399" t="n">
        <v>37067.3666666667</v>
      </c>
      <c r="B65" s="400" t="n">
        <v>37124</v>
      </c>
      <c r="C65" s="400" t="n">
        <v>37104</v>
      </c>
      <c r="D65" s="400" t="n">
        <v>37134</v>
      </c>
      <c r="E65" s="0" t="s">
        <v>413</v>
      </c>
      <c r="F65" s="0" t="n">
        <v>661372</v>
      </c>
      <c r="G65" s="0" t="n">
        <v>1</v>
      </c>
      <c r="H65" s="0" t="n">
        <v>3506492</v>
      </c>
      <c r="I65" s="0" t="n">
        <v>0</v>
      </c>
      <c r="J65" s="0" t="n">
        <v>0</v>
      </c>
      <c r="K65" s="0" t="n">
        <v>0</v>
      </c>
      <c r="L65" s="0" t="n">
        <v>0</v>
      </c>
      <c r="M65" s="0" t="n">
        <v>0</v>
      </c>
      <c r="N65" s="0" t="n">
        <v>0</v>
      </c>
      <c r="O65" s="0" t="n">
        <v>25</v>
      </c>
      <c r="P65" s="0" t="n">
        <v>25</v>
      </c>
      <c r="Q65" s="0" t="n">
        <v>25</v>
      </c>
      <c r="R65" s="0" t="n">
        <v>25</v>
      </c>
      <c r="S65" s="0" t="n">
        <v>25</v>
      </c>
      <c r="T65" s="0" t="n">
        <v>25</v>
      </c>
      <c r="U65" s="0" t="n">
        <v>25</v>
      </c>
      <c r="V65" s="0" t="n">
        <v>25</v>
      </c>
      <c r="W65" s="0" t="n">
        <v>25</v>
      </c>
      <c r="X65" s="0" t="n">
        <v>25</v>
      </c>
      <c r="Y65" s="0" t="n">
        <v>25</v>
      </c>
      <c r="Z65" s="0" t="n">
        <v>25</v>
      </c>
      <c r="AA65" s="0" t="n">
        <v>25</v>
      </c>
      <c r="AB65" s="0" t="n">
        <v>25</v>
      </c>
      <c r="AC65" s="0" t="n">
        <v>25</v>
      </c>
      <c r="AD65" s="0" t="n">
        <v>25</v>
      </c>
      <c r="AE65" s="0" t="n">
        <v>0</v>
      </c>
      <c r="AF65" s="0" t="n">
        <v>0</v>
      </c>
    </row>
    <row r="66" customFormat="false" ht="12.75" hidden="false" customHeight="false" outlineLevel="0" collapsed="false">
      <c r="A66" s="399" t="n">
        <v>37068.3756944445</v>
      </c>
      <c r="B66" s="400" t="n">
        <v>37124</v>
      </c>
      <c r="C66" s="400" t="n">
        <v>37104</v>
      </c>
      <c r="D66" s="400" t="n">
        <v>37134</v>
      </c>
      <c r="E66" s="0" t="s">
        <v>413</v>
      </c>
      <c r="F66" s="0" t="n">
        <v>663442</v>
      </c>
      <c r="G66" s="0" t="n">
        <v>1</v>
      </c>
      <c r="H66" s="0" t="n">
        <v>3514429</v>
      </c>
      <c r="I66" s="0" t="n">
        <v>0</v>
      </c>
      <c r="J66" s="0" t="n">
        <v>0</v>
      </c>
      <c r="K66" s="0" t="n">
        <v>0</v>
      </c>
      <c r="L66" s="0" t="n">
        <v>0</v>
      </c>
      <c r="M66" s="0" t="n">
        <v>0</v>
      </c>
      <c r="N66" s="0" t="n">
        <v>0</v>
      </c>
      <c r="O66" s="0" t="n">
        <v>-25</v>
      </c>
      <c r="P66" s="0" t="n">
        <v>-25</v>
      </c>
      <c r="Q66" s="0" t="n">
        <v>-25</v>
      </c>
      <c r="R66" s="0" t="n">
        <v>-25</v>
      </c>
      <c r="S66" s="0" t="n">
        <v>-25</v>
      </c>
      <c r="T66" s="0" t="n">
        <v>-25</v>
      </c>
      <c r="U66" s="0" t="n">
        <v>-25</v>
      </c>
      <c r="V66" s="0" t="n">
        <v>-25</v>
      </c>
      <c r="W66" s="0" t="n">
        <v>-25</v>
      </c>
      <c r="X66" s="0" t="n">
        <v>-25</v>
      </c>
      <c r="Y66" s="0" t="n">
        <v>-25</v>
      </c>
      <c r="Z66" s="0" t="n">
        <v>-25</v>
      </c>
      <c r="AA66" s="0" t="n">
        <v>-25</v>
      </c>
      <c r="AB66" s="0" t="n">
        <v>-25</v>
      </c>
      <c r="AC66" s="0" t="n">
        <v>-25</v>
      </c>
      <c r="AD66" s="0" t="n">
        <v>-25</v>
      </c>
      <c r="AE66" s="0" t="n">
        <v>0</v>
      </c>
      <c r="AF66" s="0" t="n">
        <v>0</v>
      </c>
    </row>
    <row r="67" customFormat="false" ht="12.75" hidden="false" customHeight="false" outlineLevel="0" collapsed="false">
      <c r="A67" s="399" t="n">
        <v>37070.5645833333</v>
      </c>
      <c r="B67" s="400" t="n">
        <v>37124</v>
      </c>
      <c r="C67" s="400" t="n">
        <v>37104</v>
      </c>
      <c r="D67" s="400" t="n">
        <v>37134</v>
      </c>
      <c r="E67" s="0" t="s">
        <v>413</v>
      </c>
      <c r="F67" s="0" t="n">
        <v>667828</v>
      </c>
      <c r="G67" s="0" t="n">
        <v>1</v>
      </c>
      <c r="H67" s="0" t="n">
        <v>3524965</v>
      </c>
      <c r="I67" s="0" t="n">
        <v>0</v>
      </c>
      <c r="J67" s="0" t="n">
        <v>0</v>
      </c>
      <c r="K67" s="0" t="n">
        <v>0</v>
      </c>
      <c r="L67" s="0" t="n">
        <v>0</v>
      </c>
      <c r="M67" s="0" t="n">
        <v>0</v>
      </c>
      <c r="N67" s="0" t="n">
        <v>0</v>
      </c>
      <c r="O67" s="0" t="n">
        <v>25</v>
      </c>
      <c r="P67" s="0" t="n">
        <v>25</v>
      </c>
      <c r="Q67" s="0" t="n">
        <v>25</v>
      </c>
      <c r="R67" s="0" t="n">
        <v>25</v>
      </c>
      <c r="S67" s="0" t="n">
        <v>25</v>
      </c>
      <c r="T67" s="0" t="n">
        <v>25</v>
      </c>
      <c r="U67" s="0" t="n">
        <v>25</v>
      </c>
      <c r="V67" s="0" t="n">
        <v>25</v>
      </c>
      <c r="W67" s="0" t="n">
        <v>25</v>
      </c>
      <c r="X67" s="0" t="n">
        <v>25</v>
      </c>
      <c r="Y67" s="0" t="n">
        <v>25</v>
      </c>
      <c r="Z67" s="0" t="n">
        <v>25</v>
      </c>
      <c r="AA67" s="0" t="n">
        <v>25</v>
      </c>
      <c r="AB67" s="0" t="n">
        <v>25</v>
      </c>
      <c r="AC67" s="0" t="n">
        <v>25</v>
      </c>
      <c r="AD67" s="0" t="n">
        <v>25</v>
      </c>
      <c r="AE67" s="0" t="n">
        <v>0</v>
      </c>
      <c r="AF67" s="0" t="n">
        <v>0</v>
      </c>
    </row>
    <row r="68" customFormat="false" ht="12.75" hidden="false" customHeight="false" outlineLevel="0" collapsed="false">
      <c r="A68" s="399" t="n">
        <v>37070.5881944444</v>
      </c>
      <c r="B68" s="400" t="n">
        <v>37124</v>
      </c>
      <c r="C68" s="400" t="n">
        <v>37104</v>
      </c>
      <c r="D68" s="400" t="n">
        <v>37134</v>
      </c>
      <c r="E68" s="0" t="s">
        <v>413</v>
      </c>
      <c r="F68" s="0" t="n">
        <v>667908</v>
      </c>
      <c r="G68" s="0" t="n">
        <v>1</v>
      </c>
      <c r="H68" s="0" t="n">
        <v>3525489</v>
      </c>
      <c r="I68" s="0" t="n">
        <v>0</v>
      </c>
      <c r="J68" s="0" t="n">
        <v>0</v>
      </c>
      <c r="K68" s="0" t="n">
        <v>0</v>
      </c>
      <c r="L68" s="0" t="n">
        <v>0</v>
      </c>
      <c r="M68" s="0" t="n">
        <v>0</v>
      </c>
      <c r="N68" s="0" t="n">
        <v>0</v>
      </c>
      <c r="O68" s="0" t="n">
        <v>-25</v>
      </c>
      <c r="P68" s="0" t="n">
        <v>-25</v>
      </c>
      <c r="Q68" s="0" t="n">
        <v>-25</v>
      </c>
      <c r="R68" s="0" t="n">
        <v>-25</v>
      </c>
      <c r="S68" s="0" t="n">
        <v>-25</v>
      </c>
      <c r="T68" s="0" t="n">
        <v>-25</v>
      </c>
      <c r="U68" s="0" t="n">
        <v>-25</v>
      </c>
      <c r="V68" s="0" t="n">
        <v>-25</v>
      </c>
      <c r="W68" s="0" t="n">
        <v>-25</v>
      </c>
      <c r="X68" s="0" t="n">
        <v>-25</v>
      </c>
      <c r="Y68" s="0" t="n">
        <v>-25</v>
      </c>
      <c r="Z68" s="0" t="n">
        <v>-25</v>
      </c>
      <c r="AA68" s="0" t="n">
        <v>-25</v>
      </c>
      <c r="AB68" s="0" t="n">
        <v>-25</v>
      </c>
      <c r="AC68" s="0" t="n">
        <v>-25</v>
      </c>
      <c r="AD68" s="0" t="n">
        <v>-25</v>
      </c>
      <c r="AE68" s="0" t="n">
        <v>0</v>
      </c>
      <c r="AF68" s="0" t="n">
        <v>0</v>
      </c>
    </row>
    <row r="69" customFormat="false" ht="12.75" hidden="false" customHeight="false" outlineLevel="0" collapsed="false">
      <c r="A69" s="399" t="n">
        <v>37091.3486111111</v>
      </c>
      <c r="B69" s="400" t="n">
        <v>37124</v>
      </c>
      <c r="C69" s="400" t="n">
        <v>37104</v>
      </c>
      <c r="D69" s="400" t="n">
        <v>37134</v>
      </c>
      <c r="E69" s="0" t="s">
        <v>413</v>
      </c>
      <c r="F69" s="0" t="n">
        <v>693560</v>
      </c>
      <c r="G69" s="0" t="n">
        <v>1</v>
      </c>
      <c r="H69" s="0" t="n">
        <v>3609232</v>
      </c>
      <c r="I69" s="0" t="n">
        <v>0</v>
      </c>
      <c r="J69" s="0" t="n">
        <v>0</v>
      </c>
      <c r="K69" s="0" t="n">
        <v>0</v>
      </c>
      <c r="L69" s="0" t="n">
        <v>0</v>
      </c>
      <c r="M69" s="0" t="n">
        <v>0</v>
      </c>
      <c r="N69" s="0" t="n">
        <v>0</v>
      </c>
      <c r="O69" s="0" t="n">
        <v>25</v>
      </c>
      <c r="P69" s="0" t="n">
        <v>25</v>
      </c>
      <c r="Q69" s="0" t="n">
        <v>25</v>
      </c>
      <c r="R69" s="0" t="n">
        <v>25</v>
      </c>
      <c r="S69" s="0" t="n">
        <v>25</v>
      </c>
      <c r="T69" s="0" t="n">
        <v>25</v>
      </c>
      <c r="U69" s="0" t="n">
        <v>25</v>
      </c>
      <c r="V69" s="0" t="n">
        <v>25</v>
      </c>
      <c r="W69" s="0" t="n">
        <v>25</v>
      </c>
      <c r="X69" s="0" t="n">
        <v>25</v>
      </c>
      <c r="Y69" s="0" t="n">
        <v>25</v>
      </c>
      <c r="Z69" s="0" t="n">
        <v>25</v>
      </c>
      <c r="AA69" s="0" t="n">
        <v>25</v>
      </c>
      <c r="AB69" s="0" t="n">
        <v>25</v>
      </c>
      <c r="AC69" s="0" t="n">
        <v>25</v>
      </c>
      <c r="AD69" s="0" t="n">
        <v>25</v>
      </c>
      <c r="AE69" s="0" t="n">
        <v>0</v>
      </c>
      <c r="AF69" s="0" t="n">
        <v>0</v>
      </c>
    </row>
    <row r="70" customFormat="false" ht="12.75" hidden="false" customHeight="false" outlineLevel="0" collapsed="false">
      <c r="A70" s="399" t="n">
        <v>37050.5229166667</v>
      </c>
      <c r="B70" s="400" t="n">
        <v>37124</v>
      </c>
      <c r="C70" s="400" t="n">
        <v>37104</v>
      </c>
      <c r="D70" s="400" t="n">
        <v>37134</v>
      </c>
      <c r="E70" s="0" t="s">
        <v>413</v>
      </c>
      <c r="F70" s="0" t="n">
        <v>639619</v>
      </c>
      <c r="G70" s="0" t="n">
        <v>1</v>
      </c>
      <c r="H70" s="0" t="n">
        <v>3443496</v>
      </c>
      <c r="I70" s="0" t="n">
        <v>0</v>
      </c>
      <c r="J70" s="0" t="n">
        <v>0</v>
      </c>
      <c r="K70" s="0" t="n">
        <v>0</v>
      </c>
      <c r="L70" s="0" t="n">
        <v>0</v>
      </c>
      <c r="M70" s="0" t="n">
        <v>0</v>
      </c>
      <c r="N70" s="0" t="n">
        <v>0</v>
      </c>
      <c r="O70" s="0" t="n">
        <v>0</v>
      </c>
      <c r="P70" s="0" t="n">
        <v>0</v>
      </c>
      <c r="Q70" s="0" t="n">
        <v>0</v>
      </c>
      <c r="R70" s="0" t="n">
        <v>0</v>
      </c>
      <c r="S70" s="0" t="n">
        <v>0</v>
      </c>
      <c r="T70" s="0" t="n">
        <v>0</v>
      </c>
      <c r="U70" s="0" t="n">
        <v>0</v>
      </c>
      <c r="V70" s="0" t="n">
        <v>0</v>
      </c>
      <c r="W70" s="0" t="n">
        <v>0</v>
      </c>
      <c r="X70" s="0" t="n">
        <v>0</v>
      </c>
      <c r="Y70" s="0" t="n">
        <v>0</v>
      </c>
      <c r="Z70" s="0" t="n">
        <v>0</v>
      </c>
      <c r="AA70" s="0" t="n">
        <v>0</v>
      </c>
      <c r="AB70" s="0" t="n">
        <v>0</v>
      </c>
      <c r="AC70" s="0" t="n">
        <v>0</v>
      </c>
      <c r="AD70" s="0" t="n">
        <v>0</v>
      </c>
      <c r="AE70" s="0" t="n">
        <v>-25</v>
      </c>
      <c r="AF70" s="0" t="n">
        <v>-25</v>
      </c>
    </row>
    <row r="71" customFormat="false" ht="12.75" hidden="false" customHeight="false" outlineLevel="0" collapsed="false">
      <c r="A71" s="399" t="n">
        <v>37116.4083333333</v>
      </c>
      <c r="B71" s="400" t="n">
        <v>37124</v>
      </c>
      <c r="C71" s="400" t="n">
        <v>37118</v>
      </c>
      <c r="D71" s="400" t="n">
        <v>37134</v>
      </c>
      <c r="E71" s="0" t="s">
        <v>413</v>
      </c>
      <c r="F71" s="0" t="n">
        <v>728577</v>
      </c>
      <c r="G71" s="0" t="n">
        <v>1</v>
      </c>
      <c r="H71" s="0" t="n">
        <v>3765391</v>
      </c>
      <c r="I71" s="0" t="n">
        <v>25</v>
      </c>
      <c r="J71" s="0" t="n">
        <v>25</v>
      </c>
      <c r="K71" s="0" t="n">
        <v>25</v>
      </c>
      <c r="L71" s="0" t="n">
        <v>25</v>
      </c>
      <c r="M71" s="0" t="n">
        <v>25</v>
      </c>
      <c r="N71" s="0" t="n">
        <v>25</v>
      </c>
      <c r="O71" s="0" t="n">
        <v>0</v>
      </c>
      <c r="P71" s="0" t="n">
        <v>0</v>
      </c>
      <c r="Q71" s="0" t="n">
        <v>0</v>
      </c>
      <c r="R71" s="0" t="n">
        <v>0</v>
      </c>
      <c r="S71" s="0" t="n">
        <v>0</v>
      </c>
      <c r="T71" s="0" t="n">
        <v>0</v>
      </c>
      <c r="U71" s="0" t="n">
        <v>0</v>
      </c>
      <c r="V71" s="0" t="n">
        <v>0</v>
      </c>
      <c r="W71" s="0" t="n">
        <v>0</v>
      </c>
      <c r="X71" s="0" t="n">
        <v>0</v>
      </c>
      <c r="Y71" s="0" t="n">
        <v>0</v>
      </c>
      <c r="Z71" s="0" t="n">
        <v>0</v>
      </c>
      <c r="AA71" s="0" t="n">
        <v>0</v>
      </c>
      <c r="AB71" s="0" t="n">
        <v>0</v>
      </c>
      <c r="AC71" s="0" t="n">
        <v>0</v>
      </c>
      <c r="AD71" s="0" t="n">
        <v>0</v>
      </c>
      <c r="AE71" s="0" t="n">
        <v>0</v>
      </c>
      <c r="AF71" s="0" t="n">
        <v>0</v>
      </c>
    </row>
    <row r="72" customFormat="false" ht="12.75" hidden="false" customHeight="false" outlineLevel="0" collapsed="false">
      <c r="A72" s="399" t="n">
        <v>37116.4083333333</v>
      </c>
      <c r="B72" s="400" t="n">
        <v>37124</v>
      </c>
      <c r="C72" s="400" t="n">
        <v>37118</v>
      </c>
      <c r="D72" s="400" t="n">
        <v>37134</v>
      </c>
      <c r="E72" s="0" t="s">
        <v>413</v>
      </c>
      <c r="F72" s="0" t="n">
        <v>728577</v>
      </c>
      <c r="G72" s="0" t="n">
        <v>1</v>
      </c>
      <c r="H72" s="0" t="n">
        <v>3765392</v>
      </c>
      <c r="I72" s="0" t="n">
        <v>0</v>
      </c>
      <c r="J72" s="0" t="n">
        <v>0</v>
      </c>
      <c r="K72" s="0" t="n">
        <v>0</v>
      </c>
      <c r="L72" s="0" t="n">
        <v>0</v>
      </c>
      <c r="M72" s="0" t="n">
        <v>0</v>
      </c>
      <c r="N72" s="0" t="n">
        <v>0</v>
      </c>
      <c r="O72" s="0" t="n">
        <v>0</v>
      </c>
      <c r="P72" s="0" t="n">
        <v>0</v>
      </c>
      <c r="Q72" s="0" t="n">
        <v>0</v>
      </c>
      <c r="R72" s="0" t="n">
        <v>0</v>
      </c>
      <c r="S72" s="0" t="n">
        <v>0</v>
      </c>
      <c r="T72" s="0" t="n">
        <v>0</v>
      </c>
      <c r="U72" s="0" t="n">
        <v>0</v>
      </c>
      <c r="V72" s="0" t="n">
        <v>0</v>
      </c>
      <c r="W72" s="0" t="n">
        <v>0</v>
      </c>
      <c r="X72" s="0" t="n">
        <v>0</v>
      </c>
      <c r="Y72" s="0" t="n">
        <v>0</v>
      </c>
      <c r="Z72" s="0" t="n">
        <v>0</v>
      </c>
      <c r="AA72" s="0" t="n">
        <v>0</v>
      </c>
      <c r="AB72" s="0" t="n">
        <v>0</v>
      </c>
      <c r="AC72" s="0" t="n">
        <v>0</v>
      </c>
      <c r="AD72" s="0" t="n">
        <v>0</v>
      </c>
      <c r="AE72" s="0" t="n">
        <v>25</v>
      </c>
      <c r="AF72" s="0" t="n">
        <v>25</v>
      </c>
    </row>
    <row r="73" customFormat="false" ht="12.75" hidden="false" customHeight="false" outlineLevel="0" collapsed="false">
      <c r="A73" s="399" t="n">
        <v>36789.6611111111</v>
      </c>
      <c r="B73" s="400" t="n">
        <v>37124</v>
      </c>
      <c r="C73" s="400" t="n">
        <v>37073</v>
      </c>
      <c r="D73" s="400" t="n">
        <v>37164</v>
      </c>
      <c r="E73" s="0" t="s">
        <v>413</v>
      </c>
      <c r="F73" s="0" t="n">
        <v>416726</v>
      </c>
      <c r="G73" s="0" t="n">
        <v>1</v>
      </c>
      <c r="H73" s="0" t="n">
        <v>2288033</v>
      </c>
      <c r="I73" s="0" t="n">
        <v>0</v>
      </c>
      <c r="J73" s="0" t="n">
        <v>0</v>
      </c>
      <c r="K73" s="0" t="n">
        <v>0</v>
      </c>
      <c r="L73" s="0" t="n">
        <v>0</v>
      </c>
      <c r="M73" s="0" t="n">
        <v>0</v>
      </c>
      <c r="N73" s="0" t="n">
        <v>0</v>
      </c>
      <c r="O73" s="0" t="n">
        <v>25</v>
      </c>
      <c r="P73" s="0" t="n">
        <v>25</v>
      </c>
      <c r="Q73" s="0" t="n">
        <v>25</v>
      </c>
      <c r="R73" s="0" t="n">
        <v>25</v>
      </c>
      <c r="S73" s="0" t="n">
        <v>25</v>
      </c>
      <c r="T73" s="0" t="n">
        <v>25</v>
      </c>
      <c r="U73" s="0" t="n">
        <v>25</v>
      </c>
      <c r="V73" s="0" t="n">
        <v>25</v>
      </c>
      <c r="W73" s="0" t="n">
        <v>25</v>
      </c>
      <c r="X73" s="0" t="n">
        <v>25</v>
      </c>
      <c r="Y73" s="0" t="n">
        <v>25</v>
      </c>
      <c r="Z73" s="0" t="n">
        <v>25</v>
      </c>
      <c r="AA73" s="0" t="n">
        <v>25</v>
      </c>
      <c r="AB73" s="0" t="n">
        <v>25</v>
      </c>
      <c r="AC73" s="0" t="n">
        <v>25</v>
      </c>
      <c r="AD73" s="0" t="n">
        <v>25</v>
      </c>
      <c r="AE73" s="0" t="n">
        <v>0</v>
      </c>
      <c r="AF73" s="0" t="n">
        <v>0</v>
      </c>
    </row>
    <row r="74" customFormat="false" ht="12.75" hidden="false" customHeight="false" outlineLevel="0" collapsed="false">
      <c r="A74" s="399" t="n">
        <v>37050.5229166667</v>
      </c>
      <c r="B74" s="400" t="n">
        <v>37124</v>
      </c>
      <c r="C74" s="400" t="n">
        <v>37104</v>
      </c>
      <c r="D74" s="400" t="n">
        <v>37134</v>
      </c>
      <c r="E74" s="0" t="s">
        <v>413</v>
      </c>
      <c r="F74" s="0" t="n">
        <v>639619</v>
      </c>
      <c r="G74" s="0" t="n">
        <v>1</v>
      </c>
      <c r="H74" s="0" t="n">
        <v>3443495</v>
      </c>
      <c r="I74" s="0" t="n">
        <v>-25</v>
      </c>
      <c r="J74" s="0" t="n">
        <v>-25</v>
      </c>
      <c r="K74" s="0" t="n">
        <v>-25</v>
      </c>
      <c r="L74" s="0" t="n">
        <v>-25</v>
      </c>
      <c r="M74" s="0" t="n">
        <v>-25</v>
      </c>
      <c r="N74" s="0" t="n">
        <v>-25</v>
      </c>
      <c r="O74" s="0" t="n">
        <v>0</v>
      </c>
      <c r="P74" s="0" t="n">
        <v>0</v>
      </c>
      <c r="Q74" s="0" t="n">
        <v>0</v>
      </c>
      <c r="R74" s="0" t="n">
        <v>0</v>
      </c>
      <c r="S74" s="0" t="n">
        <v>0</v>
      </c>
      <c r="T74" s="0" t="n">
        <v>0</v>
      </c>
      <c r="U74" s="0" t="n">
        <v>0</v>
      </c>
      <c r="V74" s="0" t="n">
        <v>0</v>
      </c>
      <c r="W74" s="0" t="n">
        <v>0</v>
      </c>
      <c r="X74" s="0" t="n">
        <v>0</v>
      </c>
      <c r="Y74" s="0" t="n">
        <v>0</v>
      </c>
      <c r="Z74" s="0" t="n">
        <v>0</v>
      </c>
      <c r="AA74" s="0" t="n">
        <v>0</v>
      </c>
      <c r="AB74" s="0" t="n">
        <v>0</v>
      </c>
      <c r="AC74" s="0" t="n">
        <v>0</v>
      </c>
      <c r="AD74" s="0" t="n">
        <v>0</v>
      </c>
      <c r="AE74" s="0" t="n">
        <v>0</v>
      </c>
      <c r="AF74" s="0" t="n">
        <v>0</v>
      </c>
    </row>
    <row r="75" customFormat="false" ht="12.75" hidden="false" customHeight="false" outlineLevel="0" collapsed="false">
      <c r="A75" s="399" t="n">
        <v>37050.5173611111</v>
      </c>
      <c r="B75" s="400" t="n">
        <v>37124</v>
      </c>
      <c r="C75" s="400" t="n">
        <v>37104</v>
      </c>
      <c r="D75" s="400" t="n">
        <v>37134</v>
      </c>
      <c r="E75" s="0" t="s">
        <v>413</v>
      </c>
      <c r="F75" s="0" t="n">
        <v>639600</v>
      </c>
      <c r="G75" s="0" t="n">
        <v>1</v>
      </c>
      <c r="H75" s="0" t="n">
        <v>3443459</v>
      </c>
      <c r="I75" s="0" t="n">
        <v>0</v>
      </c>
      <c r="J75" s="0" t="n">
        <v>0</v>
      </c>
      <c r="K75" s="0" t="n">
        <v>0</v>
      </c>
      <c r="L75" s="0" t="n">
        <v>0</v>
      </c>
      <c r="M75" s="0" t="n">
        <v>0</v>
      </c>
      <c r="N75" s="0" t="n">
        <v>0</v>
      </c>
      <c r="O75" s="0" t="n">
        <v>-25</v>
      </c>
      <c r="P75" s="0" t="n">
        <v>-25</v>
      </c>
      <c r="Q75" s="0" t="n">
        <v>-25</v>
      </c>
      <c r="R75" s="0" t="n">
        <v>-25</v>
      </c>
      <c r="S75" s="0" t="n">
        <v>-25</v>
      </c>
      <c r="T75" s="0" t="n">
        <v>-25</v>
      </c>
      <c r="U75" s="0" t="n">
        <v>-25</v>
      </c>
      <c r="V75" s="0" t="n">
        <v>-25</v>
      </c>
      <c r="W75" s="0" t="n">
        <v>-25</v>
      </c>
      <c r="X75" s="0" t="n">
        <v>-25</v>
      </c>
      <c r="Y75" s="0" t="n">
        <v>-25</v>
      </c>
      <c r="Z75" s="0" t="n">
        <v>-25</v>
      </c>
      <c r="AA75" s="0" t="n">
        <v>-25</v>
      </c>
      <c r="AB75" s="0" t="n">
        <v>-25</v>
      </c>
      <c r="AC75" s="0" t="n">
        <v>-25</v>
      </c>
      <c r="AD75" s="0" t="n">
        <v>-25</v>
      </c>
      <c r="AE75" s="0" t="n">
        <v>0</v>
      </c>
      <c r="AF75" s="0" t="n">
        <v>0</v>
      </c>
    </row>
    <row r="76" customFormat="false" ht="12.75" hidden="false" customHeight="false" outlineLevel="0" collapsed="false">
      <c r="A76" s="399" t="n">
        <v>37074.3527777778</v>
      </c>
      <c r="B76" s="400" t="n">
        <v>37124</v>
      </c>
      <c r="C76" s="400" t="n">
        <v>37104</v>
      </c>
      <c r="D76" s="400" t="n">
        <v>37134</v>
      </c>
      <c r="E76" s="0" t="s">
        <v>413</v>
      </c>
      <c r="F76" s="0" t="n">
        <v>670605</v>
      </c>
      <c r="G76" s="0" t="n">
        <v>1</v>
      </c>
      <c r="H76" s="0" t="n">
        <v>3539299</v>
      </c>
      <c r="I76" s="0" t="n">
        <v>0</v>
      </c>
      <c r="J76" s="0" t="n">
        <v>0</v>
      </c>
      <c r="K76" s="0" t="n">
        <v>0</v>
      </c>
      <c r="L76" s="0" t="n">
        <v>0</v>
      </c>
      <c r="M76" s="0" t="n">
        <v>0</v>
      </c>
      <c r="N76" s="0" t="n">
        <v>0</v>
      </c>
      <c r="O76" s="0" t="n">
        <v>-25</v>
      </c>
      <c r="P76" s="0" t="n">
        <v>-25</v>
      </c>
      <c r="Q76" s="0" t="n">
        <v>-25</v>
      </c>
      <c r="R76" s="0" t="n">
        <v>-25</v>
      </c>
      <c r="S76" s="0" t="n">
        <v>-25</v>
      </c>
      <c r="T76" s="0" t="n">
        <v>-25</v>
      </c>
      <c r="U76" s="0" t="n">
        <v>-25</v>
      </c>
      <c r="V76" s="0" t="n">
        <v>-25</v>
      </c>
      <c r="W76" s="0" t="n">
        <v>-25</v>
      </c>
      <c r="X76" s="0" t="n">
        <v>-25</v>
      </c>
      <c r="Y76" s="0" t="n">
        <v>-25</v>
      </c>
      <c r="Z76" s="0" t="n">
        <v>-25</v>
      </c>
      <c r="AA76" s="0" t="n">
        <v>-25</v>
      </c>
      <c r="AB76" s="0" t="n">
        <v>-25</v>
      </c>
      <c r="AC76" s="0" t="n">
        <v>-25</v>
      </c>
      <c r="AD76" s="0" t="n">
        <v>-25</v>
      </c>
      <c r="AE76" s="0" t="n">
        <v>0</v>
      </c>
      <c r="AF76" s="0" t="n">
        <v>0</v>
      </c>
    </row>
    <row r="77" customFormat="false" ht="12.75" hidden="false" customHeight="false" outlineLevel="0" collapsed="false">
      <c r="A77" s="399" t="n">
        <v>37077.4784722222</v>
      </c>
      <c r="B77" s="400" t="n">
        <v>37124</v>
      </c>
      <c r="C77" s="400" t="n">
        <v>37104</v>
      </c>
      <c r="D77" s="400" t="n">
        <v>37134</v>
      </c>
      <c r="E77" s="0" t="s">
        <v>413</v>
      </c>
      <c r="F77" s="0" t="n">
        <v>674283</v>
      </c>
      <c r="G77" s="0" t="n">
        <v>1</v>
      </c>
      <c r="H77" s="0" t="n">
        <v>3549928</v>
      </c>
      <c r="I77" s="0" t="n">
        <v>0</v>
      </c>
      <c r="J77" s="0" t="n">
        <v>0</v>
      </c>
      <c r="K77" s="0" t="n">
        <v>0</v>
      </c>
      <c r="L77" s="0" t="n">
        <v>0</v>
      </c>
      <c r="M77" s="0" t="n">
        <v>0</v>
      </c>
      <c r="N77" s="0" t="n">
        <v>0</v>
      </c>
      <c r="O77" s="0" t="n">
        <v>25</v>
      </c>
      <c r="P77" s="0" t="n">
        <v>25</v>
      </c>
      <c r="Q77" s="0" t="n">
        <v>25</v>
      </c>
      <c r="R77" s="0" t="n">
        <v>25</v>
      </c>
      <c r="S77" s="0" t="n">
        <v>25</v>
      </c>
      <c r="T77" s="0" t="n">
        <v>25</v>
      </c>
      <c r="U77" s="0" t="n">
        <v>25</v>
      </c>
      <c r="V77" s="0" t="n">
        <v>25</v>
      </c>
      <c r="W77" s="0" t="n">
        <v>25</v>
      </c>
      <c r="X77" s="0" t="n">
        <v>25</v>
      </c>
      <c r="Y77" s="0" t="n">
        <v>25</v>
      </c>
      <c r="Z77" s="0" t="n">
        <v>25</v>
      </c>
      <c r="AA77" s="0" t="n">
        <v>25</v>
      </c>
      <c r="AB77" s="0" t="n">
        <v>25</v>
      </c>
      <c r="AC77" s="0" t="n">
        <v>25</v>
      </c>
      <c r="AD77" s="0" t="n">
        <v>25</v>
      </c>
      <c r="AE77" s="0" t="n">
        <v>0</v>
      </c>
      <c r="AF77" s="0" t="n">
        <v>0</v>
      </c>
    </row>
    <row r="78" customFormat="false" ht="12.75" hidden="false" customHeight="false" outlineLevel="0" collapsed="false">
      <c r="A78" s="399" t="n">
        <v>37096.4041666667</v>
      </c>
      <c r="B78" s="400" t="n">
        <v>37124</v>
      </c>
      <c r="C78" s="400" t="n">
        <v>37104</v>
      </c>
      <c r="D78" s="400" t="n">
        <v>37134</v>
      </c>
      <c r="E78" s="0" t="s">
        <v>413</v>
      </c>
      <c r="F78" s="0" t="n">
        <v>698273</v>
      </c>
      <c r="G78" s="0" t="n">
        <v>1</v>
      </c>
      <c r="H78" s="0" t="n">
        <v>3625577</v>
      </c>
      <c r="I78" s="0" t="n">
        <v>0</v>
      </c>
      <c r="J78" s="0" t="n">
        <v>0</v>
      </c>
      <c r="K78" s="0" t="n">
        <v>0</v>
      </c>
      <c r="L78" s="0" t="n">
        <v>0</v>
      </c>
      <c r="M78" s="0" t="n">
        <v>0</v>
      </c>
      <c r="N78" s="0" t="n">
        <v>0</v>
      </c>
      <c r="O78" s="0" t="n">
        <v>25</v>
      </c>
      <c r="P78" s="0" t="n">
        <v>25</v>
      </c>
      <c r="Q78" s="0" t="n">
        <v>25</v>
      </c>
      <c r="R78" s="0" t="n">
        <v>25</v>
      </c>
      <c r="S78" s="0" t="n">
        <v>25</v>
      </c>
      <c r="T78" s="0" t="n">
        <v>25</v>
      </c>
      <c r="U78" s="0" t="n">
        <v>25</v>
      </c>
      <c r="V78" s="0" t="n">
        <v>25</v>
      </c>
      <c r="W78" s="0" t="n">
        <v>25</v>
      </c>
      <c r="X78" s="0" t="n">
        <v>25</v>
      </c>
      <c r="Y78" s="0" t="n">
        <v>25</v>
      </c>
      <c r="Z78" s="0" t="n">
        <v>25</v>
      </c>
      <c r="AA78" s="0" t="n">
        <v>25</v>
      </c>
      <c r="AB78" s="0" t="n">
        <v>25</v>
      </c>
      <c r="AC78" s="0" t="n">
        <v>25</v>
      </c>
      <c r="AD78" s="0" t="n">
        <v>25</v>
      </c>
      <c r="AE78" s="0" t="n">
        <v>0</v>
      </c>
      <c r="AF78" s="0" t="n">
        <v>0</v>
      </c>
    </row>
    <row r="79" customFormat="false" ht="12.75" hidden="false" customHeight="false" outlineLevel="0" collapsed="false">
      <c r="A79" s="399" t="n">
        <v>37097.3590277778</v>
      </c>
      <c r="B79" s="400" t="n">
        <v>37124</v>
      </c>
      <c r="C79" s="400" t="n">
        <v>37104</v>
      </c>
      <c r="D79" s="400" t="n">
        <v>37134</v>
      </c>
      <c r="E79" s="0" t="s">
        <v>413</v>
      </c>
      <c r="F79" s="0" t="n">
        <v>701587</v>
      </c>
      <c r="G79" s="0" t="n">
        <v>1</v>
      </c>
      <c r="H79" s="0" t="n">
        <v>3633610</v>
      </c>
      <c r="I79" s="0" t="n">
        <v>0</v>
      </c>
      <c r="J79" s="0" t="n">
        <v>0</v>
      </c>
      <c r="K79" s="0" t="n">
        <v>0</v>
      </c>
      <c r="L79" s="0" t="n">
        <v>0</v>
      </c>
      <c r="M79" s="0" t="n">
        <v>0</v>
      </c>
      <c r="N79" s="0" t="n">
        <v>0</v>
      </c>
      <c r="O79" s="0" t="n">
        <v>25</v>
      </c>
      <c r="P79" s="0" t="n">
        <v>25</v>
      </c>
      <c r="Q79" s="0" t="n">
        <v>25</v>
      </c>
      <c r="R79" s="0" t="n">
        <v>25</v>
      </c>
      <c r="S79" s="0" t="n">
        <v>25</v>
      </c>
      <c r="T79" s="0" t="n">
        <v>25</v>
      </c>
      <c r="U79" s="0" t="n">
        <v>25</v>
      </c>
      <c r="V79" s="0" t="n">
        <v>25</v>
      </c>
      <c r="W79" s="0" t="n">
        <v>25</v>
      </c>
      <c r="X79" s="0" t="n">
        <v>25</v>
      </c>
      <c r="Y79" s="0" t="n">
        <v>25</v>
      </c>
      <c r="Z79" s="0" t="n">
        <v>25</v>
      </c>
      <c r="AA79" s="0" t="n">
        <v>25</v>
      </c>
      <c r="AB79" s="0" t="n">
        <v>25</v>
      </c>
      <c r="AC79" s="0" t="n">
        <v>25</v>
      </c>
      <c r="AD79" s="0" t="n">
        <v>25</v>
      </c>
      <c r="AE79" s="0" t="n">
        <v>0</v>
      </c>
      <c r="AF79" s="0" t="n">
        <v>0</v>
      </c>
    </row>
    <row r="80" customFormat="false" ht="12.75" hidden="false" customHeight="false" outlineLevel="0" collapsed="false">
      <c r="A80" s="399" t="n">
        <v>37097.5708333333</v>
      </c>
      <c r="B80" s="400" t="n">
        <v>37124</v>
      </c>
      <c r="C80" s="400" t="n">
        <v>37104</v>
      </c>
      <c r="D80" s="400" t="n">
        <v>37134</v>
      </c>
      <c r="E80" s="0" t="s">
        <v>413</v>
      </c>
      <c r="F80" s="0" t="n">
        <v>702746</v>
      </c>
      <c r="G80" s="0" t="n">
        <v>1</v>
      </c>
      <c r="H80" s="0" t="n">
        <v>3637179</v>
      </c>
      <c r="I80" s="0" t="n">
        <v>0</v>
      </c>
      <c r="J80" s="0" t="n">
        <v>0</v>
      </c>
      <c r="K80" s="0" t="n">
        <v>0</v>
      </c>
      <c r="L80" s="0" t="n">
        <v>0</v>
      </c>
      <c r="M80" s="0" t="n">
        <v>0</v>
      </c>
      <c r="N80" s="0" t="n">
        <v>0</v>
      </c>
      <c r="O80" s="0" t="n">
        <v>25</v>
      </c>
      <c r="P80" s="0" t="n">
        <v>25</v>
      </c>
      <c r="Q80" s="0" t="n">
        <v>25</v>
      </c>
      <c r="R80" s="0" t="n">
        <v>25</v>
      </c>
      <c r="S80" s="0" t="n">
        <v>25</v>
      </c>
      <c r="T80" s="0" t="n">
        <v>25</v>
      </c>
      <c r="U80" s="0" t="n">
        <v>25</v>
      </c>
      <c r="V80" s="0" t="n">
        <v>25</v>
      </c>
      <c r="W80" s="0" t="n">
        <v>25</v>
      </c>
      <c r="X80" s="0" t="n">
        <v>25</v>
      </c>
      <c r="Y80" s="0" t="n">
        <v>25</v>
      </c>
      <c r="Z80" s="0" t="n">
        <v>25</v>
      </c>
      <c r="AA80" s="0" t="n">
        <v>25</v>
      </c>
      <c r="AB80" s="0" t="n">
        <v>25</v>
      </c>
      <c r="AC80" s="0" t="n">
        <v>25</v>
      </c>
      <c r="AD80" s="0" t="n">
        <v>25</v>
      </c>
      <c r="AE80" s="0" t="n">
        <v>0</v>
      </c>
      <c r="AF80" s="0" t="n">
        <v>0</v>
      </c>
    </row>
    <row r="81" customFormat="false" ht="12.75" hidden="false" customHeight="false" outlineLevel="0" collapsed="false">
      <c r="A81" s="399" t="n">
        <v>36950.4486111111</v>
      </c>
      <c r="B81" s="400" t="n">
        <v>37124</v>
      </c>
      <c r="C81" s="400" t="n">
        <v>37073</v>
      </c>
      <c r="D81" s="400" t="n">
        <v>37164</v>
      </c>
      <c r="E81" s="0" t="s">
        <v>413</v>
      </c>
      <c r="F81" s="0" t="n">
        <v>533832</v>
      </c>
      <c r="G81" s="0" t="n">
        <v>1</v>
      </c>
      <c r="H81" s="0" t="n">
        <v>2733646</v>
      </c>
      <c r="I81" s="0" t="n">
        <v>0</v>
      </c>
      <c r="J81" s="0" t="n">
        <v>0</v>
      </c>
      <c r="K81" s="0" t="n">
        <v>0</v>
      </c>
      <c r="L81" s="0" t="n">
        <v>0</v>
      </c>
      <c r="M81" s="0" t="n">
        <v>0</v>
      </c>
      <c r="N81" s="0" t="n">
        <v>0</v>
      </c>
      <c r="O81" s="0" t="n">
        <v>-25</v>
      </c>
      <c r="P81" s="0" t="n">
        <v>-25</v>
      </c>
      <c r="Q81" s="0" t="n">
        <v>-25</v>
      </c>
      <c r="R81" s="0" t="n">
        <v>-25</v>
      </c>
      <c r="S81" s="0" t="n">
        <v>-25</v>
      </c>
      <c r="T81" s="0" t="n">
        <v>-25</v>
      </c>
      <c r="U81" s="0" t="n">
        <v>-25</v>
      </c>
      <c r="V81" s="0" t="n">
        <v>-25</v>
      </c>
      <c r="W81" s="0" t="n">
        <v>-25</v>
      </c>
      <c r="X81" s="0" t="n">
        <v>-25</v>
      </c>
      <c r="Y81" s="0" t="n">
        <v>-25</v>
      </c>
      <c r="Z81" s="0" t="n">
        <v>-25</v>
      </c>
      <c r="AA81" s="0" t="n">
        <v>-25</v>
      </c>
      <c r="AB81" s="0" t="n">
        <v>-25</v>
      </c>
      <c r="AC81" s="0" t="n">
        <v>-25</v>
      </c>
      <c r="AD81" s="0" t="n">
        <v>-25</v>
      </c>
      <c r="AE81" s="0" t="n">
        <v>0</v>
      </c>
      <c r="AF81" s="0" t="n">
        <v>0</v>
      </c>
    </row>
    <row r="82" customFormat="false" ht="12.75" hidden="false" customHeight="false" outlineLevel="0" collapsed="false">
      <c r="A82" s="399" t="n">
        <v>37061.3520833333</v>
      </c>
      <c r="B82" s="400" t="n">
        <v>37124</v>
      </c>
      <c r="C82" s="400" t="n">
        <v>37104</v>
      </c>
      <c r="D82" s="400" t="n">
        <v>37134</v>
      </c>
      <c r="E82" s="0" t="s">
        <v>413</v>
      </c>
      <c r="F82" s="0" t="n">
        <v>653322</v>
      </c>
      <c r="G82" s="0" t="n">
        <v>1</v>
      </c>
      <c r="H82" s="0" t="n">
        <v>3477827</v>
      </c>
      <c r="I82" s="0" t="n">
        <v>0</v>
      </c>
      <c r="J82" s="0" t="n">
        <v>0</v>
      </c>
      <c r="K82" s="0" t="n">
        <v>0</v>
      </c>
      <c r="L82" s="0" t="n">
        <v>0</v>
      </c>
      <c r="M82" s="0" t="n">
        <v>0</v>
      </c>
      <c r="N82" s="0" t="n">
        <v>0</v>
      </c>
      <c r="O82" s="0" t="n">
        <v>-25</v>
      </c>
      <c r="P82" s="0" t="n">
        <v>-25</v>
      </c>
      <c r="Q82" s="0" t="n">
        <v>-25</v>
      </c>
      <c r="R82" s="0" t="n">
        <v>-25</v>
      </c>
      <c r="S82" s="0" t="n">
        <v>-25</v>
      </c>
      <c r="T82" s="0" t="n">
        <v>-25</v>
      </c>
      <c r="U82" s="0" t="n">
        <v>-25</v>
      </c>
      <c r="V82" s="0" t="n">
        <v>-25</v>
      </c>
      <c r="W82" s="0" t="n">
        <v>-25</v>
      </c>
      <c r="X82" s="0" t="n">
        <v>-25</v>
      </c>
      <c r="Y82" s="0" t="n">
        <v>-25</v>
      </c>
      <c r="Z82" s="0" t="n">
        <v>-25</v>
      </c>
      <c r="AA82" s="0" t="n">
        <v>-25</v>
      </c>
      <c r="AB82" s="0" t="n">
        <v>-25</v>
      </c>
      <c r="AC82" s="0" t="n">
        <v>-25</v>
      </c>
      <c r="AD82" s="0" t="n">
        <v>-25</v>
      </c>
      <c r="AE82" s="0" t="n">
        <v>0</v>
      </c>
      <c r="AF82" s="0" t="n">
        <v>0</v>
      </c>
    </row>
    <row r="83" customFormat="false" ht="12.75" hidden="false" customHeight="false" outlineLevel="0" collapsed="false">
      <c r="A83" s="399" t="n">
        <v>36894.6166666667</v>
      </c>
      <c r="B83" s="400" t="n">
        <v>37124</v>
      </c>
      <c r="C83" s="400" t="n">
        <v>36983</v>
      </c>
      <c r="D83" s="400" t="n">
        <v>37191</v>
      </c>
      <c r="E83" s="0" t="s">
        <v>388</v>
      </c>
      <c r="F83" s="0" t="n">
        <v>487050</v>
      </c>
      <c r="G83" s="0" t="n">
        <v>1</v>
      </c>
      <c r="H83" s="0" t="n">
        <v>2536624</v>
      </c>
      <c r="I83" s="0" t="n">
        <v>0</v>
      </c>
      <c r="J83" s="0" t="n">
        <v>0</v>
      </c>
      <c r="K83" s="0" t="n">
        <v>0</v>
      </c>
      <c r="L83" s="0" t="n">
        <v>0</v>
      </c>
      <c r="M83" s="0" t="n">
        <v>0</v>
      </c>
      <c r="N83" s="0" t="n">
        <v>0</v>
      </c>
      <c r="O83" s="0" t="n">
        <v>50</v>
      </c>
      <c r="P83" s="0" t="n">
        <v>50</v>
      </c>
      <c r="Q83" s="0" t="n">
        <v>50</v>
      </c>
      <c r="R83" s="0" t="n">
        <v>50</v>
      </c>
      <c r="S83" s="0" t="n">
        <v>50</v>
      </c>
      <c r="T83" s="0" t="n">
        <v>50</v>
      </c>
      <c r="U83" s="0" t="n">
        <v>50</v>
      </c>
      <c r="V83" s="0" t="n">
        <v>50</v>
      </c>
      <c r="W83" s="0" t="n">
        <v>50</v>
      </c>
      <c r="X83" s="0" t="n">
        <v>50</v>
      </c>
      <c r="Y83" s="0" t="n">
        <v>50</v>
      </c>
      <c r="Z83" s="0" t="n">
        <v>50</v>
      </c>
      <c r="AA83" s="0" t="n">
        <v>50</v>
      </c>
      <c r="AB83" s="0" t="n">
        <v>50</v>
      </c>
      <c r="AC83" s="0" t="n">
        <v>50</v>
      </c>
      <c r="AD83" s="0" t="n">
        <v>50</v>
      </c>
      <c r="AE83" s="0" t="n">
        <v>0</v>
      </c>
      <c r="AF83" s="0" t="n">
        <v>0</v>
      </c>
    </row>
    <row r="84" customFormat="false" ht="12.75" hidden="false" customHeight="false" outlineLevel="0" collapsed="false">
      <c r="A84" s="399" t="n">
        <v>36973.6694444444</v>
      </c>
      <c r="B84" s="400" t="n">
        <v>37124</v>
      </c>
      <c r="C84" s="400" t="n">
        <v>37073</v>
      </c>
      <c r="D84" s="400" t="n">
        <v>37164</v>
      </c>
      <c r="E84" s="0" t="s">
        <v>388</v>
      </c>
      <c r="F84" s="0" t="n">
        <v>557847</v>
      </c>
      <c r="G84" s="0" t="n">
        <v>1</v>
      </c>
      <c r="H84" s="0" t="n">
        <v>2923657</v>
      </c>
      <c r="I84" s="0" t="n">
        <v>0</v>
      </c>
      <c r="J84" s="0" t="n">
        <v>0</v>
      </c>
      <c r="K84" s="0" t="n">
        <v>0</v>
      </c>
      <c r="L84" s="0" t="n">
        <v>0</v>
      </c>
      <c r="M84" s="0" t="n">
        <v>0</v>
      </c>
      <c r="N84" s="0" t="n">
        <v>0</v>
      </c>
      <c r="O84" s="0" t="n">
        <v>-25</v>
      </c>
      <c r="P84" s="0" t="n">
        <v>-25</v>
      </c>
      <c r="Q84" s="0" t="n">
        <v>-25</v>
      </c>
      <c r="R84" s="0" t="n">
        <v>-25</v>
      </c>
      <c r="S84" s="0" t="n">
        <v>-25</v>
      </c>
      <c r="T84" s="0" t="n">
        <v>-25</v>
      </c>
      <c r="U84" s="0" t="n">
        <v>-25</v>
      </c>
      <c r="V84" s="0" t="n">
        <v>-25</v>
      </c>
      <c r="W84" s="0" t="n">
        <v>-25</v>
      </c>
      <c r="X84" s="0" t="n">
        <v>-25</v>
      </c>
      <c r="Y84" s="0" t="n">
        <v>-25</v>
      </c>
      <c r="Z84" s="0" t="n">
        <v>-25</v>
      </c>
      <c r="AA84" s="0" t="n">
        <v>-25</v>
      </c>
      <c r="AB84" s="0" t="n">
        <v>-25</v>
      </c>
      <c r="AC84" s="0" t="n">
        <v>-25</v>
      </c>
      <c r="AD84" s="0" t="n">
        <v>-25</v>
      </c>
      <c r="AE84" s="0" t="n">
        <v>0</v>
      </c>
      <c r="AF84" s="0" t="n">
        <v>0</v>
      </c>
    </row>
    <row r="85" customFormat="false" ht="12.75" hidden="false" customHeight="false" outlineLevel="0" collapsed="false">
      <c r="A85" s="399" t="n">
        <v>37104.4416666667</v>
      </c>
      <c r="B85" s="400" t="n">
        <v>37124</v>
      </c>
      <c r="C85" s="400" t="n">
        <v>37106</v>
      </c>
      <c r="D85" s="400" t="n">
        <v>37134</v>
      </c>
      <c r="E85" s="0" t="s">
        <v>388</v>
      </c>
      <c r="F85" s="0" t="n">
        <v>713174</v>
      </c>
      <c r="G85" s="0" t="n">
        <v>1</v>
      </c>
      <c r="H85" s="0" t="n">
        <v>3720705</v>
      </c>
      <c r="I85" s="0" t="n">
        <v>0</v>
      </c>
      <c r="J85" s="0" t="n">
        <v>0</v>
      </c>
      <c r="K85" s="0" t="n">
        <v>0</v>
      </c>
      <c r="L85" s="0" t="n">
        <v>0</v>
      </c>
      <c r="M85" s="0" t="n">
        <v>0</v>
      </c>
      <c r="N85" s="0" t="n">
        <v>0</v>
      </c>
      <c r="O85" s="0" t="n">
        <v>-25</v>
      </c>
      <c r="P85" s="0" t="n">
        <v>-25</v>
      </c>
      <c r="Q85" s="0" t="n">
        <v>-25</v>
      </c>
      <c r="R85" s="0" t="n">
        <v>-25</v>
      </c>
      <c r="S85" s="0" t="n">
        <v>-25</v>
      </c>
      <c r="T85" s="0" t="n">
        <v>-25</v>
      </c>
      <c r="U85" s="0" t="n">
        <v>-25</v>
      </c>
      <c r="V85" s="0" t="n">
        <v>-25</v>
      </c>
      <c r="W85" s="0" t="n">
        <v>-25</v>
      </c>
      <c r="X85" s="0" t="n">
        <v>-25</v>
      </c>
      <c r="Y85" s="0" t="n">
        <v>-25</v>
      </c>
      <c r="Z85" s="0" t="n">
        <v>-25</v>
      </c>
      <c r="AA85" s="0" t="n">
        <v>-25</v>
      </c>
      <c r="AB85" s="0" t="n">
        <v>-25</v>
      </c>
      <c r="AC85" s="0" t="n">
        <v>-25</v>
      </c>
      <c r="AD85" s="0" t="n">
        <v>-25</v>
      </c>
      <c r="AE85" s="0" t="n">
        <v>0</v>
      </c>
      <c r="AF85" s="0" t="n">
        <v>0</v>
      </c>
    </row>
    <row r="86" customFormat="false" ht="12.75" hidden="false" customHeight="false" outlineLevel="0" collapsed="false">
      <c r="A86" s="399" t="n">
        <v>37109.58125</v>
      </c>
      <c r="B86" s="400" t="n">
        <v>37124</v>
      </c>
      <c r="C86" s="400" t="n">
        <v>37110</v>
      </c>
      <c r="D86" s="400" t="n">
        <v>37134</v>
      </c>
      <c r="E86" s="0" t="s">
        <v>388</v>
      </c>
      <c r="F86" s="0" t="n">
        <v>717523</v>
      </c>
      <c r="G86" s="0" t="n">
        <v>1</v>
      </c>
      <c r="H86" s="0" t="n">
        <v>3733768</v>
      </c>
      <c r="I86" s="0" t="n">
        <v>0</v>
      </c>
      <c r="J86" s="0" t="n">
        <v>0</v>
      </c>
      <c r="K86" s="0" t="n">
        <v>0</v>
      </c>
      <c r="L86" s="0" t="n">
        <v>0</v>
      </c>
      <c r="M86" s="0" t="n">
        <v>0</v>
      </c>
      <c r="N86" s="0" t="n">
        <v>0</v>
      </c>
      <c r="O86" s="0" t="n">
        <v>25</v>
      </c>
      <c r="P86" s="0" t="n">
        <v>25</v>
      </c>
      <c r="Q86" s="0" t="n">
        <v>25</v>
      </c>
      <c r="R86" s="0" t="n">
        <v>25</v>
      </c>
      <c r="S86" s="0" t="n">
        <v>25</v>
      </c>
      <c r="T86" s="0" t="n">
        <v>25</v>
      </c>
      <c r="U86" s="0" t="n">
        <v>25</v>
      </c>
      <c r="V86" s="0" t="n">
        <v>25</v>
      </c>
      <c r="W86" s="0" t="n">
        <v>25</v>
      </c>
      <c r="X86" s="0" t="n">
        <v>25</v>
      </c>
      <c r="Y86" s="0" t="n">
        <v>25</v>
      </c>
      <c r="Z86" s="0" t="n">
        <v>25</v>
      </c>
      <c r="AA86" s="0" t="n">
        <v>25</v>
      </c>
      <c r="AB86" s="0" t="n">
        <v>25</v>
      </c>
      <c r="AC86" s="0" t="n">
        <v>25</v>
      </c>
      <c r="AD86" s="0" t="n">
        <v>25</v>
      </c>
      <c r="AE86" s="0" t="n">
        <v>0</v>
      </c>
      <c r="AF86" s="0" t="n">
        <v>0</v>
      </c>
    </row>
    <row r="87" customFormat="false" ht="12.75" hidden="false" customHeight="false" outlineLevel="0" collapsed="false">
      <c r="A87" s="399" t="n">
        <v>37109.58125</v>
      </c>
      <c r="B87" s="400" t="n">
        <v>37124</v>
      </c>
      <c r="C87" s="400" t="n">
        <v>37110</v>
      </c>
      <c r="D87" s="400" t="n">
        <v>37134</v>
      </c>
      <c r="E87" s="0" t="s">
        <v>388</v>
      </c>
      <c r="F87" s="0" t="n">
        <v>717620</v>
      </c>
      <c r="G87" s="0" t="n">
        <v>1</v>
      </c>
      <c r="H87" s="0" t="n">
        <v>3734130</v>
      </c>
      <c r="I87" s="0" t="n">
        <v>0</v>
      </c>
      <c r="J87" s="0" t="n">
        <v>0</v>
      </c>
      <c r="K87" s="0" t="n">
        <v>0</v>
      </c>
      <c r="L87" s="0" t="n">
        <v>0</v>
      </c>
      <c r="M87" s="0" t="n">
        <v>0</v>
      </c>
      <c r="N87" s="0" t="n">
        <v>0</v>
      </c>
      <c r="O87" s="0" t="n">
        <v>25</v>
      </c>
      <c r="P87" s="0" t="n">
        <v>25</v>
      </c>
      <c r="Q87" s="0" t="n">
        <v>25</v>
      </c>
      <c r="R87" s="0" t="n">
        <v>25</v>
      </c>
      <c r="S87" s="0" t="n">
        <v>25</v>
      </c>
      <c r="T87" s="0" t="n">
        <v>25</v>
      </c>
      <c r="U87" s="0" t="n">
        <v>25</v>
      </c>
      <c r="V87" s="0" t="n">
        <v>25</v>
      </c>
      <c r="W87" s="0" t="n">
        <v>25</v>
      </c>
      <c r="X87" s="0" t="n">
        <v>25</v>
      </c>
      <c r="Y87" s="0" t="n">
        <v>25</v>
      </c>
      <c r="Z87" s="0" t="n">
        <v>25</v>
      </c>
      <c r="AA87" s="0" t="n">
        <v>25</v>
      </c>
      <c r="AB87" s="0" t="n">
        <v>25</v>
      </c>
      <c r="AC87" s="0" t="n">
        <v>25</v>
      </c>
      <c r="AD87" s="0" t="n">
        <v>25</v>
      </c>
      <c r="AE87" s="0" t="n">
        <v>0</v>
      </c>
      <c r="AF87" s="0" t="n">
        <v>0</v>
      </c>
    </row>
    <row r="88" customFormat="false" ht="12.75" hidden="false" customHeight="false" outlineLevel="0" collapsed="false">
      <c r="A88" s="399" t="n">
        <v>37113.5527777778</v>
      </c>
      <c r="B88" s="400" t="n">
        <v>37124</v>
      </c>
      <c r="C88" s="400" t="n">
        <v>37115</v>
      </c>
      <c r="D88" s="400" t="n">
        <v>37134</v>
      </c>
      <c r="E88" s="0" t="s">
        <v>388</v>
      </c>
      <c r="F88" s="0" t="n">
        <v>725555</v>
      </c>
      <c r="G88" s="0" t="n">
        <v>1</v>
      </c>
      <c r="H88" s="0" t="n">
        <v>3757949</v>
      </c>
      <c r="I88" s="0" t="n">
        <v>-25</v>
      </c>
      <c r="J88" s="0" t="n">
        <v>-25</v>
      </c>
      <c r="K88" s="0" t="n">
        <v>-25</v>
      </c>
      <c r="L88" s="0" t="n">
        <v>-25</v>
      </c>
      <c r="M88" s="0" t="n">
        <v>-25</v>
      </c>
      <c r="N88" s="0" t="n">
        <v>-25</v>
      </c>
      <c r="O88" s="0" t="n">
        <v>0</v>
      </c>
      <c r="P88" s="0" t="n">
        <v>0</v>
      </c>
      <c r="Q88" s="0" t="n">
        <v>0</v>
      </c>
      <c r="R88" s="0" t="n">
        <v>0</v>
      </c>
      <c r="S88" s="0" t="n">
        <v>0</v>
      </c>
      <c r="T88" s="0" t="n">
        <v>0</v>
      </c>
      <c r="U88" s="0" t="n">
        <v>0</v>
      </c>
      <c r="V88" s="0" t="n">
        <v>0</v>
      </c>
      <c r="W88" s="0" t="n">
        <v>0</v>
      </c>
      <c r="X88" s="0" t="n">
        <v>0</v>
      </c>
      <c r="Y88" s="0" t="n">
        <v>0</v>
      </c>
      <c r="Z88" s="0" t="n">
        <v>0</v>
      </c>
      <c r="AA88" s="0" t="n">
        <v>0</v>
      </c>
      <c r="AB88" s="0" t="n">
        <v>0</v>
      </c>
      <c r="AC88" s="0" t="n">
        <v>0</v>
      </c>
      <c r="AD88" s="0" t="n">
        <v>0</v>
      </c>
      <c r="AE88" s="0" t="n">
        <v>0</v>
      </c>
      <c r="AF88" s="0" t="n">
        <v>0</v>
      </c>
    </row>
    <row r="89" customFormat="false" ht="12.75" hidden="false" customHeight="false" outlineLevel="0" collapsed="false">
      <c r="A89" s="399" t="n">
        <v>37113.5527777778</v>
      </c>
      <c r="B89" s="400" t="n">
        <v>37124</v>
      </c>
      <c r="C89" s="400" t="n">
        <v>37115</v>
      </c>
      <c r="D89" s="400" t="n">
        <v>37134</v>
      </c>
      <c r="E89" s="0" t="s">
        <v>388</v>
      </c>
      <c r="F89" s="0" t="n">
        <v>725555</v>
      </c>
      <c r="G89" s="0" t="n">
        <v>1</v>
      </c>
      <c r="H89" s="0" t="n">
        <v>3757950</v>
      </c>
      <c r="I89" s="0" t="n">
        <v>0</v>
      </c>
      <c r="J89" s="0" t="n">
        <v>0</v>
      </c>
      <c r="K89" s="0" t="n">
        <v>0</v>
      </c>
      <c r="L89" s="0" t="n">
        <v>0</v>
      </c>
      <c r="M89" s="0" t="n">
        <v>0</v>
      </c>
      <c r="N89" s="0" t="n">
        <v>0</v>
      </c>
      <c r="O89" s="0" t="n">
        <v>0</v>
      </c>
      <c r="P89" s="0" t="n">
        <v>0</v>
      </c>
      <c r="Q89" s="0" t="n">
        <v>0</v>
      </c>
      <c r="R89" s="0" t="n">
        <v>0</v>
      </c>
      <c r="S89" s="0" t="n">
        <v>0</v>
      </c>
      <c r="T89" s="0" t="n">
        <v>0</v>
      </c>
      <c r="U89" s="0" t="n">
        <v>0</v>
      </c>
      <c r="V89" s="0" t="n">
        <v>0</v>
      </c>
      <c r="W89" s="0" t="n">
        <v>0</v>
      </c>
      <c r="X89" s="0" t="n">
        <v>0</v>
      </c>
      <c r="Y89" s="0" t="n">
        <v>0</v>
      </c>
      <c r="Z89" s="0" t="n">
        <v>0</v>
      </c>
      <c r="AA89" s="0" t="n">
        <v>0</v>
      </c>
      <c r="AB89" s="0" t="n">
        <v>0</v>
      </c>
      <c r="AC89" s="0" t="n">
        <v>0</v>
      </c>
      <c r="AD89" s="0" t="n">
        <v>0</v>
      </c>
      <c r="AE89" s="0" t="n">
        <v>-25</v>
      </c>
      <c r="AF89" s="0" t="n">
        <v>-25</v>
      </c>
    </row>
    <row r="90" customFormat="false" ht="12.75" hidden="false" customHeight="false" outlineLevel="0" collapsed="false">
      <c r="A90" s="399" t="n">
        <v>36922.6625</v>
      </c>
      <c r="B90" s="400" t="n">
        <v>37124</v>
      </c>
      <c r="C90" s="400" t="n">
        <v>37073</v>
      </c>
      <c r="D90" s="400" t="n">
        <v>37164</v>
      </c>
      <c r="E90" s="0" t="s">
        <v>388</v>
      </c>
      <c r="F90" s="0" t="n">
        <v>455179</v>
      </c>
      <c r="G90" s="0" t="n">
        <v>1</v>
      </c>
      <c r="H90" s="0" t="n">
        <v>2411565</v>
      </c>
      <c r="I90" s="0" t="n">
        <v>0</v>
      </c>
      <c r="J90" s="0" t="n">
        <v>0</v>
      </c>
      <c r="K90" s="0" t="n">
        <v>0</v>
      </c>
      <c r="L90" s="0" t="n">
        <v>0</v>
      </c>
      <c r="M90" s="0" t="n">
        <v>0</v>
      </c>
      <c r="N90" s="0" t="n">
        <v>0</v>
      </c>
      <c r="O90" s="0" t="n">
        <v>-50</v>
      </c>
      <c r="P90" s="0" t="n">
        <v>-50</v>
      </c>
      <c r="Q90" s="0" t="n">
        <v>-50</v>
      </c>
      <c r="R90" s="0" t="n">
        <v>-50</v>
      </c>
      <c r="S90" s="0" t="n">
        <v>-50</v>
      </c>
      <c r="T90" s="0" t="n">
        <v>-50</v>
      </c>
      <c r="U90" s="0" t="n">
        <v>-50</v>
      </c>
      <c r="V90" s="0" t="n">
        <v>-50</v>
      </c>
      <c r="W90" s="0" t="n">
        <v>-50</v>
      </c>
      <c r="X90" s="0" t="n">
        <v>-50</v>
      </c>
      <c r="Y90" s="0" t="n">
        <v>-50</v>
      </c>
      <c r="Z90" s="0" t="n">
        <v>-50</v>
      </c>
      <c r="AA90" s="0" t="n">
        <v>-50</v>
      </c>
      <c r="AB90" s="0" t="n">
        <v>-50</v>
      </c>
      <c r="AC90" s="0" t="n">
        <v>-50</v>
      </c>
      <c r="AD90" s="0" t="n">
        <v>-50</v>
      </c>
      <c r="AE90" s="0" t="n">
        <v>0</v>
      </c>
      <c r="AF90" s="0" t="n">
        <v>0</v>
      </c>
    </row>
    <row r="91" customFormat="false" ht="12.75" hidden="false" customHeight="false" outlineLevel="0" collapsed="false">
      <c r="A91" s="399" t="n">
        <v>36322.6</v>
      </c>
      <c r="B91" s="400" t="n">
        <v>37124</v>
      </c>
      <c r="C91" s="400" t="n">
        <v>36983</v>
      </c>
      <c r="D91" s="400" t="n">
        <v>37191</v>
      </c>
      <c r="E91" s="9" t="s">
        <v>388</v>
      </c>
      <c r="F91" s="0" t="n">
        <v>215107</v>
      </c>
      <c r="G91" s="0" t="n">
        <v>1</v>
      </c>
      <c r="H91" s="0" t="n">
        <v>676672</v>
      </c>
      <c r="I91" s="0" t="n">
        <v>25</v>
      </c>
      <c r="J91" s="0" t="n">
        <v>25</v>
      </c>
      <c r="K91" s="0" t="n">
        <v>25</v>
      </c>
      <c r="L91" s="0" t="n">
        <v>25</v>
      </c>
      <c r="M91" s="0" t="n">
        <v>25</v>
      </c>
      <c r="N91" s="0" t="n">
        <v>25</v>
      </c>
      <c r="O91" s="0" t="n">
        <v>25</v>
      </c>
      <c r="P91" s="0" t="n">
        <v>25</v>
      </c>
      <c r="Q91" s="0" t="n">
        <v>25</v>
      </c>
      <c r="R91" s="0" t="n">
        <v>25</v>
      </c>
      <c r="S91" s="0" t="n">
        <v>25</v>
      </c>
      <c r="T91" s="0" t="n">
        <v>25</v>
      </c>
      <c r="U91" s="0" t="n">
        <v>25</v>
      </c>
      <c r="V91" s="0" t="n">
        <v>25</v>
      </c>
      <c r="W91" s="0" t="n">
        <v>25</v>
      </c>
      <c r="X91" s="0" t="n">
        <v>25</v>
      </c>
      <c r="Y91" s="0" t="n">
        <v>25</v>
      </c>
      <c r="Z91" s="0" t="n">
        <v>25</v>
      </c>
      <c r="AA91" s="0" t="n">
        <v>25</v>
      </c>
      <c r="AB91" s="0" t="n">
        <v>25</v>
      </c>
      <c r="AC91" s="0" t="n">
        <v>25</v>
      </c>
      <c r="AD91" s="0" t="n">
        <v>25</v>
      </c>
      <c r="AE91" s="0" t="n">
        <v>25</v>
      </c>
      <c r="AF91" s="0" t="n">
        <v>25</v>
      </c>
    </row>
    <row r="92" customFormat="false" ht="12.75" hidden="false" customHeight="false" outlineLevel="0" collapsed="false">
      <c r="A92" s="399" t="n">
        <v>36357.6173611111</v>
      </c>
      <c r="B92" s="400" t="n">
        <v>37124</v>
      </c>
      <c r="C92" s="400" t="n">
        <v>36983</v>
      </c>
      <c r="D92" s="400" t="n">
        <v>37191</v>
      </c>
      <c r="E92" s="0" t="s">
        <v>388</v>
      </c>
      <c r="F92" s="0" t="n">
        <v>225980</v>
      </c>
      <c r="G92" s="0" t="n">
        <v>1</v>
      </c>
      <c r="H92" s="0" t="n">
        <v>709689</v>
      </c>
      <c r="I92" s="0" t="n">
        <v>0</v>
      </c>
      <c r="J92" s="0" t="n">
        <v>0</v>
      </c>
      <c r="K92" s="0" t="n">
        <v>0</v>
      </c>
      <c r="L92" s="0" t="n">
        <v>0</v>
      </c>
      <c r="M92" s="0" t="n">
        <v>0</v>
      </c>
      <c r="N92" s="0" t="n">
        <v>0</v>
      </c>
      <c r="O92" s="0" t="n">
        <v>50</v>
      </c>
      <c r="P92" s="0" t="n">
        <v>50</v>
      </c>
      <c r="Q92" s="0" t="n">
        <v>50</v>
      </c>
      <c r="R92" s="0" t="n">
        <v>50</v>
      </c>
      <c r="S92" s="0" t="n">
        <v>50</v>
      </c>
      <c r="T92" s="0" t="n">
        <v>50</v>
      </c>
      <c r="U92" s="0" t="n">
        <v>50</v>
      </c>
      <c r="V92" s="0" t="n">
        <v>50</v>
      </c>
      <c r="W92" s="0" t="n">
        <v>50</v>
      </c>
      <c r="X92" s="0" t="n">
        <v>50</v>
      </c>
      <c r="Y92" s="0" t="n">
        <v>50</v>
      </c>
      <c r="Z92" s="0" t="n">
        <v>50</v>
      </c>
      <c r="AA92" s="0" t="n">
        <v>50</v>
      </c>
      <c r="AB92" s="0" t="n">
        <v>50</v>
      </c>
      <c r="AC92" s="0" t="n">
        <v>50</v>
      </c>
      <c r="AD92" s="0" t="n">
        <v>50</v>
      </c>
      <c r="AE92" s="0" t="n">
        <v>0</v>
      </c>
      <c r="AF92" s="0" t="n">
        <v>0</v>
      </c>
    </row>
    <row r="93" customFormat="false" ht="12.75" hidden="false" customHeight="false" outlineLevel="0" collapsed="false">
      <c r="A93" s="399" t="n">
        <v>36406.4020833333</v>
      </c>
      <c r="B93" s="400" t="n">
        <v>37124</v>
      </c>
      <c r="C93" s="400" t="n">
        <v>36983</v>
      </c>
      <c r="D93" s="400" t="n">
        <v>37191</v>
      </c>
      <c r="E93" s="0" t="s">
        <v>388</v>
      </c>
      <c r="F93" s="0" t="n">
        <v>233556</v>
      </c>
      <c r="G93" s="0" t="n">
        <v>1</v>
      </c>
      <c r="H93" s="0" t="n">
        <v>733788</v>
      </c>
      <c r="I93" s="0" t="n">
        <v>0</v>
      </c>
      <c r="J93" s="0" t="n">
        <v>0</v>
      </c>
      <c r="K93" s="0" t="n">
        <v>0</v>
      </c>
      <c r="L93" s="0" t="n">
        <v>0</v>
      </c>
      <c r="M93" s="0" t="n">
        <v>0</v>
      </c>
      <c r="N93" s="0" t="n">
        <v>0</v>
      </c>
      <c r="O93" s="0" t="n">
        <v>25</v>
      </c>
      <c r="P93" s="0" t="n">
        <v>25</v>
      </c>
      <c r="Q93" s="0" t="n">
        <v>25</v>
      </c>
      <c r="R93" s="0" t="n">
        <v>25</v>
      </c>
      <c r="S93" s="0" t="n">
        <v>25</v>
      </c>
      <c r="T93" s="0" t="n">
        <v>25</v>
      </c>
      <c r="U93" s="0" t="n">
        <v>25</v>
      </c>
      <c r="V93" s="0" t="n">
        <v>25</v>
      </c>
      <c r="W93" s="0" t="n">
        <v>25</v>
      </c>
      <c r="X93" s="0" t="n">
        <v>25</v>
      </c>
      <c r="Y93" s="0" t="n">
        <v>25</v>
      </c>
      <c r="Z93" s="0" t="n">
        <v>25</v>
      </c>
      <c r="AA93" s="0" t="n">
        <v>25</v>
      </c>
      <c r="AB93" s="0" t="n">
        <v>25</v>
      </c>
      <c r="AC93" s="0" t="n">
        <v>25</v>
      </c>
      <c r="AD93" s="0" t="n">
        <v>25</v>
      </c>
      <c r="AE93" s="0" t="n">
        <v>0</v>
      </c>
      <c r="AF93" s="0" t="n">
        <v>0</v>
      </c>
    </row>
    <row r="94" customFormat="false" ht="12.75" hidden="false" customHeight="false" outlineLevel="0" collapsed="false">
      <c r="A94" s="399" t="n">
        <v>36979.6159722222</v>
      </c>
      <c r="B94" s="400" t="n">
        <v>37124</v>
      </c>
      <c r="C94" s="400" t="n">
        <v>37073</v>
      </c>
      <c r="D94" s="400" t="n">
        <v>37164</v>
      </c>
      <c r="E94" s="0" t="s">
        <v>388</v>
      </c>
      <c r="F94" s="0" t="n">
        <v>563721</v>
      </c>
      <c r="G94" s="0" t="n">
        <v>1</v>
      </c>
      <c r="H94" s="0" t="n">
        <v>2992634</v>
      </c>
      <c r="I94" s="0" t="n">
        <v>0</v>
      </c>
      <c r="J94" s="0" t="n">
        <v>0</v>
      </c>
      <c r="K94" s="0" t="n">
        <v>0</v>
      </c>
      <c r="L94" s="0" t="n">
        <v>0</v>
      </c>
      <c r="M94" s="0" t="n">
        <v>0</v>
      </c>
      <c r="N94" s="0" t="n">
        <v>0</v>
      </c>
      <c r="O94" s="0" t="n">
        <v>150</v>
      </c>
      <c r="P94" s="0" t="n">
        <v>150</v>
      </c>
      <c r="Q94" s="0" t="n">
        <v>150</v>
      </c>
      <c r="R94" s="0" t="n">
        <v>150</v>
      </c>
      <c r="S94" s="0" t="n">
        <v>150</v>
      </c>
      <c r="T94" s="0" t="n">
        <v>150</v>
      </c>
      <c r="U94" s="0" t="n">
        <v>150</v>
      </c>
      <c r="V94" s="0" t="n">
        <v>150</v>
      </c>
      <c r="W94" s="0" t="n">
        <v>150</v>
      </c>
      <c r="X94" s="0" t="n">
        <v>150</v>
      </c>
      <c r="Y94" s="0" t="n">
        <v>150</v>
      </c>
      <c r="Z94" s="0" t="n">
        <v>150</v>
      </c>
      <c r="AA94" s="0" t="n">
        <v>150</v>
      </c>
      <c r="AB94" s="0" t="n">
        <v>150</v>
      </c>
      <c r="AC94" s="0" t="n">
        <v>150</v>
      </c>
      <c r="AD94" s="0" t="n">
        <v>150</v>
      </c>
      <c r="AE94" s="0" t="n">
        <v>0</v>
      </c>
      <c r="AF94" s="0" t="n">
        <v>0</v>
      </c>
    </row>
    <row r="95" customFormat="false" ht="12.75" hidden="false" customHeight="false" outlineLevel="0" collapsed="false">
      <c r="A95" s="399" t="n">
        <v>36859.6430555556</v>
      </c>
      <c r="B95" s="400" t="n">
        <v>37124</v>
      </c>
      <c r="C95" s="400" t="n">
        <v>37104</v>
      </c>
      <c r="D95" s="400" t="n">
        <v>37134</v>
      </c>
      <c r="E95" s="0" t="s">
        <v>388</v>
      </c>
      <c r="F95" s="0" t="n">
        <v>468423</v>
      </c>
      <c r="G95" s="0" t="n">
        <v>1</v>
      </c>
      <c r="H95" s="0" t="n">
        <v>2461343</v>
      </c>
      <c r="I95" s="0" t="n">
        <v>0</v>
      </c>
      <c r="J95" s="0" t="n">
        <v>0</v>
      </c>
      <c r="K95" s="0" t="n">
        <v>0</v>
      </c>
      <c r="L95" s="0" t="n">
        <v>0</v>
      </c>
      <c r="M95" s="0" t="n">
        <v>0</v>
      </c>
      <c r="N95" s="0" t="n">
        <v>0</v>
      </c>
      <c r="O95" s="0" t="n">
        <v>-25</v>
      </c>
      <c r="P95" s="0" t="n">
        <v>-25</v>
      </c>
      <c r="Q95" s="0" t="n">
        <v>-25</v>
      </c>
      <c r="R95" s="0" t="n">
        <v>-25</v>
      </c>
      <c r="S95" s="0" t="n">
        <v>-25</v>
      </c>
      <c r="T95" s="0" t="n">
        <v>-25</v>
      </c>
      <c r="U95" s="0" t="n">
        <v>-25</v>
      </c>
      <c r="V95" s="0" t="n">
        <v>-25</v>
      </c>
      <c r="W95" s="0" t="n">
        <v>-25</v>
      </c>
      <c r="X95" s="0" t="n">
        <v>-25</v>
      </c>
      <c r="Y95" s="0" t="n">
        <v>-25</v>
      </c>
      <c r="Z95" s="0" t="n">
        <v>-25</v>
      </c>
      <c r="AA95" s="0" t="n">
        <v>-25</v>
      </c>
      <c r="AB95" s="0" t="n">
        <v>-25</v>
      </c>
      <c r="AC95" s="0" t="n">
        <v>-25</v>
      </c>
      <c r="AD95" s="0" t="n">
        <v>-25</v>
      </c>
      <c r="AE95" s="0" t="n">
        <v>0</v>
      </c>
      <c r="AF95" s="0" t="n">
        <v>0</v>
      </c>
    </row>
    <row r="96" customFormat="false" ht="12.75" hidden="false" customHeight="false" outlineLevel="0" collapsed="false">
      <c r="A96" s="399" t="n">
        <v>37099.3951388889</v>
      </c>
      <c r="B96" s="400" t="n">
        <v>37124</v>
      </c>
      <c r="C96" s="400" t="n">
        <v>37104</v>
      </c>
      <c r="D96" s="400" t="n">
        <v>37134</v>
      </c>
      <c r="E96" s="0" t="s">
        <v>388</v>
      </c>
      <c r="F96" s="0" t="n">
        <v>705472</v>
      </c>
      <c r="G96" s="0" t="n">
        <v>1</v>
      </c>
      <c r="H96" s="0" t="n">
        <v>3645930</v>
      </c>
      <c r="I96" s="0" t="n">
        <v>0</v>
      </c>
      <c r="J96" s="0" t="n">
        <v>0</v>
      </c>
      <c r="K96" s="0" t="n">
        <v>0</v>
      </c>
      <c r="L96" s="0" t="n">
        <v>0</v>
      </c>
      <c r="M96" s="0" t="n">
        <v>0</v>
      </c>
      <c r="N96" s="0" t="n">
        <v>0</v>
      </c>
      <c r="O96" s="0" t="n">
        <v>-50</v>
      </c>
      <c r="P96" s="0" t="n">
        <v>-50</v>
      </c>
      <c r="Q96" s="0" t="n">
        <v>-50</v>
      </c>
      <c r="R96" s="0" t="n">
        <v>-50</v>
      </c>
      <c r="S96" s="0" t="n">
        <v>-50</v>
      </c>
      <c r="T96" s="0" t="n">
        <v>-50</v>
      </c>
      <c r="U96" s="0" t="n">
        <v>-50</v>
      </c>
      <c r="V96" s="0" t="n">
        <v>-50</v>
      </c>
      <c r="W96" s="0" t="n">
        <v>-50</v>
      </c>
      <c r="X96" s="0" t="n">
        <v>-50</v>
      </c>
      <c r="Y96" s="0" t="n">
        <v>-50</v>
      </c>
      <c r="Z96" s="0" t="n">
        <v>-50</v>
      </c>
      <c r="AA96" s="0" t="n">
        <v>-50</v>
      </c>
      <c r="AB96" s="0" t="n">
        <v>-50</v>
      </c>
      <c r="AC96" s="0" t="n">
        <v>-50</v>
      </c>
      <c r="AD96" s="0" t="n">
        <v>-50</v>
      </c>
      <c r="AE96" s="0" t="n">
        <v>0</v>
      </c>
      <c r="AF96" s="0" t="n">
        <v>0</v>
      </c>
    </row>
    <row r="97" customFormat="false" ht="12.75" hidden="false" customHeight="false" outlineLevel="0" collapsed="false">
      <c r="A97" s="399" t="n">
        <v>36479.5611111111</v>
      </c>
      <c r="B97" s="400" t="n">
        <v>37124</v>
      </c>
      <c r="C97" s="400" t="n">
        <v>37073</v>
      </c>
      <c r="D97" s="400" t="n">
        <v>37164</v>
      </c>
      <c r="E97" s="0" t="s">
        <v>388</v>
      </c>
      <c r="F97" s="0" t="n">
        <v>262467</v>
      </c>
      <c r="G97" s="0" t="n">
        <v>1</v>
      </c>
      <c r="H97" s="0" t="n">
        <v>944866</v>
      </c>
      <c r="I97" s="0" t="n">
        <v>0</v>
      </c>
      <c r="J97" s="0" t="n">
        <v>0</v>
      </c>
      <c r="K97" s="0" t="n">
        <v>0</v>
      </c>
      <c r="L97" s="0" t="n">
        <v>0</v>
      </c>
      <c r="M97" s="0" t="n">
        <v>0</v>
      </c>
      <c r="N97" s="0" t="n">
        <v>0</v>
      </c>
      <c r="O97" s="0" t="n">
        <v>-25</v>
      </c>
      <c r="P97" s="0" t="n">
        <v>-25</v>
      </c>
      <c r="Q97" s="0" t="n">
        <v>-25</v>
      </c>
      <c r="R97" s="0" t="n">
        <v>-25</v>
      </c>
      <c r="S97" s="0" t="n">
        <v>-25</v>
      </c>
      <c r="T97" s="0" t="n">
        <v>-25</v>
      </c>
      <c r="U97" s="0" t="n">
        <v>-25</v>
      </c>
      <c r="V97" s="0" t="n">
        <v>-25</v>
      </c>
      <c r="W97" s="0" t="n">
        <v>-25</v>
      </c>
      <c r="X97" s="0" t="n">
        <v>-25</v>
      </c>
      <c r="Y97" s="0" t="n">
        <v>-25</v>
      </c>
      <c r="Z97" s="0" t="n">
        <v>-25</v>
      </c>
      <c r="AA97" s="0" t="n">
        <v>-25</v>
      </c>
      <c r="AB97" s="0" t="n">
        <v>-25</v>
      </c>
      <c r="AC97" s="0" t="n">
        <v>-25</v>
      </c>
      <c r="AD97" s="0" t="n">
        <v>-25</v>
      </c>
      <c r="AE97" s="0" t="n">
        <v>0</v>
      </c>
      <c r="AF97" s="0" t="n">
        <v>0</v>
      </c>
    </row>
    <row r="98" customFormat="false" ht="12.75" hidden="false" customHeight="false" outlineLevel="0" collapsed="false">
      <c r="A98" s="399" t="n">
        <v>37110.4493055556</v>
      </c>
      <c r="B98" s="400" t="n">
        <v>37124</v>
      </c>
      <c r="C98" s="400" t="n">
        <v>37112</v>
      </c>
      <c r="D98" s="400" t="n">
        <v>37134</v>
      </c>
      <c r="E98" s="0" t="s">
        <v>388</v>
      </c>
      <c r="F98" s="0" t="n">
        <v>721478</v>
      </c>
      <c r="G98" s="0" t="n">
        <v>1</v>
      </c>
      <c r="H98" s="0" t="n">
        <v>3745357</v>
      </c>
      <c r="I98" s="0" t="n">
        <v>25</v>
      </c>
      <c r="J98" s="0" t="n">
        <v>25</v>
      </c>
      <c r="K98" s="0" t="n">
        <v>25</v>
      </c>
      <c r="L98" s="0" t="n">
        <v>25</v>
      </c>
      <c r="M98" s="0" t="n">
        <v>25</v>
      </c>
      <c r="N98" s="0" t="n">
        <v>25</v>
      </c>
      <c r="O98" s="0" t="n">
        <v>0</v>
      </c>
      <c r="P98" s="0" t="n">
        <v>0</v>
      </c>
      <c r="Q98" s="0" t="n">
        <v>0</v>
      </c>
      <c r="R98" s="0" t="n">
        <v>0</v>
      </c>
      <c r="S98" s="0" t="n">
        <v>0</v>
      </c>
      <c r="T98" s="0" t="n">
        <v>0</v>
      </c>
      <c r="U98" s="0" t="n">
        <v>0</v>
      </c>
      <c r="V98" s="0" t="n">
        <v>0</v>
      </c>
      <c r="W98" s="0" t="n">
        <v>0</v>
      </c>
      <c r="X98" s="0" t="n">
        <v>0</v>
      </c>
      <c r="Y98" s="0" t="n">
        <v>0</v>
      </c>
      <c r="Z98" s="0" t="n">
        <v>0</v>
      </c>
      <c r="AA98" s="0" t="n">
        <v>0</v>
      </c>
      <c r="AB98" s="0" t="n">
        <v>0</v>
      </c>
      <c r="AC98" s="0" t="n">
        <v>0</v>
      </c>
      <c r="AD98" s="0" t="n">
        <v>0</v>
      </c>
      <c r="AE98" s="0" t="n">
        <v>0</v>
      </c>
      <c r="AF98" s="0" t="n">
        <v>0</v>
      </c>
    </row>
    <row r="99" customFormat="false" ht="12.75" hidden="false" customHeight="false" outlineLevel="0" collapsed="false">
      <c r="A99" s="399" t="n">
        <v>37110.4493055556</v>
      </c>
      <c r="B99" s="400" t="n">
        <v>37124</v>
      </c>
      <c r="C99" s="400" t="n">
        <v>37112</v>
      </c>
      <c r="D99" s="400" t="n">
        <v>37134</v>
      </c>
      <c r="E99" s="0" t="s">
        <v>388</v>
      </c>
      <c r="F99" s="0" t="n">
        <v>721480</v>
      </c>
      <c r="G99" s="0" t="n">
        <v>1</v>
      </c>
      <c r="H99" s="0" t="n">
        <v>3745364</v>
      </c>
      <c r="I99" s="0" t="n">
        <v>25</v>
      </c>
      <c r="J99" s="0" t="n">
        <v>25</v>
      </c>
      <c r="K99" s="0" t="n">
        <v>25</v>
      </c>
      <c r="L99" s="0" t="n">
        <v>25</v>
      </c>
      <c r="M99" s="0" t="n">
        <v>25</v>
      </c>
      <c r="N99" s="0" t="n">
        <v>25</v>
      </c>
      <c r="O99" s="0" t="n">
        <v>0</v>
      </c>
      <c r="P99" s="0" t="n">
        <v>0</v>
      </c>
      <c r="Q99" s="0" t="n">
        <v>0</v>
      </c>
      <c r="R99" s="0" t="n">
        <v>0</v>
      </c>
      <c r="S99" s="0" t="n">
        <v>0</v>
      </c>
      <c r="T99" s="0" t="n">
        <v>0</v>
      </c>
      <c r="U99" s="0" t="n">
        <v>0</v>
      </c>
      <c r="V99" s="0" t="n">
        <v>0</v>
      </c>
      <c r="W99" s="0" t="n">
        <v>0</v>
      </c>
      <c r="X99" s="0" t="n">
        <v>0</v>
      </c>
      <c r="Y99" s="0" t="n">
        <v>0</v>
      </c>
      <c r="Z99" s="0" t="n">
        <v>0</v>
      </c>
      <c r="AA99" s="0" t="n">
        <v>0</v>
      </c>
      <c r="AB99" s="0" t="n">
        <v>0</v>
      </c>
      <c r="AC99" s="0" t="n">
        <v>0</v>
      </c>
      <c r="AD99" s="0" t="n">
        <v>0</v>
      </c>
      <c r="AE99" s="0" t="n">
        <v>0</v>
      </c>
      <c r="AF99" s="0" t="n">
        <v>0</v>
      </c>
    </row>
    <row r="100" customFormat="false" ht="12.75" hidden="false" customHeight="false" outlineLevel="0" collapsed="false">
      <c r="A100" s="399" t="n">
        <v>37110.4493055556</v>
      </c>
      <c r="B100" s="400" t="n">
        <v>37124</v>
      </c>
      <c r="C100" s="400" t="n">
        <v>37112</v>
      </c>
      <c r="D100" s="400" t="n">
        <v>37134</v>
      </c>
      <c r="E100" s="0" t="s">
        <v>388</v>
      </c>
      <c r="F100" s="0" t="n">
        <v>721478</v>
      </c>
      <c r="G100" s="0" t="n">
        <v>1</v>
      </c>
      <c r="H100" s="0" t="n">
        <v>3745358</v>
      </c>
      <c r="I100" s="0" t="n">
        <v>0</v>
      </c>
      <c r="J100" s="0" t="n">
        <v>0</v>
      </c>
      <c r="K100" s="0" t="n">
        <v>0</v>
      </c>
      <c r="L100" s="0" t="n">
        <v>0</v>
      </c>
      <c r="M100" s="0" t="n">
        <v>0</v>
      </c>
      <c r="N100" s="0" t="n">
        <v>0</v>
      </c>
      <c r="O100" s="0" t="n">
        <v>0</v>
      </c>
      <c r="P100" s="0" t="n">
        <v>0</v>
      </c>
      <c r="Q100" s="0" t="n">
        <v>0</v>
      </c>
      <c r="R100" s="0" t="n">
        <v>0</v>
      </c>
      <c r="S100" s="0" t="n">
        <v>0</v>
      </c>
      <c r="T100" s="0" t="n">
        <v>0</v>
      </c>
      <c r="U100" s="0" t="n">
        <v>0</v>
      </c>
      <c r="V100" s="0" t="n">
        <v>0</v>
      </c>
      <c r="W100" s="0" t="n">
        <v>0</v>
      </c>
      <c r="X100" s="0" t="n">
        <v>0</v>
      </c>
      <c r="Y100" s="0" t="n">
        <v>0</v>
      </c>
      <c r="Z100" s="0" t="n">
        <v>0</v>
      </c>
      <c r="AA100" s="0" t="n">
        <v>0</v>
      </c>
      <c r="AB100" s="0" t="n">
        <v>0</v>
      </c>
      <c r="AC100" s="0" t="n">
        <v>0</v>
      </c>
      <c r="AD100" s="0" t="n">
        <v>0</v>
      </c>
      <c r="AE100" s="0" t="n">
        <v>25</v>
      </c>
      <c r="AF100" s="0" t="n">
        <v>25</v>
      </c>
    </row>
    <row r="101" customFormat="false" ht="12.75" hidden="false" customHeight="false" outlineLevel="0" collapsed="false">
      <c r="A101" s="399" t="n">
        <v>37110.4493055556</v>
      </c>
      <c r="B101" s="400" t="n">
        <v>37124</v>
      </c>
      <c r="C101" s="400" t="n">
        <v>37112</v>
      </c>
      <c r="D101" s="400" t="n">
        <v>37134</v>
      </c>
      <c r="E101" s="0" t="s">
        <v>388</v>
      </c>
      <c r="F101" s="0" t="n">
        <v>721480</v>
      </c>
      <c r="G101" s="0" t="n">
        <v>1</v>
      </c>
      <c r="H101" s="0" t="n">
        <v>3745365</v>
      </c>
      <c r="I101" s="0" t="n">
        <v>0</v>
      </c>
      <c r="J101" s="0" t="n">
        <v>0</v>
      </c>
      <c r="K101" s="0" t="n">
        <v>0</v>
      </c>
      <c r="L101" s="0" t="n">
        <v>0</v>
      </c>
      <c r="M101" s="0" t="n">
        <v>0</v>
      </c>
      <c r="N101" s="0" t="n">
        <v>0</v>
      </c>
      <c r="O101" s="0" t="n">
        <v>0</v>
      </c>
      <c r="P101" s="0" t="n">
        <v>0</v>
      </c>
      <c r="Q101" s="0" t="n">
        <v>0</v>
      </c>
      <c r="R101" s="0" t="n">
        <v>0</v>
      </c>
      <c r="S101" s="0" t="n">
        <v>0</v>
      </c>
      <c r="T101" s="0" t="n">
        <v>0</v>
      </c>
      <c r="U101" s="0" t="n">
        <v>0</v>
      </c>
      <c r="V101" s="0" t="n">
        <v>0</v>
      </c>
      <c r="W101" s="0" t="n">
        <v>0</v>
      </c>
      <c r="X101" s="0" t="n">
        <v>0</v>
      </c>
      <c r="Y101" s="0" t="n">
        <v>0</v>
      </c>
      <c r="Z101" s="0" t="n">
        <v>0</v>
      </c>
      <c r="AA101" s="0" t="n">
        <v>0</v>
      </c>
      <c r="AB101" s="0" t="n">
        <v>0</v>
      </c>
      <c r="AC101" s="0" t="n">
        <v>0</v>
      </c>
      <c r="AD101" s="0" t="n">
        <v>0</v>
      </c>
      <c r="AE101" s="0" t="n">
        <v>25</v>
      </c>
      <c r="AF101" s="0" t="n">
        <v>25</v>
      </c>
    </row>
    <row r="102" customFormat="false" ht="12.75" hidden="false" customHeight="false" outlineLevel="0" collapsed="false">
      <c r="A102" s="399" t="n">
        <v>37113.4145833333</v>
      </c>
      <c r="B102" s="400" t="n">
        <v>37124</v>
      </c>
      <c r="C102" s="400" t="n">
        <v>37117</v>
      </c>
      <c r="D102" s="400" t="n">
        <v>37134</v>
      </c>
      <c r="E102" s="0" t="s">
        <v>388</v>
      </c>
      <c r="F102" s="0" t="n">
        <v>726600</v>
      </c>
      <c r="G102" s="0" t="n">
        <v>1</v>
      </c>
      <c r="H102" s="0" t="n">
        <v>3760999</v>
      </c>
      <c r="I102" s="0" t="n">
        <v>0</v>
      </c>
      <c r="J102" s="0" t="n">
        <v>0</v>
      </c>
      <c r="K102" s="0" t="n">
        <v>0</v>
      </c>
      <c r="L102" s="0" t="n">
        <v>0</v>
      </c>
      <c r="M102" s="0" t="n">
        <v>0</v>
      </c>
      <c r="N102" s="0" t="n">
        <v>0</v>
      </c>
      <c r="O102" s="0" t="n">
        <v>25</v>
      </c>
      <c r="P102" s="0" t="n">
        <v>25</v>
      </c>
      <c r="Q102" s="0" t="n">
        <v>25</v>
      </c>
      <c r="R102" s="0" t="n">
        <v>25</v>
      </c>
      <c r="S102" s="0" t="n">
        <v>25</v>
      </c>
      <c r="T102" s="0" t="n">
        <v>25</v>
      </c>
      <c r="U102" s="0" t="n">
        <v>25</v>
      </c>
      <c r="V102" s="0" t="n">
        <v>25</v>
      </c>
      <c r="W102" s="0" t="n">
        <v>25</v>
      </c>
      <c r="X102" s="0" t="n">
        <v>25</v>
      </c>
      <c r="Y102" s="0" t="n">
        <v>25</v>
      </c>
      <c r="Z102" s="0" t="n">
        <v>25</v>
      </c>
      <c r="AA102" s="0" t="n">
        <v>25</v>
      </c>
      <c r="AB102" s="0" t="n">
        <v>25</v>
      </c>
      <c r="AC102" s="0" t="n">
        <v>25</v>
      </c>
      <c r="AD102" s="0" t="n">
        <v>25</v>
      </c>
      <c r="AE102" s="0" t="n">
        <v>0</v>
      </c>
      <c r="AF102" s="0" t="n">
        <v>0</v>
      </c>
    </row>
    <row r="103" customFormat="false" ht="12.75" hidden="false" customHeight="false" outlineLevel="0" collapsed="false">
      <c r="A103" s="399" t="n">
        <v>37120.5972222222</v>
      </c>
      <c r="B103" s="400" t="n">
        <v>37124</v>
      </c>
      <c r="C103" s="400" t="n">
        <v>37124</v>
      </c>
      <c r="D103" s="400" t="n">
        <v>37134</v>
      </c>
      <c r="E103" s="0" t="s">
        <v>388</v>
      </c>
      <c r="F103" s="0" t="n">
        <v>737067</v>
      </c>
      <c r="G103" s="0" t="n">
        <v>1</v>
      </c>
      <c r="H103" s="0" t="n">
        <v>3831671</v>
      </c>
      <c r="I103" s="0" t="n">
        <v>0</v>
      </c>
      <c r="J103" s="0" t="n">
        <v>0</v>
      </c>
      <c r="K103" s="0" t="n">
        <v>0</v>
      </c>
      <c r="L103" s="0" t="n">
        <v>0</v>
      </c>
      <c r="M103" s="0" t="n">
        <v>0</v>
      </c>
      <c r="N103" s="0" t="n">
        <v>0</v>
      </c>
      <c r="O103" s="0" t="n">
        <v>25</v>
      </c>
      <c r="P103" s="0" t="n">
        <v>25</v>
      </c>
      <c r="Q103" s="0" t="n">
        <v>25</v>
      </c>
      <c r="R103" s="0" t="n">
        <v>25</v>
      </c>
      <c r="S103" s="0" t="n">
        <v>25</v>
      </c>
      <c r="T103" s="0" t="n">
        <v>25</v>
      </c>
      <c r="U103" s="0" t="n">
        <v>25</v>
      </c>
      <c r="V103" s="0" t="n">
        <v>25</v>
      </c>
      <c r="W103" s="0" t="n">
        <v>25</v>
      </c>
      <c r="X103" s="0" t="n">
        <v>25</v>
      </c>
      <c r="Y103" s="0" t="n">
        <v>25</v>
      </c>
      <c r="Z103" s="0" t="n">
        <v>25</v>
      </c>
      <c r="AA103" s="0" t="n">
        <v>25</v>
      </c>
      <c r="AB103" s="0" t="n">
        <v>25</v>
      </c>
      <c r="AC103" s="0" t="n">
        <v>25</v>
      </c>
      <c r="AD103" s="0" t="n">
        <v>25</v>
      </c>
      <c r="AE103" s="0" t="n">
        <v>0</v>
      </c>
      <c r="AF103" s="0" t="n">
        <v>0</v>
      </c>
    </row>
    <row r="104" customFormat="false" ht="12.75" hidden="false" customHeight="false" outlineLevel="0" collapsed="false">
      <c r="A104" s="399" t="n">
        <v>36922.6625</v>
      </c>
      <c r="B104" s="400" t="n">
        <v>37124</v>
      </c>
      <c r="C104" s="400" t="n">
        <v>37073</v>
      </c>
      <c r="D104" s="400" t="n">
        <v>37164</v>
      </c>
      <c r="E104" s="0" t="s">
        <v>388</v>
      </c>
      <c r="F104" s="0" t="n">
        <v>453204</v>
      </c>
      <c r="G104" s="0" t="n">
        <v>1</v>
      </c>
      <c r="H104" s="0" t="n">
        <v>2406193</v>
      </c>
      <c r="I104" s="0" t="n">
        <v>0</v>
      </c>
      <c r="J104" s="0" t="n">
        <v>0</v>
      </c>
      <c r="K104" s="0" t="n">
        <v>0</v>
      </c>
      <c r="L104" s="0" t="n">
        <v>0</v>
      </c>
      <c r="M104" s="0" t="n">
        <v>0</v>
      </c>
      <c r="N104" s="0" t="n">
        <v>0</v>
      </c>
      <c r="O104" s="0" t="n">
        <v>-50</v>
      </c>
      <c r="P104" s="0" t="n">
        <v>-50</v>
      </c>
      <c r="Q104" s="0" t="n">
        <v>-50</v>
      </c>
      <c r="R104" s="0" t="n">
        <v>-50</v>
      </c>
      <c r="S104" s="0" t="n">
        <v>-50</v>
      </c>
      <c r="T104" s="0" t="n">
        <v>-50</v>
      </c>
      <c r="U104" s="0" t="n">
        <v>-50</v>
      </c>
      <c r="V104" s="0" t="n">
        <v>-50</v>
      </c>
      <c r="W104" s="0" t="n">
        <v>-50</v>
      </c>
      <c r="X104" s="0" t="n">
        <v>-50</v>
      </c>
      <c r="Y104" s="0" t="n">
        <v>-50</v>
      </c>
      <c r="Z104" s="0" t="n">
        <v>-50</v>
      </c>
      <c r="AA104" s="0" t="n">
        <v>-50</v>
      </c>
      <c r="AB104" s="0" t="n">
        <v>-50</v>
      </c>
      <c r="AC104" s="0" t="n">
        <v>-50</v>
      </c>
      <c r="AD104" s="0" t="n">
        <v>-50</v>
      </c>
      <c r="AE104" s="0" t="n">
        <v>0</v>
      </c>
      <c r="AF104" s="0" t="n">
        <v>0</v>
      </c>
      <c r="AG104" s="0" t="n">
        <v>107</v>
      </c>
      <c r="AH104" s="0" t="s">
        <v>9</v>
      </c>
    </row>
    <row r="105" customFormat="false" ht="12.75" hidden="false" customHeight="false" outlineLevel="0" collapsed="false">
      <c r="A105" s="399" t="n">
        <v>36861.4597222222</v>
      </c>
      <c r="B105" s="400" t="n">
        <v>37124</v>
      </c>
      <c r="C105" s="400" t="n">
        <v>37073</v>
      </c>
      <c r="D105" s="400" t="n">
        <v>37164</v>
      </c>
      <c r="E105" s="0" t="s">
        <v>388</v>
      </c>
      <c r="F105" s="0" t="n">
        <v>470869</v>
      </c>
      <c r="G105" s="0" t="n">
        <v>1</v>
      </c>
      <c r="H105" s="0" t="n">
        <v>2468980</v>
      </c>
      <c r="I105" s="0" t="n">
        <v>0</v>
      </c>
      <c r="J105" s="0" t="n">
        <v>0</v>
      </c>
      <c r="K105" s="0" t="n">
        <v>0</v>
      </c>
      <c r="L105" s="0" t="n">
        <v>0</v>
      </c>
      <c r="M105" s="0" t="n">
        <v>0</v>
      </c>
      <c r="N105" s="0" t="n">
        <v>0</v>
      </c>
      <c r="O105" s="0" t="n">
        <v>25</v>
      </c>
      <c r="P105" s="0" t="n">
        <v>25</v>
      </c>
      <c r="Q105" s="0" t="n">
        <v>25</v>
      </c>
      <c r="R105" s="0" t="n">
        <v>25</v>
      </c>
      <c r="S105" s="0" t="n">
        <v>25</v>
      </c>
      <c r="T105" s="0" t="n">
        <v>25</v>
      </c>
      <c r="U105" s="0" t="n">
        <v>25</v>
      </c>
      <c r="V105" s="0" t="n">
        <v>25</v>
      </c>
      <c r="W105" s="0" t="n">
        <v>25</v>
      </c>
      <c r="X105" s="0" t="n">
        <v>25</v>
      </c>
      <c r="Y105" s="0" t="n">
        <v>25</v>
      </c>
      <c r="Z105" s="0" t="n">
        <v>25</v>
      </c>
      <c r="AA105" s="0" t="n">
        <v>25</v>
      </c>
      <c r="AB105" s="0" t="n">
        <v>25</v>
      </c>
      <c r="AC105" s="0" t="n">
        <v>25</v>
      </c>
      <c r="AD105" s="0" t="n">
        <v>25</v>
      </c>
      <c r="AE105" s="0" t="n">
        <v>0</v>
      </c>
      <c r="AF105" s="0" t="n">
        <v>0</v>
      </c>
    </row>
    <row r="106" customFormat="false" ht="12.75" hidden="false" customHeight="false" outlineLevel="0" collapsed="false">
      <c r="A106" s="399" t="n">
        <v>37095.5965277778</v>
      </c>
      <c r="B106" s="400" t="n">
        <v>37124</v>
      </c>
      <c r="C106" s="400" t="n">
        <v>37104</v>
      </c>
      <c r="D106" s="400" t="n">
        <v>37134</v>
      </c>
      <c r="E106" s="0" t="s">
        <v>414</v>
      </c>
      <c r="F106" s="0" t="n">
        <v>696094</v>
      </c>
      <c r="G106" s="0" t="n">
        <v>1</v>
      </c>
      <c r="H106" s="0" t="n">
        <v>3618920</v>
      </c>
      <c r="I106" s="0" t="n">
        <v>0</v>
      </c>
      <c r="J106" s="0" t="n">
        <v>0</v>
      </c>
      <c r="K106" s="0" t="n">
        <v>0</v>
      </c>
      <c r="L106" s="0" t="n">
        <v>0</v>
      </c>
      <c r="M106" s="0" t="n">
        <v>0</v>
      </c>
      <c r="N106" s="0" t="n">
        <v>0</v>
      </c>
      <c r="O106" s="0" t="n">
        <v>25</v>
      </c>
      <c r="P106" s="0" t="n">
        <v>25</v>
      </c>
      <c r="Q106" s="0" t="n">
        <v>25</v>
      </c>
      <c r="R106" s="0" t="n">
        <v>25</v>
      </c>
      <c r="S106" s="0" t="n">
        <v>25</v>
      </c>
      <c r="T106" s="0" t="n">
        <v>25</v>
      </c>
      <c r="U106" s="0" t="n">
        <v>25</v>
      </c>
      <c r="V106" s="0" t="n">
        <v>25</v>
      </c>
      <c r="W106" s="0" t="n">
        <v>25</v>
      </c>
      <c r="X106" s="0" t="n">
        <v>25</v>
      </c>
      <c r="Y106" s="0" t="n">
        <v>25</v>
      </c>
      <c r="Z106" s="0" t="n">
        <v>25</v>
      </c>
      <c r="AA106" s="0" t="n">
        <v>25</v>
      </c>
      <c r="AB106" s="0" t="n">
        <v>25</v>
      </c>
      <c r="AC106" s="0" t="n">
        <v>25</v>
      </c>
      <c r="AD106" s="0" t="n">
        <v>25</v>
      </c>
      <c r="AE106" s="0" t="n">
        <v>0</v>
      </c>
      <c r="AF106" s="0" t="n">
        <v>0</v>
      </c>
    </row>
    <row r="107" customFormat="false" ht="12.75" hidden="false" customHeight="false" outlineLevel="0" collapsed="false">
      <c r="A107" s="399" t="n">
        <v>37095.4659722222</v>
      </c>
      <c r="B107" s="400" t="n">
        <v>37124</v>
      </c>
      <c r="C107" s="400" t="n">
        <v>37104</v>
      </c>
      <c r="D107" s="400" t="n">
        <v>37134</v>
      </c>
      <c r="E107" s="0" t="s">
        <v>414</v>
      </c>
      <c r="F107" s="0" t="n">
        <v>696273</v>
      </c>
      <c r="G107" s="0" t="n">
        <v>1</v>
      </c>
      <c r="H107" s="0" t="n">
        <v>3620217</v>
      </c>
      <c r="I107" s="0" t="n">
        <v>0</v>
      </c>
      <c r="J107" s="0" t="n">
        <v>0</v>
      </c>
      <c r="K107" s="0" t="n">
        <v>0</v>
      </c>
      <c r="L107" s="0" t="n">
        <v>0</v>
      </c>
      <c r="M107" s="0" t="n">
        <v>0</v>
      </c>
      <c r="N107" s="0" t="n">
        <v>0</v>
      </c>
      <c r="O107" s="0" t="n">
        <v>-25</v>
      </c>
      <c r="P107" s="0" t="n">
        <v>-25</v>
      </c>
      <c r="Q107" s="0" t="n">
        <v>-25</v>
      </c>
      <c r="R107" s="0" t="n">
        <v>-25</v>
      </c>
      <c r="S107" s="0" t="n">
        <v>-25</v>
      </c>
      <c r="T107" s="0" t="n">
        <v>-25</v>
      </c>
      <c r="U107" s="0" t="n">
        <v>-25</v>
      </c>
      <c r="V107" s="0" t="n">
        <v>-25</v>
      </c>
      <c r="W107" s="0" t="n">
        <v>-25</v>
      </c>
      <c r="X107" s="0" t="n">
        <v>-25</v>
      </c>
      <c r="Y107" s="0" t="n">
        <v>-25</v>
      </c>
      <c r="Z107" s="0" t="n">
        <v>-25</v>
      </c>
      <c r="AA107" s="0" t="n">
        <v>-25</v>
      </c>
      <c r="AB107" s="0" t="n">
        <v>-25</v>
      </c>
      <c r="AC107" s="0" t="n">
        <v>-25</v>
      </c>
      <c r="AD107" s="0" t="n">
        <v>-25</v>
      </c>
      <c r="AE107" s="0" t="n">
        <v>0</v>
      </c>
      <c r="AF107" s="0" t="n">
        <v>0</v>
      </c>
    </row>
    <row r="108" customFormat="false" ht="12.75" hidden="false" customHeight="false" outlineLevel="0" collapsed="false">
      <c r="A108" s="399" t="n">
        <v>36997.6395833333</v>
      </c>
      <c r="B108" s="400" t="n">
        <v>37124</v>
      </c>
      <c r="C108" s="400" t="n">
        <v>37073</v>
      </c>
      <c r="D108" s="400" t="n">
        <v>37164</v>
      </c>
      <c r="E108" s="0" t="s">
        <v>415</v>
      </c>
      <c r="F108" s="0" t="n">
        <v>580257</v>
      </c>
      <c r="G108" s="0" t="n">
        <v>1</v>
      </c>
      <c r="H108" s="0" t="n">
        <v>3084024</v>
      </c>
      <c r="I108" s="0" t="n">
        <v>0</v>
      </c>
      <c r="J108" s="0" t="n">
        <v>0</v>
      </c>
      <c r="K108" s="0" t="n">
        <v>0</v>
      </c>
      <c r="L108" s="0" t="n">
        <v>0</v>
      </c>
      <c r="M108" s="0" t="n">
        <v>0</v>
      </c>
      <c r="N108" s="0" t="n">
        <v>0</v>
      </c>
      <c r="O108" s="0" t="n">
        <v>10</v>
      </c>
      <c r="P108" s="0" t="n">
        <v>10</v>
      </c>
      <c r="Q108" s="0" t="n">
        <v>10</v>
      </c>
      <c r="R108" s="0" t="n">
        <v>10</v>
      </c>
      <c r="S108" s="0" t="n">
        <v>10</v>
      </c>
      <c r="T108" s="0" t="n">
        <v>10</v>
      </c>
      <c r="U108" s="0" t="n">
        <v>10</v>
      </c>
      <c r="V108" s="0" t="n">
        <v>10</v>
      </c>
      <c r="W108" s="0" t="n">
        <v>10</v>
      </c>
      <c r="X108" s="0" t="n">
        <v>10</v>
      </c>
      <c r="Y108" s="0" t="n">
        <v>10</v>
      </c>
      <c r="Z108" s="0" t="n">
        <v>10</v>
      </c>
      <c r="AA108" s="0" t="n">
        <v>10</v>
      </c>
      <c r="AB108" s="0" t="n">
        <v>10</v>
      </c>
      <c r="AC108" s="0" t="n">
        <v>10</v>
      </c>
      <c r="AD108" s="0" t="n">
        <v>10</v>
      </c>
      <c r="AE108" s="0" t="n">
        <v>0</v>
      </c>
      <c r="AF108" s="0" t="n">
        <v>0</v>
      </c>
    </row>
    <row r="109" customFormat="false" ht="12.75" hidden="false" customHeight="false" outlineLevel="0" collapsed="false">
      <c r="A109" s="399" t="n">
        <v>37062.7118055556</v>
      </c>
      <c r="B109" s="400" t="n">
        <v>37124</v>
      </c>
      <c r="C109" s="400" t="n">
        <v>37073</v>
      </c>
      <c r="D109" s="400" t="n">
        <v>37164</v>
      </c>
      <c r="E109" s="0" t="s">
        <v>415</v>
      </c>
      <c r="F109" s="0" t="n">
        <v>656205</v>
      </c>
      <c r="G109" s="0" t="n">
        <v>1</v>
      </c>
      <c r="H109" s="0" t="n">
        <v>3486007</v>
      </c>
      <c r="I109" s="0" t="n">
        <v>0</v>
      </c>
      <c r="J109" s="0" t="n">
        <v>0</v>
      </c>
      <c r="K109" s="0" t="n">
        <v>0</v>
      </c>
      <c r="L109" s="0" t="n">
        <v>0</v>
      </c>
      <c r="M109" s="0" t="n">
        <v>0</v>
      </c>
      <c r="N109" s="0" t="n">
        <v>0</v>
      </c>
      <c r="O109" s="0" t="n">
        <v>5</v>
      </c>
      <c r="P109" s="0" t="n">
        <v>5</v>
      </c>
      <c r="Q109" s="0" t="n">
        <v>5</v>
      </c>
      <c r="R109" s="0" t="n">
        <v>5</v>
      </c>
      <c r="S109" s="0" t="n">
        <v>5</v>
      </c>
      <c r="T109" s="0" t="n">
        <v>5</v>
      </c>
      <c r="U109" s="0" t="n">
        <v>5</v>
      </c>
      <c r="V109" s="0" t="n">
        <v>5</v>
      </c>
      <c r="W109" s="0" t="n">
        <v>5</v>
      </c>
      <c r="X109" s="0" t="n">
        <v>5</v>
      </c>
      <c r="Y109" s="0" t="n">
        <v>5</v>
      </c>
      <c r="Z109" s="0" t="n">
        <v>5</v>
      </c>
      <c r="AA109" s="0" t="n">
        <v>5</v>
      </c>
      <c r="AB109" s="0" t="n">
        <v>5</v>
      </c>
      <c r="AC109" s="0" t="n">
        <v>5</v>
      </c>
      <c r="AD109" s="0" t="n">
        <v>5</v>
      </c>
      <c r="AE109" s="0" t="n">
        <v>0</v>
      </c>
      <c r="AF109" s="0" t="n">
        <v>0</v>
      </c>
    </row>
    <row r="110" customFormat="false" ht="12.75" hidden="false" customHeight="false" outlineLevel="0" collapsed="false">
      <c r="A110" s="399" t="n">
        <v>37035.4465277778</v>
      </c>
      <c r="B110" s="400" t="n">
        <v>37124</v>
      </c>
      <c r="C110" s="400" t="n">
        <v>36983</v>
      </c>
      <c r="D110" s="400" t="n">
        <v>37191</v>
      </c>
      <c r="E110" s="0" t="s">
        <v>389</v>
      </c>
      <c r="F110" s="0" t="n">
        <v>322684</v>
      </c>
      <c r="G110" s="0" t="n">
        <v>1</v>
      </c>
      <c r="H110" s="0" t="n">
        <v>1971493</v>
      </c>
      <c r="I110" s="0" t="n">
        <v>0</v>
      </c>
      <c r="J110" s="0" t="n">
        <v>0</v>
      </c>
      <c r="K110" s="0" t="n">
        <v>0</v>
      </c>
      <c r="L110" s="0" t="n">
        <v>0</v>
      </c>
      <c r="M110" s="0" t="n">
        <v>0</v>
      </c>
      <c r="N110" s="0" t="n">
        <v>0</v>
      </c>
      <c r="O110" s="0" t="n">
        <v>0</v>
      </c>
      <c r="P110" s="0" t="n">
        <v>0</v>
      </c>
      <c r="Q110" s="0" t="n">
        <v>0</v>
      </c>
      <c r="R110" s="0" t="n">
        <v>0</v>
      </c>
      <c r="S110" s="0" t="n">
        <v>0</v>
      </c>
      <c r="T110" s="0" t="n">
        <v>0</v>
      </c>
      <c r="U110" s="0" t="n">
        <v>0</v>
      </c>
      <c r="V110" s="0" t="n">
        <v>0</v>
      </c>
      <c r="W110" s="0" t="n">
        <v>0</v>
      </c>
      <c r="X110" s="0" t="n">
        <v>0</v>
      </c>
      <c r="Y110" s="0" t="n">
        <v>0</v>
      </c>
      <c r="Z110" s="0" t="n">
        <v>0</v>
      </c>
      <c r="AA110" s="0" t="n">
        <v>0</v>
      </c>
      <c r="AB110" s="0" t="n">
        <v>0</v>
      </c>
      <c r="AC110" s="0" t="n">
        <v>0</v>
      </c>
      <c r="AD110" s="0" t="n">
        <v>0</v>
      </c>
      <c r="AE110" s="0" t="n">
        <v>25</v>
      </c>
      <c r="AF110" s="0" t="n">
        <v>25</v>
      </c>
    </row>
    <row r="111" customFormat="false" ht="12.75" hidden="false" customHeight="false" outlineLevel="0" collapsed="false">
      <c r="A111" s="399" t="n">
        <v>37035.4465277778</v>
      </c>
      <c r="B111" s="400" t="n">
        <v>37124</v>
      </c>
      <c r="C111" s="400" t="n">
        <v>37073</v>
      </c>
      <c r="D111" s="400" t="n">
        <v>37164</v>
      </c>
      <c r="E111" s="0" t="s">
        <v>389</v>
      </c>
      <c r="F111" s="0" t="n">
        <v>463238</v>
      </c>
      <c r="G111" s="0" t="n">
        <v>1</v>
      </c>
      <c r="H111" s="0" t="n">
        <v>2444911</v>
      </c>
      <c r="I111" s="0" t="n">
        <v>0</v>
      </c>
      <c r="J111" s="0" t="n">
        <v>0</v>
      </c>
      <c r="K111" s="0" t="n">
        <v>0</v>
      </c>
      <c r="L111" s="0" t="n">
        <v>0</v>
      </c>
      <c r="M111" s="0" t="n">
        <v>0</v>
      </c>
      <c r="N111" s="0" t="n">
        <v>0</v>
      </c>
      <c r="O111" s="0" t="n">
        <v>25</v>
      </c>
      <c r="P111" s="0" t="n">
        <v>25</v>
      </c>
      <c r="Q111" s="0" t="n">
        <v>25</v>
      </c>
      <c r="R111" s="0" t="n">
        <v>25</v>
      </c>
      <c r="S111" s="0" t="n">
        <v>25</v>
      </c>
      <c r="T111" s="0" t="n">
        <v>25</v>
      </c>
      <c r="U111" s="0" t="n">
        <v>25</v>
      </c>
      <c r="V111" s="0" t="n">
        <v>25</v>
      </c>
      <c r="W111" s="0" t="n">
        <v>25</v>
      </c>
      <c r="X111" s="0" t="n">
        <v>25</v>
      </c>
      <c r="Y111" s="0" t="n">
        <v>25</v>
      </c>
      <c r="Z111" s="0" t="n">
        <v>25</v>
      </c>
      <c r="AA111" s="0" t="n">
        <v>25</v>
      </c>
      <c r="AB111" s="0" t="n">
        <v>25</v>
      </c>
      <c r="AC111" s="0" t="n">
        <v>25</v>
      </c>
      <c r="AD111" s="0" t="n">
        <v>25</v>
      </c>
      <c r="AE111" s="0" t="n">
        <v>0</v>
      </c>
      <c r="AF111" s="0" t="n">
        <v>0</v>
      </c>
    </row>
    <row r="112" customFormat="false" ht="12.75" hidden="false" customHeight="false" outlineLevel="0" collapsed="false">
      <c r="A112" s="399" t="n">
        <v>37035.4465277778</v>
      </c>
      <c r="B112" s="400" t="n">
        <v>37124</v>
      </c>
      <c r="C112" s="400" t="n">
        <v>36983</v>
      </c>
      <c r="D112" s="400" t="n">
        <v>37191</v>
      </c>
      <c r="E112" s="0" t="s">
        <v>389</v>
      </c>
      <c r="F112" s="0" t="n">
        <v>322684</v>
      </c>
      <c r="G112" s="0" t="n">
        <v>1</v>
      </c>
      <c r="H112" s="0" t="n">
        <v>1971488</v>
      </c>
      <c r="I112" s="0" t="n">
        <v>25</v>
      </c>
      <c r="J112" s="0" t="n">
        <v>25</v>
      </c>
      <c r="K112" s="0" t="n">
        <v>25</v>
      </c>
      <c r="L112" s="0" t="n">
        <v>25</v>
      </c>
      <c r="M112" s="0" t="n">
        <v>25</v>
      </c>
      <c r="N112" s="0" t="n">
        <v>25</v>
      </c>
      <c r="O112" s="0" t="n">
        <v>0</v>
      </c>
      <c r="P112" s="0" t="n">
        <v>0</v>
      </c>
      <c r="Q112" s="0" t="n">
        <v>0</v>
      </c>
      <c r="R112" s="0" t="n">
        <v>0</v>
      </c>
      <c r="S112" s="0" t="n">
        <v>0</v>
      </c>
      <c r="T112" s="0" t="n">
        <v>0</v>
      </c>
      <c r="U112" s="0" t="n">
        <v>0</v>
      </c>
      <c r="V112" s="0" t="n">
        <v>0</v>
      </c>
      <c r="W112" s="0" t="n">
        <v>0</v>
      </c>
      <c r="X112" s="0" t="n">
        <v>0</v>
      </c>
      <c r="Y112" s="0" t="n">
        <v>0</v>
      </c>
      <c r="Z112" s="0" t="n">
        <v>0</v>
      </c>
      <c r="AA112" s="0" t="n">
        <v>0</v>
      </c>
      <c r="AB112" s="0" t="n">
        <v>0</v>
      </c>
      <c r="AC112" s="0" t="n">
        <v>0</v>
      </c>
      <c r="AD112" s="0" t="n">
        <v>0</v>
      </c>
      <c r="AE112" s="0" t="n">
        <v>0</v>
      </c>
      <c r="AF112" s="0" t="n">
        <v>0</v>
      </c>
    </row>
    <row r="113" customFormat="false" ht="12.75" hidden="false" customHeight="false" outlineLevel="0" collapsed="false">
      <c r="A113" s="399" t="n">
        <v>37035.4465277778</v>
      </c>
      <c r="B113" s="400" t="n">
        <v>37124</v>
      </c>
      <c r="C113" s="400" t="n">
        <v>37073</v>
      </c>
      <c r="D113" s="400" t="n">
        <v>37164</v>
      </c>
      <c r="E113" s="0" t="s">
        <v>389</v>
      </c>
      <c r="F113" s="0" t="n">
        <v>558635</v>
      </c>
      <c r="G113" s="0" t="n">
        <v>1</v>
      </c>
      <c r="H113" s="0" t="n">
        <v>2925372</v>
      </c>
      <c r="I113" s="0" t="n">
        <v>0</v>
      </c>
      <c r="J113" s="0" t="n">
        <v>0</v>
      </c>
      <c r="K113" s="0" t="n">
        <v>0</v>
      </c>
      <c r="L113" s="0" t="n">
        <v>0</v>
      </c>
      <c r="M113" s="0" t="n">
        <v>0</v>
      </c>
      <c r="N113" s="0" t="n">
        <v>0</v>
      </c>
      <c r="O113" s="0" t="n">
        <v>25</v>
      </c>
      <c r="P113" s="0" t="n">
        <v>25</v>
      </c>
      <c r="Q113" s="0" t="n">
        <v>25</v>
      </c>
      <c r="R113" s="0" t="n">
        <v>25</v>
      </c>
      <c r="S113" s="0" t="n">
        <v>25</v>
      </c>
      <c r="T113" s="0" t="n">
        <v>25</v>
      </c>
      <c r="U113" s="0" t="n">
        <v>25</v>
      </c>
      <c r="V113" s="0" t="n">
        <v>25</v>
      </c>
      <c r="W113" s="0" t="n">
        <v>25</v>
      </c>
      <c r="X113" s="0" t="n">
        <v>25</v>
      </c>
      <c r="Y113" s="0" t="n">
        <v>25</v>
      </c>
      <c r="Z113" s="0" t="n">
        <v>25</v>
      </c>
      <c r="AA113" s="0" t="n">
        <v>25</v>
      </c>
      <c r="AB113" s="0" t="n">
        <v>25</v>
      </c>
      <c r="AC113" s="0" t="n">
        <v>25</v>
      </c>
      <c r="AD113" s="0" t="n">
        <v>25</v>
      </c>
      <c r="AE113" s="0" t="n">
        <v>0</v>
      </c>
      <c r="AF113" s="0" t="n">
        <v>0</v>
      </c>
    </row>
    <row r="114" customFormat="false" ht="12.75" hidden="false" customHeight="false" outlineLevel="0" collapsed="false">
      <c r="A114" s="399" t="n">
        <v>37035.4465277778</v>
      </c>
      <c r="B114" s="400" t="n">
        <v>37124</v>
      </c>
      <c r="C114" s="400" t="n">
        <v>37073</v>
      </c>
      <c r="D114" s="400" t="n">
        <v>37164</v>
      </c>
      <c r="E114" s="0" t="s">
        <v>389</v>
      </c>
      <c r="F114" s="0" t="n">
        <v>588998</v>
      </c>
      <c r="G114" s="0" t="n">
        <v>1</v>
      </c>
      <c r="H114" s="0" t="n">
        <v>3107794</v>
      </c>
      <c r="I114" s="0" t="n">
        <v>0</v>
      </c>
      <c r="J114" s="0" t="n">
        <v>0</v>
      </c>
      <c r="K114" s="0" t="n">
        <v>0</v>
      </c>
      <c r="L114" s="0" t="n">
        <v>0</v>
      </c>
      <c r="M114" s="0" t="n">
        <v>0</v>
      </c>
      <c r="N114" s="0" t="n">
        <v>0</v>
      </c>
      <c r="O114" s="0" t="n">
        <v>-25</v>
      </c>
      <c r="P114" s="0" t="n">
        <v>-25</v>
      </c>
      <c r="Q114" s="0" t="n">
        <v>-25</v>
      </c>
      <c r="R114" s="0" t="n">
        <v>-25</v>
      </c>
      <c r="S114" s="0" t="n">
        <v>-25</v>
      </c>
      <c r="T114" s="0" t="n">
        <v>-25</v>
      </c>
      <c r="U114" s="0" t="n">
        <v>-25</v>
      </c>
      <c r="V114" s="0" t="n">
        <v>-25</v>
      </c>
      <c r="W114" s="0" t="n">
        <v>-25</v>
      </c>
      <c r="X114" s="0" t="n">
        <v>-25</v>
      </c>
      <c r="Y114" s="0" t="n">
        <v>-25</v>
      </c>
      <c r="Z114" s="0" t="n">
        <v>-25</v>
      </c>
      <c r="AA114" s="0" t="n">
        <v>-25</v>
      </c>
      <c r="AB114" s="0" t="n">
        <v>-25</v>
      </c>
      <c r="AC114" s="0" t="n">
        <v>-25</v>
      </c>
      <c r="AD114" s="0" t="n">
        <v>-25</v>
      </c>
      <c r="AE114" s="0" t="n">
        <v>0</v>
      </c>
      <c r="AF114" s="0" t="n">
        <v>0</v>
      </c>
    </row>
    <row r="115" customFormat="false" ht="12.75" hidden="false" customHeight="false" outlineLevel="0" collapsed="false">
      <c r="A115" s="399" t="n">
        <v>37035.4465277778</v>
      </c>
      <c r="B115" s="400" t="n">
        <v>37124</v>
      </c>
      <c r="C115" s="400" t="n">
        <v>37073</v>
      </c>
      <c r="D115" s="400" t="n">
        <v>37164</v>
      </c>
      <c r="E115" s="0" t="s">
        <v>389</v>
      </c>
      <c r="F115" s="0" t="n">
        <v>592096</v>
      </c>
      <c r="G115" s="0" t="n">
        <v>1</v>
      </c>
      <c r="H115" s="0" t="n">
        <v>3125830</v>
      </c>
      <c r="I115" s="0" t="n">
        <v>0</v>
      </c>
      <c r="J115" s="0" t="n">
        <v>0</v>
      </c>
      <c r="K115" s="0" t="n">
        <v>0</v>
      </c>
      <c r="L115" s="0" t="n">
        <v>0</v>
      </c>
      <c r="M115" s="0" t="n">
        <v>0</v>
      </c>
      <c r="N115" s="0" t="n">
        <v>0</v>
      </c>
      <c r="O115" s="0" t="n">
        <v>25</v>
      </c>
      <c r="P115" s="0" t="n">
        <v>25</v>
      </c>
      <c r="Q115" s="0" t="n">
        <v>25</v>
      </c>
      <c r="R115" s="0" t="n">
        <v>25</v>
      </c>
      <c r="S115" s="0" t="n">
        <v>25</v>
      </c>
      <c r="T115" s="0" t="n">
        <v>25</v>
      </c>
      <c r="U115" s="0" t="n">
        <v>25</v>
      </c>
      <c r="V115" s="0" t="n">
        <v>25</v>
      </c>
      <c r="W115" s="0" t="n">
        <v>25</v>
      </c>
      <c r="X115" s="0" t="n">
        <v>25</v>
      </c>
      <c r="Y115" s="0" t="n">
        <v>25</v>
      </c>
      <c r="Z115" s="0" t="n">
        <v>25</v>
      </c>
      <c r="AA115" s="0" t="n">
        <v>25</v>
      </c>
      <c r="AB115" s="0" t="n">
        <v>25</v>
      </c>
      <c r="AC115" s="0" t="n">
        <v>25</v>
      </c>
      <c r="AD115" s="0" t="n">
        <v>25</v>
      </c>
      <c r="AE115" s="0" t="n">
        <v>0</v>
      </c>
      <c r="AF115" s="0" t="n">
        <v>0</v>
      </c>
    </row>
    <row r="116" customFormat="false" ht="12.75" hidden="false" customHeight="false" outlineLevel="0" collapsed="false">
      <c r="A116" s="399" t="n">
        <v>37035.4465277778</v>
      </c>
      <c r="B116" s="400" t="n">
        <v>37124</v>
      </c>
      <c r="C116" s="400" t="n">
        <v>37073</v>
      </c>
      <c r="D116" s="400" t="n">
        <v>37164</v>
      </c>
      <c r="E116" s="0" t="s">
        <v>389</v>
      </c>
      <c r="F116" s="0" t="n">
        <v>617020</v>
      </c>
      <c r="G116" s="0" t="n">
        <v>1</v>
      </c>
      <c r="H116" s="0" t="n">
        <v>3374515</v>
      </c>
      <c r="I116" s="0" t="n">
        <v>0</v>
      </c>
      <c r="J116" s="0" t="n">
        <v>0</v>
      </c>
      <c r="K116" s="0" t="n">
        <v>0</v>
      </c>
      <c r="L116" s="0" t="n">
        <v>0</v>
      </c>
      <c r="M116" s="0" t="n">
        <v>0</v>
      </c>
      <c r="N116" s="0" t="n">
        <v>0</v>
      </c>
      <c r="O116" s="0" t="n">
        <v>-25</v>
      </c>
      <c r="P116" s="0" t="n">
        <v>-25</v>
      </c>
      <c r="Q116" s="0" t="n">
        <v>-25</v>
      </c>
      <c r="R116" s="0" t="n">
        <v>-25</v>
      </c>
      <c r="S116" s="0" t="n">
        <v>-25</v>
      </c>
      <c r="T116" s="0" t="n">
        <v>-25</v>
      </c>
      <c r="U116" s="0" t="n">
        <v>-25</v>
      </c>
      <c r="V116" s="0" t="n">
        <v>-25</v>
      </c>
      <c r="W116" s="0" t="n">
        <v>-25</v>
      </c>
      <c r="X116" s="0" t="n">
        <v>-25</v>
      </c>
      <c r="Y116" s="0" t="n">
        <v>-25</v>
      </c>
      <c r="Z116" s="0" t="n">
        <v>-25</v>
      </c>
      <c r="AA116" s="0" t="n">
        <v>-25</v>
      </c>
      <c r="AB116" s="0" t="n">
        <v>-25</v>
      </c>
      <c r="AC116" s="0" t="n">
        <v>-25</v>
      </c>
      <c r="AD116" s="0" t="n">
        <v>-25</v>
      </c>
      <c r="AE116" s="0" t="n">
        <v>0</v>
      </c>
      <c r="AF116" s="0" t="n">
        <v>0</v>
      </c>
      <c r="AI116" s="0" t="n">
        <v>425</v>
      </c>
    </row>
    <row r="117" customFormat="false" ht="12.75" hidden="false" customHeight="false" outlineLevel="0" collapsed="false">
      <c r="A117" s="399" t="n">
        <v>37055.4076388889</v>
      </c>
      <c r="B117" s="400" t="n">
        <v>37124</v>
      </c>
      <c r="C117" s="400" t="n">
        <v>37104</v>
      </c>
      <c r="D117" s="400" t="n">
        <v>37134</v>
      </c>
      <c r="E117" s="0" t="s">
        <v>389</v>
      </c>
      <c r="F117" s="0" t="n">
        <v>645877</v>
      </c>
      <c r="G117" s="0" t="n">
        <v>1</v>
      </c>
      <c r="H117" s="0" t="n">
        <v>3456716</v>
      </c>
      <c r="I117" s="0" t="n">
        <v>0</v>
      </c>
      <c r="J117" s="0" t="n">
        <v>0</v>
      </c>
      <c r="K117" s="0" t="n">
        <v>0</v>
      </c>
      <c r="L117" s="0" t="n">
        <v>0</v>
      </c>
      <c r="M117" s="0" t="n">
        <v>0</v>
      </c>
      <c r="N117" s="0" t="n">
        <v>0</v>
      </c>
      <c r="O117" s="0" t="n">
        <v>25</v>
      </c>
      <c r="P117" s="0" t="n">
        <v>25</v>
      </c>
      <c r="Q117" s="0" t="n">
        <v>25</v>
      </c>
      <c r="R117" s="0" t="n">
        <v>25</v>
      </c>
      <c r="S117" s="0" t="n">
        <v>25</v>
      </c>
      <c r="T117" s="0" t="n">
        <v>25</v>
      </c>
      <c r="U117" s="0" t="n">
        <v>25</v>
      </c>
      <c r="V117" s="0" t="n">
        <v>25</v>
      </c>
      <c r="W117" s="0" t="n">
        <v>25</v>
      </c>
      <c r="X117" s="0" t="n">
        <v>25</v>
      </c>
      <c r="Y117" s="0" t="n">
        <v>25</v>
      </c>
      <c r="Z117" s="0" t="n">
        <v>25</v>
      </c>
      <c r="AA117" s="0" t="n">
        <v>25</v>
      </c>
      <c r="AB117" s="0" t="n">
        <v>25</v>
      </c>
      <c r="AC117" s="0" t="n">
        <v>25</v>
      </c>
      <c r="AD117" s="0" t="n">
        <v>25</v>
      </c>
      <c r="AE117" s="0" t="n">
        <v>0</v>
      </c>
      <c r="AF117" s="0" t="n">
        <v>0</v>
      </c>
    </row>
    <row r="118" customFormat="false" ht="12.75" hidden="false" customHeight="false" outlineLevel="0" collapsed="false">
      <c r="A118" s="399" t="n">
        <v>37106.625</v>
      </c>
      <c r="B118" s="400" t="n">
        <v>37124</v>
      </c>
      <c r="C118" s="400" t="n">
        <v>37108</v>
      </c>
      <c r="D118" s="400" t="n">
        <v>37134</v>
      </c>
      <c r="E118" s="0" t="s">
        <v>389</v>
      </c>
      <c r="F118" s="0" t="n">
        <v>715725</v>
      </c>
      <c r="G118" s="0" t="n">
        <v>1</v>
      </c>
      <c r="H118" s="0" t="n">
        <v>3728467</v>
      </c>
      <c r="I118" s="0" t="n">
        <v>-25</v>
      </c>
      <c r="J118" s="0" t="n">
        <v>-25</v>
      </c>
      <c r="K118" s="0" t="n">
        <v>-25</v>
      </c>
      <c r="L118" s="0" t="n">
        <v>-25</v>
      </c>
      <c r="M118" s="0" t="n">
        <v>-25</v>
      </c>
      <c r="N118" s="0" t="n">
        <v>-25</v>
      </c>
      <c r="O118" s="0" t="n">
        <v>0</v>
      </c>
      <c r="P118" s="0" t="n">
        <v>0</v>
      </c>
      <c r="Q118" s="0" t="n">
        <v>0</v>
      </c>
      <c r="R118" s="0" t="n">
        <v>0</v>
      </c>
      <c r="S118" s="0" t="n">
        <v>0</v>
      </c>
      <c r="T118" s="0" t="n">
        <v>0</v>
      </c>
      <c r="U118" s="0" t="n">
        <v>0</v>
      </c>
      <c r="V118" s="0" t="n">
        <v>0</v>
      </c>
      <c r="W118" s="0" t="n">
        <v>0</v>
      </c>
      <c r="X118" s="0" t="n">
        <v>0</v>
      </c>
      <c r="Y118" s="0" t="n">
        <v>0</v>
      </c>
      <c r="Z118" s="0" t="n">
        <v>0</v>
      </c>
      <c r="AA118" s="0" t="n">
        <v>0</v>
      </c>
      <c r="AB118" s="0" t="n">
        <v>0</v>
      </c>
      <c r="AC118" s="0" t="n">
        <v>0</v>
      </c>
      <c r="AD118" s="0" t="n">
        <v>0</v>
      </c>
      <c r="AE118" s="0" t="n">
        <v>0</v>
      </c>
      <c r="AF118" s="0" t="n">
        <v>0</v>
      </c>
    </row>
    <row r="119" customFormat="false" ht="12.75" hidden="false" customHeight="false" outlineLevel="0" collapsed="false">
      <c r="A119" s="399" t="n">
        <v>37106.625</v>
      </c>
      <c r="B119" s="400" t="n">
        <v>37124</v>
      </c>
      <c r="C119" s="400" t="n">
        <v>37108</v>
      </c>
      <c r="D119" s="400" t="n">
        <v>37134</v>
      </c>
      <c r="E119" s="0" t="s">
        <v>389</v>
      </c>
      <c r="F119" s="0" t="n">
        <v>715725</v>
      </c>
      <c r="G119" s="0" t="n">
        <v>1</v>
      </c>
      <c r="H119" s="0" t="n">
        <v>3728468</v>
      </c>
      <c r="I119" s="0" t="n">
        <v>0</v>
      </c>
      <c r="J119" s="0" t="n">
        <v>0</v>
      </c>
      <c r="K119" s="0" t="n">
        <v>0</v>
      </c>
      <c r="L119" s="0" t="n">
        <v>0</v>
      </c>
      <c r="M119" s="0" t="n">
        <v>0</v>
      </c>
      <c r="N119" s="0" t="n">
        <v>0</v>
      </c>
      <c r="O119" s="0" t="n">
        <v>0</v>
      </c>
      <c r="P119" s="0" t="n">
        <v>0</v>
      </c>
      <c r="Q119" s="0" t="n">
        <v>0</v>
      </c>
      <c r="R119" s="0" t="n">
        <v>0</v>
      </c>
      <c r="S119" s="0" t="n">
        <v>0</v>
      </c>
      <c r="T119" s="0" t="n">
        <v>0</v>
      </c>
      <c r="U119" s="0" t="n">
        <v>0</v>
      </c>
      <c r="V119" s="0" t="n">
        <v>0</v>
      </c>
      <c r="W119" s="0" t="n">
        <v>0</v>
      </c>
      <c r="X119" s="0" t="n">
        <v>0</v>
      </c>
      <c r="Y119" s="0" t="n">
        <v>0</v>
      </c>
      <c r="Z119" s="0" t="n">
        <v>0</v>
      </c>
      <c r="AA119" s="0" t="n">
        <v>0</v>
      </c>
      <c r="AB119" s="0" t="n">
        <v>0</v>
      </c>
      <c r="AC119" s="0" t="n">
        <v>0</v>
      </c>
      <c r="AD119" s="0" t="n">
        <v>0</v>
      </c>
      <c r="AE119" s="0" t="n">
        <v>-25</v>
      </c>
      <c r="AF119" s="0" t="n">
        <v>-25</v>
      </c>
    </row>
    <row r="120" customFormat="false" ht="12.75" hidden="false" customHeight="false" outlineLevel="0" collapsed="false">
      <c r="A120" s="399" t="n">
        <v>36839.6208333333</v>
      </c>
      <c r="B120" s="400" t="n">
        <v>37124</v>
      </c>
      <c r="C120" s="400" t="n">
        <v>36983</v>
      </c>
      <c r="D120" s="400" t="n">
        <v>37191</v>
      </c>
      <c r="E120" s="0" t="s">
        <v>390</v>
      </c>
      <c r="F120" s="0" t="n">
        <v>376891</v>
      </c>
      <c r="G120" s="0" t="n">
        <v>1</v>
      </c>
      <c r="H120" s="0" t="n">
        <v>2157565</v>
      </c>
      <c r="I120" s="0" t="n">
        <v>0</v>
      </c>
      <c r="J120" s="0" t="n">
        <v>0</v>
      </c>
      <c r="K120" s="0" t="n">
        <v>0</v>
      </c>
      <c r="L120" s="0" t="n">
        <v>0</v>
      </c>
      <c r="M120" s="0" t="n">
        <v>0</v>
      </c>
      <c r="N120" s="0" t="n">
        <v>0</v>
      </c>
      <c r="O120" s="0" t="n">
        <v>25</v>
      </c>
      <c r="P120" s="0" t="n">
        <v>25</v>
      </c>
      <c r="Q120" s="0" t="n">
        <v>25</v>
      </c>
      <c r="R120" s="0" t="n">
        <v>25</v>
      </c>
      <c r="S120" s="0" t="n">
        <v>25</v>
      </c>
      <c r="T120" s="0" t="n">
        <v>25</v>
      </c>
      <c r="U120" s="0" t="n">
        <v>25</v>
      </c>
      <c r="V120" s="0" t="n">
        <v>25</v>
      </c>
      <c r="W120" s="0" t="n">
        <v>25</v>
      </c>
      <c r="X120" s="0" t="n">
        <v>25</v>
      </c>
      <c r="Y120" s="0" t="n">
        <v>25</v>
      </c>
      <c r="Z120" s="0" t="n">
        <v>25</v>
      </c>
      <c r="AA120" s="0" t="n">
        <v>25</v>
      </c>
      <c r="AB120" s="0" t="n">
        <v>25</v>
      </c>
      <c r="AC120" s="0" t="n">
        <v>25</v>
      </c>
      <c r="AD120" s="0" t="n">
        <v>25</v>
      </c>
      <c r="AE120" s="0" t="n">
        <v>0</v>
      </c>
      <c r="AF120" s="0" t="n">
        <v>0</v>
      </c>
    </row>
    <row r="121" customFormat="false" ht="12.75" hidden="false" customHeight="false" outlineLevel="0" collapsed="false">
      <c r="A121" s="399" t="n">
        <v>36977.4305555556</v>
      </c>
      <c r="B121" s="400" t="n">
        <v>37124</v>
      </c>
      <c r="C121" s="400" t="n">
        <v>37073</v>
      </c>
      <c r="D121" s="400" t="n">
        <v>37164</v>
      </c>
      <c r="E121" s="0" t="s">
        <v>390</v>
      </c>
      <c r="F121" s="0" t="n">
        <v>562058</v>
      </c>
      <c r="G121" s="0" t="n">
        <v>1</v>
      </c>
      <c r="H121" s="0" t="n">
        <v>2963274</v>
      </c>
      <c r="I121" s="0" t="n">
        <v>0</v>
      </c>
      <c r="J121" s="0" t="n">
        <v>0</v>
      </c>
      <c r="K121" s="0" t="n">
        <v>0</v>
      </c>
      <c r="L121" s="0" t="n">
        <v>0</v>
      </c>
      <c r="M121" s="0" t="n">
        <v>0</v>
      </c>
      <c r="N121" s="0" t="n">
        <v>0</v>
      </c>
      <c r="O121" s="0" t="n">
        <v>-25</v>
      </c>
      <c r="P121" s="0" t="n">
        <v>-25</v>
      </c>
      <c r="Q121" s="0" t="n">
        <v>-25</v>
      </c>
      <c r="R121" s="0" t="n">
        <v>-25</v>
      </c>
      <c r="S121" s="0" t="n">
        <v>-25</v>
      </c>
      <c r="T121" s="0" t="n">
        <v>-25</v>
      </c>
      <c r="U121" s="0" t="n">
        <v>-25</v>
      </c>
      <c r="V121" s="0" t="n">
        <v>-25</v>
      </c>
      <c r="W121" s="0" t="n">
        <v>-25</v>
      </c>
      <c r="X121" s="0" t="n">
        <v>-25</v>
      </c>
      <c r="Y121" s="0" t="n">
        <v>-25</v>
      </c>
      <c r="Z121" s="0" t="n">
        <v>-25</v>
      </c>
      <c r="AA121" s="0" t="n">
        <v>-25</v>
      </c>
      <c r="AB121" s="0" t="n">
        <v>-25</v>
      </c>
      <c r="AC121" s="0" t="n">
        <v>-25</v>
      </c>
      <c r="AD121" s="0" t="n">
        <v>-25</v>
      </c>
      <c r="AE121" s="0" t="n">
        <v>0</v>
      </c>
      <c r="AF121" s="0" t="n">
        <v>0</v>
      </c>
    </row>
    <row r="122" customFormat="false" ht="12.75" hidden="false" customHeight="false" outlineLevel="0" collapsed="false">
      <c r="A122" s="399" t="n">
        <v>36977.5125</v>
      </c>
      <c r="B122" s="400" t="n">
        <v>37124</v>
      </c>
      <c r="C122" s="400" t="n">
        <v>37073</v>
      </c>
      <c r="D122" s="400" t="n">
        <v>37164</v>
      </c>
      <c r="E122" s="0" t="s">
        <v>390</v>
      </c>
      <c r="F122" s="0" t="n">
        <v>562214</v>
      </c>
      <c r="G122" s="0" t="n">
        <v>1</v>
      </c>
      <c r="H122" s="0" t="n">
        <v>2963568</v>
      </c>
      <c r="I122" s="0" t="n">
        <v>0</v>
      </c>
      <c r="J122" s="0" t="n">
        <v>0</v>
      </c>
      <c r="K122" s="0" t="n">
        <v>0</v>
      </c>
      <c r="L122" s="0" t="n">
        <v>0</v>
      </c>
      <c r="M122" s="0" t="n">
        <v>0</v>
      </c>
      <c r="N122" s="0" t="n">
        <v>0</v>
      </c>
      <c r="O122" s="0" t="n">
        <v>-25</v>
      </c>
      <c r="P122" s="0" t="n">
        <v>-25</v>
      </c>
      <c r="Q122" s="0" t="n">
        <v>-25</v>
      </c>
      <c r="R122" s="0" t="n">
        <v>-25</v>
      </c>
      <c r="S122" s="0" t="n">
        <v>-25</v>
      </c>
      <c r="T122" s="0" t="n">
        <v>-25</v>
      </c>
      <c r="U122" s="0" t="n">
        <v>-25</v>
      </c>
      <c r="V122" s="0" t="n">
        <v>-25</v>
      </c>
      <c r="W122" s="0" t="n">
        <v>-25</v>
      </c>
      <c r="X122" s="0" t="n">
        <v>-25</v>
      </c>
      <c r="Y122" s="0" t="n">
        <v>-25</v>
      </c>
      <c r="Z122" s="0" t="n">
        <v>-25</v>
      </c>
      <c r="AA122" s="0" t="n">
        <v>-25</v>
      </c>
      <c r="AB122" s="0" t="n">
        <v>-25</v>
      </c>
      <c r="AC122" s="0" t="n">
        <v>-25</v>
      </c>
      <c r="AD122" s="0" t="n">
        <v>-25</v>
      </c>
      <c r="AE122" s="0" t="n">
        <v>0</v>
      </c>
      <c r="AF122" s="0" t="n">
        <v>0</v>
      </c>
    </row>
    <row r="123" customFormat="false" ht="12.75" hidden="false" customHeight="false" outlineLevel="0" collapsed="false">
      <c r="A123" s="399" t="n">
        <v>36978.4513888889</v>
      </c>
      <c r="B123" s="400" t="n">
        <v>37124</v>
      </c>
      <c r="C123" s="400" t="n">
        <v>37073</v>
      </c>
      <c r="D123" s="400" t="n">
        <v>37164</v>
      </c>
      <c r="E123" s="0" t="s">
        <v>390</v>
      </c>
      <c r="F123" s="0" t="n">
        <v>562429</v>
      </c>
      <c r="G123" s="0" t="n">
        <v>1</v>
      </c>
      <c r="H123" s="0" t="n">
        <v>2964063</v>
      </c>
      <c r="I123" s="0" t="n">
        <v>0</v>
      </c>
      <c r="J123" s="0" t="n">
        <v>0</v>
      </c>
      <c r="K123" s="0" t="n">
        <v>0</v>
      </c>
      <c r="L123" s="0" t="n">
        <v>0</v>
      </c>
      <c r="M123" s="0" t="n">
        <v>0</v>
      </c>
      <c r="N123" s="0" t="n">
        <v>0</v>
      </c>
      <c r="O123" s="0" t="n">
        <v>-25</v>
      </c>
      <c r="P123" s="0" t="n">
        <v>-25</v>
      </c>
      <c r="Q123" s="0" t="n">
        <v>-25</v>
      </c>
      <c r="R123" s="0" t="n">
        <v>-25</v>
      </c>
      <c r="S123" s="0" t="n">
        <v>-25</v>
      </c>
      <c r="T123" s="0" t="n">
        <v>-25</v>
      </c>
      <c r="U123" s="0" t="n">
        <v>-25</v>
      </c>
      <c r="V123" s="0" t="n">
        <v>-25</v>
      </c>
      <c r="W123" s="0" t="n">
        <v>-25</v>
      </c>
      <c r="X123" s="0" t="n">
        <v>-25</v>
      </c>
      <c r="Y123" s="0" t="n">
        <v>-25</v>
      </c>
      <c r="Z123" s="0" t="n">
        <v>-25</v>
      </c>
      <c r="AA123" s="0" t="n">
        <v>-25</v>
      </c>
      <c r="AB123" s="0" t="n">
        <v>-25</v>
      </c>
      <c r="AC123" s="0" t="n">
        <v>-25</v>
      </c>
      <c r="AD123" s="0" t="n">
        <v>-25</v>
      </c>
      <c r="AE123" s="0" t="n">
        <v>0</v>
      </c>
      <c r="AF123" s="0" t="n">
        <v>0</v>
      </c>
    </row>
    <row r="124" customFormat="false" ht="12.75" hidden="false" customHeight="false" outlineLevel="0" collapsed="false">
      <c r="A124" s="399" t="n">
        <v>36978.4277777778</v>
      </c>
      <c r="B124" s="400" t="n">
        <v>37124</v>
      </c>
      <c r="C124" s="400" t="n">
        <v>37073</v>
      </c>
      <c r="D124" s="400" t="n">
        <v>37164</v>
      </c>
      <c r="E124" s="0" t="s">
        <v>390</v>
      </c>
      <c r="F124" s="0" t="n">
        <v>562554</v>
      </c>
      <c r="G124" s="0" t="n">
        <v>1</v>
      </c>
      <c r="H124" s="0" t="n">
        <v>2964438</v>
      </c>
      <c r="I124" s="0" t="n">
        <v>0</v>
      </c>
      <c r="J124" s="0" t="n">
        <v>0</v>
      </c>
      <c r="K124" s="0" t="n">
        <v>0</v>
      </c>
      <c r="L124" s="0" t="n">
        <v>0</v>
      </c>
      <c r="M124" s="0" t="n">
        <v>0</v>
      </c>
      <c r="N124" s="0" t="n">
        <v>0</v>
      </c>
      <c r="O124" s="0" t="n">
        <v>-25</v>
      </c>
      <c r="P124" s="0" t="n">
        <v>-25</v>
      </c>
      <c r="Q124" s="0" t="n">
        <v>-25</v>
      </c>
      <c r="R124" s="0" t="n">
        <v>-25</v>
      </c>
      <c r="S124" s="0" t="n">
        <v>-25</v>
      </c>
      <c r="T124" s="0" t="n">
        <v>-25</v>
      </c>
      <c r="U124" s="0" t="n">
        <v>-25</v>
      </c>
      <c r="V124" s="0" t="n">
        <v>-25</v>
      </c>
      <c r="W124" s="0" t="n">
        <v>-25</v>
      </c>
      <c r="X124" s="0" t="n">
        <v>-25</v>
      </c>
      <c r="Y124" s="0" t="n">
        <v>-25</v>
      </c>
      <c r="Z124" s="0" t="n">
        <v>-25</v>
      </c>
      <c r="AA124" s="0" t="n">
        <v>-25</v>
      </c>
      <c r="AB124" s="0" t="n">
        <v>-25</v>
      </c>
      <c r="AC124" s="0" t="n">
        <v>-25</v>
      </c>
      <c r="AD124" s="0" t="n">
        <v>-25</v>
      </c>
      <c r="AE124" s="0" t="n">
        <v>0</v>
      </c>
      <c r="AF124" s="0" t="n">
        <v>0</v>
      </c>
    </row>
    <row r="125" customFormat="false" ht="12.75" hidden="false" customHeight="false" outlineLevel="0" collapsed="false">
      <c r="A125" s="399" t="n">
        <v>36978.5361111111</v>
      </c>
      <c r="B125" s="400" t="n">
        <v>37124</v>
      </c>
      <c r="C125" s="400" t="n">
        <v>37073</v>
      </c>
      <c r="D125" s="400" t="n">
        <v>37164</v>
      </c>
      <c r="E125" s="0" t="s">
        <v>390</v>
      </c>
      <c r="F125" s="0" t="n">
        <v>562557</v>
      </c>
      <c r="G125" s="0" t="n">
        <v>1</v>
      </c>
      <c r="H125" s="0" t="n">
        <v>2964441</v>
      </c>
      <c r="I125" s="0" t="n">
        <v>0</v>
      </c>
      <c r="J125" s="0" t="n">
        <v>0</v>
      </c>
      <c r="K125" s="0" t="n">
        <v>0</v>
      </c>
      <c r="L125" s="0" t="n">
        <v>0</v>
      </c>
      <c r="M125" s="0" t="n">
        <v>0</v>
      </c>
      <c r="N125" s="0" t="n">
        <v>0</v>
      </c>
      <c r="O125" s="0" t="n">
        <v>-50</v>
      </c>
      <c r="P125" s="0" t="n">
        <v>-50</v>
      </c>
      <c r="Q125" s="0" t="n">
        <v>-50</v>
      </c>
      <c r="R125" s="0" t="n">
        <v>-50</v>
      </c>
      <c r="S125" s="0" t="n">
        <v>-50</v>
      </c>
      <c r="T125" s="0" t="n">
        <v>-50</v>
      </c>
      <c r="U125" s="0" t="n">
        <v>-50</v>
      </c>
      <c r="V125" s="0" t="n">
        <v>-50</v>
      </c>
      <c r="W125" s="0" t="n">
        <v>-50</v>
      </c>
      <c r="X125" s="0" t="n">
        <v>-50</v>
      </c>
      <c r="Y125" s="0" t="n">
        <v>-50</v>
      </c>
      <c r="Z125" s="0" t="n">
        <v>-50</v>
      </c>
      <c r="AA125" s="0" t="n">
        <v>-50</v>
      </c>
      <c r="AB125" s="0" t="n">
        <v>-50</v>
      </c>
      <c r="AC125" s="0" t="n">
        <v>-50</v>
      </c>
      <c r="AD125" s="0" t="n">
        <v>-50</v>
      </c>
      <c r="AE125" s="0" t="n">
        <v>0</v>
      </c>
      <c r="AF125" s="0" t="n">
        <v>0</v>
      </c>
    </row>
    <row r="126" customFormat="false" ht="12.75" hidden="false" customHeight="false" outlineLevel="0" collapsed="false">
      <c r="A126" s="399" t="n">
        <v>36978.5361111111</v>
      </c>
      <c r="B126" s="400" t="n">
        <v>37124</v>
      </c>
      <c r="C126" s="400" t="n">
        <v>37073</v>
      </c>
      <c r="D126" s="400" t="n">
        <v>37164</v>
      </c>
      <c r="E126" s="0" t="s">
        <v>390</v>
      </c>
      <c r="F126" s="0" t="n">
        <v>562558</v>
      </c>
      <c r="G126" s="0" t="n">
        <v>1</v>
      </c>
      <c r="H126" s="0" t="n">
        <v>2964442</v>
      </c>
      <c r="I126" s="0" t="n">
        <v>0</v>
      </c>
      <c r="J126" s="0" t="n">
        <v>0</v>
      </c>
      <c r="K126" s="0" t="n">
        <v>0</v>
      </c>
      <c r="L126" s="0" t="n">
        <v>0</v>
      </c>
      <c r="M126" s="0" t="n">
        <v>0</v>
      </c>
      <c r="N126" s="0" t="n">
        <v>0</v>
      </c>
      <c r="O126" s="0" t="n">
        <v>-25</v>
      </c>
      <c r="P126" s="0" t="n">
        <v>-25</v>
      </c>
      <c r="Q126" s="0" t="n">
        <v>-25</v>
      </c>
      <c r="R126" s="0" t="n">
        <v>-25</v>
      </c>
      <c r="S126" s="0" t="n">
        <v>-25</v>
      </c>
      <c r="T126" s="0" t="n">
        <v>-25</v>
      </c>
      <c r="U126" s="0" t="n">
        <v>-25</v>
      </c>
      <c r="V126" s="0" t="n">
        <v>-25</v>
      </c>
      <c r="W126" s="0" t="n">
        <v>-25</v>
      </c>
      <c r="X126" s="0" t="n">
        <v>-25</v>
      </c>
      <c r="Y126" s="0" t="n">
        <v>-25</v>
      </c>
      <c r="Z126" s="0" t="n">
        <v>-25</v>
      </c>
      <c r="AA126" s="0" t="n">
        <v>-25</v>
      </c>
      <c r="AB126" s="0" t="n">
        <v>-25</v>
      </c>
      <c r="AC126" s="0" t="n">
        <v>-25</v>
      </c>
      <c r="AD126" s="0" t="n">
        <v>-25</v>
      </c>
      <c r="AE126" s="0" t="n">
        <v>0</v>
      </c>
      <c r="AF126" s="0" t="n">
        <v>0</v>
      </c>
    </row>
    <row r="127" customFormat="false" ht="12.75" hidden="false" customHeight="false" outlineLevel="0" collapsed="false">
      <c r="A127" s="399" t="n">
        <v>37004.3763888889</v>
      </c>
      <c r="B127" s="400" t="n">
        <v>37124</v>
      </c>
      <c r="C127" s="400" t="n">
        <v>37073</v>
      </c>
      <c r="D127" s="400" t="n">
        <v>37164</v>
      </c>
      <c r="E127" s="0" t="s">
        <v>390</v>
      </c>
      <c r="F127" s="0" t="n">
        <v>588890</v>
      </c>
      <c r="G127" s="0" t="n">
        <v>1</v>
      </c>
      <c r="H127" s="0" t="n">
        <v>3107630</v>
      </c>
      <c r="I127" s="0" t="n">
        <v>0</v>
      </c>
      <c r="J127" s="0" t="n">
        <v>0</v>
      </c>
      <c r="K127" s="0" t="n">
        <v>0</v>
      </c>
      <c r="L127" s="0" t="n">
        <v>0</v>
      </c>
      <c r="M127" s="0" t="n">
        <v>0</v>
      </c>
      <c r="N127" s="0" t="n">
        <v>0</v>
      </c>
      <c r="O127" s="0" t="n">
        <v>-25</v>
      </c>
      <c r="P127" s="0" t="n">
        <v>-25</v>
      </c>
      <c r="Q127" s="0" t="n">
        <v>-25</v>
      </c>
      <c r="R127" s="0" t="n">
        <v>-25</v>
      </c>
      <c r="S127" s="0" t="n">
        <v>-25</v>
      </c>
      <c r="T127" s="0" t="n">
        <v>-25</v>
      </c>
      <c r="U127" s="0" t="n">
        <v>-25</v>
      </c>
      <c r="V127" s="0" t="n">
        <v>-25</v>
      </c>
      <c r="W127" s="0" t="n">
        <v>-25</v>
      </c>
      <c r="X127" s="0" t="n">
        <v>-25</v>
      </c>
      <c r="Y127" s="0" t="n">
        <v>-25</v>
      </c>
      <c r="Z127" s="0" t="n">
        <v>-25</v>
      </c>
      <c r="AA127" s="0" t="n">
        <v>-25</v>
      </c>
      <c r="AB127" s="0" t="n">
        <v>-25</v>
      </c>
      <c r="AC127" s="0" t="n">
        <v>-25</v>
      </c>
      <c r="AD127" s="0" t="n">
        <v>-25</v>
      </c>
      <c r="AE127" s="0" t="n">
        <v>0</v>
      </c>
      <c r="AF127" s="0" t="n">
        <v>0</v>
      </c>
    </row>
    <row r="128" customFormat="false" ht="12.75" hidden="false" customHeight="false" outlineLevel="0" collapsed="false">
      <c r="A128" s="399" t="n">
        <v>36984.5277777778</v>
      </c>
      <c r="B128" s="400" t="n">
        <v>37124</v>
      </c>
      <c r="C128" s="400" t="n">
        <v>37073</v>
      </c>
      <c r="D128" s="400" t="n">
        <v>37164</v>
      </c>
      <c r="E128" s="0" t="s">
        <v>390</v>
      </c>
      <c r="F128" s="0" t="n">
        <v>567553</v>
      </c>
      <c r="G128" s="0" t="n">
        <v>1</v>
      </c>
      <c r="H128" s="0" t="n">
        <v>3046590</v>
      </c>
      <c r="I128" s="0" t="n">
        <v>0</v>
      </c>
      <c r="J128" s="0" t="n">
        <v>0</v>
      </c>
      <c r="K128" s="0" t="n">
        <v>0</v>
      </c>
      <c r="L128" s="0" t="n">
        <v>0</v>
      </c>
      <c r="M128" s="0" t="n">
        <v>0</v>
      </c>
      <c r="N128" s="0" t="n">
        <v>0</v>
      </c>
      <c r="O128" s="0" t="n">
        <v>0</v>
      </c>
      <c r="P128" s="0" t="n">
        <v>0</v>
      </c>
      <c r="Q128" s="0" t="n">
        <v>0</v>
      </c>
      <c r="R128" s="0" t="n">
        <v>0</v>
      </c>
      <c r="S128" s="0" t="n">
        <v>0</v>
      </c>
      <c r="T128" s="0" t="n">
        <v>0</v>
      </c>
      <c r="U128" s="0" t="n">
        <v>0</v>
      </c>
      <c r="V128" s="0" t="n">
        <v>0</v>
      </c>
      <c r="W128" s="0" t="n">
        <v>0</v>
      </c>
      <c r="X128" s="0" t="n">
        <v>0</v>
      </c>
      <c r="Y128" s="0" t="n">
        <v>0</v>
      </c>
      <c r="Z128" s="0" t="n">
        <v>0</v>
      </c>
      <c r="AA128" s="0" t="n">
        <v>0</v>
      </c>
      <c r="AB128" s="0" t="n">
        <v>0</v>
      </c>
      <c r="AC128" s="0" t="n">
        <v>0</v>
      </c>
      <c r="AD128" s="0" t="n">
        <v>0</v>
      </c>
      <c r="AE128" s="0" t="n">
        <v>-25</v>
      </c>
      <c r="AF128" s="0" t="n">
        <v>-25</v>
      </c>
    </row>
    <row r="129" customFormat="false" ht="12.75" hidden="false" customHeight="false" outlineLevel="0" collapsed="false">
      <c r="A129" s="399" t="n">
        <v>36993.6756944444</v>
      </c>
      <c r="B129" s="400" t="n">
        <v>37124</v>
      </c>
      <c r="C129" s="400" t="n">
        <v>37073</v>
      </c>
      <c r="D129" s="400" t="n">
        <v>37164</v>
      </c>
      <c r="E129" s="0" t="s">
        <v>390</v>
      </c>
      <c r="F129" s="0" t="n">
        <v>580168</v>
      </c>
      <c r="G129" s="0" t="n">
        <v>1</v>
      </c>
      <c r="H129" s="0" t="n">
        <v>3083776</v>
      </c>
      <c r="I129" s="0" t="n">
        <v>0</v>
      </c>
      <c r="J129" s="0" t="n">
        <v>0</v>
      </c>
      <c r="K129" s="0" t="n">
        <v>0</v>
      </c>
      <c r="L129" s="0" t="n">
        <v>0</v>
      </c>
      <c r="M129" s="0" t="n">
        <v>0</v>
      </c>
      <c r="N129" s="0" t="n">
        <v>0</v>
      </c>
      <c r="O129" s="0" t="n">
        <v>0</v>
      </c>
      <c r="P129" s="0" t="n">
        <v>0</v>
      </c>
      <c r="Q129" s="0" t="n">
        <v>0</v>
      </c>
      <c r="R129" s="0" t="n">
        <v>0</v>
      </c>
      <c r="S129" s="0" t="n">
        <v>0</v>
      </c>
      <c r="T129" s="0" t="n">
        <v>0</v>
      </c>
      <c r="U129" s="0" t="n">
        <v>0</v>
      </c>
      <c r="V129" s="0" t="n">
        <v>0</v>
      </c>
      <c r="W129" s="0" t="n">
        <v>0</v>
      </c>
      <c r="X129" s="0" t="n">
        <v>0</v>
      </c>
      <c r="Y129" s="0" t="n">
        <v>0</v>
      </c>
      <c r="Z129" s="0" t="n">
        <v>0</v>
      </c>
      <c r="AA129" s="0" t="n">
        <v>0</v>
      </c>
      <c r="AB129" s="0" t="n">
        <v>0</v>
      </c>
      <c r="AC129" s="0" t="n">
        <v>0</v>
      </c>
      <c r="AD129" s="0" t="n">
        <v>0</v>
      </c>
      <c r="AE129" s="0" t="n">
        <v>-25</v>
      </c>
      <c r="AF129" s="0" t="n">
        <v>-25</v>
      </c>
    </row>
    <row r="130" customFormat="false" ht="12.75" hidden="false" customHeight="false" outlineLevel="0" collapsed="false">
      <c r="A130" s="399" t="n">
        <v>37056.56875</v>
      </c>
      <c r="B130" s="400" t="n">
        <v>37124</v>
      </c>
      <c r="C130" s="400" t="n">
        <v>37104</v>
      </c>
      <c r="D130" s="400" t="n">
        <v>37134</v>
      </c>
      <c r="E130" s="0" t="s">
        <v>390</v>
      </c>
      <c r="F130" s="0" t="n">
        <v>646691</v>
      </c>
      <c r="G130" s="0" t="n">
        <v>1</v>
      </c>
      <c r="H130" s="0" t="n">
        <v>3460053</v>
      </c>
      <c r="I130" s="0" t="n">
        <v>0</v>
      </c>
      <c r="J130" s="0" t="n">
        <v>0</v>
      </c>
      <c r="K130" s="0" t="n">
        <v>0</v>
      </c>
      <c r="L130" s="0" t="n">
        <v>0</v>
      </c>
      <c r="M130" s="0" t="n">
        <v>0</v>
      </c>
      <c r="N130" s="0" t="n">
        <v>0</v>
      </c>
      <c r="O130" s="0" t="n">
        <v>25</v>
      </c>
      <c r="P130" s="0" t="n">
        <v>25</v>
      </c>
      <c r="Q130" s="0" t="n">
        <v>25</v>
      </c>
      <c r="R130" s="0" t="n">
        <v>25</v>
      </c>
      <c r="S130" s="0" t="n">
        <v>25</v>
      </c>
      <c r="T130" s="0" t="n">
        <v>25</v>
      </c>
      <c r="U130" s="0" t="n">
        <v>25</v>
      </c>
      <c r="V130" s="0" t="n">
        <v>25</v>
      </c>
      <c r="W130" s="0" t="n">
        <v>25</v>
      </c>
      <c r="X130" s="0" t="n">
        <v>25</v>
      </c>
      <c r="Y130" s="0" t="n">
        <v>25</v>
      </c>
      <c r="Z130" s="0" t="n">
        <v>25</v>
      </c>
      <c r="AA130" s="0" t="n">
        <v>25</v>
      </c>
      <c r="AB130" s="0" t="n">
        <v>25</v>
      </c>
      <c r="AC130" s="0" t="n">
        <v>25</v>
      </c>
      <c r="AD130" s="0" t="n">
        <v>25</v>
      </c>
      <c r="AE130" s="0" t="n">
        <v>0</v>
      </c>
      <c r="AF130" s="0" t="n">
        <v>0</v>
      </c>
    </row>
    <row r="131" customFormat="false" ht="12.75" hidden="false" customHeight="false" outlineLevel="0" collapsed="false">
      <c r="A131" s="399" t="n">
        <v>37056.3826388889</v>
      </c>
      <c r="B131" s="400" t="n">
        <v>37124</v>
      </c>
      <c r="C131" s="400" t="n">
        <v>37104</v>
      </c>
      <c r="D131" s="400" t="n">
        <v>37134</v>
      </c>
      <c r="E131" s="0" t="s">
        <v>390</v>
      </c>
      <c r="F131" s="0" t="n">
        <v>647705</v>
      </c>
      <c r="G131" s="0" t="n">
        <v>1</v>
      </c>
      <c r="H131" s="0" t="n">
        <v>3463888</v>
      </c>
      <c r="I131" s="0" t="n">
        <v>0</v>
      </c>
      <c r="J131" s="0" t="n">
        <v>0</v>
      </c>
      <c r="K131" s="0" t="n">
        <v>0</v>
      </c>
      <c r="L131" s="0" t="n">
        <v>0</v>
      </c>
      <c r="M131" s="0" t="n">
        <v>0</v>
      </c>
      <c r="N131" s="0" t="n">
        <v>0</v>
      </c>
      <c r="O131" s="0" t="n">
        <v>25</v>
      </c>
      <c r="P131" s="0" t="n">
        <v>25</v>
      </c>
      <c r="Q131" s="0" t="n">
        <v>25</v>
      </c>
      <c r="R131" s="0" t="n">
        <v>25</v>
      </c>
      <c r="S131" s="0" t="n">
        <v>25</v>
      </c>
      <c r="T131" s="0" t="n">
        <v>25</v>
      </c>
      <c r="U131" s="0" t="n">
        <v>25</v>
      </c>
      <c r="V131" s="0" t="n">
        <v>25</v>
      </c>
      <c r="W131" s="0" t="n">
        <v>25</v>
      </c>
      <c r="X131" s="0" t="n">
        <v>25</v>
      </c>
      <c r="Y131" s="0" t="n">
        <v>25</v>
      </c>
      <c r="Z131" s="0" t="n">
        <v>25</v>
      </c>
      <c r="AA131" s="0" t="n">
        <v>25</v>
      </c>
      <c r="AB131" s="0" t="n">
        <v>25</v>
      </c>
      <c r="AC131" s="0" t="n">
        <v>25</v>
      </c>
      <c r="AD131" s="0" t="n">
        <v>25</v>
      </c>
      <c r="AE131" s="0" t="n">
        <v>0</v>
      </c>
      <c r="AF131" s="0" t="n">
        <v>0</v>
      </c>
    </row>
    <row r="132" customFormat="false" ht="12.75" hidden="false" customHeight="false" outlineLevel="0" collapsed="false">
      <c r="A132" s="399" t="n">
        <v>37068.3659722222</v>
      </c>
      <c r="B132" s="400" t="n">
        <v>37124</v>
      </c>
      <c r="C132" s="400" t="n">
        <v>37104</v>
      </c>
      <c r="D132" s="400" t="n">
        <v>37134</v>
      </c>
      <c r="E132" s="0" t="s">
        <v>390</v>
      </c>
      <c r="F132" s="0" t="n">
        <v>663387</v>
      </c>
      <c r="G132" s="0" t="n">
        <v>1</v>
      </c>
      <c r="H132" s="0" t="n">
        <v>3514354</v>
      </c>
      <c r="I132" s="0" t="n">
        <v>0</v>
      </c>
      <c r="J132" s="0" t="n">
        <v>0</v>
      </c>
      <c r="K132" s="0" t="n">
        <v>0</v>
      </c>
      <c r="L132" s="0" t="n">
        <v>0</v>
      </c>
      <c r="M132" s="0" t="n">
        <v>0</v>
      </c>
      <c r="N132" s="0" t="n">
        <v>0</v>
      </c>
      <c r="O132" s="0" t="n">
        <v>-25</v>
      </c>
      <c r="P132" s="0" t="n">
        <v>-25</v>
      </c>
      <c r="Q132" s="0" t="n">
        <v>-25</v>
      </c>
      <c r="R132" s="0" t="n">
        <v>-25</v>
      </c>
      <c r="S132" s="0" t="n">
        <v>-25</v>
      </c>
      <c r="T132" s="0" t="n">
        <v>-25</v>
      </c>
      <c r="U132" s="0" t="n">
        <v>-25</v>
      </c>
      <c r="V132" s="0" t="n">
        <v>-25</v>
      </c>
      <c r="W132" s="0" t="n">
        <v>-25</v>
      </c>
      <c r="X132" s="0" t="n">
        <v>-25</v>
      </c>
      <c r="Y132" s="0" t="n">
        <v>-25</v>
      </c>
      <c r="Z132" s="0" t="n">
        <v>-25</v>
      </c>
      <c r="AA132" s="0" t="n">
        <v>-25</v>
      </c>
      <c r="AB132" s="0" t="n">
        <v>-25</v>
      </c>
      <c r="AC132" s="0" t="n">
        <v>-25</v>
      </c>
      <c r="AD132" s="0" t="n">
        <v>-25</v>
      </c>
      <c r="AE132" s="0" t="n">
        <v>0</v>
      </c>
      <c r="AF132" s="0" t="n">
        <v>0</v>
      </c>
    </row>
    <row r="133" customFormat="false" ht="12.75" hidden="false" customHeight="false" outlineLevel="0" collapsed="false">
      <c r="A133" s="399" t="n">
        <v>37068.3659722222</v>
      </c>
      <c r="B133" s="400" t="n">
        <v>37124</v>
      </c>
      <c r="C133" s="400" t="n">
        <v>37104</v>
      </c>
      <c r="D133" s="400" t="n">
        <v>37134</v>
      </c>
      <c r="E133" s="0" t="s">
        <v>390</v>
      </c>
      <c r="F133" s="0" t="n">
        <v>663388</v>
      </c>
      <c r="G133" s="0" t="n">
        <v>1</v>
      </c>
      <c r="H133" s="0" t="n">
        <v>3514355</v>
      </c>
      <c r="I133" s="0" t="n">
        <v>0</v>
      </c>
      <c r="J133" s="0" t="n">
        <v>0</v>
      </c>
      <c r="K133" s="0" t="n">
        <v>0</v>
      </c>
      <c r="L133" s="0" t="n">
        <v>0</v>
      </c>
      <c r="M133" s="0" t="n">
        <v>0</v>
      </c>
      <c r="N133" s="0" t="n">
        <v>0</v>
      </c>
      <c r="O133" s="0" t="n">
        <v>-25</v>
      </c>
      <c r="P133" s="0" t="n">
        <v>-25</v>
      </c>
      <c r="Q133" s="0" t="n">
        <v>-25</v>
      </c>
      <c r="R133" s="0" t="n">
        <v>-25</v>
      </c>
      <c r="S133" s="0" t="n">
        <v>-25</v>
      </c>
      <c r="T133" s="0" t="n">
        <v>-25</v>
      </c>
      <c r="U133" s="0" t="n">
        <v>-25</v>
      </c>
      <c r="V133" s="0" t="n">
        <v>-25</v>
      </c>
      <c r="W133" s="0" t="n">
        <v>-25</v>
      </c>
      <c r="X133" s="0" t="n">
        <v>-25</v>
      </c>
      <c r="Y133" s="0" t="n">
        <v>-25</v>
      </c>
      <c r="Z133" s="0" t="n">
        <v>-25</v>
      </c>
      <c r="AA133" s="0" t="n">
        <v>-25</v>
      </c>
      <c r="AB133" s="0" t="n">
        <v>-25</v>
      </c>
      <c r="AC133" s="0" t="n">
        <v>-25</v>
      </c>
      <c r="AD133" s="0" t="n">
        <v>-25</v>
      </c>
      <c r="AE133" s="0" t="n">
        <v>0</v>
      </c>
      <c r="AF133" s="0" t="n">
        <v>0</v>
      </c>
    </row>
    <row r="134" customFormat="false" ht="12.75" hidden="false" customHeight="false" outlineLevel="0" collapsed="false">
      <c r="A134" s="399" t="n">
        <v>37068.7034722222</v>
      </c>
      <c r="B134" s="400" t="n">
        <v>37124</v>
      </c>
      <c r="C134" s="400" t="n">
        <v>37104</v>
      </c>
      <c r="D134" s="400" t="n">
        <v>37134</v>
      </c>
      <c r="E134" s="0" t="s">
        <v>390</v>
      </c>
      <c r="F134" s="0" t="n">
        <v>664325</v>
      </c>
      <c r="G134" s="0" t="n">
        <v>1</v>
      </c>
      <c r="H134" s="0" t="n">
        <v>3516993</v>
      </c>
      <c r="I134" s="0" t="n">
        <v>0</v>
      </c>
      <c r="J134" s="0" t="n">
        <v>0</v>
      </c>
      <c r="K134" s="0" t="n">
        <v>0</v>
      </c>
      <c r="L134" s="0" t="n">
        <v>0</v>
      </c>
      <c r="M134" s="0" t="n">
        <v>0</v>
      </c>
      <c r="N134" s="0" t="n">
        <v>0</v>
      </c>
      <c r="O134" s="0" t="n">
        <v>-100</v>
      </c>
      <c r="P134" s="0" t="n">
        <v>-100</v>
      </c>
      <c r="Q134" s="0" t="n">
        <v>-100</v>
      </c>
      <c r="R134" s="0" t="n">
        <v>-100</v>
      </c>
      <c r="S134" s="0" t="n">
        <v>-100</v>
      </c>
      <c r="T134" s="0" t="n">
        <v>-100</v>
      </c>
      <c r="U134" s="0" t="n">
        <v>-100</v>
      </c>
      <c r="V134" s="0" t="n">
        <v>-100</v>
      </c>
      <c r="W134" s="0" t="n">
        <v>-100</v>
      </c>
      <c r="X134" s="0" t="n">
        <v>-100</v>
      </c>
      <c r="Y134" s="0" t="n">
        <v>-100</v>
      </c>
      <c r="Z134" s="0" t="n">
        <v>-100</v>
      </c>
      <c r="AA134" s="0" t="n">
        <v>-100</v>
      </c>
      <c r="AB134" s="0" t="n">
        <v>-100</v>
      </c>
      <c r="AC134" s="0" t="n">
        <v>-100</v>
      </c>
      <c r="AD134" s="0" t="n">
        <v>-100</v>
      </c>
      <c r="AE134" s="0" t="n">
        <v>0</v>
      </c>
      <c r="AF134" s="0" t="n">
        <v>0</v>
      </c>
    </row>
    <row r="135" customFormat="false" ht="12.75" hidden="false" customHeight="false" outlineLevel="0" collapsed="false">
      <c r="A135" s="399" t="n">
        <v>37069.3409722222</v>
      </c>
      <c r="B135" s="400" t="n">
        <v>37124</v>
      </c>
      <c r="C135" s="400" t="n">
        <v>37104</v>
      </c>
      <c r="D135" s="400" t="n">
        <v>37134</v>
      </c>
      <c r="E135" s="0" t="s">
        <v>390</v>
      </c>
      <c r="F135" s="0" t="n">
        <v>664908</v>
      </c>
      <c r="G135" s="0" t="n">
        <v>1</v>
      </c>
      <c r="H135" s="0" t="n">
        <v>3518290</v>
      </c>
      <c r="I135" s="0" t="n">
        <v>0</v>
      </c>
      <c r="J135" s="0" t="n">
        <v>0</v>
      </c>
      <c r="K135" s="0" t="n">
        <v>0</v>
      </c>
      <c r="L135" s="0" t="n">
        <v>0</v>
      </c>
      <c r="M135" s="0" t="n">
        <v>0</v>
      </c>
      <c r="N135" s="0" t="n">
        <v>0</v>
      </c>
      <c r="O135" s="0" t="n">
        <v>-25</v>
      </c>
      <c r="P135" s="0" t="n">
        <v>-25</v>
      </c>
      <c r="Q135" s="0" t="n">
        <v>-25</v>
      </c>
      <c r="R135" s="0" t="n">
        <v>-25</v>
      </c>
      <c r="S135" s="0" t="n">
        <v>-25</v>
      </c>
      <c r="T135" s="0" t="n">
        <v>-25</v>
      </c>
      <c r="U135" s="0" t="n">
        <v>-25</v>
      </c>
      <c r="V135" s="0" t="n">
        <v>-25</v>
      </c>
      <c r="W135" s="0" t="n">
        <v>-25</v>
      </c>
      <c r="X135" s="0" t="n">
        <v>-25</v>
      </c>
      <c r="Y135" s="0" t="n">
        <v>-25</v>
      </c>
      <c r="Z135" s="0" t="n">
        <v>-25</v>
      </c>
      <c r="AA135" s="0" t="n">
        <v>-25</v>
      </c>
      <c r="AB135" s="0" t="n">
        <v>-25</v>
      </c>
      <c r="AC135" s="0" t="n">
        <v>-25</v>
      </c>
      <c r="AD135" s="0" t="n">
        <v>-25</v>
      </c>
      <c r="AE135" s="0" t="n">
        <v>0</v>
      </c>
      <c r="AF135" s="0" t="n">
        <v>0</v>
      </c>
    </row>
    <row r="136" customFormat="false" ht="12.75" hidden="false" customHeight="false" outlineLevel="0" collapsed="false">
      <c r="A136" s="399" t="n">
        <v>37069.3548611111</v>
      </c>
      <c r="B136" s="400" t="n">
        <v>37124</v>
      </c>
      <c r="C136" s="400" t="n">
        <v>37104</v>
      </c>
      <c r="D136" s="400" t="n">
        <v>37134</v>
      </c>
      <c r="E136" s="0" t="s">
        <v>390</v>
      </c>
      <c r="F136" s="0" t="n">
        <v>665070</v>
      </c>
      <c r="G136" s="0" t="n">
        <v>1</v>
      </c>
      <c r="H136" s="0" t="n">
        <v>3518524</v>
      </c>
      <c r="I136" s="0" t="n">
        <v>0</v>
      </c>
      <c r="J136" s="0" t="n">
        <v>0</v>
      </c>
      <c r="K136" s="0" t="n">
        <v>0</v>
      </c>
      <c r="L136" s="0" t="n">
        <v>0</v>
      </c>
      <c r="M136" s="0" t="n">
        <v>0</v>
      </c>
      <c r="N136" s="0" t="n">
        <v>0</v>
      </c>
      <c r="O136" s="0" t="n">
        <v>-25</v>
      </c>
      <c r="P136" s="0" t="n">
        <v>-25</v>
      </c>
      <c r="Q136" s="0" t="n">
        <v>-25</v>
      </c>
      <c r="R136" s="0" t="n">
        <v>-25</v>
      </c>
      <c r="S136" s="0" t="n">
        <v>-25</v>
      </c>
      <c r="T136" s="0" t="n">
        <v>-25</v>
      </c>
      <c r="U136" s="0" t="n">
        <v>-25</v>
      </c>
      <c r="V136" s="0" t="n">
        <v>-25</v>
      </c>
      <c r="W136" s="0" t="n">
        <v>-25</v>
      </c>
      <c r="X136" s="0" t="n">
        <v>-25</v>
      </c>
      <c r="Y136" s="0" t="n">
        <v>-25</v>
      </c>
      <c r="Z136" s="0" t="n">
        <v>-25</v>
      </c>
      <c r="AA136" s="0" t="n">
        <v>-25</v>
      </c>
      <c r="AB136" s="0" t="n">
        <v>-25</v>
      </c>
      <c r="AC136" s="0" t="n">
        <v>-25</v>
      </c>
      <c r="AD136" s="0" t="n">
        <v>-25</v>
      </c>
      <c r="AE136" s="0" t="n">
        <v>0</v>
      </c>
      <c r="AF136" s="0" t="n">
        <v>0</v>
      </c>
    </row>
    <row r="137" customFormat="false" ht="12.75" hidden="false" customHeight="false" outlineLevel="0" collapsed="false">
      <c r="A137" s="399" t="n">
        <v>37069.3993055556</v>
      </c>
      <c r="B137" s="400" t="n">
        <v>37124</v>
      </c>
      <c r="C137" s="400" t="n">
        <v>37104</v>
      </c>
      <c r="D137" s="400" t="n">
        <v>37134</v>
      </c>
      <c r="E137" s="0" t="s">
        <v>390</v>
      </c>
      <c r="F137" s="0" t="n">
        <v>665331</v>
      </c>
      <c r="G137" s="0" t="n">
        <v>1</v>
      </c>
      <c r="H137" s="0" t="n">
        <v>3519091</v>
      </c>
      <c r="I137" s="0" t="n">
        <v>0</v>
      </c>
      <c r="J137" s="0" t="n">
        <v>0</v>
      </c>
      <c r="K137" s="0" t="n">
        <v>0</v>
      </c>
      <c r="L137" s="0" t="n">
        <v>0</v>
      </c>
      <c r="M137" s="0" t="n">
        <v>0</v>
      </c>
      <c r="N137" s="0" t="n">
        <v>0</v>
      </c>
      <c r="O137" s="0" t="n">
        <v>-25</v>
      </c>
      <c r="P137" s="0" t="n">
        <v>-25</v>
      </c>
      <c r="Q137" s="0" t="n">
        <v>-25</v>
      </c>
      <c r="R137" s="0" t="n">
        <v>-25</v>
      </c>
      <c r="S137" s="0" t="n">
        <v>-25</v>
      </c>
      <c r="T137" s="0" t="n">
        <v>-25</v>
      </c>
      <c r="U137" s="0" t="n">
        <v>-25</v>
      </c>
      <c r="V137" s="0" t="n">
        <v>-25</v>
      </c>
      <c r="W137" s="0" t="n">
        <v>-25</v>
      </c>
      <c r="X137" s="0" t="n">
        <v>-25</v>
      </c>
      <c r="Y137" s="0" t="n">
        <v>-25</v>
      </c>
      <c r="Z137" s="0" t="n">
        <v>-25</v>
      </c>
      <c r="AA137" s="0" t="n">
        <v>-25</v>
      </c>
      <c r="AB137" s="0" t="n">
        <v>-25</v>
      </c>
      <c r="AC137" s="0" t="n">
        <v>-25</v>
      </c>
      <c r="AD137" s="0" t="n">
        <v>-25</v>
      </c>
      <c r="AE137" s="0" t="n">
        <v>0</v>
      </c>
      <c r="AF137" s="0" t="n">
        <v>0</v>
      </c>
    </row>
    <row r="138" customFormat="false" ht="12.75" hidden="false" customHeight="false" outlineLevel="0" collapsed="false">
      <c r="A138" s="399" t="n">
        <v>37069.4673611111</v>
      </c>
      <c r="B138" s="400" t="n">
        <v>37124</v>
      </c>
      <c r="C138" s="400" t="n">
        <v>37104</v>
      </c>
      <c r="D138" s="400" t="n">
        <v>37134</v>
      </c>
      <c r="E138" s="0" t="s">
        <v>390</v>
      </c>
      <c r="F138" s="0" t="n">
        <v>665580</v>
      </c>
      <c r="G138" s="0" t="n">
        <v>1</v>
      </c>
      <c r="H138" s="0" t="n">
        <v>3519580</v>
      </c>
      <c r="I138" s="0" t="n">
        <v>0</v>
      </c>
      <c r="J138" s="0" t="n">
        <v>0</v>
      </c>
      <c r="K138" s="0" t="n">
        <v>0</v>
      </c>
      <c r="L138" s="0" t="n">
        <v>0</v>
      </c>
      <c r="M138" s="0" t="n">
        <v>0</v>
      </c>
      <c r="N138" s="0" t="n">
        <v>0</v>
      </c>
      <c r="O138" s="0" t="n">
        <v>-25</v>
      </c>
      <c r="P138" s="0" t="n">
        <v>-25</v>
      </c>
      <c r="Q138" s="0" t="n">
        <v>-25</v>
      </c>
      <c r="R138" s="0" t="n">
        <v>-25</v>
      </c>
      <c r="S138" s="0" t="n">
        <v>-25</v>
      </c>
      <c r="T138" s="0" t="n">
        <v>-25</v>
      </c>
      <c r="U138" s="0" t="n">
        <v>-25</v>
      </c>
      <c r="V138" s="0" t="n">
        <v>-25</v>
      </c>
      <c r="W138" s="0" t="n">
        <v>-25</v>
      </c>
      <c r="X138" s="0" t="n">
        <v>-25</v>
      </c>
      <c r="Y138" s="0" t="n">
        <v>-25</v>
      </c>
      <c r="Z138" s="0" t="n">
        <v>-25</v>
      </c>
      <c r="AA138" s="0" t="n">
        <v>-25</v>
      </c>
      <c r="AB138" s="0" t="n">
        <v>-25</v>
      </c>
      <c r="AC138" s="0" t="n">
        <v>-25</v>
      </c>
      <c r="AD138" s="0" t="n">
        <v>-25</v>
      </c>
      <c r="AE138" s="0" t="n">
        <v>0</v>
      </c>
      <c r="AF138" s="0" t="n">
        <v>0</v>
      </c>
    </row>
    <row r="139" customFormat="false" ht="12.75" hidden="false" customHeight="false" outlineLevel="0" collapsed="false">
      <c r="A139" s="399" t="n">
        <v>37071.4145833333</v>
      </c>
      <c r="B139" s="400" t="n">
        <v>37124</v>
      </c>
      <c r="C139" s="400" t="n">
        <v>37104</v>
      </c>
      <c r="D139" s="400" t="n">
        <v>37134</v>
      </c>
      <c r="E139" s="0" t="s">
        <v>390</v>
      </c>
      <c r="F139" s="0" t="n">
        <v>669079</v>
      </c>
      <c r="G139" s="0" t="n">
        <v>1</v>
      </c>
      <c r="H139" s="0" t="n">
        <v>3530660</v>
      </c>
      <c r="I139" s="0" t="n">
        <v>0</v>
      </c>
      <c r="J139" s="0" t="n">
        <v>0</v>
      </c>
      <c r="K139" s="0" t="n">
        <v>0</v>
      </c>
      <c r="L139" s="0" t="n">
        <v>0</v>
      </c>
      <c r="M139" s="0" t="n">
        <v>0</v>
      </c>
      <c r="N139" s="0" t="n">
        <v>0</v>
      </c>
      <c r="O139" s="0" t="n">
        <v>-25</v>
      </c>
      <c r="P139" s="0" t="n">
        <v>-25</v>
      </c>
      <c r="Q139" s="0" t="n">
        <v>-25</v>
      </c>
      <c r="R139" s="0" t="n">
        <v>-25</v>
      </c>
      <c r="S139" s="0" t="n">
        <v>-25</v>
      </c>
      <c r="T139" s="0" t="n">
        <v>-25</v>
      </c>
      <c r="U139" s="0" t="n">
        <v>-25</v>
      </c>
      <c r="V139" s="0" t="n">
        <v>-25</v>
      </c>
      <c r="W139" s="0" t="n">
        <v>-25</v>
      </c>
      <c r="X139" s="0" t="n">
        <v>-25</v>
      </c>
      <c r="Y139" s="0" t="n">
        <v>-25</v>
      </c>
      <c r="Z139" s="0" t="n">
        <v>-25</v>
      </c>
      <c r="AA139" s="0" t="n">
        <v>-25</v>
      </c>
      <c r="AB139" s="0" t="n">
        <v>-25</v>
      </c>
      <c r="AC139" s="0" t="n">
        <v>-25</v>
      </c>
      <c r="AD139" s="0" t="n">
        <v>-25</v>
      </c>
      <c r="AE139" s="0" t="n">
        <v>0</v>
      </c>
      <c r="AF139" s="0" t="n">
        <v>0</v>
      </c>
      <c r="AG139" s="0" t="n">
        <v>83</v>
      </c>
    </row>
    <row r="140" customFormat="false" ht="12.75" hidden="false" customHeight="false" outlineLevel="0" collapsed="false">
      <c r="A140" s="399" t="n">
        <v>37071.4694444445</v>
      </c>
      <c r="B140" s="400" t="n">
        <v>37124</v>
      </c>
      <c r="C140" s="400" t="n">
        <v>37104</v>
      </c>
      <c r="D140" s="400" t="n">
        <v>37134</v>
      </c>
      <c r="E140" s="0" t="s">
        <v>390</v>
      </c>
      <c r="F140" s="0" t="n">
        <v>669247</v>
      </c>
      <c r="G140" s="0" t="n">
        <v>1</v>
      </c>
      <c r="H140" s="0" t="n">
        <v>3531456</v>
      </c>
      <c r="I140" s="0" t="n">
        <v>0</v>
      </c>
      <c r="J140" s="0" t="n">
        <v>0</v>
      </c>
      <c r="K140" s="0" t="n">
        <v>0</v>
      </c>
      <c r="L140" s="0" t="n">
        <v>0</v>
      </c>
      <c r="M140" s="0" t="n">
        <v>0</v>
      </c>
      <c r="N140" s="0" t="n">
        <v>0</v>
      </c>
      <c r="O140" s="0" t="n">
        <v>-25</v>
      </c>
      <c r="P140" s="0" t="n">
        <v>-25</v>
      </c>
      <c r="Q140" s="0" t="n">
        <v>-25</v>
      </c>
      <c r="R140" s="0" t="n">
        <v>-25</v>
      </c>
      <c r="S140" s="0" t="n">
        <v>-25</v>
      </c>
      <c r="T140" s="0" t="n">
        <v>-25</v>
      </c>
      <c r="U140" s="0" t="n">
        <v>-25</v>
      </c>
      <c r="V140" s="0" t="n">
        <v>-25</v>
      </c>
      <c r="W140" s="0" t="n">
        <v>-25</v>
      </c>
      <c r="X140" s="0" t="n">
        <v>-25</v>
      </c>
      <c r="Y140" s="0" t="n">
        <v>-25</v>
      </c>
      <c r="Z140" s="0" t="n">
        <v>-25</v>
      </c>
      <c r="AA140" s="0" t="n">
        <v>-25</v>
      </c>
      <c r="AB140" s="0" t="n">
        <v>-25</v>
      </c>
      <c r="AC140" s="0" t="n">
        <v>-25</v>
      </c>
      <c r="AD140" s="0" t="n">
        <v>-25</v>
      </c>
      <c r="AE140" s="0" t="n">
        <v>0</v>
      </c>
      <c r="AF140" s="0" t="n">
        <v>0</v>
      </c>
    </row>
    <row r="141" customFormat="false" ht="12.75" hidden="false" customHeight="false" outlineLevel="0" collapsed="false">
      <c r="A141" s="399" t="n">
        <v>37088.4277777778</v>
      </c>
      <c r="B141" s="400" t="n">
        <v>37124</v>
      </c>
      <c r="C141" s="400" t="n">
        <v>37104</v>
      </c>
      <c r="D141" s="400" t="n">
        <v>37134</v>
      </c>
      <c r="E141" s="0" t="s">
        <v>390</v>
      </c>
      <c r="F141" s="0" t="n">
        <v>685735</v>
      </c>
      <c r="G141" s="0" t="n">
        <v>1</v>
      </c>
      <c r="H141" s="0" t="n">
        <v>3589547</v>
      </c>
      <c r="I141" s="0" t="n">
        <v>0</v>
      </c>
      <c r="J141" s="0" t="n">
        <v>0</v>
      </c>
      <c r="K141" s="0" t="n">
        <v>0</v>
      </c>
      <c r="L141" s="0" t="n">
        <v>0</v>
      </c>
      <c r="M141" s="0" t="n">
        <v>0</v>
      </c>
      <c r="N141" s="0" t="n">
        <v>0</v>
      </c>
      <c r="O141" s="0" t="n">
        <v>25</v>
      </c>
      <c r="P141" s="0" t="n">
        <v>25</v>
      </c>
      <c r="Q141" s="0" t="n">
        <v>25</v>
      </c>
      <c r="R141" s="0" t="n">
        <v>25</v>
      </c>
      <c r="S141" s="0" t="n">
        <v>25</v>
      </c>
      <c r="T141" s="0" t="n">
        <v>25</v>
      </c>
      <c r="U141" s="0" t="n">
        <v>25</v>
      </c>
      <c r="V141" s="0" t="n">
        <v>25</v>
      </c>
      <c r="W141" s="0" t="n">
        <v>25</v>
      </c>
      <c r="X141" s="0" t="n">
        <v>25</v>
      </c>
      <c r="Y141" s="0" t="n">
        <v>25</v>
      </c>
      <c r="Z141" s="0" t="n">
        <v>25</v>
      </c>
      <c r="AA141" s="0" t="n">
        <v>25</v>
      </c>
      <c r="AB141" s="0" t="n">
        <v>25</v>
      </c>
      <c r="AC141" s="0" t="n">
        <v>25</v>
      </c>
      <c r="AD141" s="0" t="n">
        <v>25</v>
      </c>
      <c r="AE141" s="0" t="n">
        <v>0</v>
      </c>
      <c r="AF141" s="0" t="n">
        <v>0</v>
      </c>
    </row>
    <row r="142" customFormat="false" ht="12.75" hidden="false" customHeight="false" outlineLevel="0" collapsed="false">
      <c r="A142" s="399" t="n">
        <v>37088.4243055556</v>
      </c>
      <c r="B142" s="400" t="n">
        <v>37124</v>
      </c>
      <c r="C142" s="400" t="n">
        <v>37104</v>
      </c>
      <c r="D142" s="400" t="n">
        <v>37134</v>
      </c>
      <c r="E142" s="0" t="s">
        <v>390</v>
      </c>
      <c r="F142" s="0" t="n">
        <v>685778</v>
      </c>
      <c r="G142" s="0" t="n">
        <v>1</v>
      </c>
      <c r="H142" s="0" t="n">
        <v>3589651</v>
      </c>
      <c r="I142" s="0" t="n">
        <v>0</v>
      </c>
      <c r="J142" s="0" t="n">
        <v>0</v>
      </c>
      <c r="K142" s="0" t="n">
        <v>0</v>
      </c>
      <c r="L142" s="0" t="n">
        <v>0</v>
      </c>
      <c r="M142" s="0" t="n">
        <v>0</v>
      </c>
      <c r="N142" s="0" t="n">
        <v>0</v>
      </c>
      <c r="O142" s="0" t="n">
        <v>25</v>
      </c>
      <c r="P142" s="0" t="n">
        <v>25</v>
      </c>
      <c r="Q142" s="0" t="n">
        <v>25</v>
      </c>
      <c r="R142" s="0" t="n">
        <v>25</v>
      </c>
      <c r="S142" s="0" t="n">
        <v>25</v>
      </c>
      <c r="T142" s="0" t="n">
        <v>25</v>
      </c>
      <c r="U142" s="0" t="n">
        <v>25</v>
      </c>
      <c r="V142" s="0" t="n">
        <v>25</v>
      </c>
      <c r="W142" s="0" t="n">
        <v>25</v>
      </c>
      <c r="X142" s="0" t="n">
        <v>25</v>
      </c>
      <c r="Y142" s="0" t="n">
        <v>25</v>
      </c>
      <c r="Z142" s="0" t="n">
        <v>25</v>
      </c>
      <c r="AA142" s="0" t="n">
        <v>25</v>
      </c>
      <c r="AB142" s="0" t="n">
        <v>25</v>
      </c>
      <c r="AC142" s="0" t="n">
        <v>25</v>
      </c>
      <c r="AD142" s="0" t="n">
        <v>25</v>
      </c>
      <c r="AE142" s="0" t="n">
        <v>0</v>
      </c>
      <c r="AF142" s="0" t="n">
        <v>0</v>
      </c>
    </row>
    <row r="143" customFormat="false" ht="12.75" hidden="false" customHeight="false" outlineLevel="0" collapsed="false">
      <c r="A143" s="399" t="n">
        <v>37090.4465277778</v>
      </c>
      <c r="B143" s="400" t="n">
        <v>37124</v>
      </c>
      <c r="C143" s="400" t="n">
        <v>37104</v>
      </c>
      <c r="D143" s="400" t="n">
        <v>37134</v>
      </c>
      <c r="E143" s="0" t="s">
        <v>390</v>
      </c>
      <c r="F143" s="0" t="n">
        <v>690103</v>
      </c>
      <c r="G143" s="0" t="n">
        <v>1</v>
      </c>
      <c r="H143" s="0" t="n">
        <v>3601902</v>
      </c>
      <c r="I143" s="0" t="n">
        <v>0</v>
      </c>
      <c r="J143" s="0" t="n">
        <v>0</v>
      </c>
      <c r="K143" s="0" t="n">
        <v>0</v>
      </c>
      <c r="L143" s="0" t="n">
        <v>0</v>
      </c>
      <c r="M143" s="0" t="n">
        <v>0</v>
      </c>
      <c r="N143" s="0" t="n">
        <v>0</v>
      </c>
      <c r="O143" s="0" t="n">
        <v>-25</v>
      </c>
      <c r="P143" s="0" t="n">
        <v>-25</v>
      </c>
      <c r="Q143" s="0" t="n">
        <v>-25</v>
      </c>
      <c r="R143" s="0" t="n">
        <v>-25</v>
      </c>
      <c r="S143" s="0" t="n">
        <v>-25</v>
      </c>
      <c r="T143" s="0" t="n">
        <v>-25</v>
      </c>
      <c r="U143" s="0" t="n">
        <v>-25</v>
      </c>
      <c r="V143" s="0" t="n">
        <v>-25</v>
      </c>
      <c r="W143" s="0" t="n">
        <v>-25</v>
      </c>
      <c r="X143" s="0" t="n">
        <v>-25</v>
      </c>
      <c r="Y143" s="0" t="n">
        <v>-25</v>
      </c>
      <c r="Z143" s="0" t="n">
        <v>-25</v>
      </c>
      <c r="AA143" s="0" t="n">
        <v>-25</v>
      </c>
      <c r="AB143" s="0" t="n">
        <v>-25</v>
      </c>
      <c r="AC143" s="0" t="n">
        <v>-25</v>
      </c>
      <c r="AD143" s="0" t="n">
        <v>-25</v>
      </c>
      <c r="AE143" s="0" t="n">
        <v>0</v>
      </c>
      <c r="AF143" s="0" t="n">
        <v>0</v>
      </c>
    </row>
    <row r="144" customFormat="false" ht="12.75" hidden="false" customHeight="false" outlineLevel="0" collapsed="false">
      <c r="A144" s="399" t="n">
        <v>37090.4458333333</v>
      </c>
      <c r="B144" s="400" t="n">
        <v>37124</v>
      </c>
      <c r="C144" s="400" t="n">
        <v>37104</v>
      </c>
      <c r="D144" s="400" t="n">
        <v>37134</v>
      </c>
      <c r="E144" s="0" t="s">
        <v>390</v>
      </c>
      <c r="F144" s="0" t="n">
        <v>690107</v>
      </c>
      <c r="G144" s="0" t="n">
        <v>1</v>
      </c>
      <c r="H144" s="0" t="n">
        <v>3601909</v>
      </c>
      <c r="I144" s="0" t="n">
        <v>0</v>
      </c>
      <c r="J144" s="0" t="n">
        <v>0</v>
      </c>
      <c r="K144" s="0" t="n">
        <v>0</v>
      </c>
      <c r="L144" s="0" t="n">
        <v>0</v>
      </c>
      <c r="M144" s="0" t="n">
        <v>0</v>
      </c>
      <c r="N144" s="0" t="n">
        <v>0</v>
      </c>
      <c r="O144" s="0" t="n">
        <v>-125</v>
      </c>
      <c r="P144" s="0" t="n">
        <v>-125</v>
      </c>
      <c r="Q144" s="0" t="n">
        <v>-125</v>
      </c>
      <c r="R144" s="0" t="n">
        <v>-125</v>
      </c>
      <c r="S144" s="0" t="n">
        <v>-125</v>
      </c>
      <c r="T144" s="0" t="n">
        <v>-125</v>
      </c>
      <c r="U144" s="0" t="n">
        <v>-125</v>
      </c>
      <c r="V144" s="0" t="n">
        <v>-125</v>
      </c>
      <c r="W144" s="0" t="n">
        <v>-125</v>
      </c>
      <c r="X144" s="0" t="n">
        <v>-125</v>
      </c>
      <c r="Y144" s="0" t="n">
        <v>-125</v>
      </c>
      <c r="Z144" s="0" t="n">
        <v>-125</v>
      </c>
      <c r="AA144" s="0" t="n">
        <v>-125</v>
      </c>
      <c r="AB144" s="0" t="n">
        <v>-125</v>
      </c>
      <c r="AC144" s="0" t="n">
        <v>-125</v>
      </c>
      <c r="AD144" s="0" t="n">
        <v>-125</v>
      </c>
      <c r="AE144" s="0" t="n">
        <v>0</v>
      </c>
      <c r="AF144" s="0" t="n">
        <v>0</v>
      </c>
    </row>
    <row r="145" customFormat="false" ht="12.75" hidden="false" customHeight="false" outlineLevel="0" collapsed="false">
      <c r="A145" s="399" t="n">
        <v>37090.3583333333</v>
      </c>
      <c r="B145" s="400" t="n">
        <v>37124</v>
      </c>
      <c r="C145" s="400" t="n">
        <v>37104</v>
      </c>
      <c r="D145" s="400" t="n">
        <v>37134</v>
      </c>
      <c r="E145" s="0" t="s">
        <v>390</v>
      </c>
      <c r="F145" s="0" t="n">
        <v>691368</v>
      </c>
      <c r="G145" s="0" t="n">
        <v>1</v>
      </c>
      <c r="H145" s="0" t="n">
        <v>3604397</v>
      </c>
      <c r="I145" s="0" t="n">
        <v>0</v>
      </c>
      <c r="J145" s="0" t="n">
        <v>0</v>
      </c>
      <c r="K145" s="0" t="n">
        <v>0</v>
      </c>
      <c r="L145" s="0" t="n">
        <v>0</v>
      </c>
      <c r="M145" s="0" t="n">
        <v>0</v>
      </c>
      <c r="N145" s="0" t="n">
        <v>0</v>
      </c>
      <c r="O145" s="0" t="n">
        <v>-25</v>
      </c>
      <c r="P145" s="0" t="n">
        <v>-25</v>
      </c>
      <c r="Q145" s="0" t="n">
        <v>-25</v>
      </c>
      <c r="R145" s="0" t="n">
        <v>-25</v>
      </c>
      <c r="S145" s="0" t="n">
        <v>-25</v>
      </c>
      <c r="T145" s="0" t="n">
        <v>-25</v>
      </c>
      <c r="U145" s="0" t="n">
        <v>-25</v>
      </c>
      <c r="V145" s="0" t="n">
        <v>-25</v>
      </c>
      <c r="W145" s="0" t="n">
        <v>-25</v>
      </c>
      <c r="X145" s="0" t="n">
        <v>-25</v>
      </c>
      <c r="Y145" s="0" t="n">
        <v>-25</v>
      </c>
      <c r="Z145" s="0" t="n">
        <v>-25</v>
      </c>
      <c r="AA145" s="0" t="n">
        <v>-25</v>
      </c>
      <c r="AB145" s="0" t="n">
        <v>-25</v>
      </c>
      <c r="AC145" s="0" t="n">
        <v>-25</v>
      </c>
      <c r="AD145" s="0" t="n">
        <v>-25</v>
      </c>
      <c r="AE145" s="0" t="n">
        <v>0</v>
      </c>
      <c r="AF145" s="0" t="n">
        <v>0</v>
      </c>
    </row>
    <row r="146" customFormat="false" ht="12.75" hidden="false" customHeight="false" outlineLevel="0" collapsed="false">
      <c r="A146" s="399" t="n">
        <v>37090.3590277778</v>
      </c>
      <c r="B146" s="400" t="n">
        <v>37124</v>
      </c>
      <c r="C146" s="400" t="n">
        <v>37104</v>
      </c>
      <c r="D146" s="400" t="n">
        <v>37134</v>
      </c>
      <c r="E146" s="0" t="s">
        <v>390</v>
      </c>
      <c r="F146" s="0" t="n">
        <v>691380</v>
      </c>
      <c r="G146" s="0" t="n">
        <v>1</v>
      </c>
      <c r="H146" s="0" t="n">
        <v>3604419</v>
      </c>
      <c r="I146" s="0" t="n">
        <v>0</v>
      </c>
      <c r="J146" s="0" t="n">
        <v>0</v>
      </c>
      <c r="K146" s="0" t="n">
        <v>0</v>
      </c>
      <c r="L146" s="0" t="n">
        <v>0</v>
      </c>
      <c r="M146" s="0" t="n">
        <v>0</v>
      </c>
      <c r="N146" s="0" t="n">
        <v>0</v>
      </c>
      <c r="O146" s="0" t="n">
        <v>-25</v>
      </c>
      <c r="P146" s="0" t="n">
        <v>-25</v>
      </c>
      <c r="Q146" s="0" t="n">
        <v>-25</v>
      </c>
      <c r="R146" s="0" t="n">
        <v>-25</v>
      </c>
      <c r="S146" s="0" t="n">
        <v>-25</v>
      </c>
      <c r="T146" s="0" t="n">
        <v>-25</v>
      </c>
      <c r="U146" s="0" t="n">
        <v>-25</v>
      </c>
      <c r="V146" s="0" t="n">
        <v>-25</v>
      </c>
      <c r="W146" s="0" t="n">
        <v>-25</v>
      </c>
      <c r="X146" s="0" t="n">
        <v>-25</v>
      </c>
      <c r="Y146" s="0" t="n">
        <v>-25</v>
      </c>
      <c r="Z146" s="0" t="n">
        <v>-25</v>
      </c>
      <c r="AA146" s="0" t="n">
        <v>-25</v>
      </c>
      <c r="AB146" s="0" t="n">
        <v>-25</v>
      </c>
      <c r="AC146" s="0" t="n">
        <v>-25</v>
      </c>
      <c r="AD146" s="0" t="n">
        <v>-25</v>
      </c>
      <c r="AE146" s="0" t="n">
        <v>0</v>
      </c>
      <c r="AF146" s="0" t="n">
        <v>0</v>
      </c>
      <c r="AJ146" s="0" t="n">
        <v>-75</v>
      </c>
    </row>
    <row r="147" customFormat="false" ht="12.75" hidden="false" customHeight="false" outlineLevel="0" collapsed="false">
      <c r="A147" s="399" t="n">
        <v>37090.3666666667</v>
      </c>
      <c r="B147" s="400" t="n">
        <v>37124</v>
      </c>
      <c r="C147" s="400" t="n">
        <v>37104</v>
      </c>
      <c r="D147" s="400" t="n">
        <v>37134</v>
      </c>
      <c r="E147" s="0" t="s">
        <v>390</v>
      </c>
      <c r="F147" s="0" t="n">
        <v>691422</v>
      </c>
      <c r="G147" s="0" t="n">
        <v>1</v>
      </c>
      <c r="H147" s="0" t="n">
        <v>3604490</v>
      </c>
      <c r="I147" s="0" t="n">
        <v>0</v>
      </c>
      <c r="J147" s="0" t="n">
        <v>0</v>
      </c>
      <c r="K147" s="0" t="n">
        <v>0</v>
      </c>
      <c r="L147" s="0" t="n">
        <v>0</v>
      </c>
      <c r="M147" s="0" t="n">
        <v>0</v>
      </c>
      <c r="N147" s="0" t="n">
        <v>0</v>
      </c>
      <c r="O147" s="0" t="n">
        <v>-25</v>
      </c>
      <c r="P147" s="0" t="n">
        <v>-25</v>
      </c>
      <c r="Q147" s="0" t="n">
        <v>-25</v>
      </c>
      <c r="R147" s="0" t="n">
        <v>-25</v>
      </c>
      <c r="S147" s="0" t="n">
        <v>-25</v>
      </c>
      <c r="T147" s="0" t="n">
        <v>-25</v>
      </c>
      <c r="U147" s="0" t="n">
        <v>-25</v>
      </c>
      <c r="V147" s="0" t="n">
        <v>-25</v>
      </c>
      <c r="W147" s="0" t="n">
        <v>-25</v>
      </c>
      <c r="X147" s="0" t="n">
        <v>-25</v>
      </c>
      <c r="Y147" s="0" t="n">
        <v>-25</v>
      </c>
      <c r="Z147" s="0" t="n">
        <v>-25</v>
      </c>
      <c r="AA147" s="0" t="n">
        <v>-25</v>
      </c>
      <c r="AB147" s="0" t="n">
        <v>-25</v>
      </c>
      <c r="AC147" s="0" t="n">
        <v>-25</v>
      </c>
      <c r="AD147" s="0" t="n">
        <v>-25</v>
      </c>
      <c r="AE147" s="0" t="n">
        <v>0</v>
      </c>
      <c r="AF147" s="0" t="n">
        <v>0</v>
      </c>
    </row>
    <row r="148" customFormat="false" ht="12.75" hidden="false" customHeight="false" outlineLevel="0" collapsed="false">
      <c r="A148" s="399" t="n">
        <v>37091.4375</v>
      </c>
      <c r="B148" s="400" t="n">
        <v>37124</v>
      </c>
      <c r="C148" s="400" t="n">
        <v>37104</v>
      </c>
      <c r="D148" s="400" t="n">
        <v>37134</v>
      </c>
      <c r="E148" s="0" t="s">
        <v>390</v>
      </c>
      <c r="F148" s="0" t="n">
        <v>694117</v>
      </c>
      <c r="G148" s="0" t="n">
        <v>1</v>
      </c>
      <c r="H148" s="0" t="n">
        <v>3611791</v>
      </c>
      <c r="I148" s="0" t="n">
        <v>0</v>
      </c>
      <c r="J148" s="0" t="n">
        <v>0</v>
      </c>
      <c r="K148" s="0" t="n">
        <v>0</v>
      </c>
      <c r="L148" s="0" t="n">
        <v>0</v>
      </c>
      <c r="M148" s="0" t="n">
        <v>0</v>
      </c>
      <c r="N148" s="0" t="n">
        <v>0</v>
      </c>
      <c r="O148" s="0" t="n">
        <v>25</v>
      </c>
      <c r="P148" s="0" t="n">
        <v>25</v>
      </c>
      <c r="Q148" s="0" t="n">
        <v>25</v>
      </c>
      <c r="R148" s="0" t="n">
        <v>25</v>
      </c>
      <c r="S148" s="0" t="n">
        <v>25</v>
      </c>
      <c r="T148" s="0" t="n">
        <v>25</v>
      </c>
      <c r="U148" s="0" t="n">
        <v>25</v>
      </c>
      <c r="V148" s="0" t="n">
        <v>25</v>
      </c>
      <c r="W148" s="0" t="n">
        <v>25</v>
      </c>
      <c r="X148" s="0" t="n">
        <v>25</v>
      </c>
      <c r="Y148" s="0" t="n">
        <v>25</v>
      </c>
      <c r="Z148" s="0" t="n">
        <v>25</v>
      </c>
      <c r="AA148" s="0" t="n">
        <v>25</v>
      </c>
      <c r="AB148" s="0" t="n">
        <v>25</v>
      </c>
      <c r="AC148" s="0" t="n">
        <v>25</v>
      </c>
      <c r="AD148" s="0" t="n">
        <v>25</v>
      </c>
      <c r="AE148" s="0" t="n">
        <v>0</v>
      </c>
      <c r="AF148" s="0" t="n">
        <v>0</v>
      </c>
    </row>
    <row r="149" customFormat="false" ht="12.75" hidden="false" customHeight="false" outlineLevel="0" collapsed="false">
      <c r="A149" s="399" t="n">
        <v>37091.6659722222</v>
      </c>
      <c r="B149" s="400" t="n">
        <v>37124</v>
      </c>
      <c r="C149" s="400" t="n">
        <v>37104</v>
      </c>
      <c r="D149" s="400" t="n">
        <v>37134</v>
      </c>
      <c r="E149" s="0" t="s">
        <v>390</v>
      </c>
      <c r="F149" s="0" t="n">
        <v>694738</v>
      </c>
      <c r="G149" s="0" t="n">
        <v>1</v>
      </c>
      <c r="H149" s="0" t="n">
        <v>3614495</v>
      </c>
      <c r="I149" s="0" t="n">
        <v>0</v>
      </c>
      <c r="J149" s="0" t="n">
        <v>0</v>
      </c>
      <c r="K149" s="0" t="n">
        <v>0</v>
      </c>
      <c r="L149" s="0" t="n">
        <v>0</v>
      </c>
      <c r="M149" s="0" t="n">
        <v>0</v>
      </c>
      <c r="N149" s="0" t="n">
        <v>0</v>
      </c>
      <c r="O149" s="0" t="n">
        <v>100</v>
      </c>
      <c r="P149" s="0" t="n">
        <v>100</v>
      </c>
      <c r="Q149" s="0" t="n">
        <v>100</v>
      </c>
      <c r="R149" s="0" t="n">
        <v>100</v>
      </c>
      <c r="S149" s="0" t="n">
        <v>100</v>
      </c>
      <c r="T149" s="0" t="n">
        <v>100</v>
      </c>
      <c r="U149" s="0" t="n">
        <v>100</v>
      </c>
      <c r="V149" s="0" t="n">
        <v>100</v>
      </c>
      <c r="W149" s="0" t="n">
        <v>100</v>
      </c>
      <c r="X149" s="0" t="n">
        <v>100</v>
      </c>
      <c r="Y149" s="0" t="n">
        <v>100</v>
      </c>
      <c r="Z149" s="0" t="n">
        <v>100</v>
      </c>
      <c r="AA149" s="0" t="n">
        <v>100</v>
      </c>
      <c r="AB149" s="0" t="n">
        <v>100</v>
      </c>
      <c r="AC149" s="0" t="n">
        <v>100</v>
      </c>
      <c r="AD149" s="0" t="n">
        <v>100</v>
      </c>
      <c r="AE149" s="0" t="n">
        <v>0</v>
      </c>
      <c r="AF149" s="0" t="n">
        <v>0</v>
      </c>
    </row>
    <row r="150" customFormat="false" ht="12.75" hidden="false" customHeight="false" outlineLevel="0" collapsed="false">
      <c r="A150" s="399" t="n">
        <v>37102.3583333333</v>
      </c>
      <c r="B150" s="400" t="n">
        <v>37124</v>
      </c>
      <c r="C150" s="400" t="n">
        <v>37104</v>
      </c>
      <c r="D150" s="400" t="n">
        <v>37134</v>
      </c>
      <c r="E150" s="0" t="s">
        <v>390</v>
      </c>
      <c r="F150" s="0" t="n">
        <v>708792</v>
      </c>
      <c r="G150" s="0" t="n">
        <v>1</v>
      </c>
      <c r="H150" s="0" t="n">
        <v>3694203</v>
      </c>
      <c r="I150" s="0" t="n">
        <v>0</v>
      </c>
      <c r="J150" s="0" t="n">
        <v>0</v>
      </c>
      <c r="K150" s="0" t="n">
        <v>0</v>
      </c>
      <c r="L150" s="0" t="n">
        <v>0</v>
      </c>
      <c r="M150" s="0" t="n">
        <v>0</v>
      </c>
      <c r="N150" s="0" t="n">
        <v>0</v>
      </c>
      <c r="O150" s="0" t="n">
        <v>-25</v>
      </c>
      <c r="P150" s="0" t="n">
        <v>-25</v>
      </c>
      <c r="Q150" s="0" t="n">
        <v>-25</v>
      </c>
      <c r="R150" s="0" t="n">
        <v>-25</v>
      </c>
      <c r="S150" s="0" t="n">
        <v>-25</v>
      </c>
      <c r="T150" s="0" t="n">
        <v>-25</v>
      </c>
      <c r="U150" s="0" t="n">
        <v>-25</v>
      </c>
      <c r="V150" s="0" t="n">
        <v>-25</v>
      </c>
      <c r="W150" s="0" t="n">
        <v>-25</v>
      </c>
      <c r="X150" s="0" t="n">
        <v>-25</v>
      </c>
      <c r="Y150" s="0" t="n">
        <v>-25</v>
      </c>
      <c r="Z150" s="0" t="n">
        <v>-25</v>
      </c>
      <c r="AA150" s="0" t="n">
        <v>-25</v>
      </c>
      <c r="AB150" s="0" t="n">
        <v>-25</v>
      </c>
      <c r="AC150" s="0" t="n">
        <v>-25</v>
      </c>
      <c r="AD150" s="0" t="n">
        <v>-25</v>
      </c>
      <c r="AE150" s="0" t="n">
        <v>0</v>
      </c>
      <c r="AF150" s="0" t="n">
        <v>0</v>
      </c>
    </row>
    <row r="151" customFormat="false" ht="12.75" hidden="false" customHeight="false" outlineLevel="0" collapsed="false">
      <c r="A151" s="399" t="n">
        <v>36839.6208333333</v>
      </c>
      <c r="B151" s="400" t="n">
        <v>37124</v>
      </c>
      <c r="C151" s="400" t="n">
        <v>36983</v>
      </c>
      <c r="D151" s="400" t="n">
        <v>37191</v>
      </c>
      <c r="E151" s="0" t="s">
        <v>390</v>
      </c>
      <c r="F151" s="0" t="n">
        <v>429904</v>
      </c>
      <c r="G151" s="0" t="n">
        <v>1</v>
      </c>
      <c r="H151" s="0" t="n">
        <v>2331735</v>
      </c>
      <c r="I151" s="0" t="n">
        <v>0</v>
      </c>
      <c r="J151" s="0" t="n">
        <v>0</v>
      </c>
      <c r="K151" s="0" t="n">
        <v>0</v>
      </c>
      <c r="L151" s="0" t="n">
        <v>0</v>
      </c>
      <c r="M151" s="0" t="n">
        <v>0</v>
      </c>
      <c r="N151" s="0" t="n">
        <v>0</v>
      </c>
      <c r="O151" s="0" t="n">
        <v>0</v>
      </c>
      <c r="P151" s="0" t="n">
        <v>0</v>
      </c>
      <c r="Q151" s="0" t="n">
        <v>0</v>
      </c>
      <c r="R151" s="0" t="n">
        <v>0</v>
      </c>
      <c r="S151" s="0" t="n">
        <v>0</v>
      </c>
      <c r="T151" s="0" t="n">
        <v>0</v>
      </c>
      <c r="U151" s="0" t="n">
        <v>0</v>
      </c>
      <c r="V151" s="0" t="n">
        <v>0</v>
      </c>
      <c r="W151" s="0" t="n">
        <v>0</v>
      </c>
      <c r="X151" s="0" t="n">
        <v>0</v>
      </c>
      <c r="Y151" s="0" t="n">
        <v>0</v>
      </c>
      <c r="Z151" s="0" t="n">
        <v>0</v>
      </c>
      <c r="AA151" s="0" t="n">
        <v>0</v>
      </c>
      <c r="AB151" s="0" t="n">
        <v>0</v>
      </c>
      <c r="AC151" s="0" t="n">
        <v>0</v>
      </c>
      <c r="AD151" s="0" t="n">
        <v>0</v>
      </c>
      <c r="AE151" s="0" t="n">
        <v>25</v>
      </c>
      <c r="AF151" s="0" t="n">
        <v>25</v>
      </c>
    </row>
    <row r="152" customFormat="false" ht="12.75" hidden="false" customHeight="false" outlineLevel="0" collapsed="false">
      <c r="A152" s="399" t="n">
        <v>37050.5354166667</v>
      </c>
      <c r="B152" s="400" t="n">
        <v>37124</v>
      </c>
      <c r="C152" s="400" t="n">
        <v>37104</v>
      </c>
      <c r="D152" s="400" t="n">
        <v>37134</v>
      </c>
      <c r="E152" s="0" t="s">
        <v>390</v>
      </c>
      <c r="F152" s="0" t="n">
        <v>639684</v>
      </c>
      <c r="G152" s="0" t="n">
        <v>1</v>
      </c>
      <c r="H152" s="0" t="n">
        <v>3443631</v>
      </c>
      <c r="I152" s="0" t="n">
        <v>0</v>
      </c>
      <c r="J152" s="0" t="n">
        <v>0</v>
      </c>
      <c r="K152" s="0" t="n">
        <v>0</v>
      </c>
      <c r="L152" s="0" t="n">
        <v>0</v>
      </c>
      <c r="M152" s="0" t="n">
        <v>0</v>
      </c>
      <c r="N152" s="0" t="n">
        <v>0</v>
      </c>
      <c r="O152" s="0" t="n">
        <v>0</v>
      </c>
      <c r="P152" s="0" t="n">
        <v>0</v>
      </c>
      <c r="Q152" s="0" t="n">
        <v>0</v>
      </c>
      <c r="R152" s="0" t="n">
        <v>0</v>
      </c>
      <c r="S152" s="0" t="n">
        <v>0</v>
      </c>
      <c r="T152" s="0" t="n">
        <v>0</v>
      </c>
      <c r="U152" s="0" t="n">
        <v>0</v>
      </c>
      <c r="V152" s="0" t="n">
        <v>0</v>
      </c>
      <c r="W152" s="0" t="n">
        <v>0</v>
      </c>
      <c r="X152" s="0" t="n">
        <v>0</v>
      </c>
      <c r="Y152" s="0" t="n">
        <v>0</v>
      </c>
      <c r="Z152" s="0" t="n">
        <v>0</v>
      </c>
      <c r="AA152" s="0" t="n">
        <v>0</v>
      </c>
      <c r="AB152" s="0" t="n">
        <v>0</v>
      </c>
      <c r="AC152" s="0" t="n">
        <v>0</v>
      </c>
      <c r="AD152" s="0" t="n">
        <v>0</v>
      </c>
      <c r="AE152" s="0" t="n">
        <v>-25</v>
      </c>
      <c r="AF152" s="0" t="n">
        <v>-25</v>
      </c>
    </row>
    <row r="153" customFormat="false" ht="12.75" hidden="false" customHeight="false" outlineLevel="0" collapsed="false">
      <c r="A153" s="399" t="n">
        <v>37053.3805555556</v>
      </c>
      <c r="B153" s="400" t="n">
        <v>37124</v>
      </c>
      <c r="C153" s="400" t="n">
        <v>37104</v>
      </c>
      <c r="D153" s="400" t="n">
        <v>37134</v>
      </c>
      <c r="E153" s="0" t="s">
        <v>390</v>
      </c>
      <c r="F153" s="0" t="n">
        <v>641421</v>
      </c>
      <c r="G153" s="0" t="n">
        <v>1</v>
      </c>
      <c r="H153" s="0" t="n">
        <v>3447029</v>
      </c>
      <c r="I153" s="0" t="n">
        <v>0</v>
      </c>
      <c r="J153" s="0" t="n">
        <v>0</v>
      </c>
      <c r="K153" s="0" t="n">
        <v>0</v>
      </c>
      <c r="L153" s="0" t="n">
        <v>0</v>
      </c>
      <c r="M153" s="0" t="n">
        <v>0</v>
      </c>
      <c r="N153" s="0" t="n">
        <v>0</v>
      </c>
      <c r="O153" s="0" t="n">
        <v>0</v>
      </c>
      <c r="P153" s="0" t="n">
        <v>0</v>
      </c>
      <c r="Q153" s="0" t="n">
        <v>0</v>
      </c>
      <c r="R153" s="0" t="n">
        <v>0</v>
      </c>
      <c r="S153" s="0" t="n">
        <v>0</v>
      </c>
      <c r="T153" s="0" t="n">
        <v>0</v>
      </c>
      <c r="U153" s="0" t="n">
        <v>0</v>
      </c>
      <c r="V153" s="0" t="n">
        <v>0</v>
      </c>
      <c r="W153" s="0" t="n">
        <v>0</v>
      </c>
      <c r="X153" s="0" t="n">
        <v>0</v>
      </c>
      <c r="Y153" s="0" t="n">
        <v>0</v>
      </c>
      <c r="Z153" s="0" t="n">
        <v>0</v>
      </c>
      <c r="AA153" s="0" t="n">
        <v>0</v>
      </c>
      <c r="AB153" s="0" t="n">
        <v>0</v>
      </c>
      <c r="AC153" s="0" t="n">
        <v>0</v>
      </c>
      <c r="AD153" s="0" t="n">
        <v>0</v>
      </c>
      <c r="AE153" s="0" t="n">
        <v>-25</v>
      </c>
      <c r="AF153" s="0" t="n">
        <v>-25</v>
      </c>
    </row>
    <row r="154" customFormat="false" ht="12.75" hidden="false" customHeight="false" outlineLevel="0" collapsed="false">
      <c r="A154" s="399" t="n">
        <v>37053.4173611111</v>
      </c>
      <c r="B154" s="400" t="n">
        <v>37124</v>
      </c>
      <c r="C154" s="400" t="n">
        <v>37104</v>
      </c>
      <c r="D154" s="400" t="n">
        <v>37134</v>
      </c>
      <c r="E154" s="0" t="s">
        <v>390</v>
      </c>
      <c r="F154" s="0" t="n">
        <v>641570</v>
      </c>
      <c r="G154" s="0" t="n">
        <v>1</v>
      </c>
      <c r="H154" s="0" t="n">
        <v>3447244</v>
      </c>
      <c r="I154" s="0" t="n">
        <v>0</v>
      </c>
      <c r="J154" s="0" t="n">
        <v>0</v>
      </c>
      <c r="K154" s="0" t="n">
        <v>0</v>
      </c>
      <c r="L154" s="0" t="n">
        <v>0</v>
      </c>
      <c r="M154" s="0" t="n">
        <v>0</v>
      </c>
      <c r="N154" s="0" t="n">
        <v>0</v>
      </c>
      <c r="O154" s="0" t="n">
        <v>0</v>
      </c>
      <c r="P154" s="0" t="n">
        <v>0</v>
      </c>
      <c r="Q154" s="0" t="n">
        <v>0</v>
      </c>
      <c r="R154" s="0" t="n">
        <v>0</v>
      </c>
      <c r="S154" s="0" t="n">
        <v>0</v>
      </c>
      <c r="T154" s="0" t="n">
        <v>0</v>
      </c>
      <c r="U154" s="0" t="n">
        <v>0</v>
      </c>
      <c r="V154" s="0" t="n">
        <v>0</v>
      </c>
      <c r="W154" s="0" t="n">
        <v>0</v>
      </c>
      <c r="X154" s="0" t="n">
        <v>0</v>
      </c>
      <c r="Y154" s="0" t="n">
        <v>0</v>
      </c>
      <c r="Z154" s="0" t="n">
        <v>0</v>
      </c>
      <c r="AA154" s="0" t="n">
        <v>0</v>
      </c>
      <c r="AB154" s="0" t="n">
        <v>0</v>
      </c>
      <c r="AC154" s="0" t="n">
        <v>0</v>
      </c>
      <c r="AD154" s="0" t="n">
        <v>0</v>
      </c>
      <c r="AE154" s="0" t="n">
        <v>-25</v>
      </c>
      <c r="AF154" s="0" t="n">
        <v>-25</v>
      </c>
    </row>
    <row r="155" customFormat="false" ht="12.75" hidden="false" customHeight="false" outlineLevel="0" collapsed="false">
      <c r="A155" s="399" t="n">
        <v>37105.4590277778</v>
      </c>
      <c r="B155" s="400" t="n">
        <v>37124</v>
      </c>
      <c r="C155" s="400" t="n">
        <v>37106</v>
      </c>
      <c r="D155" s="400" t="n">
        <v>37134</v>
      </c>
      <c r="E155" s="0" t="s">
        <v>390</v>
      </c>
      <c r="F155" s="0" t="n">
        <v>713896</v>
      </c>
      <c r="G155" s="0" t="n">
        <v>1</v>
      </c>
      <c r="H155" s="0" t="n">
        <v>3722474</v>
      </c>
      <c r="I155" s="0" t="n">
        <v>0</v>
      </c>
      <c r="J155" s="0" t="n">
        <v>0</v>
      </c>
      <c r="K155" s="0" t="n">
        <v>0</v>
      </c>
      <c r="L155" s="0" t="n">
        <v>0</v>
      </c>
      <c r="M155" s="0" t="n">
        <v>0</v>
      </c>
      <c r="N155" s="0" t="n">
        <v>0</v>
      </c>
      <c r="O155" s="0" t="n">
        <v>25</v>
      </c>
      <c r="P155" s="0" t="n">
        <v>25</v>
      </c>
      <c r="Q155" s="0" t="n">
        <v>25</v>
      </c>
      <c r="R155" s="0" t="n">
        <v>25</v>
      </c>
      <c r="S155" s="0" t="n">
        <v>25</v>
      </c>
      <c r="T155" s="0" t="n">
        <v>25</v>
      </c>
      <c r="U155" s="0" t="n">
        <v>25</v>
      </c>
      <c r="V155" s="0" t="n">
        <v>25</v>
      </c>
      <c r="W155" s="0" t="n">
        <v>25</v>
      </c>
      <c r="X155" s="0" t="n">
        <v>25</v>
      </c>
      <c r="Y155" s="0" t="n">
        <v>25</v>
      </c>
      <c r="Z155" s="0" t="n">
        <v>25</v>
      </c>
      <c r="AA155" s="0" t="n">
        <v>25</v>
      </c>
      <c r="AB155" s="0" t="n">
        <v>25</v>
      </c>
      <c r="AC155" s="0" t="n">
        <v>25</v>
      </c>
      <c r="AD155" s="0" t="n">
        <v>25</v>
      </c>
      <c r="AE155" s="0" t="n">
        <v>0</v>
      </c>
      <c r="AF155" s="0" t="n">
        <v>0</v>
      </c>
    </row>
    <row r="156" customFormat="false" ht="12.75" hidden="false" customHeight="false" outlineLevel="0" collapsed="false">
      <c r="A156" s="399" t="n">
        <v>37105.4625</v>
      </c>
      <c r="B156" s="400" t="n">
        <v>37124</v>
      </c>
      <c r="C156" s="400" t="n">
        <v>37108</v>
      </c>
      <c r="D156" s="400" t="n">
        <v>37134</v>
      </c>
      <c r="E156" s="0" t="s">
        <v>390</v>
      </c>
      <c r="F156" s="0" t="n">
        <v>715385</v>
      </c>
      <c r="G156" s="0" t="n">
        <v>1</v>
      </c>
      <c r="H156" s="0" t="n">
        <v>3726719</v>
      </c>
      <c r="I156" s="0" t="n">
        <v>-25</v>
      </c>
      <c r="J156" s="0" t="n">
        <v>-25</v>
      </c>
      <c r="K156" s="0" t="n">
        <v>-25</v>
      </c>
      <c r="L156" s="0" t="n">
        <v>-25</v>
      </c>
      <c r="M156" s="0" t="n">
        <v>-25</v>
      </c>
      <c r="N156" s="0" t="n">
        <v>-25</v>
      </c>
      <c r="O156" s="0" t="n">
        <v>0</v>
      </c>
      <c r="P156" s="0" t="n">
        <v>0</v>
      </c>
      <c r="Q156" s="0" t="n">
        <v>0</v>
      </c>
      <c r="R156" s="0" t="n">
        <v>0</v>
      </c>
      <c r="S156" s="0" t="n">
        <v>0</v>
      </c>
      <c r="T156" s="0" t="n">
        <v>0</v>
      </c>
      <c r="U156" s="0" t="n">
        <v>0</v>
      </c>
      <c r="V156" s="0" t="n">
        <v>0</v>
      </c>
      <c r="W156" s="0" t="n">
        <v>0</v>
      </c>
      <c r="X156" s="0" t="n">
        <v>0</v>
      </c>
      <c r="Y156" s="0" t="n">
        <v>0</v>
      </c>
      <c r="Z156" s="0" t="n">
        <v>0</v>
      </c>
      <c r="AA156" s="0" t="n">
        <v>0</v>
      </c>
      <c r="AB156" s="0" t="n">
        <v>0</v>
      </c>
      <c r="AC156" s="0" t="n">
        <v>0</v>
      </c>
      <c r="AD156" s="0" t="n">
        <v>0</v>
      </c>
      <c r="AE156" s="0" t="n">
        <v>0</v>
      </c>
      <c r="AF156" s="0" t="n">
        <v>0</v>
      </c>
    </row>
    <row r="157" customFormat="false" ht="12.75" hidden="false" customHeight="false" outlineLevel="0" collapsed="false">
      <c r="A157" s="399" t="n">
        <v>37106.6854166667</v>
      </c>
      <c r="B157" s="400" t="n">
        <v>37124</v>
      </c>
      <c r="C157" s="400" t="n">
        <v>37108</v>
      </c>
      <c r="D157" s="400" t="n">
        <v>37134</v>
      </c>
      <c r="E157" s="0" t="s">
        <v>390</v>
      </c>
      <c r="F157" s="0" t="n">
        <v>716129</v>
      </c>
      <c r="G157" s="0" t="n">
        <v>1</v>
      </c>
      <c r="H157" s="0" t="n">
        <v>3730404</v>
      </c>
      <c r="I157" s="0" t="n">
        <v>-25</v>
      </c>
      <c r="J157" s="0" t="n">
        <v>-25</v>
      </c>
      <c r="K157" s="0" t="n">
        <v>-25</v>
      </c>
      <c r="L157" s="0" t="n">
        <v>-25</v>
      </c>
      <c r="M157" s="0" t="n">
        <v>-25</v>
      </c>
      <c r="N157" s="0" t="n">
        <v>-25</v>
      </c>
      <c r="O157" s="0" t="n">
        <v>0</v>
      </c>
      <c r="P157" s="0" t="n">
        <v>0</v>
      </c>
      <c r="Q157" s="0" t="n">
        <v>0</v>
      </c>
      <c r="R157" s="0" t="n">
        <v>0</v>
      </c>
      <c r="S157" s="0" t="n">
        <v>0</v>
      </c>
      <c r="T157" s="0" t="n">
        <v>0</v>
      </c>
      <c r="U157" s="0" t="n">
        <v>0</v>
      </c>
      <c r="V157" s="0" t="n">
        <v>0</v>
      </c>
      <c r="W157" s="0" t="n">
        <v>0</v>
      </c>
      <c r="X157" s="0" t="n">
        <v>0</v>
      </c>
      <c r="Y157" s="0" t="n">
        <v>0</v>
      </c>
      <c r="Z157" s="0" t="n">
        <v>0</v>
      </c>
      <c r="AA157" s="0" t="n">
        <v>0</v>
      </c>
      <c r="AB157" s="0" t="n">
        <v>0</v>
      </c>
      <c r="AC157" s="0" t="n">
        <v>0</v>
      </c>
      <c r="AD157" s="0" t="n">
        <v>0</v>
      </c>
      <c r="AE157" s="0" t="n">
        <v>0</v>
      </c>
      <c r="AF157" s="0" t="n">
        <v>0</v>
      </c>
    </row>
    <row r="158" customFormat="false" ht="12.75" hidden="false" customHeight="false" outlineLevel="0" collapsed="false">
      <c r="A158" s="399" t="n">
        <v>37106.4027777778</v>
      </c>
      <c r="B158" s="400" t="n">
        <v>37124</v>
      </c>
      <c r="C158" s="400" t="n">
        <v>37108</v>
      </c>
      <c r="D158" s="400" t="n">
        <v>37134</v>
      </c>
      <c r="E158" s="0" t="s">
        <v>390</v>
      </c>
      <c r="F158" s="0" t="n">
        <v>716130</v>
      </c>
      <c r="G158" s="0" t="n">
        <v>1</v>
      </c>
      <c r="H158" s="0" t="n">
        <v>3730408</v>
      </c>
      <c r="I158" s="0" t="n">
        <v>-25</v>
      </c>
      <c r="J158" s="0" t="n">
        <v>-25</v>
      </c>
      <c r="K158" s="0" t="n">
        <v>-25</v>
      </c>
      <c r="L158" s="0" t="n">
        <v>-25</v>
      </c>
      <c r="M158" s="0" t="n">
        <v>-25</v>
      </c>
      <c r="N158" s="0" t="n">
        <v>-25</v>
      </c>
      <c r="O158" s="0" t="n">
        <v>0</v>
      </c>
      <c r="P158" s="0" t="n">
        <v>0</v>
      </c>
      <c r="Q158" s="0" t="n">
        <v>0</v>
      </c>
      <c r="R158" s="0" t="n">
        <v>0</v>
      </c>
      <c r="S158" s="0" t="n">
        <v>0</v>
      </c>
      <c r="T158" s="0" t="n">
        <v>0</v>
      </c>
      <c r="U158" s="0" t="n">
        <v>0</v>
      </c>
      <c r="V158" s="0" t="n">
        <v>0</v>
      </c>
      <c r="W158" s="0" t="n">
        <v>0</v>
      </c>
      <c r="X158" s="0" t="n">
        <v>0</v>
      </c>
      <c r="Y158" s="0" t="n">
        <v>0</v>
      </c>
      <c r="Z158" s="0" t="n">
        <v>0</v>
      </c>
      <c r="AA158" s="0" t="n">
        <v>0</v>
      </c>
      <c r="AB158" s="0" t="n">
        <v>0</v>
      </c>
      <c r="AC158" s="0" t="n">
        <v>0</v>
      </c>
      <c r="AD158" s="0" t="n">
        <v>0</v>
      </c>
      <c r="AE158" s="0" t="n">
        <v>0</v>
      </c>
      <c r="AF158" s="0" t="n">
        <v>0</v>
      </c>
    </row>
    <row r="159" customFormat="false" ht="12.75" hidden="false" customHeight="false" outlineLevel="0" collapsed="false">
      <c r="A159" s="399" t="n">
        <v>37106.4027777778</v>
      </c>
      <c r="B159" s="400" t="n">
        <v>37124</v>
      </c>
      <c r="C159" s="400" t="n">
        <v>37108</v>
      </c>
      <c r="D159" s="400" t="n">
        <v>37134</v>
      </c>
      <c r="E159" s="0" t="s">
        <v>390</v>
      </c>
      <c r="F159" s="0" t="n">
        <v>716136</v>
      </c>
      <c r="G159" s="0" t="n">
        <v>1</v>
      </c>
      <c r="H159" s="0" t="n">
        <v>3730420</v>
      </c>
      <c r="I159" s="0" t="n">
        <v>-25</v>
      </c>
      <c r="J159" s="0" t="n">
        <v>-25</v>
      </c>
      <c r="K159" s="0" t="n">
        <v>-25</v>
      </c>
      <c r="L159" s="0" t="n">
        <v>-25</v>
      </c>
      <c r="M159" s="0" t="n">
        <v>-25</v>
      </c>
      <c r="N159" s="0" t="n">
        <v>-25</v>
      </c>
      <c r="O159" s="0" t="n">
        <v>0</v>
      </c>
      <c r="P159" s="0" t="n">
        <v>0</v>
      </c>
      <c r="Q159" s="0" t="n">
        <v>0</v>
      </c>
      <c r="R159" s="0" t="n">
        <v>0</v>
      </c>
      <c r="S159" s="0" t="n">
        <v>0</v>
      </c>
      <c r="T159" s="0" t="n">
        <v>0</v>
      </c>
      <c r="U159" s="0" t="n">
        <v>0</v>
      </c>
      <c r="V159" s="0" t="n">
        <v>0</v>
      </c>
      <c r="W159" s="0" t="n">
        <v>0</v>
      </c>
      <c r="X159" s="0" t="n">
        <v>0</v>
      </c>
      <c r="Y159" s="0" t="n">
        <v>0</v>
      </c>
      <c r="Z159" s="0" t="n">
        <v>0</v>
      </c>
      <c r="AA159" s="0" t="n">
        <v>0</v>
      </c>
      <c r="AB159" s="0" t="n">
        <v>0</v>
      </c>
      <c r="AC159" s="0" t="n">
        <v>0</v>
      </c>
      <c r="AD159" s="0" t="n">
        <v>0</v>
      </c>
      <c r="AE159" s="0" t="n">
        <v>0</v>
      </c>
      <c r="AF159" s="0" t="n">
        <v>0</v>
      </c>
    </row>
    <row r="160" customFormat="false" ht="12.75" hidden="false" customHeight="false" outlineLevel="0" collapsed="false">
      <c r="A160" s="399" t="n">
        <v>37106.4041666667</v>
      </c>
      <c r="B160" s="400" t="n">
        <v>37124</v>
      </c>
      <c r="C160" s="400" t="n">
        <v>37108</v>
      </c>
      <c r="D160" s="400" t="n">
        <v>37134</v>
      </c>
      <c r="E160" s="0" t="s">
        <v>390</v>
      </c>
      <c r="F160" s="0" t="n">
        <v>716164</v>
      </c>
      <c r="G160" s="0" t="n">
        <v>1</v>
      </c>
      <c r="H160" s="0" t="n">
        <v>3730500</v>
      </c>
      <c r="I160" s="0" t="n">
        <v>-25</v>
      </c>
      <c r="J160" s="0" t="n">
        <v>-25</v>
      </c>
      <c r="K160" s="0" t="n">
        <v>-25</v>
      </c>
      <c r="L160" s="0" t="n">
        <v>-25</v>
      </c>
      <c r="M160" s="0" t="n">
        <v>-25</v>
      </c>
      <c r="N160" s="0" t="n">
        <v>-25</v>
      </c>
      <c r="O160" s="0" t="n">
        <v>0</v>
      </c>
      <c r="P160" s="0" t="n">
        <v>0</v>
      </c>
      <c r="Q160" s="0" t="n">
        <v>0</v>
      </c>
      <c r="R160" s="0" t="n">
        <v>0</v>
      </c>
      <c r="S160" s="0" t="n">
        <v>0</v>
      </c>
      <c r="T160" s="0" t="n">
        <v>0</v>
      </c>
      <c r="U160" s="0" t="n">
        <v>0</v>
      </c>
      <c r="V160" s="0" t="n">
        <v>0</v>
      </c>
      <c r="W160" s="0" t="n">
        <v>0</v>
      </c>
      <c r="X160" s="0" t="n">
        <v>0</v>
      </c>
      <c r="Y160" s="0" t="n">
        <v>0</v>
      </c>
      <c r="Z160" s="0" t="n">
        <v>0</v>
      </c>
      <c r="AA160" s="0" t="n">
        <v>0</v>
      </c>
      <c r="AB160" s="0" t="n">
        <v>0</v>
      </c>
      <c r="AC160" s="0" t="n">
        <v>0</v>
      </c>
      <c r="AD160" s="0" t="n">
        <v>0</v>
      </c>
      <c r="AE160" s="0" t="n">
        <v>0</v>
      </c>
      <c r="AF160" s="0" t="n">
        <v>0</v>
      </c>
    </row>
    <row r="161" customFormat="false" ht="12.75" hidden="false" customHeight="false" outlineLevel="0" collapsed="false">
      <c r="A161" s="399" t="n">
        <v>37105.4625</v>
      </c>
      <c r="B161" s="400" t="n">
        <v>37124</v>
      </c>
      <c r="C161" s="400" t="n">
        <v>37108</v>
      </c>
      <c r="D161" s="400" t="n">
        <v>37134</v>
      </c>
      <c r="E161" s="0" t="s">
        <v>390</v>
      </c>
      <c r="F161" s="0" t="n">
        <v>715385</v>
      </c>
      <c r="G161" s="0" t="n">
        <v>1</v>
      </c>
      <c r="H161" s="0" t="n">
        <v>3726720</v>
      </c>
      <c r="I161" s="0" t="n">
        <v>0</v>
      </c>
      <c r="J161" s="0" t="n">
        <v>0</v>
      </c>
      <c r="K161" s="0" t="n">
        <v>0</v>
      </c>
      <c r="L161" s="0" t="n">
        <v>0</v>
      </c>
      <c r="M161" s="0" t="n">
        <v>0</v>
      </c>
      <c r="N161" s="0" t="n">
        <v>0</v>
      </c>
      <c r="O161" s="0" t="n">
        <v>0</v>
      </c>
      <c r="P161" s="0" t="n">
        <v>0</v>
      </c>
      <c r="Q161" s="0" t="n">
        <v>0</v>
      </c>
      <c r="R161" s="0" t="n">
        <v>0</v>
      </c>
      <c r="S161" s="0" t="n">
        <v>0</v>
      </c>
      <c r="T161" s="0" t="n">
        <v>0</v>
      </c>
      <c r="U161" s="0" t="n">
        <v>0</v>
      </c>
      <c r="V161" s="0" t="n">
        <v>0</v>
      </c>
      <c r="W161" s="0" t="n">
        <v>0</v>
      </c>
      <c r="X161" s="0" t="n">
        <v>0</v>
      </c>
      <c r="Y161" s="0" t="n">
        <v>0</v>
      </c>
      <c r="Z161" s="0" t="n">
        <v>0</v>
      </c>
      <c r="AA161" s="0" t="n">
        <v>0</v>
      </c>
      <c r="AB161" s="0" t="n">
        <v>0</v>
      </c>
      <c r="AC161" s="0" t="n">
        <v>0</v>
      </c>
      <c r="AD161" s="0" t="n">
        <v>0</v>
      </c>
      <c r="AE161" s="0" t="n">
        <v>-25</v>
      </c>
      <c r="AF161" s="0" t="n">
        <v>-25</v>
      </c>
    </row>
    <row r="162" customFormat="false" ht="12.75" hidden="false" customHeight="false" outlineLevel="0" collapsed="false">
      <c r="A162" s="399" t="n">
        <v>37106.6854166667</v>
      </c>
      <c r="B162" s="400" t="n">
        <v>37124</v>
      </c>
      <c r="C162" s="400" t="n">
        <v>37108</v>
      </c>
      <c r="D162" s="400" t="n">
        <v>37134</v>
      </c>
      <c r="E162" s="0" t="s">
        <v>390</v>
      </c>
      <c r="F162" s="0" t="n">
        <v>716129</v>
      </c>
      <c r="G162" s="0" t="n">
        <v>1</v>
      </c>
      <c r="H162" s="0" t="n">
        <v>3730405</v>
      </c>
      <c r="I162" s="0" t="n">
        <v>0</v>
      </c>
      <c r="J162" s="0" t="n">
        <v>0</v>
      </c>
      <c r="K162" s="0" t="n">
        <v>0</v>
      </c>
      <c r="L162" s="0" t="n">
        <v>0</v>
      </c>
      <c r="M162" s="0" t="n">
        <v>0</v>
      </c>
      <c r="N162" s="0" t="n">
        <v>0</v>
      </c>
      <c r="O162" s="0" t="n">
        <v>0</v>
      </c>
      <c r="P162" s="0" t="n">
        <v>0</v>
      </c>
      <c r="Q162" s="0" t="n">
        <v>0</v>
      </c>
      <c r="R162" s="0" t="n">
        <v>0</v>
      </c>
      <c r="S162" s="0" t="n">
        <v>0</v>
      </c>
      <c r="T162" s="0" t="n">
        <v>0</v>
      </c>
      <c r="U162" s="0" t="n">
        <v>0</v>
      </c>
      <c r="V162" s="0" t="n">
        <v>0</v>
      </c>
      <c r="W162" s="0" t="n">
        <v>0</v>
      </c>
      <c r="X162" s="0" t="n">
        <v>0</v>
      </c>
      <c r="Y162" s="0" t="n">
        <v>0</v>
      </c>
      <c r="Z162" s="0" t="n">
        <v>0</v>
      </c>
      <c r="AA162" s="0" t="n">
        <v>0</v>
      </c>
      <c r="AB162" s="0" t="n">
        <v>0</v>
      </c>
      <c r="AC162" s="0" t="n">
        <v>0</v>
      </c>
      <c r="AD162" s="0" t="n">
        <v>0</v>
      </c>
      <c r="AE162" s="0" t="n">
        <v>-25</v>
      </c>
      <c r="AF162" s="0" t="n">
        <v>-25</v>
      </c>
    </row>
    <row r="163" customFormat="false" ht="12.75" hidden="false" customHeight="false" outlineLevel="0" collapsed="false">
      <c r="A163" s="399" t="n">
        <v>37106.4027777778</v>
      </c>
      <c r="B163" s="400" t="n">
        <v>37124</v>
      </c>
      <c r="C163" s="400" t="n">
        <v>37108</v>
      </c>
      <c r="D163" s="400" t="n">
        <v>37134</v>
      </c>
      <c r="E163" s="0" t="s">
        <v>390</v>
      </c>
      <c r="F163" s="0" t="n">
        <v>716130</v>
      </c>
      <c r="G163" s="0" t="n">
        <v>1</v>
      </c>
      <c r="H163" s="0" t="n">
        <v>3730409</v>
      </c>
      <c r="I163" s="0" t="n">
        <v>0</v>
      </c>
      <c r="J163" s="0" t="n">
        <v>0</v>
      </c>
      <c r="K163" s="0" t="n">
        <v>0</v>
      </c>
      <c r="L163" s="0" t="n">
        <v>0</v>
      </c>
      <c r="M163" s="0" t="n">
        <v>0</v>
      </c>
      <c r="N163" s="0" t="n">
        <v>0</v>
      </c>
      <c r="O163" s="0" t="n">
        <v>0</v>
      </c>
      <c r="P163" s="0" t="n">
        <v>0</v>
      </c>
      <c r="Q163" s="0" t="n">
        <v>0</v>
      </c>
      <c r="R163" s="0" t="n">
        <v>0</v>
      </c>
      <c r="S163" s="0" t="n">
        <v>0</v>
      </c>
      <c r="T163" s="0" t="n">
        <v>0</v>
      </c>
      <c r="U163" s="0" t="n">
        <v>0</v>
      </c>
      <c r="V163" s="0" t="n">
        <v>0</v>
      </c>
      <c r="W163" s="0" t="n">
        <v>0</v>
      </c>
      <c r="X163" s="0" t="n">
        <v>0</v>
      </c>
      <c r="Y163" s="0" t="n">
        <v>0</v>
      </c>
      <c r="Z163" s="0" t="n">
        <v>0</v>
      </c>
      <c r="AA163" s="0" t="n">
        <v>0</v>
      </c>
      <c r="AB163" s="0" t="n">
        <v>0</v>
      </c>
      <c r="AC163" s="0" t="n">
        <v>0</v>
      </c>
      <c r="AD163" s="0" t="n">
        <v>0</v>
      </c>
      <c r="AE163" s="0" t="n">
        <v>-25</v>
      </c>
      <c r="AF163" s="0" t="n">
        <v>-25</v>
      </c>
    </row>
    <row r="164" customFormat="false" ht="12.75" hidden="false" customHeight="false" outlineLevel="0" collapsed="false">
      <c r="A164" s="399" t="n">
        <v>37106.4027777778</v>
      </c>
      <c r="B164" s="400" t="n">
        <v>37124</v>
      </c>
      <c r="C164" s="400" t="n">
        <v>37108</v>
      </c>
      <c r="D164" s="400" t="n">
        <v>37134</v>
      </c>
      <c r="E164" s="0" t="s">
        <v>390</v>
      </c>
      <c r="F164" s="0" t="n">
        <v>716136</v>
      </c>
      <c r="G164" s="0" t="n">
        <v>1</v>
      </c>
      <c r="H164" s="0" t="n">
        <v>3730421</v>
      </c>
      <c r="I164" s="0" t="n">
        <v>0</v>
      </c>
      <c r="J164" s="0" t="n">
        <v>0</v>
      </c>
      <c r="K164" s="0" t="n">
        <v>0</v>
      </c>
      <c r="L164" s="0" t="n">
        <v>0</v>
      </c>
      <c r="M164" s="0" t="n">
        <v>0</v>
      </c>
      <c r="N164" s="0" t="n">
        <v>0</v>
      </c>
      <c r="O164" s="0" t="n">
        <v>0</v>
      </c>
      <c r="P164" s="0" t="n">
        <v>0</v>
      </c>
      <c r="Q164" s="0" t="n">
        <v>0</v>
      </c>
      <c r="R164" s="0" t="n">
        <v>0</v>
      </c>
      <c r="S164" s="0" t="n">
        <v>0</v>
      </c>
      <c r="T164" s="0" t="n">
        <v>0</v>
      </c>
      <c r="U164" s="0" t="n">
        <v>0</v>
      </c>
      <c r="V164" s="0" t="n">
        <v>0</v>
      </c>
      <c r="W164" s="0" t="n">
        <v>0</v>
      </c>
      <c r="X164" s="0" t="n">
        <v>0</v>
      </c>
      <c r="Y164" s="0" t="n">
        <v>0</v>
      </c>
      <c r="Z164" s="0" t="n">
        <v>0</v>
      </c>
      <c r="AA164" s="0" t="n">
        <v>0</v>
      </c>
      <c r="AB164" s="0" t="n">
        <v>0</v>
      </c>
      <c r="AC164" s="0" t="n">
        <v>0</v>
      </c>
      <c r="AD164" s="0" t="n">
        <v>0</v>
      </c>
      <c r="AE164" s="0" t="n">
        <v>-25</v>
      </c>
      <c r="AF164" s="0" t="n">
        <v>-25</v>
      </c>
    </row>
    <row r="165" customFormat="false" ht="12.75" hidden="false" customHeight="false" outlineLevel="0" collapsed="false">
      <c r="A165" s="399" t="n">
        <v>37106.4041666667</v>
      </c>
      <c r="B165" s="400" t="n">
        <v>37124</v>
      </c>
      <c r="C165" s="400" t="n">
        <v>37108</v>
      </c>
      <c r="D165" s="400" t="n">
        <v>37134</v>
      </c>
      <c r="E165" s="0" t="s">
        <v>390</v>
      </c>
      <c r="F165" s="0" t="n">
        <v>716164</v>
      </c>
      <c r="G165" s="0" t="n">
        <v>1</v>
      </c>
      <c r="H165" s="0" t="n">
        <v>3730501</v>
      </c>
      <c r="I165" s="0" t="n">
        <v>0</v>
      </c>
      <c r="J165" s="0" t="n">
        <v>0</v>
      </c>
      <c r="K165" s="0" t="n">
        <v>0</v>
      </c>
      <c r="L165" s="0" t="n">
        <v>0</v>
      </c>
      <c r="M165" s="0" t="n">
        <v>0</v>
      </c>
      <c r="N165" s="0" t="n">
        <v>0</v>
      </c>
      <c r="O165" s="0" t="n">
        <v>0</v>
      </c>
      <c r="P165" s="0" t="n">
        <v>0</v>
      </c>
      <c r="Q165" s="0" t="n">
        <v>0</v>
      </c>
      <c r="R165" s="0" t="n">
        <v>0</v>
      </c>
      <c r="S165" s="0" t="n">
        <v>0</v>
      </c>
      <c r="T165" s="0" t="n">
        <v>0</v>
      </c>
      <c r="U165" s="0" t="n">
        <v>0</v>
      </c>
      <c r="V165" s="0" t="n">
        <v>0</v>
      </c>
      <c r="W165" s="0" t="n">
        <v>0</v>
      </c>
      <c r="X165" s="0" t="n">
        <v>0</v>
      </c>
      <c r="Y165" s="0" t="n">
        <v>0</v>
      </c>
      <c r="Z165" s="0" t="n">
        <v>0</v>
      </c>
      <c r="AA165" s="0" t="n">
        <v>0</v>
      </c>
      <c r="AB165" s="0" t="n">
        <v>0</v>
      </c>
      <c r="AC165" s="0" t="n">
        <v>0</v>
      </c>
      <c r="AD165" s="0" t="n">
        <v>0</v>
      </c>
      <c r="AE165" s="0" t="n">
        <v>-25</v>
      </c>
      <c r="AF165" s="0" t="n">
        <v>-25</v>
      </c>
    </row>
    <row r="166" customFormat="false" ht="12.75" hidden="false" customHeight="false" outlineLevel="0" collapsed="false">
      <c r="A166" s="399" t="n">
        <v>37105.3979166667</v>
      </c>
      <c r="B166" s="400" t="n">
        <v>37124</v>
      </c>
      <c r="C166" s="400" t="n">
        <v>37109</v>
      </c>
      <c r="D166" s="400" t="n">
        <v>37134</v>
      </c>
      <c r="E166" s="0" t="s">
        <v>390</v>
      </c>
      <c r="F166" s="0" t="n">
        <v>715083</v>
      </c>
      <c r="G166" s="0" t="n">
        <v>1</v>
      </c>
      <c r="H166" s="0" t="n">
        <v>3725745</v>
      </c>
      <c r="I166" s="0" t="n">
        <v>0</v>
      </c>
      <c r="J166" s="0" t="n">
        <v>0</v>
      </c>
      <c r="K166" s="0" t="n">
        <v>0</v>
      </c>
      <c r="L166" s="0" t="n">
        <v>0</v>
      </c>
      <c r="M166" s="0" t="n">
        <v>0</v>
      </c>
      <c r="N166" s="0" t="n">
        <v>0</v>
      </c>
      <c r="O166" s="0" t="n">
        <v>-25</v>
      </c>
      <c r="P166" s="0" t="n">
        <v>-25</v>
      </c>
      <c r="Q166" s="0" t="n">
        <v>-25</v>
      </c>
      <c r="R166" s="0" t="n">
        <v>-25</v>
      </c>
      <c r="S166" s="0" t="n">
        <v>-25</v>
      </c>
      <c r="T166" s="0" t="n">
        <v>-25</v>
      </c>
      <c r="U166" s="0" t="n">
        <v>-25</v>
      </c>
      <c r="V166" s="0" t="n">
        <v>-25</v>
      </c>
      <c r="W166" s="0" t="n">
        <v>-25</v>
      </c>
      <c r="X166" s="0" t="n">
        <v>-25</v>
      </c>
      <c r="Y166" s="0" t="n">
        <v>-25</v>
      </c>
      <c r="Z166" s="0" t="n">
        <v>-25</v>
      </c>
      <c r="AA166" s="0" t="n">
        <v>-25</v>
      </c>
      <c r="AB166" s="0" t="n">
        <v>-25</v>
      </c>
      <c r="AC166" s="0" t="n">
        <v>-25</v>
      </c>
      <c r="AD166" s="0" t="n">
        <v>-25</v>
      </c>
      <c r="AE166" s="0" t="n">
        <v>0</v>
      </c>
      <c r="AF166" s="0" t="n">
        <v>0</v>
      </c>
    </row>
    <row r="167" customFormat="false" ht="12.75" hidden="false" customHeight="false" outlineLevel="0" collapsed="false">
      <c r="A167" s="399" t="n">
        <v>37105.4055555556</v>
      </c>
      <c r="B167" s="400" t="n">
        <v>37124</v>
      </c>
      <c r="C167" s="400" t="n">
        <v>37109</v>
      </c>
      <c r="D167" s="400" t="n">
        <v>37134</v>
      </c>
      <c r="E167" s="0" t="s">
        <v>390</v>
      </c>
      <c r="F167" s="0" t="n">
        <v>715112</v>
      </c>
      <c r="G167" s="0" t="n">
        <v>1</v>
      </c>
      <c r="H167" s="0" t="n">
        <v>3725825</v>
      </c>
      <c r="I167" s="0" t="n">
        <v>0</v>
      </c>
      <c r="J167" s="0" t="n">
        <v>0</v>
      </c>
      <c r="K167" s="0" t="n">
        <v>0</v>
      </c>
      <c r="L167" s="0" t="n">
        <v>0</v>
      </c>
      <c r="M167" s="0" t="n">
        <v>0</v>
      </c>
      <c r="N167" s="0" t="n">
        <v>0</v>
      </c>
      <c r="O167" s="0" t="n">
        <v>-25</v>
      </c>
      <c r="P167" s="0" t="n">
        <v>-25</v>
      </c>
      <c r="Q167" s="0" t="n">
        <v>-25</v>
      </c>
      <c r="R167" s="0" t="n">
        <v>-25</v>
      </c>
      <c r="S167" s="0" t="n">
        <v>-25</v>
      </c>
      <c r="T167" s="0" t="n">
        <v>-25</v>
      </c>
      <c r="U167" s="0" t="n">
        <v>-25</v>
      </c>
      <c r="V167" s="0" t="n">
        <v>-25</v>
      </c>
      <c r="W167" s="0" t="n">
        <v>-25</v>
      </c>
      <c r="X167" s="0" t="n">
        <v>-25</v>
      </c>
      <c r="Y167" s="0" t="n">
        <v>-25</v>
      </c>
      <c r="Z167" s="0" t="n">
        <v>-25</v>
      </c>
      <c r="AA167" s="0" t="n">
        <v>-25</v>
      </c>
      <c r="AB167" s="0" t="n">
        <v>-25</v>
      </c>
      <c r="AC167" s="0" t="n">
        <v>-25</v>
      </c>
      <c r="AD167" s="0" t="n">
        <v>-25</v>
      </c>
      <c r="AE167" s="0" t="n">
        <v>0</v>
      </c>
      <c r="AF167" s="0" t="n">
        <v>0</v>
      </c>
    </row>
    <row r="168" customFormat="false" ht="12.75" hidden="false" customHeight="false" outlineLevel="0" collapsed="false">
      <c r="A168" s="399" t="n">
        <v>36984.5277777778</v>
      </c>
      <c r="B168" s="400" t="n">
        <v>37124</v>
      </c>
      <c r="C168" s="400" t="n">
        <v>37073</v>
      </c>
      <c r="D168" s="400" t="n">
        <v>37164</v>
      </c>
      <c r="E168" s="0" t="s">
        <v>390</v>
      </c>
      <c r="F168" s="0" t="n">
        <v>567553</v>
      </c>
      <c r="G168" s="0" t="n">
        <v>1</v>
      </c>
      <c r="H168" s="0" t="n">
        <v>3046589</v>
      </c>
      <c r="I168" s="0" t="n">
        <v>-25</v>
      </c>
      <c r="J168" s="0" t="n">
        <v>-25</v>
      </c>
      <c r="K168" s="0" t="n">
        <v>-25</v>
      </c>
      <c r="L168" s="0" t="n">
        <v>-25</v>
      </c>
      <c r="M168" s="0" t="n">
        <v>-25</v>
      </c>
      <c r="N168" s="0" t="n">
        <v>-25</v>
      </c>
      <c r="O168" s="0" t="n">
        <v>0</v>
      </c>
      <c r="P168" s="0" t="n">
        <v>0</v>
      </c>
      <c r="Q168" s="0" t="n">
        <v>0</v>
      </c>
      <c r="R168" s="0" t="n">
        <v>0</v>
      </c>
      <c r="S168" s="0" t="n">
        <v>0</v>
      </c>
      <c r="T168" s="0" t="n">
        <v>0</v>
      </c>
      <c r="U168" s="0" t="n">
        <v>0</v>
      </c>
      <c r="V168" s="0" t="n">
        <v>0</v>
      </c>
      <c r="W168" s="0" t="n">
        <v>0</v>
      </c>
      <c r="X168" s="0" t="n">
        <v>0</v>
      </c>
      <c r="Y168" s="0" t="n">
        <v>0</v>
      </c>
      <c r="Z168" s="0" t="n">
        <v>0</v>
      </c>
      <c r="AA168" s="0" t="n">
        <v>0</v>
      </c>
      <c r="AB168" s="0" t="n">
        <v>0</v>
      </c>
      <c r="AC168" s="0" t="n">
        <v>0</v>
      </c>
      <c r="AD168" s="0" t="n">
        <v>0</v>
      </c>
      <c r="AE168" s="0" t="n">
        <v>0</v>
      </c>
      <c r="AF168" s="0" t="n">
        <v>0</v>
      </c>
    </row>
    <row r="169" customFormat="false" ht="12.75" hidden="false" customHeight="false" outlineLevel="0" collapsed="false">
      <c r="A169" s="399" t="n">
        <v>36993.6756944444</v>
      </c>
      <c r="B169" s="400" t="n">
        <v>37124</v>
      </c>
      <c r="C169" s="400" t="n">
        <v>37073</v>
      </c>
      <c r="D169" s="400" t="n">
        <v>37164</v>
      </c>
      <c r="E169" s="0" t="s">
        <v>390</v>
      </c>
      <c r="F169" s="0" t="n">
        <v>580168</v>
      </c>
      <c r="G169" s="0" t="n">
        <v>1</v>
      </c>
      <c r="H169" s="0" t="n">
        <v>3083775</v>
      </c>
      <c r="I169" s="0" t="n">
        <v>-25</v>
      </c>
      <c r="J169" s="0" t="n">
        <v>-25</v>
      </c>
      <c r="K169" s="0" t="n">
        <v>-25</v>
      </c>
      <c r="L169" s="0" t="n">
        <v>-25</v>
      </c>
      <c r="M169" s="0" t="n">
        <v>-25</v>
      </c>
      <c r="N169" s="0" t="n">
        <v>-25</v>
      </c>
      <c r="O169" s="0" t="n">
        <v>0</v>
      </c>
      <c r="P169" s="0" t="n">
        <v>0</v>
      </c>
      <c r="Q169" s="0" t="n">
        <v>0</v>
      </c>
      <c r="R169" s="0" t="n">
        <v>0</v>
      </c>
      <c r="S169" s="0" t="n">
        <v>0</v>
      </c>
      <c r="T169" s="0" t="n">
        <v>0</v>
      </c>
      <c r="U169" s="0" t="n">
        <v>0</v>
      </c>
      <c r="V169" s="0" t="n">
        <v>0</v>
      </c>
      <c r="W169" s="0" t="n">
        <v>0</v>
      </c>
      <c r="X169" s="0" t="n">
        <v>0</v>
      </c>
      <c r="Y169" s="0" t="n">
        <v>0</v>
      </c>
      <c r="Z169" s="0" t="n">
        <v>0</v>
      </c>
      <c r="AA169" s="0" t="n">
        <v>0</v>
      </c>
      <c r="AB169" s="0" t="n">
        <v>0</v>
      </c>
      <c r="AC169" s="0" t="n">
        <v>0</v>
      </c>
      <c r="AD169" s="0" t="n">
        <v>0</v>
      </c>
      <c r="AE169" s="0" t="n">
        <v>0</v>
      </c>
      <c r="AF169" s="0" t="n">
        <v>0</v>
      </c>
    </row>
    <row r="170" customFormat="false" ht="12.75" hidden="false" customHeight="false" outlineLevel="0" collapsed="false">
      <c r="A170" s="399" t="n">
        <v>37109.4847222222</v>
      </c>
      <c r="B170" s="400" t="n">
        <v>37124</v>
      </c>
      <c r="C170" s="400" t="n">
        <v>37111</v>
      </c>
      <c r="D170" s="400" t="n">
        <v>37134</v>
      </c>
      <c r="E170" s="0" t="s">
        <v>390</v>
      </c>
      <c r="F170" s="0" t="n">
        <v>719633</v>
      </c>
      <c r="G170" s="0" t="n">
        <v>1</v>
      </c>
      <c r="H170" s="0" t="n">
        <v>3739934</v>
      </c>
      <c r="I170" s="0" t="n">
        <v>0</v>
      </c>
      <c r="J170" s="0" t="n">
        <v>0</v>
      </c>
      <c r="K170" s="0" t="n">
        <v>0</v>
      </c>
      <c r="L170" s="0" t="n">
        <v>0</v>
      </c>
      <c r="M170" s="0" t="n">
        <v>0</v>
      </c>
      <c r="N170" s="0" t="n">
        <v>0</v>
      </c>
      <c r="O170" s="0" t="n">
        <v>-25</v>
      </c>
      <c r="P170" s="0" t="n">
        <v>-25</v>
      </c>
      <c r="Q170" s="0" t="n">
        <v>-25</v>
      </c>
      <c r="R170" s="0" t="n">
        <v>-25</v>
      </c>
      <c r="S170" s="0" t="n">
        <v>-25</v>
      </c>
      <c r="T170" s="0" t="n">
        <v>-25</v>
      </c>
      <c r="U170" s="0" t="n">
        <v>-25</v>
      </c>
      <c r="V170" s="0" t="n">
        <v>-25</v>
      </c>
      <c r="W170" s="0" t="n">
        <v>-25</v>
      </c>
      <c r="X170" s="0" t="n">
        <v>-25</v>
      </c>
      <c r="Y170" s="0" t="n">
        <v>-25</v>
      </c>
      <c r="Z170" s="0" t="n">
        <v>-25</v>
      </c>
      <c r="AA170" s="0" t="n">
        <v>-25</v>
      </c>
      <c r="AB170" s="0" t="n">
        <v>-25</v>
      </c>
      <c r="AC170" s="0" t="n">
        <v>-25</v>
      </c>
      <c r="AD170" s="0" t="n">
        <v>-25</v>
      </c>
      <c r="AE170" s="0" t="n">
        <v>0</v>
      </c>
      <c r="AF170" s="0" t="n">
        <v>0</v>
      </c>
    </row>
    <row r="171" customFormat="false" ht="12.75" hidden="false" customHeight="false" outlineLevel="0" collapsed="false">
      <c r="A171" s="399" t="n">
        <v>37110.3736111111</v>
      </c>
      <c r="B171" s="400" t="n">
        <v>37124</v>
      </c>
      <c r="C171" s="400" t="n">
        <v>37112</v>
      </c>
      <c r="D171" s="400" t="n">
        <v>37134</v>
      </c>
      <c r="E171" s="0" t="s">
        <v>390</v>
      </c>
      <c r="F171" s="0" t="n">
        <v>721091</v>
      </c>
      <c r="G171" s="0" t="n">
        <v>1</v>
      </c>
      <c r="H171" s="0" t="n">
        <v>3744439</v>
      </c>
      <c r="I171" s="0" t="n">
        <v>0</v>
      </c>
      <c r="J171" s="0" t="n">
        <v>0</v>
      </c>
      <c r="K171" s="0" t="n">
        <v>0</v>
      </c>
      <c r="L171" s="0" t="n">
        <v>0</v>
      </c>
      <c r="M171" s="0" t="n">
        <v>0</v>
      </c>
      <c r="N171" s="0" t="n">
        <v>0</v>
      </c>
      <c r="O171" s="0" t="n">
        <v>25</v>
      </c>
      <c r="P171" s="0" t="n">
        <v>25</v>
      </c>
      <c r="Q171" s="0" t="n">
        <v>25</v>
      </c>
      <c r="R171" s="0" t="n">
        <v>25</v>
      </c>
      <c r="S171" s="0" t="n">
        <v>25</v>
      </c>
      <c r="T171" s="0" t="n">
        <v>25</v>
      </c>
      <c r="U171" s="0" t="n">
        <v>25</v>
      </c>
      <c r="V171" s="0" t="n">
        <v>25</v>
      </c>
      <c r="W171" s="0" t="n">
        <v>25</v>
      </c>
      <c r="X171" s="0" t="n">
        <v>25</v>
      </c>
      <c r="Y171" s="0" t="n">
        <v>25</v>
      </c>
      <c r="Z171" s="0" t="n">
        <v>25</v>
      </c>
      <c r="AA171" s="0" t="n">
        <v>25</v>
      </c>
      <c r="AB171" s="0" t="n">
        <v>25</v>
      </c>
      <c r="AC171" s="0" t="n">
        <v>25</v>
      </c>
      <c r="AD171" s="0" t="n">
        <v>25</v>
      </c>
      <c r="AE171" s="0" t="n">
        <v>0</v>
      </c>
      <c r="AF171" s="0" t="n">
        <v>0</v>
      </c>
      <c r="AG171" s="0" t="n">
        <v>100</v>
      </c>
      <c r="AH171" s="0" t="s">
        <v>4</v>
      </c>
    </row>
    <row r="172" customFormat="false" ht="12.75" hidden="false" customHeight="false" outlineLevel="0" collapsed="false">
      <c r="A172" s="399" t="n">
        <v>37118.5305555556</v>
      </c>
      <c r="B172" s="400" t="n">
        <v>37124</v>
      </c>
      <c r="C172" s="400" t="n">
        <v>37120</v>
      </c>
      <c r="D172" s="400" t="n">
        <v>37134</v>
      </c>
      <c r="E172" s="0" t="s">
        <v>390</v>
      </c>
      <c r="F172" s="0" t="n">
        <v>732809</v>
      </c>
      <c r="G172" s="0" t="n">
        <v>1</v>
      </c>
      <c r="H172" s="0" t="n">
        <v>3821827</v>
      </c>
      <c r="I172" s="0" t="n">
        <v>0</v>
      </c>
      <c r="J172" s="0" t="n">
        <v>0</v>
      </c>
      <c r="K172" s="0" t="n">
        <v>0</v>
      </c>
      <c r="L172" s="0" t="n">
        <v>0</v>
      </c>
      <c r="M172" s="0" t="n">
        <v>0</v>
      </c>
      <c r="N172" s="0" t="n">
        <v>0</v>
      </c>
      <c r="O172" s="0" t="n">
        <v>-25</v>
      </c>
      <c r="P172" s="0" t="n">
        <v>-25</v>
      </c>
      <c r="Q172" s="0" t="n">
        <v>-25</v>
      </c>
      <c r="R172" s="0" t="n">
        <v>-25</v>
      </c>
      <c r="S172" s="0" t="n">
        <v>-25</v>
      </c>
      <c r="T172" s="0" t="n">
        <v>-25</v>
      </c>
      <c r="U172" s="0" t="n">
        <v>-25</v>
      </c>
      <c r="V172" s="0" t="n">
        <v>-25</v>
      </c>
      <c r="W172" s="0" t="n">
        <v>-25</v>
      </c>
      <c r="X172" s="0" t="n">
        <v>-25</v>
      </c>
      <c r="Y172" s="0" t="n">
        <v>-25</v>
      </c>
      <c r="Z172" s="0" t="n">
        <v>-25</v>
      </c>
      <c r="AA172" s="0" t="n">
        <v>-25</v>
      </c>
      <c r="AB172" s="0" t="n">
        <v>-25</v>
      </c>
      <c r="AC172" s="0" t="n">
        <v>-25</v>
      </c>
      <c r="AD172" s="0" t="n">
        <v>-25</v>
      </c>
      <c r="AE172" s="0" t="n">
        <v>0</v>
      </c>
      <c r="AF172" s="0" t="n">
        <v>0</v>
      </c>
    </row>
    <row r="173" customFormat="false" ht="12.75" hidden="false" customHeight="false" outlineLevel="0" collapsed="false">
      <c r="A173" s="399" t="n">
        <v>37119.5791666667</v>
      </c>
      <c r="B173" s="400" t="n">
        <v>37124</v>
      </c>
      <c r="C173" s="400" t="n">
        <v>37120</v>
      </c>
      <c r="D173" s="400" t="n">
        <v>37134</v>
      </c>
      <c r="E173" s="0" t="s">
        <v>390</v>
      </c>
      <c r="F173" s="0" t="n">
        <v>733508</v>
      </c>
      <c r="G173" s="0" t="n">
        <v>1</v>
      </c>
      <c r="H173" s="0" t="n">
        <v>3823429</v>
      </c>
      <c r="I173" s="0" t="n">
        <v>0</v>
      </c>
      <c r="J173" s="0" t="n">
        <v>0</v>
      </c>
      <c r="K173" s="0" t="n">
        <v>0</v>
      </c>
      <c r="L173" s="0" t="n">
        <v>0</v>
      </c>
      <c r="M173" s="0" t="n">
        <v>0</v>
      </c>
      <c r="N173" s="0" t="n">
        <v>0</v>
      </c>
      <c r="O173" s="0" t="n">
        <v>-25</v>
      </c>
      <c r="P173" s="0" t="n">
        <v>-25</v>
      </c>
      <c r="Q173" s="0" t="n">
        <v>-25</v>
      </c>
      <c r="R173" s="0" t="n">
        <v>-25</v>
      </c>
      <c r="S173" s="0" t="n">
        <v>-25</v>
      </c>
      <c r="T173" s="0" t="n">
        <v>-25</v>
      </c>
      <c r="U173" s="0" t="n">
        <v>-25</v>
      </c>
      <c r="V173" s="0" t="n">
        <v>-25</v>
      </c>
      <c r="W173" s="0" t="n">
        <v>-25</v>
      </c>
      <c r="X173" s="0" t="n">
        <v>-25</v>
      </c>
      <c r="Y173" s="0" t="n">
        <v>-25</v>
      </c>
      <c r="Z173" s="0" t="n">
        <v>-25</v>
      </c>
      <c r="AA173" s="0" t="n">
        <v>-25</v>
      </c>
      <c r="AB173" s="0" t="n">
        <v>-25</v>
      </c>
      <c r="AC173" s="0" t="n">
        <v>-25</v>
      </c>
      <c r="AD173" s="0" t="n">
        <v>-25</v>
      </c>
      <c r="AE173" s="0" t="n">
        <v>0</v>
      </c>
      <c r="AF173" s="0" t="n">
        <v>0</v>
      </c>
    </row>
    <row r="174" customFormat="false" ht="12.75" hidden="false" customHeight="false" outlineLevel="0" collapsed="false">
      <c r="A174" s="399" t="n">
        <v>37118.5347222222</v>
      </c>
      <c r="B174" s="400" t="n">
        <v>37124</v>
      </c>
      <c r="C174" s="400" t="n">
        <v>37120</v>
      </c>
      <c r="D174" s="400" t="n">
        <v>37134</v>
      </c>
      <c r="E174" s="0" t="s">
        <v>390</v>
      </c>
      <c r="F174" s="0" t="n">
        <v>732823</v>
      </c>
      <c r="G174" s="0" t="n">
        <v>1</v>
      </c>
      <c r="H174" s="0" t="n">
        <v>3821844</v>
      </c>
      <c r="I174" s="0" t="n">
        <v>0</v>
      </c>
      <c r="J174" s="0" t="n">
        <v>0</v>
      </c>
      <c r="K174" s="0" t="n">
        <v>0</v>
      </c>
      <c r="L174" s="0" t="n">
        <v>0</v>
      </c>
      <c r="M174" s="0" t="n">
        <v>0</v>
      </c>
      <c r="N174" s="0" t="n">
        <v>0</v>
      </c>
      <c r="O174" s="0" t="n">
        <v>0</v>
      </c>
      <c r="P174" s="0" t="n">
        <v>0</v>
      </c>
      <c r="Q174" s="0" t="n">
        <v>0</v>
      </c>
      <c r="R174" s="0" t="n">
        <v>0</v>
      </c>
      <c r="S174" s="0" t="n">
        <v>0</v>
      </c>
      <c r="T174" s="0" t="n">
        <v>0</v>
      </c>
      <c r="U174" s="0" t="n">
        <v>0</v>
      </c>
      <c r="V174" s="0" t="n">
        <v>0</v>
      </c>
      <c r="W174" s="0" t="n">
        <v>0</v>
      </c>
      <c r="X174" s="0" t="n">
        <v>0</v>
      </c>
      <c r="Y174" s="0" t="n">
        <v>0</v>
      </c>
      <c r="Z174" s="0" t="n">
        <v>0</v>
      </c>
      <c r="AA174" s="0" t="n">
        <v>0</v>
      </c>
      <c r="AB174" s="0" t="n">
        <v>0</v>
      </c>
      <c r="AC174" s="0" t="n">
        <v>0</v>
      </c>
      <c r="AD174" s="0" t="n">
        <v>0</v>
      </c>
      <c r="AE174" s="0" t="n">
        <v>-25</v>
      </c>
      <c r="AF174" s="0" t="n">
        <v>-25</v>
      </c>
    </row>
    <row r="175" customFormat="false" ht="12.75" hidden="false" customHeight="false" outlineLevel="0" collapsed="false">
      <c r="A175" s="399" t="n">
        <v>37118.5361111111</v>
      </c>
      <c r="B175" s="400" t="n">
        <v>37124</v>
      </c>
      <c r="C175" s="400" t="n">
        <v>37120</v>
      </c>
      <c r="D175" s="400" t="n">
        <v>37134</v>
      </c>
      <c r="E175" s="0" t="s">
        <v>390</v>
      </c>
      <c r="F175" s="0" t="n">
        <v>732828</v>
      </c>
      <c r="G175" s="0" t="n">
        <v>1</v>
      </c>
      <c r="H175" s="0" t="n">
        <v>3821861</v>
      </c>
      <c r="I175" s="0" t="n">
        <v>0</v>
      </c>
      <c r="J175" s="0" t="n">
        <v>0</v>
      </c>
      <c r="K175" s="0" t="n">
        <v>0</v>
      </c>
      <c r="L175" s="0" t="n">
        <v>0</v>
      </c>
      <c r="M175" s="0" t="n">
        <v>0</v>
      </c>
      <c r="N175" s="0" t="n">
        <v>0</v>
      </c>
      <c r="O175" s="0" t="n">
        <v>0</v>
      </c>
      <c r="P175" s="0" t="n">
        <v>0</v>
      </c>
      <c r="Q175" s="0" t="n">
        <v>0</v>
      </c>
      <c r="R175" s="0" t="n">
        <v>0</v>
      </c>
      <c r="S175" s="0" t="n">
        <v>0</v>
      </c>
      <c r="T175" s="0" t="n">
        <v>0</v>
      </c>
      <c r="U175" s="0" t="n">
        <v>0</v>
      </c>
      <c r="V175" s="0" t="n">
        <v>0</v>
      </c>
      <c r="W175" s="0" t="n">
        <v>0</v>
      </c>
      <c r="X175" s="0" t="n">
        <v>0</v>
      </c>
      <c r="Y175" s="0" t="n">
        <v>0</v>
      </c>
      <c r="Z175" s="0" t="n">
        <v>0</v>
      </c>
      <c r="AA175" s="0" t="n">
        <v>0</v>
      </c>
      <c r="AB175" s="0" t="n">
        <v>0</v>
      </c>
      <c r="AC175" s="0" t="n">
        <v>0</v>
      </c>
      <c r="AD175" s="0" t="n">
        <v>0</v>
      </c>
      <c r="AE175" s="0" t="n">
        <v>-25</v>
      </c>
      <c r="AF175" s="0" t="n">
        <v>-25</v>
      </c>
    </row>
    <row r="176" customFormat="false" ht="12.75" hidden="false" customHeight="false" outlineLevel="0" collapsed="false">
      <c r="A176" s="399" t="n">
        <v>37118.5451388889</v>
      </c>
      <c r="B176" s="400" t="n">
        <v>37124</v>
      </c>
      <c r="C176" s="400" t="n">
        <v>37120</v>
      </c>
      <c r="D176" s="400" t="n">
        <v>37134</v>
      </c>
      <c r="E176" s="0" t="s">
        <v>390</v>
      </c>
      <c r="F176" s="0" t="n">
        <v>732916</v>
      </c>
      <c r="G176" s="0" t="n">
        <v>1</v>
      </c>
      <c r="H176" s="0" t="n">
        <v>3822010</v>
      </c>
      <c r="I176" s="0" t="n">
        <v>0</v>
      </c>
      <c r="J176" s="0" t="n">
        <v>0</v>
      </c>
      <c r="K176" s="0" t="n">
        <v>0</v>
      </c>
      <c r="L176" s="0" t="n">
        <v>0</v>
      </c>
      <c r="M176" s="0" t="n">
        <v>0</v>
      </c>
      <c r="N176" s="0" t="n">
        <v>0</v>
      </c>
      <c r="O176" s="0" t="n">
        <v>0</v>
      </c>
      <c r="P176" s="0" t="n">
        <v>0</v>
      </c>
      <c r="Q176" s="0" t="n">
        <v>0</v>
      </c>
      <c r="R176" s="0" t="n">
        <v>0</v>
      </c>
      <c r="S176" s="0" t="n">
        <v>0</v>
      </c>
      <c r="T176" s="0" t="n">
        <v>0</v>
      </c>
      <c r="U176" s="0" t="n">
        <v>0</v>
      </c>
      <c r="V176" s="0" t="n">
        <v>0</v>
      </c>
      <c r="W176" s="0" t="n">
        <v>0</v>
      </c>
      <c r="X176" s="0" t="n">
        <v>0</v>
      </c>
      <c r="Y176" s="0" t="n">
        <v>0</v>
      </c>
      <c r="Z176" s="0" t="n">
        <v>0</v>
      </c>
      <c r="AA176" s="0" t="n">
        <v>0</v>
      </c>
      <c r="AB176" s="0" t="n">
        <v>0</v>
      </c>
      <c r="AC176" s="0" t="n">
        <v>0</v>
      </c>
      <c r="AD176" s="0" t="n">
        <v>0</v>
      </c>
      <c r="AE176" s="0" t="n">
        <v>-25</v>
      </c>
      <c r="AF176" s="0" t="n">
        <v>-25</v>
      </c>
    </row>
    <row r="177" customFormat="false" ht="12.75" hidden="false" customHeight="false" outlineLevel="0" collapsed="false">
      <c r="A177" s="399" t="n">
        <v>37118.5743055556</v>
      </c>
      <c r="B177" s="400" t="n">
        <v>37124</v>
      </c>
      <c r="C177" s="400" t="n">
        <v>37120</v>
      </c>
      <c r="D177" s="400" t="n">
        <v>37134</v>
      </c>
      <c r="E177" s="0" t="s">
        <v>390</v>
      </c>
      <c r="F177" s="0" t="n">
        <v>733089</v>
      </c>
      <c r="G177" s="0" t="n">
        <v>1</v>
      </c>
      <c r="H177" s="0" t="n">
        <v>3822330</v>
      </c>
      <c r="I177" s="0" t="n">
        <v>0</v>
      </c>
      <c r="J177" s="0" t="n">
        <v>0</v>
      </c>
      <c r="K177" s="0" t="n">
        <v>0</v>
      </c>
      <c r="L177" s="0" t="n">
        <v>0</v>
      </c>
      <c r="M177" s="0" t="n">
        <v>0</v>
      </c>
      <c r="N177" s="0" t="n">
        <v>0</v>
      </c>
      <c r="O177" s="0" t="n">
        <v>0</v>
      </c>
      <c r="P177" s="0" t="n">
        <v>0</v>
      </c>
      <c r="Q177" s="0" t="n">
        <v>0</v>
      </c>
      <c r="R177" s="0" t="n">
        <v>0</v>
      </c>
      <c r="S177" s="0" t="n">
        <v>0</v>
      </c>
      <c r="T177" s="0" t="n">
        <v>0</v>
      </c>
      <c r="U177" s="0" t="n">
        <v>0</v>
      </c>
      <c r="V177" s="0" t="n">
        <v>0</v>
      </c>
      <c r="W177" s="0" t="n">
        <v>0</v>
      </c>
      <c r="X177" s="0" t="n">
        <v>0</v>
      </c>
      <c r="Y177" s="0" t="n">
        <v>0</v>
      </c>
      <c r="Z177" s="0" t="n">
        <v>0</v>
      </c>
      <c r="AA177" s="0" t="n">
        <v>0</v>
      </c>
      <c r="AB177" s="0" t="n">
        <v>0</v>
      </c>
      <c r="AC177" s="0" t="n">
        <v>0</v>
      </c>
      <c r="AD177" s="0" t="n">
        <v>0</v>
      </c>
      <c r="AE177" s="0" t="n">
        <v>-25</v>
      </c>
      <c r="AF177" s="0" t="n">
        <v>-25</v>
      </c>
    </row>
    <row r="178" customFormat="false" ht="12.75" hidden="false" customHeight="false" outlineLevel="0" collapsed="false">
      <c r="A178" s="399" t="n">
        <v>36859.5909722222</v>
      </c>
      <c r="B178" s="400" t="n">
        <v>37124</v>
      </c>
      <c r="C178" s="400" t="n">
        <v>37073</v>
      </c>
      <c r="D178" s="400" t="n">
        <v>37164</v>
      </c>
      <c r="E178" s="0" t="s">
        <v>390</v>
      </c>
      <c r="F178" s="0" t="n">
        <v>468412</v>
      </c>
      <c r="G178" s="0" t="n">
        <v>1</v>
      </c>
      <c r="H178" s="0" t="n">
        <v>2461308</v>
      </c>
      <c r="I178" s="0" t="n">
        <v>0</v>
      </c>
      <c r="J178" s="0" t="n">
        <v>0</v>
      </c>
      <c r="K178" s="0" t="n">
        <v>0</v>
      </c>
      <c r="L178" s="0" t="n">
        <v>0</v>
      </c>
      <c r="M178" s="0" t="n">
        <v>0</v>
      </c>
      <c r="N178" s="0" t="n">
        <v>0</v>
      </c>
      <c r="O178" s="0" t="n">
        <v>25</v>
      </c>
      <c r="P178" s="0" t="n">
        <v>25</v>
      </c>
      <c r="Q178" s="0" t="n">
        <v>25</v>
      </c>
      <c r="R178" s="0" t="n">
        <v>25</v>
      </c>
      <c r="S178" s="0" t="n">
        <v>25</v>
      </c>
      <c r="T178" s="0" t="n">
        <v>25</v>
      </c>
      <c r="U178" s="0" t="n">
        <v>25</v>
      </c>
      <c r="V178" s="0" t="n">
        <v>25</v>
      </c>
      <c r="W178" s="0" t="n">
        <v>25</v>
      </c>
      <c r="X178" s="0" t="n">
        <v>25</v>
      </c>
      <c r="Y178" s="0" t="n">
        <v>25</v>
      </c>
      <c r="Z178" s="0" t="n">
        <v>25</v>
      </c>
      <c r="AA178" s="0" t="n">
        <v>25</v>
      </c>
      <c r="AB178" s="0" t="n">
        <v>25</v>
      </c>
      <c r="AC178" s="0" t="n">
        <v>25</v>
      </c>
      <c r="AD178" s="0" t="n">
        <v>25</v>
      </c>
      <c r="AE178" s="0" t="n">
        <v>0</v>
      </c>
      <c r="AF178" s="0" t="n">
        <v>0</v>
      </c>
    </row>
    <row r="179" customFormat="false" ht="12.75" hidden="false" customHeight="false" outlineLevel="0" collapsed="false">
      <c r="A179" s="399" t="n">
        <v>36866.4180555556</v>
      </c>
      <c r="B179" s="400" t="n">
        <v>37124</v>
      </c>
      <c r="C179" s="400" t="n">
        <v>37073</v>
      </c>
      <c r="D179" s="400" t="n">
        <v>37164</v>
      </c>
      <c r="E179" s="0" t="s">
        <v>390</v>
      </c>
      <c r="F179" s="0" t="n">
        <v>474041</v>
      </c>
      <c r="G179" s="0" t="n">
        <v>1</v>
      </c>
      <c r="H179" s="0" t="n">
        <v>2478602</v>
      </c>
      <c r="I179" s="0" t="n">
        <v>0</v>
      </c>
      <c r="J179" s="0" t="n">
        <v>0</v>
      </c>
      <c r="K179" s="0" t="n">
        <v>0</v>
      </c>
      <c r="L179" s="0" t="n">
        <v>0</v>
      </c>
      <c r="M179" s="0" t="n">
        <v>0</v>
      </c>
      <c r="N179" s="0" t="n">
        <v>0</v>
      </c>
      <c r="O179" s="0" t="n">
        <v>25</v>
      </c>
      <c r="P179" s="0" t="n">
        <v>25</v>
      </c>
      <c r="Q179" s="0" t="n">
        <v>25</v>
      </c>
      <c r="R179" s="0" t="n">
        <v>25</v>
      </c>
      <c r="S179" s="0" t="n">
        <v>25</v>
      </c>
      <c r="T179" s="0" t="n">
        <v>25</v>
      </c>
      <c r="U179" s="0" t="n">
        <v>25</v>
      </c>
      <c r="V179" s="0" t="n">
        <v>25</v>
      </c>
      <c r="W179" s="0" t="n">
        <v>25</v>
      </c>
      <c r="X179" s="0" t="n">
        <v>25</v>
      </c>
      <c r="Y179" s="0" t="n">
        <v>25</v>
      </c>
      <c r="Z179" s="0" t="n">
        <v>25</v>
      </c>
      <c r="AA179" s="0" t="n">
        <v>25</v>
      </c>
      <c r="AB179" s="0" t="n">
        <v>25</v>
      </c>
      <c r="AC179" s="0" t="n">
        <v>25</v>
      </c>
      <c r="AD179" s="0" t="n">
        <v>25</v>
      </c>
      <c r="AE179" s="0" t="n">
        <v>0</v>
      </c>
      <c r="AF179" s="0" t="n">
        <v>0</v>
      </c>
    </row>
    <row r="180" customFormat="false" ht="12.75" hidden="false" customHeight="false" outlineLevel="0" collapsed="false">
      <c r="A180" s="399" t="n">
        <v>36867.4541666667</v>
      </c>
      <c r="B180" s="400" t="n">
        <v>37124</v>
      </c>
      <c r="C180" s="400" t="n">
        <v>37073</v>
      </c>
      <c r="D180" s="400" t="n">
        <v>37164</v>
      </c>
      <c r="E180" s="0" t="s">
        <v>390</v>
      </c>
      <c r="F180" s="0" t="n">
        <v>475168</v>
      </c>
      <c r="G180" s="0" t="n">
        <v>1</v>
      </c>
      <c r="H180" s="0" t="n">
        <v>2481733</v>
      </c>
      <c r="I180" s="0" t="n">
        <v>0</v>
      </c>
      <c r="J180" s="0" t="n">
        <v>0</v>
      </c>
      <c r="K180" s="0" t="n">
        <v>0</v>
      </c>
      <c r="L180" s="0" t="n">
        <v>0</v>
      </c>
      <c r="M180" s="0" t="n">
        <v>0</v>
      </c>
      <c r="N180" s="0" t="n">
        <v>0</v>
      </c>
      <c r="O180" s="0" t="n">
        <v>25</v>
      </c>
      <c r="P180" s="0" t="n">
        <v>25</v>
      </c>
      <c r="Q180" s="0" t="n">
        <v>25</v>
      </c>
      <c r="R180" s="0" t="n">
        <v>25</v>
      </c>
      <c r="S180" s="0" t="n">
        <v>25</v>
      </c>
      <c r="T180" s="0" t="n">
        <v>25</v>
      </c>
      <c r="U180" s="0" t="n">
        <v>25</v>
      </c>
      <c r="V180" s="0" t="n">
        <v>25</v>
      </c>
      <c r="W180" s="0" t="n">
        <v>25</v>
      </c>
      <c r="X180" s="0" t="n">
        <v>25</v>
      </c>
      <c r="Y180" s="0" t="n">
        <v>25</v>
      </c>
      <c r="Z180" s="0" t="n">
        <v>25</v>
      </c>
      <c r="AA180" s="0" t="n">
        <v>25</v>
      </c>
      <c r="AB180" s="0" t="n">
        <v>25</v>
      </c>
      <c r="AC180" s="0" t="n">
        <v>25</v>
      </c>
      <c r="AD180" s="0" t="n">
        <v>25</v>
      </c>
      <c r="AE180" s="0" t="n">
        <v>0</v>
      </c>
      <c r="AF180" s="0" t="n">
        <v>0</v>
      </c>
    </row>
    <row r="181" customFormat="false" ht="12.75" hidden="false" customHeight="false" outlineLevel="0" collapsed="false">
      <c r="A181" s="399" t="n">
        <v>36910.6451388889</v>
      </c>
      <c r="B181" s="400" t="n">
        <v>37124</v>
      </c>
      <c r="C181" s="400" t="n">
        <v>37073</v>
      </c>
      <c r="D181" s="400" t="n">
        <v>37164</v>
      </c>
      <c r="E181" s="0" t="s">
        <v>390</v>
      </c>
      <c r="F181" s="0" t="n">
        <v>499013</v>
      </c>
      <c r="G181" s="0" t="n">
        <v>1</v>
      </c>
      <c r="H181" s="0" t="n">
        <v>2575386</v>
      </c>
      <c r="I181" s="0" t="n">
        <v>0</v>
      </c>
      <c r="J181" s="0" t="n">
        <v>0</v>
      </c>
      <c r="K181" s="0" t="n">
        <v>0</v>
      </c>
      <c r="L181" s="0" t="n">
        <v>0</v>
      </c>
      <c r="M181" s="0" t="n">
        <v>0</v>
      </c>
      <c r="N181" s="0" t="n">
        <v>0</v>
      </c>
      <c r="O181" s="0" t="n">
        <v>-25</v>
      </c>
      <c r="P181" s="0" t="n">
        <v>-25</v>
      </c>
      <c r="Q181" s="0" t="n">
        <v>-25</v>
      </c>
      <c r="R181" s="0" t="n">
        <v>-25</v>
      </c>
      <c r="S181" s="0" t="n">
        <v>-25</v>
      </c>
      <c r="T181" s="0" t="n">
        <v>-25</v>
      </c>
      <c r="U181" s="0" t="n">
        <v>-25</v>
      </c>
      <c r="V181" s="0" t="n">
        <v>-25</v>
      </c>
      <c r="W181" s="0" t="n">
        <v>-25</v>
      </c>
      <c r="X181" s="0" t="n">
        <v>-25</v>
      </c>
      <c r="Y181" s="0" t="n">
        <v>-25</v>
      </c>
      <c r="Z181" s="0" t="n">
        <v>-25</v>
      </c>
      <c r="AA181" s="0" t="n">
        <v>-25</v>
      </c>
      <c r="AB181" s="0" t="n">
        <v>-25</v>
      </c>
      <c r="AC181" s="0" t="n">
        <v>-25</v>
      </c>
      <c r="AD181" s="0" t="n">
        <v>-25</v>
      </c>
      <c r="AE181" s="0" t="n">
        <v>0</v>
      </c>
      <c r="AF181" s="0" t="n">
        <v>0</v>
      </c>
    </row>
    <row r="182" customFormat="false" ht="12.75" hidden="false" customHeight="false" outlineLevel="0" collapsed="false">
      <c r="A182" s="399" t="n">
        <v>36949.4270833333</v>
      </c>
      <c r="B182" s="400" t="n">
        <v>37124</v>
      </c>
      <c r="C182" s="400" t="n">
        <v>37073</v>
      </c>
      <c r="D182" s="400" t="n">
        <v>37164</v>
      </c>
      <c r="E182" s="0" t="s">
        <v>390</v>
      </c>
      <c r="F182" s="0" t="n">
        <v>531747</v>
      </c>
      <c r="G182" s="0" t="n">
        <v>1</v>
      </c>
      <c r="H182" s="0" t="n">
        <v>2728383</v>
      </c>
      <c r="I182" s="0" t="n">
        <v>0</v>
      </c>
      <c r="J182" s="0" t="n">
        <v>0</v>
      </c>
      <c r="K182" s="0" t="n">
        <v>0</v>
      </c>
      <c r="L182" s="0" t="n">
        <v>0</v>
      </c>
      <c r="M182" s="0" t="n">
        <v>0</v>
      </c>
      <c r="N182" s="0" t="n">
        <v>0</v>
      </c>
      <c r="O182" s="0" t="n">
        <v>25</v>
      </c>
      <c r="P182" s="0" t="n">
        <v>25</v>
      </c>
      <c r="Q182" s="0" t="n">
        <v>25</v>
      </c>
      <c r="R182" s="0" t="n">
        <v>25</v>
      </c>
      <c r="S182" s="0" t="n">
        <v>25</v>
      </c>
      <c r="T182" s="0" t="n">
        <v>25</v>
      </c>
      <c r="U182" s="0" t="n">
        <v>25</v>
      </c>
      <c r="V182" s="0" t="n">
        <v>25</v>
      </c>
      <c r="W182" s="0" t="n">
        <v>25</v>
      </c>
      <c r="X182" s="0" t="n">
        <v>25</v>
      </c>
      <c r="Y182" s="0" t="n">
        <v>25</v>
      </c>
      <c r="Z182" s="0" t="n">
        <v>25</v>
      </c>
      <c r="AA182" s="0" t="n">
        <v>25</v>
      </c>
      <c r="AB182" s="0" t="n">
        <v>25</v>
      </c>
      <c r="AC182" s="0" t="n">
        <v>25</v>
      </c>
      <c r="AD182" s="0" t="n">
        <v>25</v>
      </c>
      <c r="AE182" s="0" t="n">
        <v>0</v>
      </c>
      <c r="AF182" s="0" t="n">
        <v>0</v>
      </c>
    </row>
    <row r="183" customFormat="false" ht="12.75" hidden="false" customHeight="false" outlineLevel="0" collapsed="false">
      <c r="A183" s="399" t="n">
        <v>36949.4361111111</v>
      </c>
      <c r="B183" s="400" t="n">
        <v>37124</v>
      </c>
      <c r="C183" s="400" t="n">
        <v>37073</v>
      </c>
      <c r="D183" s="400" t="n">
        <v>37164</v>
      </c>
      <c r="E183" s="0" t="s">
        <v>390</v>
      </c>
      <c r="F183" s="0" t="n">
        <v>531748</v>
      </c>
      <c r="G183" s="0" t="n">
        <v>1</v>
      </c>
      <c r="H183" s="0" t="n">
        <v>2728384</v>
      </c>
      <c r="I183" s="0" t="n">
        <v>0</v>
      </c>
      <c r="J183" s="0" t="n">
        <v>0</v>
      </c>
      <c r="K183" s="0" t="n">
        <v>0</v>
      </c>
      <c r="L183" s="0" t="n">
        <v>0</v>
      </c>
      <c r="M183" s="0" t="n">
        <v>0</v>
      </c>
      <c r="N183" s="0" t="n">
        <v>0</v>
      </c>
      <c r="O183" s="0" t="n">
        <v>25</v>
      </c>
      <c r="P183" s="0" t="n">
        <v>25</v>
      </c>
      <c r="Q183" s="0" t="n">
        <v>25</v>
      </c>
      <c r="R183" s="0" t="n">
        <v>25</v>
      </c>
      <c r="S183" s="0" t="n">
        <v>25</v>
      </c>
      <c r="T183" s="0" t="n">
        <v>25</v>
      </c>
      <c r="U183" s="0" t="n">
        <v>25</v>
      </c>
      <c r="V183" s="0" t="n">
        <v>25</v>
      </c>
      <c r="W183" s="0" t="n">
        <v>25</v>
      </c>
      <c r="X183" s="0" t="n">
        <v>25</v>
      </c>
      <c r="Y183" s="0" t="n">
        <v>25</v>
      </c>
      <c r="Z183" s="0" t="n">
        <v>25</v>
      </c>
      <c r="AA183" s="0" t="n">
        <v>25</v>
      </c>
      <c r="AB183" s="0" t="n">
        <v>25</v>
      </c>
      <c r="AC183" s="0" t="n">
        <v>25</v>
      </c>
      <c r="AD183" s="0" t="n">
        <v>25</v>
      </c>
      <c r="AE183" s="0" t="n">
        <v>0</v>
      </c>
      <c r="AF183" s="0" t="n">
        <v>0</v>
      </c>
    </row>
    <row r="184" customFormat="false" ht="12.75" hidden="false" customHeight="false" outlineLevel="0" collapsed="false">
      <c r="A184" s="399" t="n">
        <v>36949.4576388889</v>
      </c>
      <c r="B184" s="400" t="n">
        <v>37124</v>
      </c>
      <c r="C184" s="400" t="n">
        <v>37073</v>
      </c>
      <c r="D184" s="400" t="n">
        <v>37164</v>
      </c>
      <c r="E184" s="0" t="s">
        <v>390</v>
      </c>
      <c r="F184" s="0" t="n">
        <v>532714</v>
      </c>
      <c r="G184" s="0" t="n">
        <v>1</v>
      </c>
      <c r="H184" s="0" t="n">
        <v>2730625</v>
      </c>
      <c r="I184" s="0" t="n">
        <v>0</v>
      </c>
      <c r="J184" s="0" t="n">
        <v>0</v>
      </c>
      <c r="K184" s="0" t="n">
        <v>0</v>
      </c>
      <c r="L184" s="0" t="n">
        <v>0</v>
      </c>
      <c r="M184" s="0" t="n">
        <v>0</v>
      </c>
      <c r="N184" s="0" t="n">
        <v>0</v>
      </c>
      <c r="O184" s="0" t="n">
        <v>-25</v>
      </c>
      <c r="P184" s="0" t="n">
        <v>-25</v>
      </c>
      <c r="Q184" s="0" t="n">
        <v>-25</v>
      </c>
      <c r="R184" s="0" t="n">
        <v>-25</v>
      </c>
      <c r="S184" s="0" t="n">
        <v>-25</v>
      </c>
      <c r="T184" s="0" t="n">
        <v>-25</v>
      </c>
      <c r="U184" s="0" t="n">
        <v>-25</v>
      </c>
      <c r="V184" s="0" t="n">
        <v>-25</v>
      </c>
      <c r="W184" s="0" t="n">
        <v>-25</v>
      </c>
      <c r="X184" s="0" t="n">
        <v>-25</v>
      </c>
      <c r="Y184" s="0" t="n">
        <v>-25</v>
      </c>
      <c r="Z184" s="0" t="n">
        <v>-25</v>
      </c>
      <c r="AA184" s="0" t="n">
        <v>-25</v>
      </c>
      <c r="AB184" s="0" t="n">
        <v>-25</v>
      </c>
      <c r="AC184" s="0" t="n">
        <v>-25</v>
      </c>
      <c r="AD184" s="0" t="n">
        <v>-25</v>
      </c>
      <c r="AE184" s="0" t="n">
        <v>0</v>
      </c>
      <c r="AF184" s="0" t="n">
        <v>0</v>
      </c>
    </row>
    <row r="185" customFormat="false" ht="12.75" hidden="false" customHeight="false" outlineLevel="0" collapsed="false">
      <c r="A185" s="399" t="n">
        <v>37061.3743055556</v>
      </c>
      <c r="B185" s="400" t="n">
        <v>37124</v>
      </c>
      <c r="C185" s="400" t="n">
        <v>37104</v>
      </c>
      <c r="D185" s="400" t="n">
        <v>37134</v>
      </c>
      <c r="E185" s="0" t="s">
        <v>390</v>
      </c>
      <c r="F185" s="0" t="n">
        <v>653457</v>
      </c>
      <c r="G185" s="0" t="n">
        <v>1</v>
      </c>
      <c r="H185" s="0" t="n">
        <v>3478035</v>
      </c>
      <c r="I185" s="0" t="n">
        <v>0</v>
      </c>
      <c r="J185" s="0" t="n">
        <v>0</v>
      </c>
      <c r="K185" s="0" t="n">
        <v>0</v>
      </c>
      <c r="L185" s="0" t="n">
        <v>0</v>
      </c>
      <c r="M185" s="0" t="n">
        <v>0</v>
      </c>
      <c r="N185" s="0" t="n">
        <v>0</v>
      </c>
      <c r="O185" s="0" t="n">
        <v>-25</v>
      </c>
      <c r="P185" s="0" t="n">
        <v>-25</v>
      </c>
      <c r="Q185" s="0" t="n">
        <v>-25</v>
      </c>
      <c r="R185" s="0" t="n">
        <v>-25</v>
      </c>
      <c r="S185" s="0" t="n">
        <v>-25</v>
      </c>
      <c r="T185" s="0" t="n">
        <v>-25</v>
      </c>
      <c r="U185" s="0" t="n">
        <v>-25</v>
      </c>
      <c r="V185" s="0" t="n">
        <v>-25</v>
      </c>
      <c r="W185" s="0" t="n">
        <v>-25</v>
      </c>
      <c r="X185" s="0" t="n">
        <v>-25</v>
      </c>
      <c r="Y185" s="0" t="n">
        <v>-25</v>
      </c>
      <c r="Z185" s="0" t="n">
        <v>-25</v>
      </c>
      <c r="AA185" s="0" t="n">
        <v>-25</v>
      </c>
      <c r="AB185" s="0" t="n">
        <v>-25</v>
      </c>
      <c r="AC185" s="0" t="n">
        <v>-25</v>
      </c>
      <c r="AD185" s="0" t="n">
        <v>-25</v>
      </c>
      <c r="AE185" s="0" t="n">
        <v>0</v>
      </c>
      <c r="AF185" s="0" t="n">
        <v>0</v>
      </c>
    </row>
    <row r="186" customFormat="false" ht="12.75" hidden="false" customHeight="false" outlineLevel="0" collapsed="false">
      <c r="A186" s="399" t="n">
        <v>36839.6208333333</v>
      </c>
      <c r="B186" s="400" t="n">
        <v>37124</v>
      </c>
      <c r="C186" s="400" t="n">
        <v>36983</v>
      </c>
      <c r="D186" s="400" t="n">
        <v>37191</v>
      </c>
      <c r="E186" s="0" t="s">
        <v>390</v>
      </c>
      <c r="F186" s="0" t="n">
        <v>429904</v>
      </c>
      <c r="G186" s="0" t="n">
        <v>1</v>
      </c>
      <c r="H186" s="0" t="n">
        <v>2331734</v>
      </c>
      <c r="I186" s="0" t="n">
        <v>25</v>
      </c>
      <c r="J186" s="0" t="n">
        <v>25</v>
      </c>
      <c r="K186" s="0" t="n">
        <v>25</v>
      </c>
      <c r="L186" s="0" t="n">
        <v>25</v>
      </c>
      <c r="M186" s="0" t="n">
        <v>25</v>
      </c>
      <c r="N186" s="0" t="n">
        <v>25</v>
      </c>
      <c r="O186" s="0" t="n">
        <v>0</v>
      </c>
      <c r="P186" s="0" t="n">
        <v>0</v>
      </c>
      <c r="Q186" s="0" t="n">
        <v>0</v>
      </c>
      <c r="R186" s="0" t="n">
        <v>0</v>
      </c>
      <c r="S186" s="0" t="n">
        <v>0</v>
      </c>
      <c r="T186" s="0" t="n">
        <v>0</v>
      </c>
      <c r="U186" s="0" t="n">
        <v>0</v>
      </c>
      <c r="V186" s="0" t="n">
        <v>0</v>
      </c>
      <c r="W186" s="0" t="n">
        <v>0</v>
      </c>
      <c r="X186" s="0" t="n">
        <v>0</v>
      </c>
      <c r="Y186" s="0" t="n">
        <v>0</v>
      </c>
      <c r="Z186" s="0" t="n">
        <v>0</v>
      </c>
      <c r="AA186" s="0" t="n">
        <v>0</v>
      </c>
      <c r="AB186" s="0" t="n">
        <v>0</v>
      </c>
      <c r="AC186" s="0" t="n">
        <v>0</v>
      </c>
      <c r="AD186" s="0" t="n">
        <v>0</v>
      </c>
      <c r="AE186" s="0" t="n">
        <v>0</v>
      </c>
      <c r="AF186" s="0" t="n">
        <v>0</v>
      </c>
    </row>
    <row r="187" customFormat="false" ht="12.75" hidden="false" customHeight="false" outlineLevel="0" collapsed="false">
      <c r="A187" s="399" t="n">
        <v>37056.5451388889</v>
      </c>
      <c r="B187" s="400" t="n">
        <v>37124</v>
      </c>
      <c r="C187" s="400" t="n">
        <v>37104</v>
      </c>
      <c r="D187" s="400" t="n">
        <v>37134</v>
      </c>
      <c r="E187" s="0" t="s">
        <v>390</v>
      </c>
      <c r="F187" s="0" t="n">
        <v>648356</v>
      </c>
      <c r="G187" s="0" t="n">
        <v>1</v>
      </c>
      <c r="H187" s="0" t="n">
        <v>3465385</v>
      </c>
      <c r="I187" s="0" t="n">
        <v>0</v>
      </c>
      <c r="J187" s="0" t="n">
        <v>0</v>
      </c>
      <c r="K187" s="0" t="n">
        <v>0</v>
      </c>
      <c r="L187" s="0" t="n">
        <v>0</v>
      </c>
      <c r="M187" s="0" t="n">
        <v>0</v>
      </c>
      <c r="N187" s="0" t="n">
        <v>0</v>
      </c>
      <c r="O187" s="0" t="n">
        <v>25</v>
      </c>
      <c r="P187" s="0" t="n">
        <v>25</v>
      </c>
      <c r="Q187" s="0" t="n">
        <v>25</v>
      </c>
      <c r="R187" s="0" t="n">
        <v>25</v>
      </c>
      <c r="S187" s="0" t="n">
        <v>25</v>
      </c>
      <c r="T187" s="0" t="n">
        <v>25</v>
      </c>
      <c r="U187" s="0" t="n">
        <v>25</v>
      </c>
      <c r="V187" s="0" t="n">
        <v>25</v>
      </c>
      <c r="W187" s="0" t="n">
        <v>25</v>
      </c>
      <c r="X187" s="0" t="n">
        <v>25</v>
      </c>
      <c r="Y187" s="0" t="n">
        <v>25</v>
      </c>
      <c r="Z187" s="0" t="n">
        <v>25</v>
      </c>
      <c r="AA187" s="0" t="n">
        <v>25</v>
      </c>
      <c r="AB187" s="0" t="n">
        <v>25</v>
      </c>
      <c r="AC187" s="0" t="n">
        <v>25</v>
      </c>
      <c r="AD187" s="0" t="n">
        <v>25</v>
      </c>
      <c r="AE187" s="0" t="n">
        <v>0</v>
      </c>
      <c r="AF187" s="0" t="n">
        <v>0</v>
      </c>
    </row>
    <row r="188" customFormat="false" ht="12.75" hidden="false" customHeight="false" outlineLevel="0" collapsed="false">
      <c r="A188" s="399" t="n">
        <v>36958.4583333333</v>
      </c>
      <c r="B188" s="400" t="n">
        <v>37124</v>
      </c>
      <c r="C188" s="400" t="n">
        <v>37073</v>
      </c>
      <c r="D188" s="400" t="n">
        <v>37164</v>
      </c>
      <c r="E188" s="0" t="s">
        <v>390</v>
      </c>
      <c r="F188" s="0" t="n">
        <v>540342</v>
      </c>
      <c r="G188" s="0" t="n">
        <v>1</v>
      </c>
      <c r="H188" s="0" t="n">
        <v>2754198</v>
      </c>
      <c r="I188" s="0" t="n">
        <v>0</v>
      </c>
      <c r="J188" s="0" t="n">
        <v>0</v>
      </c>
      <c r="K188" s="0" t="n">
        <v>0</v>
      </c>
      <c r="L188" s="0" t="n">
        <v>0</v>
      </c>
      <c r="M188" s="0" t="n">
        <v>0</v>
      </c>
      <c r="N188" s="0" t="n">
        <v>0</v>
      </c>
      <c r="O188" s="0" t="n">
        <v>-25</v>
      </c>
      <c r="P188" s="0" t="n">
        <v>-25</v>
      </c>
      <c r="Q188" s="0" t="n">
        <v>-25</v>
      </c>
      <c r="R188" s="0" t="n">
        <v>-25</v>
      </c>
      <c r="S188" s="0" t="n">
        <v>-25</v>
      </c>
      <c r="T188" s="0" t="n">
        <v>-25</v>
      </c>
      <c r="U188" s="0" t="n">
        <v>-25</v>
      </c>
      <c r="V188" s="0" t="n">
        <v>-25</v>
      </c>
      <c r="W188" s="0" t="n">
        <v>-25</v>
      </c>
      <c r="X188" s="0" t="n">
        <v>-25</v>
      </c>
      <c r="Y188" s="0" t="n">
        <v>-25</v>
      </c>
      <c r="Z188" s="0" t="n">
        <v>-25</v>
      </c>
      <c r="AA188" s="0" t="n">
        <v>-25</v>
      </c>
      <c r="AB188" s="0" t="n">
        <v>-25</v>
      </c>
      <c r="AC188" s="0" t="n">
        <v>-25</v>
      </c>
      <c r="AD188" s="0" t="n">
        <v>-25</v>
      </c>
      <c r="AE188" s="0" t="n">
        <v>0</v>
      </c>
      <c r="AF188" s="0" t="n">
        <v>0</v>
      </c>
    </row>
    <row r="189" customFormat="false" ht="12.75" hidden="false" customHeight="false" outlineLevel="0" collapsed="false">
      <c r="A189" s="399" t="n">
        <v>36969.3722222222</v>
      </c>
      <c r="B189" s="400" t="n">
        <v>37124</v>
      </c>
      <c r="C189" s="400" t="n">
        <v>37073</v>
      </c>
      <c r="D189" s="400" t="n">
        <v>37164</v>
      </c>
      <c r="E189" s="0" t="s">
        <v>390</v>
      </c>
      <c r="F189" s="0" t="n">
        <v>553592</v>
      </c>
      <c r="G189" s="0" t="n">
        <v>1</v>
      </c>
      <c r="H189" s="0" t="n">
        <v>2897599</v>
      </c>
      <c r="I189" s="0" t="n">
        <v>0</v>
      </c>
      <c r="J189" s="0" t="n">
        <v>0</v>
      </c>
      <c r="K189" s="0" t="n">
        <v>0</v>
      </c>
      <c r="L189" s="0" t="n">
        <v>0</v>
      </c>
      <c r="M189" s="0" t="n">
        <v>0</v>
      </c>
      <c r="N189" s="0" t="n">
        <v>0</v>
      </c>
      <c r="O189" s="0" t="n">
        <v>-25</v>
      </c>
      <c r="P189" s="0" t="n">
        <v>-25</v>
      </c>
      <c r="Q189" s="0" t="n">
        <v>-25</v>
      </c>
      <c r="R189" s="0" t="n">
        <v>-25</v>
      </c>
      <c r="S189" s="0" t="n">
        <v>-25</v>
      </c>
      <c r="T189" s="0" t="n">
        <v>-25</v>
      </c>
      <c r="U189" s="0" t="n">
        <v>-25</v>
      </c>
      <c r="V189" s="0" t="n">
        <v>-25</v>
      </c>
      <c r="W189" s="0" t="n">
        <v>-25</v>
      </c>
      <c r="X189" s="0" t="n">
        <v>-25</v>
      </c>
      <c r="Y189" s="0" t="n">
        <v>-25</v>
      </c>
      <c r="Z189" s="0" t="n">
        <v>-25</v>
      </c>
      <c r="AA189" s="0" t="n">
        <v>-25</v>
      </c>
      <c r="AB189" s="0" t="n">
        <v>-25</v>
      </c>
      <c r="AC189" s="0" t="n">
        <v>-25</v>
      </c>
      <c r="AD189" s="0" t="n">
        <v>-25</v>
      </c>
      <c r="AE189" s="0" t="n">
        <v>0</v>
      </c>
      <c r="AF189" s="0" t="n">
        <v>0</v>
      </c>
    </row>
    <row r="190" customFormat="false" ht="12.75" hidden="false" customHeight="false" outlineLevel="0" collapsed="false">
      <c r="A190" s="399" t="n">
        <v>36971.5395833333</v>
      </c>
      <c r="B190" s="400" t="n">
        <v>37124</v>
      </c>
      <c r="C190" s="400" t="n">
        <v>37073</v>
      </c>
      <c r="D190" s="400" t="n">
        <v>37164</v>
      </c>
      <c r="E190" s="0" t="s">
        <v>390</v>
      </c>
      <c r="F190" s="0" t="n">
        <v>554918</v>
      </c>
      <c r="G190" s="0" t="n">
        <v>1</v>
      </c>
      <c r="H190" s="0" t="n">
        <v>2902553</v>
      </c>
      <c r="I190" s="0" t="n">
        <v>0</v>
      </c>
      <c r="J190" s="0" t="n">
        <v>0</v>
      </c>
      <c r="K190" s="0" t="n">
        <v>0</v>
      </c>
      <c r="L190" s="0" t="n">
        <v>0</v>
      </c>
      <c r="M190" s="0" t="n">
        <v>0</v>
      </c>
      <c r="N190" s="0" t="n">
        <v>0</v>
      </c>
      <c r="O190" s="0" t="n">
        <v>-25</v>
      </c>
      <c r="P190" s="0" t="n">
        <v>-25</v>
      </c>
      <c r="Q190" s="0" t="n">
        <v>-25</v>
      </c>
      <c r="R190" s="0" t="n">
        <v>-25</v>
      </c>
      <c r="S190" s="0" t="n">
        <v>-25</v>
      </c>
      <c r="T190" s="0" t="n">
        <v>-25</v>
      </c>
      <c r="U190" s="0" t="n">
        <v>-25</v>
      </c>
      <c r="V190" s="0" t="n">
        <v>-25</v>
      </c>
      <c r="W190" s="0" t="n">
        <v>-25</v>
      </c>
      <c r="X190" s="0" t="n">
        <v>-25</v>
      </c>
      <c r="Y190" s="0" t="n">
        <v>-25</v>
      </c>
      <c r="Z190" s="0" t="n">
        <v>-25</v>
      </c>
      <c r="AA190" s="0" t="n">
        <v>-25</v>
      </c>
      <c r="AB190" s="0" t="n">
        <v>-25</v>
      </c>
      <c r="AC190" s="0" t="n">
        <v>-25</v>
      </c>
      <c r="AD190" s="0" t="n">
        <v>-25</v>
      </c>
      <c r="AE190" s="0" t="n">
        <v>0</v>
      </c>
      <c r="AF190" s="0" t="n">
        <v>0</v>
      </c>
    </row>
    <row r="191" customFormat="false" ht="12.75" hidden="false" customHeight="false" outlineLevel="0" collapsed="false">
      <c r="A191" s="399" t="n">
        <v>37050.5354166667</v>
      </c>
      <c r="B191" s="400" t="n">
        <v>37124</v>
      </c>
      <c r="C191" s="400" t="n">
        <v>37104</v>
      </c>
      <c r="D191" s="400" t="n">
        <v>37134</v>
      </c>
      <c r="E191" s="0" t="s">
        <v>390</v>
      </c>
      <c r="F191" s="0" t="n">
        <v>639684</v>
      </c>
      <c r="G191" s="0" t="n">
        <v>1</v>
      </c>
      <c r="H191" s="0" t="n">
        <v>3443630</v>
      </c>
      <c r="I191" s="0" t="n">
        <v>-25</v>
      </c>
      <c r="J191" s="0" t="n">
        <v>-25</v>
      </c>
      <c r="K191" s="0" t="n">
        <v>-25</v>
      </c>
      <c r="L191" s="0" t="n">
        <v>-25</v>
      </c>
      <c r="M191" s="0" t="n">
        <v>-25</v>
      </c>
      <c r="N191" s="0" t="n">
        <v>-25</v>
      </c>
      <c r="O191" s="0" t="n">
        <v>0</v>
      </c>
      <c r="P191" s="0" t="n">
        <v>0</v>
      </c>
      <c r="Q191" s="0" t="n">
        <v>0</v>
      </c>
      <c r="R191" s="0" t="n">
        <v>0</v>
      </c>
      <c r="S191" s="0" t="n">
        <v>0</v>
      </c>
      <c r="T191" s="0" t="n">
        <v>0</v>
      </c>
      <c r="U191" s="0" t="n">
        <v>0</v>
      </c>
      <c r="V191" s="0" t="n">
        <v>0</v>
      </c>
      <c r="W191" s="0" t="n">
        <v>0</v>
      </c>
      <c r="X191" s="0" t="n">
        <v>0</v>
      </c>
      <c r="Y191" s="0" t="n">
        <v>0</v>
      </c>
      <c r="Z191" s="0" t="n">
        <v>0</v>
      </c>
      <c r="AA191" s="0" t="n">
        <v>0</v>
      </c>
      <c r="AB191" s="0" t="n">
        <v>0</v>
      </c>
      <c r="AC191" s="0" t="n">
        <v>0</v>
      </c>
      <c r="AD191" s="0" t="n">
        <v>0</v>
      </c>
      <c r="AE191" s="0" t="n">
        <v>0</v>
      </c>
      <c r="AF191" s="0" t="n">
        <v>0</v>
      </c>
    </row>
    <row r="192" customFormat="false" ht="12.75" hidden="false" customHeight="false" outlineLevel="0" collapsed="false">
      <c r="A192" s="399" t="n">
        <v>37053.3805555556</v>
      </c>
      <c r="B192" s="400" t="n">
        <v>37124</v>
      </c>
      <c r="C192" s="400" t="n">
        <v>37104</v>
      </c>
      <c r="D192" s="400" t="n">
        <v>37134</v>
      </c>
      <c r="E192" s="0" t="s">
        <v>390</v>
      </c>
      <c r="F192" s="0" t="n">
        <v>641421</v>
      </c>
      <c r="G192" s="0" t="n">
        <v>1</v>
      </c>
      <c r="H192" s="0" t="n">
        <v>3447028</v>
      </c>
      <c r="I192" s="0" t="n">
        <v>-25</v>
      </c>
      <c r="J192" s="0" t="n">
        <v>-25</v>
      </c>
      <c r="K192" s="0" t="n">
        <v>-25</v>
      </c>
      <c r="L192" s="0" t="n">
        <v>-25</v>
      </c>
      <c r="M192" s="0" t="n">
        <v>-25</v>
      </c>
      <c r="N192" s="0" t="n">
        <v>-25</v>
      </c>
      <c r="O192" s="0" t="n">
        <v>0</v>
      </c>
      <c r="P192" s="0" t="n">
        <v>0</v>
      </c>
      <c r="Q192" s="0" t="n">
        <v>0</v>
      </c>
      <c r="R192" s="0" t="n">
        <v>0</v>
      </c>
      <c r="S192" s="0" t="n">
        <v>0</v>
      </c>
      <c r="T192" s="0" t="n">
        <v>0</v>
      </c>
      <c r="U192" s="0" t="n">
        <v>0</v>
      </c>
      <c r="V192" s="0" t="n">
        <v>0</v>
      </c>
      <c r="W192" s="0" t="n">
        <v>0</v>
      </c>
      <c r="X192" s="0" t="n">
        <v>0</v>
      </c>
      <c r="Y192" s="0" t="n">
        <v>0</v>
      </c>
      <c r="Z192" s="0" t="n">
        <v>0</v>
      </c>
      <c r="AA192" s="0" t="n">
        <v>0</v>
      </c>
      <c r="AB192" s="0" t="n">
        <v>0</v>
      </c>
      <c r="AC192" s="0" t="n">
        <v>0</v>
      </c>
      <c r="AD192" s="0" t="n">
        <v>0</v>
      </c>
      <c r="AE192" s="0" t="n">
        <v>0</v>
      </c>
      <c r="AF192" s="0" t="n">
        <v>0</v>
      </c>
    </row>
    <row r="193" customFormat="false" ht="12.75" hidden="false" customHeight="false" outlineLevel="0" collapsed="false">
      <c r="A193" s="399" t="n">
        <v>37053.4173611111</v>
      </c>
      <c r="B193" s="400" t="n">
        <v>37124</v>
      </c>
      <c r="C193" s="400" t="n">
        <v>37104</v>
      </c>
      <c r="D193" s="400" t="n">
        <v>37134</v>
      </c>
      <c r="E193" s="0" t="s">
        <v>390</v>
      </c>
      <c r="F193" s="0" t="n">
        <v>641570</v>
      </c>
      <c r="G193" s="0" t="n">
        <v>1</v>
      </c>
      <c r="H193" s="0" t="n">
        <v>3447243</v>
      </c>
      <c r="I193" s="0" t="n">
        <v>-25</v>
      </c>
      <c r="J193" s="0" t="n">
        <v>-25</v>
      </c>
      <c r="K193" s="0" t="n">
        <v>-25</v>
      </c>
      <c r="L193" s="0" t="n">
        <v>-25</v>
      </c>
      <c r="M193" s="0" t="n">
        <v>-25</v>
      </c>
      <c r="N193" s="0" t="n">
        <v>-25</v>
      </c>
      <c r="O193" s="0" t="n">
        <v>0</v>
      </c>
      <c r="P193" s="0" t="n">
        <v>0</v>
      </c>
      <c r="Q193" s="0" t="n">
        <v>0</v>
      </c>
      <c r="R193" s="0" t="n">
        <v>0</v>
      </c>
      <c r="S193" s="0" t="n">
        <v>0</v>
      </c>
      <c r="T193" s="0" t="n">
        <v>0</v>
      </c>
      <c r="U193" s="0" t="n">
        <v>0</v>
      </c>
      <c r="V193" s="0" t="n">
        <v>0</v>
      </c>
      <c r="W193" s="0" t="n">
        <v>0</v>
      </c>
      <c r="X193" s="0" t="n">
        <v>0</v>
      </c>
      <c r="Y193" s="0" t="n">
        <v>0</v>
      </c>
      <c r="Z193" s="0" t="n">
        <v>0</v>
      </c>
      <c r="AA193" s="0" t="n">
        <v>0</v>
      </c>
      <c r="AB193" s="0" t="n">
        <v>0</v>
      </c>
      <c r="AC193" s="0" t="n">
        <v>0</v>
      </c>
      <c r="AD193" s="0" t="n">
        <v>0</v>
      </c>
      <c r="AE193" s="0" t="n">
        <v>0</v>
      </c>
      <c r="AF193" s="0" t="n">
        <v>0</v>
      </c>
    </row>
    <row r="194" customFormat="false" ht="12.75" hidden="false" customHeight="false" outlineLevel="0" collapsed="false">
      <c r="A194" s="399" t="n">
        <v>37050.525</v>
      </c>
      <c r="B194" s="400" t="n">
        <v>37124</v>
      </c>
      <c r="C194" s="400" t="n">
        <v>37104</v>
      </c>
      <c r="D194" s="400" t="n">
        <v>37134</v>
      </c>
      <c r="E194" s="0" t="s">
        <v>390</v>
      </c>
      <c r="F194" s="0" t="n">
        <v>639633</v>
      </c>
      <c r="G194" s="0" t="n">
        <v>1</v>
      </c>
      <c r="H194" s="0" t="n">
        <v>3443529</v>
      </c>
      <c r="I194" s="0" t="n">
        <v>0</v>
      </c>
      <c r="J194" s="0" t="n">
        <v>0</v>
      </c>
      <c r="K194" s="0" t="n">
        <v>0</v>
      </c>
      <c r="L194" s="0" t="n">
        <v>0</v>
      </c>
      <c r="M194" s="0" t="n">
        <v>0</v>
      </c>
      <c r="N194" s="0" t="n">
        <v>0</v>
      </c>
      <c r="O194" s="0" t="n">
        <v>-25</v>
      </c>
      <c r="P194" s="0" t="n">
        <v>-25</v>
      </c>
      <c r="Q194" s="0" t="n">
        <v>-25</v>
      </c>
      <c r="R194" s="0" t="n">
        <v>-25</v>
      </c>
      <c r="S194" s="0" t="n">
        <v>-25</v>
      </c>
      <c r="T194" s="0" t="n">
        <v>-25</v>
      </c>
      <c r="U194" s="0" t="n">
        <v>-25</v>
      </c>
      <c r="V194" s="0" t="n">
        <v>-25</v>
      </c>
      <c r="W194" s="0" t="n">
        <v>-25</v>
      </c>
      <c r="X194" s="0" t="n">
        <v>-25</v>
      </c>
      <c r="Y194" s="0" t="n">
        <v>-25</v>
      </c>
      <c r="Z194" s="0" t="n">
        <v>-25</v>
      </c>
      <c r="AA194" s="0" t="n">
        <v>-25</v>
      </c>
      <c r="AB194" s="0" t="n">
        <v>-25</v>
      </c>
      <c r="AC194" s="0" t="n">
        <v>-25</v>
      </c>
      <c r="AD194" s="0" t="n">
        <v>-25</v>
      </c>
      <c r="AE194" s="0" t="n">
        <v>0</v>
      </c>
      <c r="AF194" s="0" t="n">
        <v>0</v>
      </c>
    </row>
    <row r="195" customFormat="false" ht="12.75" hidden="false" customHeight="false" outlineLevel="0" collapsed="false">
      <c r="A195" s="399" t="n">
        <v>37053.4305555556</v>
      </c>
      <c r="B195" s="400" t="n">
        <v>37124</v>
      </c>
      <c r="C195" s="400" t="n">
        <v>37104</v>
      </c>
      <c r="D195" s="400" t="n">
        <v>37134</v>
      </c>
      <c r="E195" s="0" t="s">
        <v>390</v>
      </c>
      <c r="F195" s="0" t="n">
        <v>641647</v>
      </c>
      <c r="G195" s="0" t="n">
        <v>1</v>
      </c>
      <c r="H195" s="0" t="n">
        <v>3447372</v>
      </c>
      <c r="I195" s="0" t="n">
        <v>0</v>
      </c>
      <c r="J195" s="0" t="n">
        <v>0</v>
      </c>
      <c r="K195" s="0" t="n">
        <v>0</v>
      </c>
      <c r="L195" s="0" t="n">
        <v>0</v>
      </c>
      <c r="M195" s="0" t="n">
        <v>0</v>
      </c>
      <c r="N195" s="0" t="n">
        <v>0</v>
      </c>
      <c r="O195" s="0" t="n">
        <v>-25</v>
      </c>
      <c r="P195" s="0" t="n">
        <v>-25</v>
      </c>
      <c r="Q195" s="0" t="n">
        <v>-25</v>
      </c>
      <c r="R195" s="0" t="n">
        <v>-25</v>
      </c>
      <c r="S195" s="0" t="n">
        <v>-25</v>
      </c>
      <c r="T195" s="0" t="n">
        <v>-25</v>
      </c>
      <c r="U195" s="0" t="n">
        <v>-25</v>
      </c>
      <c r="V195" s="0" t="n">
        <v>-25</v>
      </c>
      <c r="W195" s="0" t="n">
        <v>-25</v>
      </c>
      <c r="X195" s="0" t="n">
        <v>-25</v>
      </c>
      <c r="Y195" s="0" t="n">
        <v>-25</v>
      </c>
      <c r="Z195" s="0" t="n">
        <v>-25</v>
      </c>
      <c r="AA195" s="0" t="n">
        <v>-25</v>
      </c>
      <c r="AB195" s="0" t="n">
        <v>-25</v>
      </c>
      <c r="AC195" s="0" t="n">
        <v>-25</v>
      </c>
      <c r="AD195" s="0" t="n">
        <v>-25</v>
      </c>
      <c r="AE195" s="0" t="n">
        <v>0</v>
      </c>
      <c r="AF195" s="0" t="n">
        <v>0</v>
      </c>
    </row>
    <row r="196" customFormat="false" ht="12.75" hidden="false" customHeight="false" outlineLevel="0" collapsed="false">
      <c r="A196" s="399" t="n">
        <v>37053.4326388889</v>
      </c>
      <c r="B196" s="400" t="n">
        <v>37124</v>
      </c>
      <c r="C196" s="400" t="n">
        <v>37104</v>
      </c>
      <c r="D196" s="400" t="n">
        <v>37134</v>
      </c>
      <c r="E196" s="0" t="s">
        <v>390</v>
      </c>
      <c r="F196" s="0" t="n">
        <v>641651</v>
      </c>
      <c r="G196" s="0" t="n">
        <v>1</v>
      </c>
      <c r="H196" s="0" t="n">
        <v>3447376</v>
      </c>
      <c r="I196" s="0" t="n">
        <v>0</v>
      </c>
      <c r="J196" s="0" t="n">
        <v>0</v>
      </c>
      <c r="K196" s="0" t="n">
        <v>0</v>
      </c>
      <c r="L196" s="0" t="n">
        <v>0</v>
      </c>
      <c r="M196" s="0" t="n">
        <v>0</v>
      </c>
      <c r="N196" s="0" t="n">
        <v>0</v>
      </c>
      <c r="O196" s="0" t="n">
        <v>-25</v>
      </c>
      <c r="P196" s="0" t="n">
        <v>-25</v>
      </c>
      <c r="Q196" s="0" t="n">
        <v>-25</v>
      </c>
      <c r="R196" s="0" t="n">
        <v>-25</v>
      </c>
      <c r="S196" s="0" t="n">
        <v>-25</v>
      </c>
      <c r="T196" s="0" t="n">
        <v>-25</v>
      </c>
      <c r="U196" s="0" t="n">
        <v>-25</v>
      </c>
      <c r="V196" s="0" t="n">
        <v>-25</v>
      </c>
      <c r="W196" s="0" t="n">
        <v>-25</v>
      </c>
      <c r="X196" s="0" t="n">
        <v>-25</v>
      </c>
      <c r="Y196" s="0" t="n">
        <v>-25</v>
      </c>
      <c r="Z196" s="0" t="n">
        <v>-25</v>
      </c>
      <c r="AA196" s="0" t="n">
        <v>-25</v>
      </c>
      <c r="AB196" s="0" t="n">
        <v>-25</v>
      </c>
      <c r="AC196" s="0" t="n">
        <v>-25</v>
      </c>
      <c r="AD196" s="0" t="n">
        <v>-25</v>
      </c>
      <c r="AE196" s="0" t="n">
        <v>0</v>
      </c>
      <c r="AF196" s="0" t="n">
        <v>0</v>
      </c>
    </row>
    <row r="197" customFormat="false" ht="12.75" hidden="false" customHeight="false" outlineLevel="0" collapsed="false">
      <c r="A197" s="399" t="n">
        <v>37074.6840277778</v>
      </c>
      <c r="B197" s="400" t="n">
        <v>37124</v>
      </c>
      <c r="C197" s="400" t="n">
        <v>37104</v>
      </c>
      <c r="D197" s="400" t="n">
        <v>37134</v>
      </c>
      <c r="E197" s="0" t="s">
        <v>390</v>
      </c>
      <c r="F197" s="0" t="n">
        <v>671489</v>
      </c>
      <c r="G197" s="0" t="n">
        <v>1</v>
      </c>
      <c r="H197" s="0" t="n">
        <v>3542621</v>
      </c>
      <c r="I197" s="0" t="n">
        <v>0</v>
      </c>
      <c r="J197" s="0" t="n">
        <v>0</v>
      </c>
      <c r="K197" s="0" t="n">
        <v>0</v>
      </c>
      <c r="L197" s="0" t="n">
        <v>0</v>
      </c>
      <c r="M197" s="0" t="n">
        <v>0</v>
      </c>
      <c r="N197" s="0" t="n">
        <v>0</v>
      </c>
      <c r="O197" s="0" t="n">
        <v>-25</v>
      </c>
      <c r="P197" s="0" t="n">
        <v>-25</v>
      </c>
      <c r="Q197" s="0" t="n">
        <v>-25</v>
      </c>
      <c r="R197" s="0" t="n">
        <v>-25</v>
      </c>
      <c r="S197" s="0" t="n">
        <v>-25</v>
      </c>
      <c r="T197" s="0" t="n">
        <v>-25</v>
      </c>
      <c r="U197" s="0" t="n">
        <v>-25</v>
      </c>
      <c r="V197" s="0" t="n">
        <v>-25</v>
      </c>
      <c r="W197" s="0" t="n">
        <v>-25</v>
      </c>
      <c r="X197" s="0" t="n">
        <v>-25</v>
      </c>
      <c r="Y197" s="0" t="n">
        <v>-25</v>
      </c>
      <c r="Z197" s="0" t="n">
        <v>-25</v>
      </c>
      <c r="AA197" s="0" t="n">
        <v>-25</v>
      </c>
      <c r="AB197" s="0" t="n">
        <v>-25</v>
      </c>
      <c r="AC197" s="0" t="n">
        <v>-25</v>
      </c>
      <c r="AD197" s="0" t="n">
        <v>-25</v>
      </c>
      <c r="AE197" s="0" t="n">
        <v>0</v>
      </c>
      <c r="AF197" s="0" t="n">
        <v>0</v>
      </c>
    </row>
    <row r="198" customFormat="false" ht="12.75" hidden="false" customHeight="false" outlineLevel="0" collapsed="false">
      <c r="A198" s="399" t="n">
        <v>37075.4263888889</v>
      </c>
      <c r="B198" s="400" t="n">
        <v>37124</v>
      </c>
      <c r="C198" s="400" t="n">
        <v>37104</v>
      </c>
      <c r="D198" s="400" t="n">
        <v>37134</v>
      </c>
      <c r="E198" s="0" t="s">
        <v>390</v>
      </c>
      <c r="F198" s="0" t="n">
        <v>672408</v>
      </c>
      <c r="G198" s="0" t="n">
        <v>1</v>
      </c>
      <c r="H198" s="0" t="n">
        <v>3545228</v>
      </c>
      <c r="I198" s="0" t="n">
        <v>0</v>
      </c>
      <c r="J198" s="0" t="n">
        <v>0</v>
      </c>
      <c r="K198" s="0" t="n">
        <v>0</v>
      </c>
      <c r="L198" s="0" t="n">
        <v>0</v>
      </c>
      <c r="M198" s="0" t="n">
        <v>0</v>
      </c>
      <c r="N198" s="0" t="n">
        <v>0</v>
      </c>
      <c r="O198" s="0" t="n">
        <v>-25</v>
      </c>
      <c r="P198" s="0" t="n">
        <v>-25</v>
      </c>
      <c r="Q198" s="0" t="n">
        <v>-25</v>
      </c>
      <c r="R198" s="0" t="n">
        <v>-25</v>
      </c>
      <c r="S198" s="0" t="n">
        <v>-25</v>
      </c>
      <c r="T198" s="0" t="n">
        <v>-25</v>
      </c>
      <c r="U198" s="0" t="n">
        <v>-25</v>
      </c>
      <c r="V198" s="0" t="n">
        <v>-25</v>
      </c>
      <c r="W198" s="0" t="n">
        <v>-25</v>
      </c>
      <c r="X198" s="0" t="n">
        <v>-25</v>
      </c>
      <c r="Y198" s="0" t="n">
        <v>-25</v>
      </c>
      <c r="Z198" s="0" t="n">
        <v>-25</v>
      </c>
      <c r="AA198" s="0" t="n">
        <v>-25</v>
      </c>
      <c r="AB198" s="0" t="n">
        <v>-25</v>
      </c>
      <c r="AC198" s="0" t="n">
        <v>-25</v>
      </c>
      <c r="AD198" s="0" t="n">
        <v>-25</v>
      </c>
      <c r="AE198" s="0" t="n">
        <v>0</v>
      </c>
      <c r="AF198" s="0" t="n">
        <v>0</v>
      </c>
    </row>
    <row r="199" customFormat="false" ht="12.75" hidden="false" customHeight="false" outlineLevel="0" collapsed="false">
      <c r="A199" s="399" t="n">
        <v>37088.3472222222</v>
      </c>
      <c r="B199" s="400" t="n">
        <v>37124</v>
      </c>
      <c r="C199" s="400" t="n">
        <v>37104</v>
      </c>
      <c r="D199" s="400" t="n">
        <v>37134</v>
      </c>
      <c r="E199" s="0" t="s">
        <v>390</v>
      </c>
      <c r="F199" s="0" t="n">
        <v>686876</v>
      </c>
      <c r="G199" s="0" t="n">
        <v>1</v>
      </c>
      <c r="H199" s="0" t="n">
        <v>3592386</v>
      </c>
      <c r="I199" s="0" t="n">
        <v>0</v>
      </c>
      <c r="J199" s="0" t="n">
        <v>0</v>
      </c>
      <c r="K199" s="0" t="n">
        <v>0</v>
      </c>
      <c r="L199" s="0" t="n">
        <v>0</v>
      </c>
      <c r="M199" s="0" t="n">
        <v>0</v>
      </c>
      <c r="N199" s="0" t="n">
        <v>0</v>
      </c>
      <c r="O199" s="0" t="n">
        <v>25</v>
      </c>
      <c r="P199" s="0" t="n">
        <v>25</v>
      </c>
      <c r="Q199" s="0" t="n">
        <v>25</v>
      </c>
      <c r="R199" s="0" t="n">
        <v>25</v>
      </c>
      <c r="S199" s="0" t="n">
        <v>25</v>
      </c>
      <c r="T199" s="0" t="n">
        <v>25</v>
      </c>
      <c r="U199" s="0" t="n">
        <v>25</v>
      </c>
      <c r="V199" s="0" t="n">
        <v>25</v>
      </c>
      <c r="W199" s="0" t="n">
        <v>25</v>
      </c>
      <c r="X199" s="0" t="n">
        <v>25</v>
      </c>
      <c r="Y199" s="0" t="n">
        <v>25</v>
      </c>
      <c r="Z199" s="0" t="n">
        <v>25</v>
      </c>
      <c r="AA199" s="0" t="n">
        <v>25</v>
      </c>
      <c r="AB199" s="0" t="n">
        <v>25</v>
      </c>
      <c r="AC199" s="0" t="n">
        <v>25</v>
      </c>
      <c r="AD199" s="0" t="n">
        <v>25</v>
      </c>
      <c r="AE199" s="0" t="n">
        <v>0</v>
      </c>
      <c r="AF199" s="0" t="n">
        <v>0</v>
      </c>
    </row>
    <row r="200" customFormat="false" ht="12.75" hidden="false" customHeight="false" outlineLevel="0" collapsed="false">
      <c r="A200" s="399" t="n">
        <v>37089.5444444444</v>
      </c>
      <c r="B200" s="400" t="n">
        <v>37124</v>
      </c>
      <c r="C200" s="400" t="n">
        <v>37104</v>
      </c>
      <c r="D200" s="400" t="n">
        <v>37134</v>
      </c>
      <c r="E200" s="0" t="s">
        <v>390</v>
      </c>
      <c r="F200" s="0" t="n">
        <v>687883</v>
      </c>
      <c r="G200" s="0" t="n">
        <v>1</v>
      </c>
      <c r="H200" s="0" t="n">
        <v>3595370</v>
      </c>
      <c r="I200" s="0" t="n">
        <v>0</v>
      </c>
      <c r="J200" s="0" t="n">
        <v>0</v>
      </c>
      <c r="K200" s="0" t="n">
        <v>0</v>
      </c>
      <c r="L200" s="0" t="n">
        <v>0</v>
      </c>
      <c r="M200" s="0" t="n">
        <v>0</v>
      </c>
      <c r="N200" s="0" t="n">
        <v>0</v>
      </c>
      <c r="O200" s="0" t="n">
        <v>50</v>
      </c>
      <c r="P200" s="0" t="n">
        <v>50</v>
      </c>
      <c r="Q200" s="0" t="n">
        <v>50</v>
      </c>
      <c r="R200" s="0" t="n">
        <v>50</v>
      </c>
      <c r="S200" s="0" t="n">
        <v>50</v>
      </c>
      <c r="T200" s="0" t="n">
        <v>50</v>
      </c>
      <c r="U200" s="0" t="n">
        <v>50</v>
      </c>
      <c r="V200" s="0" t="n">
        <v>50</v>
      </c>
      <c r="W200" s="0" t="n">
        <v>50</v>
      </c>
      <c r="X200" s="0" t="n">
        <v>50</v>
      </c>
      <c r="Y200" s="0" t="n">
        <v>50</v>
      </c>
      <c r="Z200" s="0" t="n">
        <v>50</v>
      </c>
      <c r="AA200" s="0" t="n">
        <v>50</v>
      </c>
      <c r="AB200" s="0" t="n">
        <v>50</v>
      </c>
      <c r="AC200" s="0" t="n">
        <v>50</v>
      </c>
      <c r="AD200" s="0" t="n">
        <v>50</v>
      </c>
      <c r="AE200" s="0" t="n">
        <v>0</v>
      </c>
      <c r="AF200" s="0" t="n">
        <v>0</v>
      </c>
    </row>
    <row r="201" customFormat="false" ht="12.75" hidden="false" customHeight="false" outlineLevel="0" collapsed="false">
      <c r="A201" s="399" t="n">
        <v>37089.5444444444</v>
      </c>
      <c r="B201" s="400" t="n">
        <v>37124</v>
      </c>
      <c r="C201" s="400" t="n">
        <v>37104</v>
      </c>
      <c r="D201" s="400" t="n">
        <v>37134</v>
      </c>
      <c r="E201" s="0" t="s">
        <v>390</v>
      </c>
      <c r="F201" s="0" t="n">
        <v>687884</v>
      </c>
      <c r="G201" s="0" t="n">
        <v>1</v>
      </c>
      <c r="H201" s="0" t="n">
        <v>3595371</v>
      </c>
      <c r="I201" s="0" t="n">
        <v>0</v>
      </c>
      <c r="J201" s="0" t="n">
        <v>0</v>
      </c>
      <c r="K201" s="0" t="n">
        <v>0</v>
      </c>
      <c r="L201" s="0" t="n">
        <v>0</v>
      </c>
      <c r="M201" s="0" t="n">
        <v>0</v>
      </c>
      <c r="N201" s="0" t="n">
        <v>0</v>
      </c>
      <c r="O201" s="0" t="n">
        <v>25</v>
      </c>
      <c r="P201" s="0" t="n">
        <v>25</v>
      </c>
      <c r="Q201" s="0" t="n">
        <v>25</v>
      </c>
      <c r="R201" s="0" t="n">
        <v>25</v>
      </c>
      <c r="S201" s="0" t="n">
        <v>25</v>
      </c>
      <c r="T201" s="0" t="n">
        <v>25</v>
      </c>
      <c r="U201" s="0" t="n">
        <v>25</v>
      </c>
      <c r="V201" s="0" t="n">
        <v>25</v>
      </c>
      <c r="W201" s="0" t="n">
        <v>25</v>
      </c>
      <c r="X201" s="0" t="n">
        <v>25</v>
      </c>
      <c r="Y201" s="0" t="n">
        <v>25</v>
      </c>
      <c r="Z201" s="0" t="n">
        <v>25</v>
      </c>
      <c r="AA201" s="0" t="n">
        <v>25</v>
      </c>
      <c r="AB201" s="0" t="n">
        <v>25</v>
      </c>
      <c r="AC201" s="0" t="n">
        <v>25</v>
      </c>
      <c r="AD201" s="0" t="n">
        <v>25</v>
      </c>
      <c r="AE201" s="0" t="n">
        <v>0</v>
      </c>
      <c r="AF201" s="0" t="n">
        <v>0</v>
      </c>
    </row>
    <row r="202" customFormat="false" ht="12.75" hidden="false" customHeight="false" outlineLevel="0" collapsed="false">
      <c r="A202" s="399" t="n">
        <v>37089.54375</v>
      </c>
      <c r="B202" s="400" t="n">
        <v>37124</v>
      </c>
      <c r="C202" s="400" t="n">
        <v>37104</v>
      </c>
      <c r="D202" s="400" t="n">
        <v>37134</v>
      </c>
      <c r="E202" s="0" t="s">
        <v>390</v>
      </c>
      <c r="F202" s="0" t="n">
        <v>687885</v>
      </c>
      <c r="G202" s="0" t="n">
        <v>1</v>
      </c>
      <c r="H202" s="0" t="n">
        <v>3595372</v>
      </c>
      <c r="I202" s="0" t="n">
        <v>0</v>
      </c>
      <c r="J202" s="0" t="n">
        <v>0</v>
      </c>
      <c r="K202" s="0" t="n">
        <v>0</v>
      </c>
      <c r="L202" s="0" t="n">
        <v>0</v>
      </c>
      <c r="M202" s="0" t="n">
        <v>0</v>
      </c>
      <c r="N202" s="0" t="n">
        <v>0</v>
      </c>
      <c r="O202" s="0" t="n">
        <v>50</v>
      </c>
      <c r="P202" s="0" t="n">
        <v>50</v>
      </c>
      <c r="Q202" s="0" t="n">
        <v>50</v>
      </c>
      <c r="R202" s="0" t="n">
        <v>50</v>
      </c>
      <c r="S202" s="0" t="n">
        <v>50</v>
      </c>
      <c r="T202" s="0" t="n">
        <v>50</v>
      </c>
      <c r="U202" s="0" t="n">
        <v>50</v>
      </c>
      <c r="V202" s="0" t="n">
        <v>50</v>
      </c>
      <c r="W202" s="0" t="n">
        <v>50</v>
      </c>
      <c r="X202" s="0" t="n">
        <v>50</v>
      </c>
      <c r="Y202" s="0" t="n">
        <v>50</v>
      </c>
      <c r="Z202" s="0" t="n">
        <v>50</v>
      </c>
      <c r="AA202" s="0" t="n">
        <v>50</v>
      </c>
      <c r="AB202" s="0" t="n">
        <v>50</v>
      </c>
      <c r="AC202" s="0" t="n">
        <v>50</v>
      </c>
      <c r="AD202" s="0" t="n">
        <v>50</v>
      </c>
      <c r="AE202" s="0" t="n">
        <v>0</v>
      </c>
      <c r="AF202" s="0" t="n">
        <v>0</v>
      </c>
      <c r="AH202" s="0" t="n">
        <v>25</v>
      </c>
      <c r="AJ202" s="0" t="n">
        <v>-100</v>
      </c>
    </row>
    <row r="203" customFormat="false" ht="12.75" hidden="false" customHeight="false" outlineLevel="0" collapsed="false">
      <c r="A203" s="399" t="n">
        <v>37089.3506944444</v>
      </c>
      <c r="B203" s="400" t="n">
        <v>37124</v>
      </c>
      <c r="C203" s="400" t="n">
        <v>37104</v>
      </c>
      <c r="D203" s="400" t="n">
        <v>37134</v>
      </c>
      <c r="E203" s="0" t="s">
        <v>390</v>
      </c>
      <c r="F203" s="0" t="n">
        <v>688971</v>
      </c>
      <c r="G203" s="0" t="n">
        <v>1</v>
      </c>
      <c r="H203" s="0" t="n">
        <v>3598049</v>
      </c>
      <c r="I203" s="0" t="n">
        <v>0</v>
      </c>
      <c r="J203" s="0" t="n">
        <v>0</v>
      </c>
      <c r="K203" s="0" t="n">
        <v>0</v>
      </c>
      <c r="L203" s="0" t="n">
        <v>0</v>
      </c>
      <c r="M203" s="0" t="n">
        <v>0</v>
      </c>
      <c r="N203" s="0" t="n">
        <v>0</v>
      </c>
      <c r="O203" s="0" t="n">
        <v>25</v>
      </c>
      <c r="P203" s="0" t="n">
        <v>25</v>
      </c>
      <c r="Q203" s="0" t="n">
        <v>25</v>
      </c>
      <c r="R203" s="0" t="n">
        <v>25</v>
      </c>
      <c r="S203" s="0" t="n">
        <v>25</v>
      </c>
      <c r="T203" s="0" t="n">
        <v>25</v>
      </c>
      <c r="U203" s="0" t="n">
        <v>25</v>
      </c>
      <c r="V203" s="0" t="n">
        <v>25</v>
      </c>
      <c r="W203" s="0" t="n">
        <v>25</v>
      </c>
      <c r="X203" s="0" t="n">
        <v>25</v>
      </c>
      <c r="Y203" s="0" t="n">
        <v>25</v>
      </c>
      <c r="Z203" s="0" t="n">
        <v>25</v>
      </c>
      <c r="AA203" s="0" t="n">
        <v>25</v>
      </c>
      <c r="AB203" s="0" t="n">
        <v>25</v>
      </c>
      <c r="AC203" s="0" t="n">
        <v>25</v>
      </c>
      <c r="AD203" s="0" t="n">
        <v>25</v>
      </c>
      <c r="AE203" s="0" t="n">
        <v>0</v>
      </c>
      <c r="AF203" s="0" t="n">
        <v>0</v>
      </c>
    </row>
    <row r="204" customFormat="false" ht="12.75" hidden="false" customHeight="false" outlineLevel="0" collapsed="false">
      <c r="A204" s="399" t="n">
        <v>37089.4326388889</v>
      </c>
      <c r="B204" s="400" t="n">
        <v>37124</v>
      </c>
      <c r="C204" s="400" t="n">
        <v>37104</v>
      </c>
      <c r="D204" s="400" t="n">
        <v>37134</v>
      </c>
      <c r="E204" s="0" t="s">
        <v>390</v>
      </c>
      <c r="F204" s="0" t="n">
        <v>689386</v>
      </c>
      <c r="G204" s="0" t="n">
        <v>1</v>
      </c>
      <c r="H204" s="0" t="n">
        <v>3598661</v>
      </c>
      <c r="I204" s="0" t="n">
        <v>0</v>
      </c>
      <c r="J204" s="0" t="n">
        <v>0</v>
      </c>
      <c r="K204" s="0" t="n">
        <v>0</v>
      </c>
      <c r="L204" s="0" t="n">
        <v>0</v>
      </c>
      <c r="M204" s="0" t="n">
        <v>0</v>
      </c>
      <c r="N204" s="0" t="n">
        <v>0</v>
      </c>
      <c r="O204" s="0" t="n">
        <v>-25</v>
      </c>
      <c r="P204" s="0" t="n">
        <v>-25</v>
      </c>
      <c r="Q204" s="0" t="n">
        <v>-25</v>
      </c>
      <c r="R204" s="0" t="n">
        <v>-25</v>
      </c>
      <c r="S204" s="0" t="n">
        <v>-25</v>
      </c>
      <c r="T204" s="0" t="n">
        <v>-25</v>
      </c>
      <c r="U204" s="0" t="n">
        <v>-25</v>
      </c>
      <c r="V204" s="0" t="n">
        <v>-25</v>
      </c>
      <c r="W204" s="0" t="n">
        <v>-25</v>
      </c>
      <c r="X204" s="0" t="n">
        <v>-25</v>
      </c>
      <c r="Y204" s="0" t="n">
        <v>-25</v>
      </c>
      <c r="Z204" s="0" t="n">
        <v>-25</v>
      </c>
      <c r="AA204" s="0" t="n">
        <v>-25</v>
      </c>
      <c r="AB204" s="0" t="n">
        <v>-25</v>
      </c>
      <c r="AC204" s="0" t="n">
        <v>-25</v>
      </c>
      <c r="AD204" s="0" t="n">
        <v>-25</v>
      </c>
      <c r="AE204" s="0" t="n">
        <v>0</v>
      </c>
      <c r="AF204" s="0" t="n">
        <v>0</v>
      </c>
    </row>
    <row r="205" customFormat="false" ht="12.75" hidden="false" customHeight="false" outlineLevel="0" collapsed="false">
      <c r="A205" s="399" t="n">
        <v>37089.5548611111</v>
      </c>
      <c r="B205" s="400" t="n">
        <v>37124</v>
      </c>
      <c r="C205" s="400" t="n">
        <v>37104</v>
      </c>
      <c r="D205" s="400" t="n">
        <v>37134</v>
      </c>
      <c r="E205" s="0" t="s">
        <v>390</v>
      </c>
      <c r="F205" s="0" t="n">
        <v>689820</v>
      </c>
      <c r="G205" s="0" t="n">
        <v>1</v>
      </c>
      <c r="H205" s="0" t="n">
        <v>3601058</v>
      </c>
      <c r="I205" s="0" t="n">
        <v>0</v>
      </c>
      <c r="J205" s="0" t="n">
        <v>0</v>
      </c>
      <c r="K205" s="0" t="n">
        <v>0</v>
      </c>
      <c r="L205" s="0" t="n">
        <v>0</v>
      </c>
      <c r="M205" s="0" t="n">
        <v>0</v>
      </c>
      <c r="N205" s="0" t="n">
        <v>0</v>
      </c>
      <c r="O205" s="0" t="n">
        <v>-25</v>
      </c>
      <c r="P205" s="0" t="n">
        <v>-25</v>
      </c>
      <c r="Q205" s="0" t="n">
        <v>-25</v>
      </c>
      <c r="R205" s="0" t="n">
        <v>-25</v>
      </c>
      <c r="S205" s="0" t="n">
        <v>-25</v>
      </c>
      <c r="T205" s="0" t="n">
        <v>-25</v>
      </c>
      <c r="U205" s="0" t="n">
        <v>-25</v>
      </c>
      <c r="V205" s="0" t="n">
        <v>-25</v>
      </c>
      <c r="W205" s="0" t="n">
        <v>-25</v>
      </c>
      <c r="X205" s="0" t="n">
        <v>-25</v>
      </c>
      <c r="Y205" s="0" t="n">
        <v>-25</v>
      </c>
      <c r="Z205" s="0" t="n">
        <v>-25</v>
      </c>
      <c r="AA205" s="0" t="n">
        <v>-25</v>
      </c>
      <c r="AB205" s="0" t="n">
        <v>-25</v>
      </c>
      <c r="AC205" s="0" t="n">
        <v>-25</v>
      </c>
      <c r="AD205" s="0" t="n">
        <v>-25</v>
      </c>
      <c r="AE205" s="0" t="n">
        <v>0</v>
      </c>
      <c r="AF205" s="0" t="n">
        <v>0</v>
      </c>
    </row>
    <row r="206" customFormat="false" ht="12.75" hidden="false" customHeight="false" outlineLevel="0" collapsed="false">
      <c r="A206" s="399" t="n">
        <v>37097.4625</v>
      </c>
      <c r="B206" s="400" t="n">
        <v>37124</v>
      </c>
      <c r="C206" s="400" t="n">
        <v>37104</v>
      </c>
      <c r="D206" s="400" t="n">
        <v>37134</v>
      </c>
      <c r="E206" s="0" t="s">
        <v>390</v>
      </c>
      <c r="F206" s="0" t="n">
        <v>702180</v>
      </c>
      <c r="G206" s="0" t="n">
        <v>1</v>
      </c>
      <c r="H206" s="0" t="n">
        <v>3636175</v>
      </c>
      <c r="I206" s="0" t="n">
        <v>0</v>
      </c>
      <c r="J206" s="0" t="n">
        <v>0</v>
      </c>
      <c r="K206" s="0" t="n">
        <v>0</v>
      </c>
      <c r="L206" s="0" t="n">
        <v>0</v>
      </c>
      <c r="M206" s="0" t="n">
        <v>0</v>
      </c>
      <c r="N206" s="0" t="n">
        <v>0</v>
      </c>
      <c r="O206" s="0" t="n">
        <v>25</v>
      </c>
      <c r="P206" s="0" t="n">
        <v>25</v>
      </c>
      <c r="Q206" s="0" t="n">
        <v>25</v>
      </c>
      <c r="R206" s="0" t="n">
        <v>25</v>
      </c>
      <c r="S206" s="0" t="n">
        <v>25</v>
      </c>
      <c r="T206" s="0" t="n">
        <v>25</v>
      </c>
      <c r="U206" s="0" t="n">
        <v>25</v>
      </c>
      <c r="V206" s="0" t="n">
        <v>25</v>
      </c>
      <c r="W206" s="0" t="n">
        <v>25</v>
      </c>
      <c r="X206" s="0" t="n">
        <v>25</v>
      </c>
      <c r="Y206" s="0" t="n">
        <v>25</v>
      </c>
      <c r="Z206" s="0" t="n">
        <v>25</v>
      </c>
      <c r="AA206" s="0" t="n">
        <v>25</v>
      </c>
      <c r="AB206" s="0" t="n">
        <v>25</v>
      </c>
      <c r="AC206" s="0" t="n">
        <v>25</v>
      </c>
      <c r="AD206" s="0" t="n">
        <v>25</v>
      </c>
      <c r="AE206" s="0" t="n">
        <v>0</v>
      </c>
      <c r="AF206" s="0" t="n">
        <v>0</v>
      </c>
    </row>
    <row r="207" customFormat="false" ht="12.75" hidden="false" customHeight="false" outlineLevel="0" collapsed="false">
      <c r="A207" s="399" t="n">
        <v>37097.5402777778</v>
      </c>
      <c r="B207" s="400" t="n">
        <v>37124</v>
      </c>
      <c r="C207" s="400" t="n">
        <v>37104</v>
      </c>
      <c r="D207" s="400" t="n">
        <v>37134</v>
      </c>
      <c r="E207" s="0" t="s">
        <v>390</v>
      </c>
      <c r="F207" s="0" t="n">
        <v>702598</v>
      </c>
      <c r="G207" s="0" t="n">
        <v>1</v>
      </c>
      <c r="H207" s="0" t="n">
        <v>3636907</v>
      </c>
      <c r="I207" s="0" t="n">
        <v>0</v>
      </c>
      <c r="J207" s="0" t="n">
        <v>0</v>
      </c>
      <c r="K207" s="0" t="n">
        <v>0</v>
      </c>
      <c r="L207" s="0" t="n">
        <v>0</v>
      </c>
      <c r="M207" s="0" t="n">
        <v>0</v>
      </c>
      <c r="N207" s="0" t="n">
        <v>0</v>
      </c>
      <c r="O207" s="0" t="n">
        <v>25</v>
      </c>
      <c r="P207" s="0" t="n">
        <v>25</v>
      </c>
      <c r="Q207" s="0" t="n">
        <v>25</v>
      </c>
      <c r="R207" s="0" t="n">
        <v>25</v>
      </c>
      <c r="S207" s="0" t="n">
        <v>25</v>
      </c>
      <c r="T207" s="0" t="n">
        <v>25</v>
      </c>
      <c r="U207" s="0" t="n">
        <v>25</v>
      </c>
      <c r="V207" s="0" t="n">
        <v>25</v>
      </c>
      <c r="W207" s="0" t="n">
        <v>25</v>
      </c>
      <c r="X207" s="0" t="n">
        <v>25</v>
      </c>
      <c r="Y207" s="0" t="n">
        <v>25</v>
      </c>
      <c r="Z207" s="0" t="n">
        <v>25</v>
      </c>
      <c r="AA207" s="0" t="n">
        <v>25</v>
      </c>
      <c r="AB207" s="0" t="n">
        <v>25</v>
      </c>
      <c r="AC207" s="0" t="n">
        <v>25</v>
      </c>
      <c r="AD207" s="0" t="n">
        <v>25</v>
      </c>
      <c r="AE207" s="0" t="n">
        <v>0</v>
      </c>
      <c r="AF207" s="0" t="n">
        <v>0</v>
      </c>
    </row>
    <row r="208" customFormat="false" ht="12.75" hidden="false" customHeight="false" outlineLevel="0" collapsed="false">
      <c r="A208" s="399" t="n">
        <v>37104.375</v>
      </c>
      <c r="B208" s="400" t="n">
        <v>37124</v>
      </c>
      <c r="C208" s="400" t="n">
        <v>37106</v>
      </c>
      <c r="D208" s="400" t="n">
        <v>37134</v>
      </c>
      <c r="E208" s="0" t="s">
        <v>390</v>
      </c>
      <c r="F208" s="0" t="n">
        <v>712880</v>
      </c>
      <c r="G208" s="0" t="n">
        <v>1</v>
      </c>
      <c r="H208" s="0" t="n">
        <v>3720031</v>
      </c>
      <c r="I208" s="0" t="n">
        <v>0</v>
      </c>
      <c r="J208" s="0" t="n">
        <v>0</v>
      </c>
      <c r="K208" s="0" t="n">
        <v>0</v>
      </c>
      <c r="L208" s="0" t="n">
        <v>0</v>
      </c>
      <c r="M208" s="0" t="n">
        <v>0</v>
      </c>
      <c r="N208" s="0" t="n">
        <v>0</v>
      </c>
      <c r="O208" s="0" t="n">
        <v>25</v>
      </c>
      <c r="P208" s="0" t="n">
        <v>25</v>
      </c>
      <c r="Q208" s="0" t="n">
        <v>25</v>
      </c>
      <c r="R208" s="0" t="n">
        <v>25</v>
      </c>
      <c r="S208" s="0" t="n">
        <v>25</v>
      </c>
      <c r="T208" s="0" t="n">
        <v>25</v>
      </c>
      <c r="U208" s="0" t="n">
        <v>25</v>
      </c>
      <c r="V208" s="0" t="n">
        <v>25</v>
      </c>
      <c r="W208" s="0" t="n">
        <v>25</v>
      </c>
      <c r="X208" s="0" t="n">
        <v>25</v>
      </c>
      <c r="Y208" s="0" t="n">
        <v>25</v>
      </c>
      <c r="Z208" s="0" t="n">
        <v>25</v>
      </c>
      <c r="AA208" s="0" t="n">
        <v>25</v>
      </c>
      <c r="AB208" s="0" t="n">
        <v>25</v>
      </c>
      <c r="AC208" s="0" t="n">
        <v>25</v>
      </c>
      <c r="AD208" s="0" t="n">
        <v>25</v>
      </c>
      <c r="AE208" s="0" t="n">
        <v>0</v>
      </c>
      <c r="AF208" s="0" t="n">
        <v>0</v>
      </c>
    </row>
    <row r="209" customFormat="false" ht="12.75" hidden="false" customHeight="false" outlineLevel="0" collapsed="false">
      <c r="A209" s="399" t="n">
        <v>37104.4756944444</v>
      </c>
      <c r="B209" s="400" t="n">
        <v>37124</v>
      </c>
      <c r="C209" s="400" t="n">
        <v>37106</v>
      </c>
      <c r="D209" s="400" t="n">
        <v>37134</v>
      </c>
      <c r="E209" s="0" t="s">
        <v>390</v>
      </c>
      <c r="F209" s="0" t="n">
        <v>713277</v>
      </c>
      <c r="G209" s="0" t="n">
        <v>1</v>
      </c>
      <c r="H209" s="0" t="n">
        <v>3721353</v>
      </c>
      <c r="I209" s="0" t="n">
        <v>0</v>
      </c>
      <c r="J209" s="0" t="n">
        <v>0</v>
      </c>
      <c r="K209" s="0" t="n">
        <v>0</v>
      </c>
      <c r="L209" s="0" t="n">
        <v>0</v>
      </c>
      <c r="M209" s="0" t="n">
        <v>0</v>
      </c>
      <c r="N209" s="0" t="n">
        <v>0</v>
      </c>
      <c r="O209" s="0" t="n">
        <v>25</v>
      </c>
      <c r="P209" s="0" t="n">
        <v>25</v>
      </c>
      <c r="Q209" s="0" t="n">
        <v>25</v>
      </c>
      <c r="R209" s="0" t="n">
        <v>25</v>
      </c>
      <c r="S209" s="0" t="n">
        <v>25</v>
      </c>
      <c r="T209" s="0" t="n">
        <v>25</v>
      </c>
      <c r="U209" s="0" t="n">
        <v>25</v>
      </c>
      <c r="V209" s="0" t="n">
        <v>25</v>
      </c>
      <c r="W209" s="0" t="n">
        <v>25</v>
      </c>
      <c r="X209" s="0" t="n">
        <v>25</v>
      </c>
      <c r="Y209" s="0" t="n">
        <v>25</v>
      </c>
      <c r="Z209" s="0" t="n">
        <v>25</v>
      </c>
      <c r="AA209" s="0" t="n">
        <v>25</v>
      </c>
      <c r="AB209" s="0" t="n">
        <v>25</v>
      </c>
      <c r="AC209" s="0" t="n">
        <v>25</v>
      </c>
      <c r="AD209" s="0" t="n">
        <v>25</v>
      </c>
      <c r="AE209" s="0" t="n">
        <v>0</v>
      </c>
      <c r="AF209" s="0" t="n">
        <v>0</v>
      </c>
    </row>
    <row r="210" customFormat="false" ht="12.75" hidden="false" customHeight="false" outlineLevel="0" collapsed="false">
      <c r="A210" s="399" t="n">
        <v>37104.7104166667</v>
      </c>
      <c r="B210" s="400" t="n">
        <v>37124</v>
      </c>
      <c r="C210" s="400" t="n">
        <v>37106</v>
      </c>
      <c r="D210" s="400" t="n">
        <v>37134</v>
      </c>
      <c r="E210" s="0" t="s">
        <v>390</v>
      </c>
      <c r="F210" s="0" t="n">
        <v>713776</v>
      </c>
      <c r="G210" s="0" t="n">
        <v>1</v>
      </c>
      <c r="H210" s="0" t="n">
        <v>3722222</v>
      </c>
      <c r="I210" s="0" t="n">
        <v>0</v>
      </c>
      <c r="J210" s="0" t="n">
        <v>0</v>
      </c>
      <c r="K210" s="0" t="n">
        <v>0</v>
      </c>
      <c r="L210" s="0" t="n">
        <v>0</v>
      </c>
      <c r="M210" s="0" t="n">
        <v>0</v>
      </c>
      <c r="N210" s="0" t="n">
        <v>0</v>
      </c>
      <c r="O210" s="0" t="n">
        <v>25</v>
      </c>
      <c r="P210" s="0" t="n">
        <v>25</v>
      </c>
      <c r="Q210" s="0" t="n">
        <v>25</v>
      </c>
      <c r="R210" s="0" t="n">
        <v>25</v>
      </c>
      <c r="S210" s="0" t="n">
        <v>25</v>
      </c>
      <c r="T210" s="0" t="n">
        <v>25</v>
      </c>
      <c r="U210" s="0" t="n">
        <v>25</v>
      </c>
      <c r="V210" s="0" t="n">
        <v>25</v>
      </c>
      <c r="W210" s="0" t="n">
        <v>25</v>
      </c>
      <c r="X210" s="0" t="n">
        <v>25</v>
      </c>
      <c r="Y210" s="0" t="n">
        <v>25</v>
      </c>
      <c r="Z210" s="0" t="n">
        <v>25</v>
      </c>
      <c r="AA210" s="0" t="n">
        <v>25</v>
      </c>
      <c r="AB210" s="0" t="n">
        <v>25</v>
      </c>
      <c r="AC210" s="0" t="n">
        <v>25</v>
      </c>
      <c r="AD210" s="0" t="n">
        <v>25</v>
      </c>
      <c r="AE210" s="0" t="n">
        <v>0</v>
      </c>
      <c r="AF210" s="0" t="n">
        <v>0</v>
      </c>
    </row>
    <row r="211" customFormat="false" ht="12.75" hidden="false" customHeight="false" outlineLevel="0" collapsed="false">
      <c r="A211" s="399" t="n">
        <v>37105.5</v>
      </c>
      <c r="B211" s="400" t="n">
        <v>37124</v>
      </c>
      <c r="C211" s="400" t="n">
        <v>37109</v>
      </c>
      <c r="D211" s="400" t="n">
        <v>37134</v>
      </c>
      <c r="E211" s="0" t="s">
        <v>390</v>
      </c>
      <c r="F211" s="0" t="n">
        <v>715504</v>
      </c>
      <c r="G211" s="0" t="n">
        <v>1</v>
      </c>
      <c r="H211" s="0" t="n">
        <v>3727293</v>
      </c>
      <c r="I211" s="0" t="n">
        <v>0</v>
      </c>
      <c r="J211" s="0" t="n">
        <v>0</v>
      </c>
      <c r="K211" s="0" t="n">
        <v>0</v>
      </c>
      <c r="L211" s="0" t="n">
        <v>0</v>
      </c>
      <c r="M211" s="0" t="n">
        <v>0</v>
      </c>
      <c r="N211" s="0" t="n">
        <v>0</v>
      </c>
      <c r="O211" s="0" t="n">
        <v>-25</v>
      </c>
      <c r="P211" s="0" t="n">
        <v>-25</v>
      </c>
      <c r="Q211" s="0" t="n">
        <v>-25</v>
      </c>
      <c r="R211" s="0" t="n">
        <v>-25</v>
      </c>
      <c r="S211" s="0" t="n">
        <v>-25</v>
      </c>
      <c r="T211" s="0" t="n">
        <v>-25</v>
      </c>
      <c r="U211" s="0" t="n">
        <v>-25</v>
      </c>
      <c r="V211" s="0" t="n">
        <v>-25</v>
      </c>
      <c r="W211" s="0" t="n">
        <v>-25</v>
      </c>
      <c r="X211" s="0" t="n">
        <v>-25</v>
      </c>
      <c r="Y211" s="0" t="n">
        <v>-25</v>
      </c>
      <c r="Z211" s="0" t="n">
        <v>-25</v>
      </c>
      <c r="AA211" s="0" t="n">
        <v>-25</v>
      </c>
      <c r="AB211" s="0" t="n">
        <v>-25</v>
      </c>
      <c r="AC211" s="0" t="n">
        <v>-25</v>
      </c>
      <c r="AD211" s="0" t="n">
        <v>-25</v>
      </c>
      <c r="AE211" s="0" t="n">
        <v>0</v>
      </c>
      <c r="AF211" s="0" t="n">
        <v>0</v>
      </c>
    </row>
    <row r="212" customFormat="false" ht="12.75" hidden="false" customHeight="false" outlineLevel="0" collapsed="false">
      <c r="A212" s="399" t="n">
        <v>37106.3993055556</v>
      </c>
      <c r="B212" s="400" t="n">
        <v>37124</v>
      </c>
      <c r="C212" s="400" t="n">
        <v>37109</v>
      </c>
      <c r="D212" s="400" t="n">
        <v>37134</v>
      </c>
      <c r="E212" s="0" t="s">
        <v>390</v>
      </c>
      <c r="F212" s="0" t="n">
        <v>716115</v>
      </c>
      <c r="G212" s="0" t="n">
        <v>1</v>
      </c>
      <c r="H212" s="0" t="n">
        <v>3730373</v>
      </c>
      <c r="I212" s="0" t="n">
        <v>0</v>
      </c>
      <c r="J212" s="0" t="n">
        <v>0</v>
      </c>
      <c r="K212" s="0" t="n">
        <v>0</v>
      </c>
      <c r="L212" s="0" t="n">
        <v>0</v>
      </c>
      <c r="M212" s="0" t="n">
        <v>0</v>
      </c>
      <c r="N212" s="0" t="n">
        <v>0</v>
      </c>
      <c r="O212" s="0" t="n">
        <v>-50</v>
      </c>
      <c r="P212" s="0" t="n">
        <v>-50</v>
      </c>
      <c r="Q212" s="0" t="n">
        <v>-50</v>
      </c>
      <c r="R212" s="0" t="n">
        <v>-50</v>
      </c>
      <c r="S212" s="0" t="n">
        <v>-50</v>
      </c>
      <c r="T212" s="0" t="n">
        <v>-50</v>
      </c>
      <c r="U212" s="0" t="n">
        <v>-50</v>
      </c>
      <c r="V212" s="0" t="n">
        <v>-50</v>
      </c>
      <c r="W212" s="0" t="n">
        <v>-50</v>
      </c>
      <c r="X212" s="0" t="n">
        <v>-50</v>
      </c>
      <c r="Y212" s="0" t="n">
        <v>-50</v>
      </c>
      <c r="Z212" s="0" t="n">
        <v>-50</v>
      </c>
      <c r="AA212" s="0" t="n">
        <v>-50</v>
      </c>
      <c r="AB212" s="0" t="n">
        <v>-50</v>
      </c>
      <c r="AC212" s="0" t="n">
        <v>-50</v>
      </c>
      <c r="AD212" s="0" t="n">
        <v>-50</v>
      </c>
      <c r="AE212" s="0" t="n">
        <v>0</v>
      </c>
      <c r="AF212" s="0" t="n">
        <v>0</v>
      </c>
    </row>
    <row r="213" customFormat="false" ht="12.75" hidden="false" customHeight="false" outlineLevel="0" collapsed="false">
      <c r="A213" s="399" t="n">
        <v>37106.4993055556</v>
      </c>
      <c r="B213" s="400" t="n">
        <v>37124</v>
      </c>
      <c r="C213" s="400" t="n">
        <v>37110</v>
      </c>
      <c r="D213" s="400" t="n">
        <v>37134</v>
      </c>
      <c r="E213" s="0" t="s">
        <v>390</v>
      </c>
      <c r="F213" s="0" t="n">
        <v>717615</v>
      </c>
      <c r="G213" s="0" t="n">
        <v>1</v>
      </c>
      <c r="H213" s="0" t="n">
        <v>3734125</v>
      </c>
      <c r="I213" s="0" t="n">
        <v>0</v>
      </c>
      <c r="J213" s="0" t="n">
        <v>0</v>
      </c>
      <c r="K213" s="0" t="n">
        <v>0</v>
      </c>
      <c r="L213" s="0" t="n">
        <v>0</v>
      </c>
      <c r="M213" s="0" t="n">
        <v>0</v>
      </c>
      <c r="N213" s="0" t="n">
        <v>0</v>
      </c>
      <c r="O213" s="0" t="n">
        <v>-25</v>
      </c>
      <c r="P213" s="0" t="n">
        <v>-25</v>
      </c>
      <c r="Q213" s="0" t="n">
        <v>-25</v>
      </c>
      <c r="R213" s="0" t="n">
        <v>-25</v>
      </c>
      <c r="S213" s="0" t="n">
        <v>-25</v>
      </c>
      <c r="T213" s="0" t="n">
        <v>-25</v>
      </c>
      <c r="U213" s="0" t="n">
        <v>-25</v>
      </c>
      <c r="V213" s="0" t="n">
        <v>-25</v>
      </c>
      <c r="W213" s="0" t="n">
        <v>-25</v>
      </c>
      <c r="X213" s="0" t="n">
        <v>-25</v>
      </c>
      <c r="Y213" s="0" t="n">
        <v>-25</v>
      </c>
      <c r="Z213" s="0" t="n">
        <v>-25</v>
      </c>
      <c r="AA213" s="0" t="n">
        <v>-25</v>
      </c>
      <c r="AB213" s="0" t="n">
        <v>-25</v>
      </c>
      <c r="AC213" s="0" t="n">
        <v>-25</v>
      </c>
      <c r="AD213" s="0" t="n">
        <v>-25</v>
      </c>
      <c r="AE213" s="0" t="n">
        <v>0</v>
      </c>
      <c r="AF213" s="0" t="n">
        <v>0</v>
      </c>
    </row>
    <row r="214" customFormat="false" ht="12.75" hidden="false" customHeight="false" outlineLevel="0" collapsed="false">
      <c r="A214" s="399" t="n">
        <v>37118.5347222222</v>
      </c>
      <c r="B214" s="400" t="n">
        <v>37124</v>
      </c>
      <c r="C214" s="400" t="n">
        <v>37120</v>
      </c>
      <c r="D214" s="400" t="n">
        <v>37134</v>
      </c>
      <c r="E214" s="0" t="s">
        <v>390</v>
      </c>
      <c r="F214" s="0" t="n">
        <v>732823</v>
      </c>
      <c r="G214" s="0" t="n">
        <v>1</v>
      </c>
      <c r="H214" s="0" t="n">
        <v>3821843</v>
      </c>
      <c r="I214" s="0" t="n">
        <v>-25</v>
      </c>
      <c r="J214" s="0" t="n">
        <v>-25</v>
      </c>
      <c r="K214" s="0" t="n">
        <v>-25</v>
      </c>
      <c r="L214" s="0" t="n">
        <v>-25</v>
      </c>
      <c r="M214" s="0" t="n">
        <v>-25</v>
      </c>
      <c r="N214" s="0" t="n">
        <v>-25</v>
      </c>
      <c r="O214" s="0" t="n">
        <v>0</v>
      </c>
      <c r="P214" s="0" t="n">
        <v>0</v>
      </c>
      <c r="Q214" s="0" t="n">
        <v>0</v>
      </c>
      <c r="R214" s="0" t="n">
        <v>0</v>
      </c>
      <c r="S214" s="0" t="n">
        <v>0</v>
      </c>
      <c r="T214" s="0" t="n">
        <v>0</v>
      </c>
      <c r="U214" s="0" t="n">
        <v>0</v>
      </c>
      <c r="V214" s="0" t="n">
        <v>0</v>
      </c>
      <c r="W214" s="0" t="n">
        <v>0</v>
      </c>
      <c r="X214" s="0" t="n">
        <v>0</v>
      </c>
      <c r="Y214" s="0" t="n">
        <v>0</v>
      </c>
      <c r="Z214" s="0" t="n">
        <v>0</v>
      </c>
      <c r="AA214" s="0" t="n">
        <v>0</v>
      </c>
      <c r="AB214" s="0" t="n">
        <v>0</v>
      </c>
      <c r="AC214" s="0" t="n">
        <v>0</v>
      </c>
      <c r="AD214" s="0" t="n">
        <v>0</v>
      </c>
      <c r="AE214" s="0" t="n">
        <v>0</v>
      </c>
      <c r="AF214" s="0" t="n">
        <v>0</v>
      </c>
    </row>
    <row r="215" customFormat="false" ht="12.75" hidden="false" customHeight="false" outlineLevel="0" collapsed="false">
      <c r="A215" s="399" t="n">
        <v>37118.5361111111</v>
      </c>
      <c r="B215" s="400" t="n">
        <v>37124</v>
      </c>
      <c r="C215" s="400" t="n">
        <v>37120</v>
      </c>
      <c r="D215" s="400" t="n">
        <v>37134</v>
      </c>
      <c r="E215" s="0" t="s">
        <v>390</v>
      </c>
      <c r="F215" s="0" t="n">
        <v>732828</v>
      </c>
      <c r="G215" s="0" t="n">
        <v>1</v>
      </c>
      <c r="H215" s="0" t="n">
        <v>3821860</v>
      </c>
      <c r="I215" s="0" t="n">
        <v>-25</v>
      </c>
      <c r="J215" s="0" t="n">
        <v>-25</v>
      </c>
      <c r="K215" s="0" t="n">
        <v>-25</v>
      </c>
      <c r="L215" s="0" t="n">
        <v>-25</v>
      </c>
      <c r="M215" s="0" t="n">
        <v>-25</v>
      </c>
      <c r="N215" s="0" t="n">
        <v>-25</v>
      </c>
      <c r="O215" s="0" t="n">
        <v>0</v>
      </c>
      <c r="P215" s="0" t="n">
        <v>0</v>
      </c>
      <c r="Q215" s="0" t="n">
        <v>0</v>
      </c>
      <c r="R215" s="0" t="n">
        <v>0</v>
      </c>
      <c r="S215" s="0" t="n">
        <v>0</v>
      </c>
      <c r="T215" s="0" t="n">
        <v>0</v>
      </c>
      <c r="U215" s="0" t="n">
        <v>0</v>
      </c>
      <c r="V215" s="0" t="n">
        <v>0</v>
      </c>
      <c r="W215" s="0" t="n">
        <v>0</v>
      </c>
      <c r="X215" s="0" t="n">
        <v>0</v>
      </c>
      <c r="Y215" s="0" t="n">
        <v>0</v>
      </c>
      <c r="Z215" s="0" t="n">
        <v>0</v>
      </c>
      <c r="AA215" s="0" t="n">
        <v>0</v>
      </c>
      <c r="AB215" s="0" t="n">
        <v>0</v>
      </c>
      <c r="AC215" s="0" t="n">
        <v>0</v>
      </c>
      <c r="AD215" s="0" t="n">
        <v>0</v>
      </c>
      <c r="AE215" s="0" t="n">
        <v>0</v>
      </c>
      <c r="AF215" s="0" t="n">
        <v>0</v>
      </c>
    </row>
    <row r="216" customFormat="false" ht="12.75" hidden="false" customHeight="false" outlineLevel="0" collapsed="false">
      <c r="A216" s="399" t="n">
        <v>37118.5451388889</v>
      </c>
      <c r="B216" s="400" t="n">
        <v>37124</v>
      </c>
      <c r="C216" s="400" t="n">
        <v>37120</v>
      </c>
      <c r="D216" s="400" t="n">
        <v>37134</v>
      </c>
      <c r="E216" s="0" t="s">
        <v>390</v>
      </c>
      <c r="F216" s="0" t="n">
        <v>732916</v>
      </c>
      <c r="G216" s="0" t="n">
        <v>1</v>
      </c>
      <c r="H216" s="0" t="n">
        <v>3822009</v>
      </c>
      <c r="I216" s="0" t="n">
        <v>-25</v>
      </c>
      <c r="J216" s="0" t="n">
        <v>-25</v>
      </c>
      <c r="K216" s="0" t="n">
        <v>-25</v>
      </c>
      <c r="L216" s="0" t="n">
        <v>-25</v>
      </c>
      <c r="M216" s="0" t="n">
        <v>-25</v>
      </c>
      <c r="N216" s="0" t="n">
        <v>-25</v>
      </c>
      <c r="O216" s="0" t="n">
        <v>0</v>
      </c>
      <c r="P216" s="0" t="n">
        <v>0</v>
      </c>
      <c r="Q216" s="0" t="n">
        <v>0</v>
      </c>
      <c r="R216" s="0" t="n">
        <v>0</v>
      </c>
      <c r="S216" s="0" t="n">
        <v>0</v>
      </c>
      <c r="T216" s="0" t="n">
        <v>0</v>
      </c>
      <c r="U216" s="0" t="n">
        <v>0</v>
      </c>
      <c r="V216" s="0" t="n">
        <v>0</v>
      </c>
      <c r="W216" s="0" t="n">
        <v>0</v>
      </c>
      <c r="X216" s="0" t="n">
        <v>0</v>
      </c>
      <c r="Y216" s="0" t="n">
        <v>0</v>
      </c>
      <c r="Z216" s="0" t="n">
        <v>0</v>
      </c>
      <c r="AA216" s="0" t="n">
        <v>0</v>
      </c>
      <c r="AB216" s="0" t="n">
        <v>0</v>
      </c>
      <c r="AC216" s="0" t="n">
        <v>0</v>
      </c>
      <c r="AD216" s="0" t="n">
        <v>0</v>
      </c>
      <c r="AE216" s="0" t="n">
        <v>0</v>
      </c>
      <c r="AF216" s="0" t="n">
        <v>0</v>
      </c>
    </row>
    <row r="217" customFormat="false" ht="12.75" hidden="false" customHeight="false" outlineLevel="0" collapsed="false">
      <c r="A217" s="399" t="n">
        <v>37118.5743055556</v>
      </c>
      <c r="B217" s="400" t="n">
        <v>37124</v>
      </c>
      <c r="C217" s="400" t="n">
        <v>37120</v>
      </c>
      <c r="D217" s="400" t="n">
        <v>37134</v>
      </c>
      <c r="E217" s="0" t="s">
        <v>390</v>
      </c>
      <c r="F217" s="0" t="n">
        <v>733089</v>
      </c>
      <c r="G217" s="0" t="n">
        <v>1</v>
      </c>
      <c r="H217" s="0" t="n">
        <v>3822329</v>
      </c>
      <c r="I217" s="0" t="n">
        <v>-25</v>
      </c>
      <c r="J217" s="0" t="n">
        <v>-25</v>
      </c>
      <c r="K217" s="0" t="n">
        <v>-25</v>
      </c>
      <c r="L217" s="0" t="n">
        <v>-25</v>
      </c>
      <c r="M217" s="0" t="n">
        <v>-25</v>
      </c>
      <c r="N217" s="0" t="n">
        <v>-25</v>
      </c>
      <c r="O217" s="0" t="n">
        <v>0</v>
      </c>
      <c r="P217" s="0" t="n">
        <v>0</v>
      </c>
      <c r="Q217" s="0" t="n">
        <v>0</v>
      </c>
      <c r="R217" s="0" t="n">
        <v>0</v>
      </c>
      <c r="S217" s="0" t="n">
        <v>0</v>
      </c>
      <c r="T217" s="0" t="n">
        <v>0</v>
      </c>
      <c r="U217" s="0" t="n">
        <v>0</v>
      </c>
      <c r="V217" s="0" t="n">
        <v>0</v>
      </c>
      <c r="W217" s="0" t="n">
        <v>0</v>
      </c>
      <c r="X217" s="0" t="n">
        <v>0</v>
      </c>
      <c r="Y217" s="0" t="n">
        <v>0</v>
      </c>
      <c r="Z217" s="0" t="n">
        <v>0</v>
      </c>
      <c r="AA217" s="0" t="n">
        <v>0</v>
      </c>
      <c r="AB217" s="0" t="n">
        <v>0</v>
      </c>
      <c r="AC217" s="0" t="n">
        <v>0</v>
      </c>
      <c r="AD217" s="0" t="n">
        <v>0</v>
      </c>
      <c r="AE217" s="0" t="n">
        <v>0</v>
      </c>
      <c r="AF217" s="0" t="n">
        <v>0</v>
      </c>
    </row>
    <row r="218" customFormat="false" ht="12.75" hidden="false" customHeight="false" outlineLevel="0" collapsed="false">
      <c r="A218" s="399" t="n">
        <v>36843.4069444445</v>
      </c>
      <c r="B218" s="400" t="n">
        <v>37124</v>
      </c>
      <c r="C218" s="400" t="n">
        <v>37073</v>
      </c>
      <c r="D218" s="400" t="n">
        <v>37164</v>
      </c>
      <c r="E218" s="0" t="s">
        <v>390</v>
      </c>
      <c r="F218" s="0" t="n">
        <v>455164</v>
      </c>
      <c r="G218" s="0" t="n">
        <v>1</v>
      </c>
      <c r="H218" s="0" t="n">
        <v>2411350</v>
      </c>
      <c r="I218" s="0" t="n">
        <v>0</v>
      </c>
      <c r="J218" s="0" t="n">
        <v>0</v>
      </c>
      <c r="K218" s="0" t="n">
        <v>0</v>
      </c>
      <c r="L218" s="0" t="n">
        <v>0</v>
      </c>
      <c r="M218" s="0" t="n">
        <v>0</v>
      </c>
      <c r="N218" s="0" t="n">
        <v>0</v>
      </c>
      <c r="O218" s="0" t="n">
        <v>25</v>
      </c>
      <c r="P218" s="0" t="n">
        <v>25</v>
      </c>
      <c r="Q218" s="0" t="n">
        <v>25</v>
      </c>
      <c r="R218" s="0" t="n">
        <v>25</v>
      </c>
      <c r="S218" s="0" t="n">
        <v>25</v>
      </c>
      <c r="T218" s="0" t="n">
        <v>25</v>
      </c>
      <c r="U218" s="0" t="n">
        <v>25</v>
      </c>
      <c r="V218" s="0" t="n">
        <v>25</v>
      </c>
      <c r="W218" s="0" t="n">
        <v>25</v>
      </c>
      <c r="X218" s="0" t="n">
        <v>25</v>
      </c>
      <c r="Y218" s="0" t="n">
        <v>25</v>
      </c>
      <c r="Z218" s="0" t="n">
        <v>25</v>
      </c>
      <c r="AA218" s="0" t="n">
        <v>25</v>
      </c>
      <c r="AB218" s="0" t="n">
        <v>25</v>
      </c>
      <c r="AC218" s="0" t="n">
        <v>25</v>
      </c>
      <c r="AD218" s="0" t="n">
        <v>25</v>
      </c>
      <c r="AE218" s="0" t="n">
        <v>0</v>
      </c>
      <c r="AF218" s="0" t="n">
        <v>0</v>
      </c>
    </row>
    <row r="219" customFormat="false" ht="12.75" hidden="false" customHeight="false" outlineLevel="0" collapsed="false">
      <c r="A219" s="399" t="n">
        <v>36844.5729166667</v>
      </c>
      <c r="B219" s="400" t="n">
        <v>37124</v>
      </c>
      <c r="C219" s="400" t="n">
        <v>37073</v>
      </c>
      <c r="D219" s="400" t="n">
        <v>37164</v>
      </c>
      <c r="E219" s="0" t="s">
        <v>390</v>
      </c>
      <c r="F219" s="0" t="n">
        <v>457405</v>
      </c>
      <c r="G219" s="0" t="n">
        <v>1</v>
      </c>
      <c r="H219" s="0" t="n">
        <v>2419696</v>
      </c>
      <c r="I219" s="0" t="n">
        <v>0</v>
      </c>
      <c r="J219" s="0" t="n">
        <v>0</v>
      </c>
      <c r="K219" s="0" t="n">
        <v>0</v>
      </c>
      <c r="L219" s="0" t="n">
        <v>0</v>
      </c>
      <c r="M219" s="0" t="n">
        <v>0</v>
      </c>
      <c r="N219" s="0" t="n">
        <v>0</v>
      </c>
      <c r="O219" s="0" t="n">
        <v>50</v>
      </c>
      <c r="P219" s="0" t="n">
        <v>50</v>
      </c>
      <c r="Q219" s="0" t="n">
        <v>50</v>
      </c>
      <c r="R219" s="0" t="n">
        <v>50</v>
      </c>
      <c r="S219" s="0" t="n">
        <v>50</v>
      </c>
      <c r="T219" s="0" t="n">
        <v>50</v>
      </c>
      <c r="U219" s="0" t="n">
        <v>50</v>
      </c>
      <c r="V219" s="0" t="n">
        <v>50</v>
      </c>
      <c r="W219" s="0" t="n">
        <v>50</v>
      </c>
      <c r="X219" s="0" t="n">
        <v>50</v>
      </c>
      <c r="Y219" s="0" t="n">
        <v>50</v>
      </c>
      <c r="Z219" s="0" t="n">
        <v>50</v>
      </c>
      <c r="AA219" s="0" t="n">
        <v>50</v>
      </c>
      <c r="AB219" s="0" t="n">
        <v>50</v>
      </c>
      <c r="AC219" s="0" t="n">
        <v>50</v>
      </c>
      <c r="AD219" s="0" t="n">
        <v>50</v>
      </c>
      <c r="AE219" s="0" t="n">
        <v>0</v>
      </c>
      <c r="AF219" s="0" t="n">
        <v>0</v>
      </c>
    </row>
    <row r="220" customFormat="false" ht="12.75" hidden="false" customHeight="false" outlineLevel="0" collapsed="false">
      <c r="A220" s="399" t="n">
        <v>36844.5770833333</v>
      </c>
      <c r="B220" s="400" t="n">
        <v>37124</v>
      </c>
      <c r="C220" s="400" t="n">
        <v>37073</v>
      </c>
      <c r="D220" s="400" t="n">
        <v>37164</v>
      </c>
      <c r="E220" s="0" t="s">
        <v>390</v>
      </c>
      <c r="F220" s="0" t="n">
        <v>457484</v>
      </c>
      <c r="G220" s="0" t="n">
        <v>1</v>
      </c>
      <c r="H220" s="0" t="n">
        <v>2419935</v>
      </c>
      <c r="I220" s="0" t="n">
        <v>0</v>
      </c>
      <c r="J220" s="0" t="n">
        <v>0</v>
      </c>
      <c r="K220" s="0" t="n">
        <v>0</v>
      </c>
      <c r="L220" s="0" t="n">
        <v>0</v>
      </c>
      <c r="M220" s="0" t="n">
        <v>0</v>
      </c>
      <c r="N220" s="0" t="n">
        <v>0</v>
      </c>
      <c r="O220" s="0" t="n">
        <v>25</v>
      </c>
      <c r="P220" s="0" t="n">
        <v>25</v>
      </c>
      <c r="Q220" s="0" t="n">
        <v>25</v>
      </c>
      <c r="R220" s="0" t="n">
        <v>25</v>
      </c>
      <c r="S220" s="0" t="n">
        <v>25</v>
      </c>
      <c r="T220" s="0" t="n">
        <v>25</v>
      </c>
      <c r="U220" s="0" t="n">
        <v>25</v>
      </c>
      <c r="V220" s="0" t="n">
        <v>25</v>
      </c>
      <c r="W220" s="0" t="n">
        <v>25</v>
      </c>
      <c r="X220" s="0" t="n">
        <v>25</v>
      </c>
      <c r="Y220" s="0" t="n">
        <v>25</v>
      </c>
      <c r="Z220" s="0" t="n">
        <v>25</v>
      </c>
      <c r="AA220" s="0" t="n">
        <v>25</v>
      </c>
      <c r="AB220" s="0" t="n">
        <v>25</v>
      </c>
      <c r="AC220" s="0" t="n">
        <v>25</v>
      </c>
      <c r="AD220" s="0" t="n">
        <v>25</v>
      </c>
      <c r="AE220" s="0" t="n">
        <v>0</v>
      </c>
      <c r="AF220" s="0" t="n">
        <v>0</v>
      </c>
    </row>
    <row r="221" customFormat="false" ht="12.75" hidden="false" customHeight="false" outlineLevel="0" collapsed="false">
      <c r="A221" s="399" t="n">
        <v>36790.4895833333</v>
      </c>
      <c r="B221" s="400" t="n">
        <v>37124</v>
      </c>
      <c r="C221" s="400" t="n">
        <v>36983</v>
      </c>
      <c r="D221" s="400" t="n">
        <v>37191</v>
      </c>
      <c r="E221" s="0" t="s">
        <v>416</v>
      </c>
      <c r="F221" s="0" t="n">
        <v>388006</v>
      </c>
      <c r="G221" s="0" t="n">
        <v>1</v>
      </c>
      <c r="H221" s="0" t="n">
        <v>2191461</v>
      </c>
      <c r="I221" s="0" t="n">
        <v>-50</v>
      </c>
      <c r="J221" s="0" t="n">
        <v>-50</v>
      </c>
      <c r="K221" s="0" t="n">
        <v>-50</v>
      </c>
      <c r="L221" s="0" t="n">
        <v>-50</v>
      </c>
      <c r="M221" s="0" t="n">
        <v>-50</v>
      </c>
      <c r="N221" s="0" t="n">
        <v>-50</v>
      </c>
      <c r="O221" s="0" t="n">
        <v>-50</v>
      </c>
      <c r="P221" s="0" t="n">
        <v>-50</v>
      </c>
      <c r="Q221" s="0" t="n">
        <v>-50</v>
      </c>
      <c r="R221" s="0" t="n">
        <v>-50</v>
      </c>
      <c r="S221" s="0" t="n">
        <v>-50</v>
      </c>
      <c r="T221" s="0" t="n">
        <v>-50</v>
      </c>
      <c r="U221" s="0" t="n">
        <v>-50</v>
      </c>
      <c r="V221" s="0" t="n">
        <v>-50</v>
      </c>
      <c r="W221" s="0" t="n">
        <v>-50</v>
      </c>
      <c r="X221" s="0" t="n">
        <v>-50</v>
      </c>
      <c r="Y221" s="0" t="n">
        <v>-50</v>
      </c>
      <c r="Z221" s="0" t="n">
        <v>-50</v>
      </c>
      <c r="AA221" s="0" t="n">
        <v>-50</v>
      </c>
      <c r="AB221" s="0" t="n">
        <v>-50</v>
      </c>
      <c r="AC221" s="0" t="n">
        <v>-50</v>
      </c>
      <c r="AD221" s="0" t="n">
        <v>-50</v>
      </c>
      <c r="AE221" s="0" t="n">
        <v>-50</v>
      </c>
      <c r="AF221" s="0" t="n">
        <v>-50</v>
      </c>
    </row>
    <row r="222" customFormat="false" ht="12.75" hidden="false" customHeight="false" outlineLevel="0" collapsed="false">
      <c r="A222" s="399" t="n">
        <v>36838.5729166667</v>
      </c>
      <c r="B222" s="400" t="n">
        <v>37124</v>
      </c>
      <c r="C222" s="400" t="n">
        <v>37104</v>
      </c>
      <c r="D222" s="400" t="n">
        <v>37134</v>
      </c>
      <c r="E222" s="0" t="s">
        <v>416</v>
      </c>
      <c r="F222" s="0" t="n">
        <v>453324</v>
      </c>
      <c r="G222" s="0" t="n">
        <v>1</v>
      </c>
      <c r="H222" s="0" t="n">
        <v>2406569</v>
      </c>
      <c r="I222" s="0" t="n">
        <v>-50</v>
      </c>
      <c r="J222" s="0" t="n">
        <v>-50</v>
      </c>
      <c r="K222" s="0" t="n">
        <v>-50</v>
      </c>
      <c r="L222" s="0" t="n">
        <v>-50</v>
      </c>
      <c r="M222" s="0" t="n">
        <v>-50</v>
      </c>
      <c r="N222" s="0" t="n">
        <v>-50</v>
      </c>
      <c r="O222" s="0" t="n">
        <v>0</v>
      </c>
      <c r="P222" s="0" t="n">
        <v>0</v>
      </c>
      <c r="Q222" s="0" t="n">
        <v>0</v>
      </c>
      <c r="R222" s="0" t="n">
        <v>0</v>
      </c>
      <c r="S222" s="0" t="n">
        <v>0</v>
      </c>
      <c r="T222" s="0" t="n">
        <v>0</v>
      </c>
      <c r="U222" s="0" t="n">
        <v>0</v>
      </c>
      <c r="V222" s="0" t="n">
        <v>0</v>
      </c>
      <c r="W222" s="0" t="n">
        <v>0</v>
      </c>
      <c r="X222" s="0" t="n">
        <v>0</v>
      </c>
      <c r="Y222" s="0" t="n">
        <v>0</v>
      </c>
      <c r="Z222" s="0" t="n">
        <v>0</v>
      </c>
      <c r="AA222" s="0" t="n">
        <v>0</v>
      </c>
      <c r="AB222" s="0" t="n">
        <v>0</v>
      </c>
      <c r="AC222" s="0" t="n">
        <v>0</v>
      </c>
      <c r="AD222" s="0" t="n">
        <v>0</v>
      </c>
      <c r="AE222" s="0" t="n">
        <v>0</v>
      </c>
      <c r="AF222" s="0" t="n">
        <v>0</v>
      </c>
    </row>
    <row r="223" customFormat="false" ht="12.75" hidden="false" customHeight="false" outlineLevel="0" collapsed="false">
      <c r="A223" s="399" t="n">
        <v>36838.5729166667</v>
      </c>
      <c r="B223" s="400" t="n">
        <v>37124</v>
      </c>
      <c r="C223" s="400" t="n">
        <v>37104</v>
      </c>
      <c r="D223" s="400" t="n">
        <v>37134</v>
      </c>
      <c r="E223" s="0" t="s">
        <v>416</v>
      </c>
      <c r="F223" s="0" t="n">
        <v>453324</v>
      </c>
      <c r="G223" s="0" t="n">
        <v>1</v>
      </c>
      <c r="H223" s="0" t="n">
        <v>2406567</v>
      </c>
      <c r="I223" s="0" t="n">
        <v>0</v>
      </c>
      <c r="J223" s="0" t="n">
        <v>0</v>
      </c>
      <c r="K223" s="0" t="n">
        <v>0</v>
      </c>
      <c r="L223" s="0" t="n">
        <v>0</v>
      </c>
      <c r="M223" s="0" t="n">
        <v>0</v>
      </c>
      <c r="N223" s="0" t="n">
        <v>0</v>
      </c>
      <c r="O223" s="0" t="n">
        <v>-25</v>
      </c>
      <c r="P223" s="0" t="n">
        <v>-25</v>
      </c>
      <c r="Q223" s="0" t="n">
        <v>-25</v>
      </c>
      <c r="R223" s="0" t="n">
        <v>-25</v>
      </c>
      <c r="S223" s="0" t="n">
        <v>-25</v>
      </c>
      <c r="T223" s="0" t="n">
        <v>-25</v>
      </c>
      <c r="U223" s="0" t="n">
        <v>-25</v>
      </c>
      <c r="V223" s="0" t="n">
        <v>-25</v>
      </c>
      <c r="W223" s="0" t="n">
        <v>-25</v>
      </c>
      <c r="X223" s="0" t="n">
        <v>-25</v>
      </c>
      <c r="Y223" s="0" t="n">
        <v>-25</v>
      </c>
      <c r="Z223" s="0" t="n">
        <v>-25</v>
      </c>
      <c r="AA223" s="0" t="n">
        <v>-25</v>
      </c>
      <c r="AB223" s="0" t="n">
        <v>-25</v>
      </c>
      <c r="AC223" s="0" t="n">
        <v>-25</v>
      </c>
      <c r="AD223" s="0" t="n">
        <v>-25</v>
      </c>
      <c r="AE223" s="0" t="n">
        <v>0</v>
      </c>
      <c r="AF223" s="0" t="n">
        <v>0</v>
      </c>
    </row>
    <row r="224" customFormat="false" ht="12.75" hidden="false" customHeight="false" outlineLevel="0" collapsed="false">
      <c r="A224" s="399" t="n">
        <v>36838.5729166667</v>
      </c>
      <c r="B224" s="400" t="n">
        <v>37124</v>
      </c>
      <c r="C224" s="400" t="n">
        <v>37104</v>
      </c>
      <c r="D224" s="400" t="n">
        <v>37134</v>
      </c>
      <c r="E224" s="0" t="s">
        <v>416</v>
      </c>
      <c r="F224" s="0" t="n">
        <v>453324</v>
      </c>
      <c r="G224" s="0" t="n">
        <v>1</v>
      </c>
      <c r="H224" s="0" t="n">
        <v>2406570</v>
      </c>
      <c r="I224" s="0" t="n">
        <v>0</v>
      </c>
      <c r="J224" s="0" t="n">
        <v>0</v>
      </c>
      <c r="K224" s="0" t="n">
        <v>0</v>
      </c>
      <c r="L224" s="0" t="n">
        <v>0</v>
      </c>
      <c r="M224" s="0" t="n">
        <v>0</v>
      </c>
      <c r="N224" s="0" t="n">
        <v>0</v>
      </c>
      <c r="O224" s="0" t="n">
        <v>0</v>
      </c>
      <c r="P224" s="0" t="n">
        <v>0</v>
      </c>
      <c r="Q224" s="0" t="n">
        <v>0</v>
      </c>
      <c r="R224" s="0" t="n">
        <v>0</v>
      </c>
      <c r="S224" s="0" t="n">
        <v>0</v>
      </c>
      <c r="T224" s="0" t="n">
        <v>0</v>
      </c>
      <c r="U224" s="0" t="n">
        <v>0</v>
      </c>
      <c r="V224" s="0" t="n">
        <v>0</v>
      </c>
      <c r="W224" s="0" t="n">
        <v>0</v>
      </c>
      <c r="X224" s="0" t="n">
        <v>0</v>
      </c>
      <c r="Y224" s="0" t="n">
        <v>0</v>
      </c>
      <c r="Z224" s="0" t="n">
        <v>0</v>
      </c>
      <c r="AA224" s="0" t="n">
        <v>0</v>
      </c>
      <c r="AB224" s="0" t="n">
        <v>0</v>
      </c>
      <c r="AC224" s="0" t="n">
        <v>0</v>
      </c>
      <c r="AD224" s="0" t="n">
        <v>0</v>
      </c>
      <c r="AE224" s="0" t="n">
        <v>-50</v>
      </c>
      <c r="AF224" s="0" t="n">
        <v>-50</v>
      </c>
    </row>
    <row r="225" customFormat="false" ht="12.75" hidden="false" customHeight="false" outlineLevel="0" collapsed="false">
      <c r="A225" s="399" t="n">
        <v>37096.6784722222</v>
      </c>
      <c r="B225" s="400" t="n">
        <v>37124</v>
      </c>
      <c r="C225" s="400" t="n">
        <v>37104</v>
      </c>
      <c r="D225" s="400" t="n">
        <v>37134</v>
      </c>
      <c r="E225" s="0" t="s">
        <v>417</v>
      </c>
      <c r="F225" s="0" t="n">
        <v>699819</v>
      </c>
      <c r="G225" s="0" t="n">
        <v>1</v>
      </c>
      <c r="H225" s="0" t="n">
        <v>3628849</v>
      </c>
      <c r="I225" s="0" t="n">
        <v>4</v>
      </c>
      <c r="J225" s="0" t="n">
        <v>4</v>
      </c>
      <c r="K225" s="0" t="n">
        <v>4</v>
      </c>
      <c r="L225" s="0" t="n">
        <v>4</v>
      </c>
      <c r="M225" s="0" t="n">
        <v>4</v>
      </c>
      <c r="N225" s="0" t="n">
        <v>4</v>
      </c>
      <c r="O225" s="0" t="n">
        <v>0</v>
      </c>
      <c r="P225" s="0" t="n">
        <v>0</v>
      </c>
      <c r="Q225" s="0" t="n">
        <v>0</v>
      </c>
      <c r="R225" s="0" t="n">
        <v>0</v>
      </c>
      <c r="S225" s="0" t="n">
        <v>0</v>
      </c>
      <c r="T225" s="0" t="n">
        <v>0</v>
      </c>
      <c r="U225" s="0" t="n">
        <v>0</v>
      </c>
      <c r="V225" s="0" t="n">
        <v>0</v>
      </c>
      <c r="W225" s="0" t="n">
        <v>0</v>
      </c>
      <c r="X225" s="0" t="n">
        <v>0</v>
      </c>
      <c r="Y225" s="0" t="n">
        <v>0</v>
      </c>
      <c r="Z225" s="0" t="n">
        <v>0</v>
      </c>
      <c r="AA225" s="0" t="n">
        <v>0</v>
      </c>
      <c r="AB225" s="0" t="n">
        <v>0</v>
      </c>
      <c r="AC225" s="0" t="n">
        <v>0</v>
      </c>
      <c r="AD225" s="0" t="n">
        <v>0</v>
      </c>
      <c r="AE225" s="0" t="n">
        <v>0</v>
      </c>
      <c r="AF225" s="0" t="n">
        <v>0</v>
      </c>
    </row>
    <row r="226" customFormat="false" ht="12.75" hidden="false" customHeight="false" outlineLevel="0" collapsed="false">
      <c r="A226" s="399" t="n">
        <v>37071.6881944445</v>
      </c>
      <c r="B226" s="400" t="n">
        <v>37124</v>
      </c>
      <c r="C226" s="400" t="n">
        <v>37073</v>
      </c>
      <c r="D226" s="400" t="n">
        <v>37164</v>
      </c>
      <c r="E226" s="0" t="s">
        <v>417</v>
      </c>
      <c r="F226" s="0" t="n">
        <v>486887</v>
      </c>
      <c r="G226" s="0" t="n">
        <v>1</v>
      </c>
      <c r="H226" s="0" t="n">
        <v>2536167</v>
      </c>
      <c r="I226" s="0" t="n">
        <v>4</v>
      </c>
      <c r="J226" s="0" t="n">
        <v>4</v>
      </c>
      <c r="K226" s="0" t="n">
        <v>4</v>
      </c>
      <c r="L226" s="0" t="n">
        <v>4</v>
      </c>
      <c r="M226" s="0" t="n">
        <v>4</v>
      </c>
      <c r="N226" s="0" t="n">
        <v>4</v>
      </c>
      <c r="O226" s="0" t="n">
        <v>4</v>
      </c>
      <c r="P226" s="0" t="n">
        <v>4</v>
      </c>
      <c r="Q226" s="0" t="n">
        <v>4</v>
      </c>
      <c r="R226" s="0" t="n">
        <v>4</v>
      </c>
      <c r="S226" s="0" t="n">
        <v>4</v>
      </c>
      <c r="T226" s="0" t="n">
        <v>4</v>
      </c>
      <c r="U226" s="0" t="n">
        <v>4</v>
      </c>
      <c r="V226" s="0" t="n">
        <v>4</v>
      </c>
      <c r="W226" s="0" t="n">
        <v>4</v>
      </c>
      <c r="X226" s="0" t="n">
        <v>4</v>
      </c>
      <c r="Y226" s="0" t="n">
        <v>4</v>
      </c>
      <c r="Z226" s="0" t="n">
        <v>4</v>
      </c>
      <c r="AA226" s="0" t="n">
        <v>4</v>
      </c>
      <c r="AB226" s="0" t="n">
        <v>4</v>
      </c>
      <c r="AC226" s="0" t="n">
        <v>4</v>
      </c>
      <c r="AD226" s="0" t="n">
        <v>4</v>
      </c>
      <c r="AE226" s="0" t="n">
        <v>4</v>
      </c>
      <c r="AF226" s="0" t="n">
        <v>4</v>
      </c>
    </row>
    <row r="227" customFormat="false" ht="12.75" hidden="false" customHeight="false" outlineLevel="0" collapsed="false">
      <c r="A227" s="399" t="n">
        <v>37096.6784722222</v>
      </c>
      <c r="B227" s="400" t="n">
        <v>37124</v>
      </c>
      <c r="C227" s="400" t="n">
        <v>37104</v>
      </c>
      <c r="D227" s="400" t="n">
        <v>37134</v>
      </c>
      <c r="E227" s="0" t="s">
        <v>417</v>
      </c>
      <c r="F227" s="0" t="n">
        <v>699819</v>
      </c>
      <c r="G227" s="0" t="n">
        <v>1</v>
      </c>
      <c r="H227" s="0" t="n">
        <v>3628850</v>
      </c>
      <c r="I227" s="0" t="n">
        <v>0</v>
      </c>
      <c r="J227" s="0" t="n">
        <v>0</v>
      </c>
      <c r="K227" s="0" t="n">
        <v>0</v>
      </c>
      <c r="L227" s="0" t="n">
        <v>0</v>
      </c>
      <c r="M227" s="0" t="n">
        <v>0</v>
      </c>
      <c r="N227" s="0" t="n">
        <v>0</v>
      </c>
      <c r="O227" s="0" t="n">
        <v>0</v>
      </c>
      <c r="P227" s="0" t="n">
        <v>0</v>
      </c>
      <c r="Q227" s="0" t="n">
        <v>0</v>
      </c>
      <c r="R227" s="0" t="n">
        <v>0</v>
      </c>
      <c r="S227" s="0" t="n">
        <v>0</v>
      </c>
      <c r="T227" s="0" t="n">
        <v>0</v>
      </c>
      <c r="U227" s="0" t="n">
        <v>0</v>
      </c>
      <c r="V227" s="0" t="n">
        <v>0</v>
      </c>
      <c r="W227" s="0" t="n">
        <v>0</v>
      </c>
      <c r="X227" s="0" t="n">
        <v>0</v>
      </c>
      <c r="Y227" s="0" t="n">
        <v>0</v>
      </c>
      <c r="Z227" s="0" t="n">
        <v>0</v>
      </c>
      <c r="AA227" s="0" t="n">
        <v>0</v>
      </c>
      <c r="AB227" s="0" t="n">
        <v>0</v>
      </c>
      <c r="AC227" s="0" t="n">
        <v>0</v>
      </c>
      <c r="AD227" s="0" t="n">
        <v>0</v>
      </c>
      <c r="AE227" s="0" t="n">
        <v>4</v>
      </c>
      <c r="AF227" s="0" t="n">
        <v>4</v>
      </c>
    </row>
    <row r="228" customFormat="false" ht="12.75" hidden="false" customHeight="false" outlineLevel="0" collapsed="false">
      <c r="A228" s="399" t="n">
        <v>36873.6756944444</v>
      </c>
      <c r="B228" s="400" t="n">
        <v>37124</v>
      </c>
      <c r="C228" s="400" t="n">
        <v>36983</v>
      </c>
      <c r="D228" s="400" t="n">
        <v>37191</v>
      </c>
      <c r="E228" s="0" t="s">
        <v>417</v>
      </c>
      <c r="F228" s="0" t="n">
        <v>464352</v>
      </c>
      <c r="G228" s="0" t="n">
        <v>1</v>
      </c>
      <c r="H228" s="0" t="n">
        <v>2448173</v>
      </c>
      <c r="I228" s="0" t="n">
        <v>-10</v>
      </c>
      <c r="J228" s="0" t="n">
        <v>-10</v>
      </c>
      <c r="K228" s="0" t="n">
        <v>-10</v>
      </c>
      <c r="L228" s="0" t="n">
        <v>-10</v>
      </c>
      <c r="M228" s="0" t="n">
        <v>-10</v>
      </c>
      <c r="N228" s="0" t="n">
        <v>-10</v>
      </c>
      <c r="O228" s="0" t="n">
        <v>-10</v>
      </c>
      <c r="P228" s="0" t="n">
        <v>-10</v>
      </c>
      <c r="Q228" s="0" t="n">
        <v>-10</v>
      </c>
      <c r="R228" s="0" t="n">
        <v>-10</v>
      </c>
      <c r="S228" s="0" t="n">
        <v>-10</v>
      </c>
      <c r="T228" s="0" t="n">
        <v>-10</v>
      </c>
      <c r="U228" s="0" t="n">
        <v>-10</v>
      </c>
      <c r="V228" s="0" t="n">
        <v>-10</v>
      </c>
      <c r="W228" s="0" t="n">
        <v>-10</v>
      </c>
      <c r="X228" s="0" t="n">
        <v>-10</v>
      </c>
      <c r="Y228" s="0" t="n">
        <v>-10</v>
      </c>
      <c r="Z228" s="0" t="n">
        <v>-10</v>
      </c>
      <c r="AA228" s="0" t="n">
        <v>-10</v>
      </c>
      <c r="AB228" s="0" t="n">
        <v>-10</v>
      </c>
      <c r="AC228" s="0" t="n">
        <v>-10</v>
      </c>
      <c r="AD228" s="0" t="n">
        <v>-10</v>
      </c>
      <c r="AE228" s="0" t="n">
        <v>-10</v>
      </c>
      <c r="AF228" s="0" t="n">
        <v>-10</v>
      </c>
    </row>
    <row r="229" customFormat="false" ht="12.75" hidden="false" customHeight="false" outlineLevel="0" collapsed="false">
      <c r="A229" s="399" t="n">
        <v>37097.41875</v>
      </c>
      <c r="B229" s="400" t="n">
        <v>37124</v>
      </c>
      <c r="C229" s="400" t="n">
        <v>37104</v>
      </c>
      <c r="D229" s="400" t="n">
        <v>37134</v>
      </c>
      <c r="E229" s="0" t="s">
        <v>418</v>
      </c>
      <c r="F229" s="0" t="n">
        <v>668083</v>
      </c>
      <c r="G229" s="0" t="n">
        <v>1</v>
      </c>
      <c r="H229" s="0" t="n">
        <v>3527638</v>
      </c>
      <c r="I229" s="0" t="n">
        <v>25</v>
      </c>
      <c r="J229" s="0" t="n">
        <v>25</v>
      </c>
      <c r="K229" s="0" t="n">
        <v>25</v>
      </c>
      <c r="L229" s="0" t="n">
        <v>25</v>
      </c>
      <c r="M229" s="0" t="n">
        <v>25</v>
      </c>
      <c r="N229" s="0" t="n">
        <v>25</v>
      </c>
      <c r="O229" s="0" t="n">
        <v>0</v>
      </c>
      <c r="P229" s="0" t="n">
        <v>0</v>
      </c>
      <c r="Q229" s="0" t="n">
        <v>0</v>
      </c>
      <c r="R229" s="0" t="n">
        <v>0</v>
      </c>
      <c r="S229" s="0" t="n">
        <v>0</v>
      </c>
      <c r="T229" s="0" t="n">
        <v>0</v>
      </c>
      <c r="U229" s="0" t="n">
        <v>0</v>
      </c>
      <c r="V229" s="0" t="n">
        <v>0</v>
      </c>
      <c r="W229" s="0" t="n">
        <v>0</v>
      </c>
      <c r="X229" s="0" t="n">
        <v>0</v>
      </c>
      <c r="Y229" s="0" t="n">
        <v>0</v>
      </c>
      <c r="Z229" s="0" t="n">
        <v>0</v>
      </c>
      <c r="AA229" s="0" t="n">
        <v>0</v>
      </c>
      <c r="AB229" s="0" t="n">
        <v>0</v>
      </c>
      <c r="AC229" s="0" t="n">
        <v>0</v>
      </c>
      <c r="AD229" s="0" t="n">
        <v>0</v>
      </c>
      <c r="AE229" s="0" t="n">
        <v>0</v>
      </c>
      <c r="AF229" s="0" t="n">
        <v>0</v>
      </c>
    </row>
    <row r="230" customFormat="false" ht="12.75" hidden="false" customHeight="false" outlineLevel="0" collapsed="false">
      <c r="A230" s="399" t="n">
        <v>37054.7048611111</v>
      </c>
      <c r="B230" s="400" t="n">
        <v>37124</v>
      </c>
      <c r="C230" s="400" t="n">
        <v>37104</v>
      </c>
      <c r="D230" s="400" t="n">
        <v>37134</v>
      </c>
      <c r="E230" s="0" t="s">
        <v>418</v>
      </c>
      <c r="F230" s="0" t="n">
        <v>641368</v>
      </c>
      <c r="G230" s="0" t="n">
        <v>1</v>
      </c>
      <c r="H230" s="0" t="n">
        <v>3446952</v>
      </c>
      <c r="I230" s="0" t="n">
        <v>0</v>
      </c>
      <c r="J230" s="0" t="n">
        <v>0</v>
      </c>
      <c r="K230" s="0" t="n">
        <v>0</v>
      </c>
      <c r="L230" s="0" t="n">
        <v>0</v>
      </c>
      <c r="M230" s="0" t="n">
        <v>0</v>
      </c>
      <c r="N230" s="0" t="n">
        <v>0</v>
      </c>
      <c r="O230" s="0" t="n">
        <v>-25</v>
      </c>
      <c r="P230" s="0" t="n">
        <v>-25</v>
      </c>
      <c r="Q230" s="0" t="n">
        <v>-25</v>
      </c>
      <c r="R230" s="0" t="n">
        <v>-25</v>
      </c>
      <c r="S230" s="0" t="n">
        <v>-25</v>
      </c>
      <c r="T230" s="0" t="n">
        <v>-25</v>
      </c>
      <c r="U230" s="0" t="n">
        <v>-25</v>
      </c>
      <c r="V230" s="0" t="n">
        <v>-25</v>
      </c>
      <c r="W230" s="0" t="n">
        <v>-25</v>
      </c>
      <c r="X230" s="0" t="n">
        <v>-25</v>
      </c>
      <c r="Y230" s="0" t="n">
        <v>-25</v>
      </c>
      <c r="Z230" s="0" t="n">
        <v>-25</v>
      </c>
      <c r="AA230" s="0" t="n">
        <v>-25</v>
      </c>
      <c r="AB230" s="0" t="n">
        <v>-25</v>
      </c>
      <c r="AC230" s="0" t="n">
        <v>-25</v>
      </c>
      <c r="AD230" s="0" t="n">
        <v>-25</v>
      </c>
      <c r="AE230" s="0" t="n">
        <v>0</v>
      </c>
      <c r="AF230" s="0" t="n">
        <v>0</v>
      </c>
    </row>
    <row r="231" customFormat="false" ht="12.75" hidden="false" customHeight="false" outlineLevel="0" collapsed="false">
      <c r="A231" s="399" t="n">
        <v>37074.7270833333</v>
      </c>
      <c r="B231" s="400" t="n">
        <v>37124</v>
      </c>
      <c r="C231" s="400" t="n">
        <v>37104</v>
      </c>
      <c r="D231" s="400" t="n">
        <v>37134</v>
      </c>
      <c r="E231" s="0" t="s">
        <v>418</v>
      </c>
      <c r="F231" s="0" t="n">
        <v>658172</v>
      </c>
      <c r="G231" s="0" t="n">
        <v>1</v>
      </c>
      <c r="H231" s="0" t="n">
        <v>3492825</v>
      </c>
      <c r="I231" s="0" t="n">
        <v>0</v>
      </c>
      <c r="J231" s="0" t="n">
        <v>0</v>
      </c>
      <c r="K231" s="0" t="n">
        <v>0</v>
      </c>
      <c r="L231" s="0" t="n">
        <v>0</v>
      </c>
      <c r="M231" s="0" t="n">
        <v>0</v>
      </c>
      <c r="N231" s="0" t="n">
        <v>0</v>
      </c>
      <c r="O231" s="0" t="n">
        <v>0</v>
      </c>
      <c r="P231" s="0" t="n">
        <v>0</v>
      </c>
      <c r="Q231" s="0" t="n">
        <v>0</v>
      </c>
      <c r="R231" s="0" t="n">
        <v>0</v>
      </c>
      <c r="S231" s="0" t="n">
        <v>0</v>
      </c>
      <c r="T231" s="0" t="n">
        <v>0</v>
      </c>
      <c r="U231" s="0" t="n">
        <v>0</v>
      </c>
      <c r="V231" s="0" t="n">
        <v>0</v>
      </c>
      <c r="W231" s="0" t="n">
        <v>0</v>
      </c>
      <c r="X231" s="0" t="n">
        <v>0</v>
      </c>
      <c r="Y231" s="0" t="n">
        <v>0</v>
      </c>
      <c r="Z231" s="0" t="n">
        <v>0</v>
      </c>
      <c r="AA231" s="0" t="n">
        <v>0</v>
      </c>
      <c r="AB231" s="0" t="n">
        <v>0</v>
      </c>
      <c r="AC231" s="0" t="n">
        <v>0</v>
      </c>
      <c r="AD231" s="0" t="n">
        <v>0</v>
      </c>
      <c r="AE231" s="0" t="n">
        <v>25</v>
      </c>
      <c r="AF231" s="0" t="n">
        <v>25</v>
      </c>
    </row>
    <row r="232" customFormat="false" ht="12.75" hidden="false" customHeight="false" outlineLevel="0" collapsed="false">
      <c r="A232" s="399" t="n">
        <v>37097.41875</v>
      </c>
      <c r="B232" s="400" t="n">
        <v>37124</v>
      </c>
      <c r="C232" s="400" t="n">
        <v>37104</v>
      </c>
      <c r="D232" s="400" t="n">
        <v>37134</v>
      </c>
      <c r="E232" s="0" t="s">
        <v>418</v>
      </c>
      <c r="F232" s="0" t="n">
        <v>668083</v>
      </c>
      <c r="G232" s="0" t="n">
        <v>1</v>
      </c>
      <c r="H232" s="0" t="n">
        <v>3527639</v>
      </c>
      <c r="I232" s="0" t="n">
        <v>0</v>
      </c>
      <c r="J232" s="0" t="n">
        <v>0</v>
      </c>
      <c r="K232" s="0" t="n">
        <v>0</v>
      </c>
      <c r="L232" s="0" t="n">
        <v>0</v>
      </c>
      <c r="M232" s="0" t="n">
        <v>0</v>
      </c>
      <c r="N232" s="0" t="n">
        <v>0</v>
      </c>
      <c r="O232" s="0" t="n">
        <v>0</v>
      </c>
      <c r="P232" s="0" t="n">
        <v>0</v>
      </c>
      <c r="Q232" s="0" t="n">
        <v>0</v>
      </c>
      <c r="R232" s="0" t="n">
        <v>0</v>
      </c>
      <c r="S232" s="0" t="n">
        <v>0</v>
      </c>
      <c r="T232" s="0" t="n">
        <v>0</v>
      </c>
      <c r="U232" s="0" t="n">
        <v>0</v>
      </c>
      <c r="V232" s="0" t="n">
        <v>0</v>
      </c>
      <c r="W232" s="0" t="n">
        <v>0</v>
      </c>
      <c r="X232" s="0" t="n">
        <v>0</v>
      </c>
      <c r="Y232" s="0" t="n">
        <v>0</v>
      </c>
      <c r="Z232" s="0" t="n">
        <v>0</v>
      </c>
      <c r="AA232" s="0" t="n">
        <v>0</v>
      </c>
      <c r="AB232" s="0" t="n">
        <v>0</v>
      </c>
      <c r="AC232" s="0" t="n">
        <v>0</v>
      </c>
      <c r="AD232" s="0" t="n">
        <v>0</v>
      </c>
      <c r="AE232" s="0" t="n">
        <v>25</v>
      </c>
      <c r="AF232" s="0" t="n">
        <v>25</v>
      </c>
    </row>
    <row r="233" customFormat="false" ht="12.75" hidden="false" customHeight="false" outlineLevel="0" collapsed="false">
      <c r="A233" s="399" t="n">
        <v>36962.6541666667</v>
      </c>
      <c r="B233" s="400" t="n">
        <v>37124</v>
      </c>
      <c r="C233" s="400" t="n">
        <v>37073</v>
      </c>
      <c r="D233" s="400" t="n">
        <v>37164</v>
      </c>
      <c r="E233" s="0" t="s">
        <v>418</v>
      </c>
      <c r="F233" s="0" t="n">
        <v>395845</v>
      </c>
      <c r="G233" s="0" t="n">
        <v>1</v>
      </c>
      <c r="H233" s="0" t="n">
        <v>2215829</v>
      </c>
      <c r="I233" s="0" t="n">
        <v>0</v>
      </c>
      <c r="J233" s="0" t="n">
        <v>0</v>
      </c>
      <c r="K233" s="0" t="n">
        <v>0</v>
      </c>
      <c r="L233" s="0" t="n">
        <v>0</v>
      </c>
      <c r="M233" s="0" t="n">
        <v>0</v>
      </c>
      <c r="N233" s="0" t="n">
        <v>0</v>
      </c>
      <c r="O233" s="0" t="n">
        <v>-50</v>
      </c>
      <c r="P233" s="0" t="n">
        <v>-50</v>
      </c>
      <c r="Q233" s="0" t="n">
        <v>-50</v>
      </c>
      <c r="R233" s="0" t="n">
        <v>-50</v>
      </c>
      <c r="S233" s="0" t="n">
        <v>-50</v>
      </c>
      <c r="T233" s="0" t="n">
        <v>-50</v>
      </c>
      <c r="U233" s="0" t="n">
        <v>-50</v>
      </c>
      <c r="V233" s="0" t="n">
        <v>-50</v>
      </c>
      <c r="W233" s="0" t="n">
        <v>-50</v>
      </c>
      <c r="X233" s="0" t="n">
        <v>-50</v>
      </c>
      <c r="Y233" s="0" t="n">
        <v>-50</v>
      </c>
      <c r="Z233" s="0" t="n">
        <v>-50</v>
      </c>
      <c r="AA233" s="0" t="n">
        <v>-50</v>
      </c>
      <c r="AB233" s="0" t="n">
        <v>-50</v>
      </c>
      <c r="AC233" s="0" t="n">
        <v>-50</v>
      </c>
      <c r="AD233" s="0" t="n">
        <v>-50</v>
      </c>
      <c r="AE233" s="0" t="n">
        <v>0</v>
      </c>
      <c r="AF233" s="0" t="n">
        <v>0</v>
      </c>
    </row>
    <row r="234" customFormat="false" ht="12.75" hidden="false" customHeight="false" outlineLevel="0" collapsed="false">
      <c r="A234" s="399" t="n">
        <v>36962.6541666667</v>
      </c>
      <c r="B234" s="400" t="n">
        <v>37124</v>
      </c>
      <c r="C234" s="400" t="n">
        <v>37073</v>
      </c>
      <c r="D234" s="400" t="n">
        <v>37164</v>
      </c>
      <c r="E234" s="0" t="s">
        <v>418</v>
      </c>
      <c r="F234" s="0" t="n">
        <v>395847</v>
      </c>
      <c r="G234" s="0" t="n">
        <v>1</v>
      </c>
      <c r="H234" s="0" t="n">
        <v>2215839</v>
      </c>
      <c r="I234" s="0" t="n">
        <v>0</v>
      </c>
      <c r="J234" s="0" t="n">
        <v>0</v>
      </c>
      <c r="K234" s="0" t="n">
        <v>0</v>
      </c>
      <c r="L234" s="0" t="n">
        <v>0</v>
      </c>
      <c r="M234" s="0" t="n">
        <v>0</v>
      </c>
      <c r="N234" s="0" t="n">
        <v>0</v>
      </c>
      <c r="O234" s="0" t="n">
        <v>25</v>
      </c>
      <c r="P234" s="0" t="n">
        <v>25</v>
      </c>
      <c r="Q234" s="0" t="n">
        <v>25</v>
      </c>
      <c r="R234" s="0" t="n">
        <v>25</v>
      </c>
      <c r="S234" s="0" t="n">
        <v>25</v>
      </c>
      <c r="T234" s="0" t="n">
        <v>25</v>
      </c>
      <c r="U234" s="0" t="n">
        <v>25</v>
      </c>
      <c r="V234" s="0" t="n">
        <v>25</v>
      </c>
      <c r="W234" s="0" t="n">
        <v>25</v>
      </c>
      <c r="X234" s="0" t="n">
        <v>25</v>
      </c>
      <c r="Y234" s="0" t="n">
        <v>25</v>
      </c>
      <c r="Z234" s="0" t="n">
        <v>25</v>
      </c>
      <c r="AA234" s="0" t="n">
        <v>25</v>
      </c>
      <c r="AB234" s="0" t="n">
        <v>25</v>
      </c>
      <c r="AC234" s="0" t="n">
        <v>25</v>
      </c>
      <c r="AD234" s="0" t="n">
        <v>25</v>
      </c>
      <c r="AE234" s="0" t="n">
        <v>0</v>
      </c>
      <c r="AF234" s="0" t="n">
        <v>0</v>
      </c>
      <c r="AG234" s="0" t="n">
        <v>99.75</v>
      </c>
    </row>
    <row r="235" customFormat="false" ht="12.75" hidden="false" customHeight="false" outlineLevel="0" collapsed="false">
      <c r="A235" s="399" t="n">
        <v>37028.5895833333</v>
      </c>
      <c r="B235" s="400" t="n">
        <v>37124</v>
      </c>
      <c r="C235" s="400" t="n">
        <v>37073</v>
      </c>
      <c r="D235" s="400" t="n">
        <v>37164</v>
      </c>
      <c r="E235" s="0" t="s">
        <v>418</v>
      </c>
      <c r="F235" s="0" t="n">
        <v>613100</v>
      </c>
      <c r="G235" s="0" t="n">
        <v>1</v>
      </c>
      <c r="H235" s="0" t="n">
        <v>3314232</v>
      </c>
      <c r="I235" s="0" t="n">
        <v>0</v>
      </c>
      <c r="J235" s="0" t="n">
        <v>0</v>
      </c>
      <c r="K235" s="0" t="n">
        <v>0</v>
      </c>
      <c r="L235" s="0" t="n">
        <v>0</v>
      </c>
      <c r="M235" s="0" t="n">
        <v>0</v>
      </c>
      <c r="N235" s="0" t="n">
        <v>0</v>
      </c>
      <c r="O235" s="0" t="n">
        <v>-25</v>
      </c>
      <c r="P235" s="0" t="n">
        <v>-25</v>
      </c>
      <c r="Q235" s="0" t="n">
        <v>-25</v>
      </c>
      <c r="R235" s="0" t="n">
        <v>-25</v>
      </c>
      <c r="S235" s="0" t="n">
        <v>-25</v>
      </c>
      <c r="T235" s="0" t="n">
        <v>-25</v>
      </c>
      <c r="U235" s="0" t="n">
        <v>-25</v>
      </c>
      <c r="V235" s="0" t="n">
        <v>-25</v>
      </c>
      <c r="W235" s="0" t="n">
        <v>-25</v>
      </c>
      <c r="X235" s="0" t="n">
        <v>-25</v>
      </c>
      <c r="Y235" s="0" t="n">
        <v>-25</v>
      </c>
      <c r="Z235" s="0" t="n">
        <v>-25</v>
      </c>
      <c r="AA235" s="0" t="n">
        <v>-25</v>
      </c>
      <c r="AB235" s="0" t="n">
        <v>-25</v>
      </c>
      <c r="AC235" s="0" t="n">
        <v>-25</v>
      </c>
      <c r="AD235" s="0" t="n">
        <v>-25</v>
      </c>
      <c r="AE235" s="0" t="n">
        <v>0</v>
      </c>
      <c r="AF235" s="0" t="n">
        <v>0</v>
      </c>
    </row>
    <row r="236" customFormat="false" ht="12.75" hidden="false" customHeight="false" outlineLevel="0" collapsed="false">
      <c r="A236" s="399" t="n">
        <v>37029.5083333333</v>
      </c>
      <c r="B236" s="400" t="n">
        <v>37124</v>
      </c>
      <c r="C236" s="400" t="n">
        <v>37073</v>
      </c>
      <c r="D236" s="400" t="n">
        <v>37164</v>
      </c>
      <c r="E236" s="0" t="s">
        <v>418</v>
      </c>
      <c r="F236" s="0" t="n">
        <v>614693</v>
      </c>
      <c r="G236" s="0" t="n">
        <v>1</v>
      </c>
      <c r="H236" s="0" t="n">
        <v>3364853</v>
      </c>
      <c r="I236" s="0" t="n">
        <v>0</v>
      </c>
      <c r="J236" s="0" t="n">
        <v>0</v>
      </c>
      <c r="K236" s="0" t="n">
        <v>0</v>
      </c>
      <c r="L236" s="0" t="n">
        <v>0</v>
      </c>
      <c r="M236" s="0" t="n">
        <v>0</v>
      </c>
      <c r="N236" s="0" t="n">
        <v>0</v>
      </c>
      <c r="O236" s="0" t="n">
        <v>0</v>
      </c>
      <c r="P236" s="0" t="n">
        <v>0</v>
      </c>
      <c r="Q236" s="0" t="n">
        <v>0</v>
      </c>
      <c r="R236" s="0" t="n">
        <v>0</v>
      </c>
      <c r="S236" s="0" t="n">
        <v>0</v>
      </c>
      <c r="T236" s="0" t="n">
        <v>0</v>
      </c>
      <c r="U236" s="0" t="n">
        <v>0</v>
      </c>
      <c r="V236" s="0" t="n">
        <v>0</v>
      </c>
      <c r="W236" s="0" t="n">
        <v>0</v>
      </c>
      <c r="X236" s="0" t="n">
        <v>0</v>
      </c>
      <c r="Y236" s="0" t="n">
        <v>0</v>
      </c>
      <c r="Z236" s="0" t="n">
        <v>0</v>
      </c>
      <c r="AA236" s="0" t="n">
        <v>0</v>
      </c>
      <c r="AB236" s="0" t="n">
        <v>0</v>
      </c>
      <c r="AC236" s="0" t="n">
        <v>0</v>
      </c>
      <c r="AD236" s="0" t="n">
        <v>0</v>
      </c>
      <c r="AE236" s="0" t="n">
        <v>-75</v>
      </c>
      <c r="AF236" s="0" t="n">
        <v>-75</v>
      </c>
    </row>
    <row r="237" customFormat="false" ht="12.75" hidden="false" customHeight="false" outlineLevel="0" collapsed="false">
      <c r="A237" s="399" t="n">
        <v>37063.3965277778</v>
      </c>
      <c r="B237" s="400" t="n">
        <v>37124</v>
      </c>
      <c r="C237" s="400" t="n">
        <v>37104</v>
      </c>
      <c r="D237" s="400" t="n">
        <v>37134</v>
      </c>
      <c r="E237" s="0" t="s">
        <v>418</v>
      </c>
      <c r="F237" s="0" t="n">
        <v>645497</v>
      </c>
      <c r="G237" s="0" t="n">
        <v>1</v>
      </c>
      <c r="H237" s="0" t="n">
        <v>3456093</v>
      </c>
      <c r="I237" s="0" t="n">
        <v>25</v>
      </c>
      <c r="J237" s="0" t="n">
        <v>25</v>
      </c>
      <c r="K237" s="0" t="n">
        <v>25</v>
      </c>
      <c r="L237" s="0" t="n">
        <v>25</v>
      </c>
      <c r="M237" s="0" t="n">
        <v>25</v>
      </c>
      <c r="N237" s="0" t="n">
        <v>25</v>
      </c>
      <c r="O237" s="0" t="n">
        <v>0</v>
      </c>
      <c r="P237" s="0" t="n">
        <v>0</v>
      </c>
      <c r="Q237" s="0" t="n">
        <v>0</v>
      </c>
      <c r="R237" s="0" t="n">
        <v>0</v>
      </c>
      <c r="S237" s="0" t="n">
        <v>0</v>
      </c>
      <c r="T237" s="0" t="n">
        <v>0</v>
      </c>
      <c r="U237" s="0" t="n">
        <v>0</v>
      </c>
      <c r="V237" s="0" t="n">
        <v>0</v>
      </c>
      <c r="W237" s="0" t="n">
        <v>0</v>
      </c>
      <c r="X237" s="0" t="n">
        <v>0</v>
      </c>
      <c r="Y237" s="0" t="n">
        <v>0</v>
      </c>
      <c r="Z237" s="0" t="n">
        <v>0</v>
      </c>
      <c r="AA237" s="0" t="n">
        <v>0</v>
      </c>
      <c r="AB237" s="0" t="n">
        <v>0</v>
      </c>
      <c r="AC237" s="0" t="n">
        <v>0</v>
      </c>
      <c r="AD237" s="0" t="n">
        <v>0</v>
      </c>
      <c r="AE237" s="0" t="n">
        <v>0</v>
      </c>
      <c r="AF237" s="0" t="n">
        <v>0</v>
      </c>
    </row>
    <row r="238" customFormat="false" ht="12.75" hidden="false" customHeight="false" outlineLevel="0" collapsed="false">
      <c r="A238" s="399" t="n">
        <v>37063.3951388889</v>
      </c>
      <c r="B238" s="400" t="n">
        <v>37124</v>
      </c>
      <c r="C238" s="400" t="n">
        <v>37104</v>
      </c>
      <c r="D238" s="400" t="n">
        <v>37134</v>
      </c>
      <c r="E238" s="0" t="s">
        <v>418</v>
      </c>
      <c r="F238" s="0" t="n">
        <v>645978</v>
      </c>
      <c r="G238" s="0" t="n">
        <v>1</v>
      </c>
      <c r="H238" s="0" t="n">
        <v>3457348</v>
      </c>
      <c r="I238" s="0" t="n">
        <v>25</v>
      </c>
      <c r="J238" s="0" t="n">
        <v>25</v>
      </c>
      <c r="K238" s="0" t="n">
        <v>25</v>
      </c>
      <c r="L238" s="0" t="n">
        <v>25</v>
      </c>
      <c r="M238" s="0" t="n">
        <v>25</v>
      </c>
      <c r="N238" s="0" t="n">
        <v>25</v>
      </c>
      <c r="O238" s="0" t="n">
        <v>0</v>
      </c>
      <c r="P238" s="0" t="n">
        <v>0</v>
      </c>
      <c r="Q238" s="0" t="n">
        <v>0</v>
      </c>
      <c r="R238" s="0" t="n">
        <v>0</v>
      </c>
      <c r="S238" s="0" t="n">
        <v>0</v>
      </c>
      <c r="T238" s="0" t="n">
        <v>0</v>
      </c>
      <c r="U238" s="0" t="n">
        <v>0</v>
      </c>
      <c r="V238" s="0" t="n">
        <v>0</v>
      </c>
      <c r="W238" s="0" t="n">
        <v>0</v>
      </c>
      <c r="X238" s="0" t="n">
        <v>0</v>
      </c>
      <c r="Y238" s="0" t="n">
        <v>0</v>
      </c>
      <c r="Z238" s="0" t="n">
        <v>0</v>
      </c>
      <c r="AA238" s="0" t="n">
        <v>0</v>
      </c>
      <c r="AB238" s="0" t="n">
        <v>0</v>
      </c>
      <c r="AC238" s="0" t="n">
        <v>0</v>
      </c>
      <c r="AD238" s="0" t="n">
        <v>0</v>
      </c>
      <c r="AE238" s="0" t="n">
        <v>0</v>
      </c>
      <c r="AF238" s="0" t="n">
        <v>0</v>
      </c>
    </row>
    <row r="239" customFormat="false" ht="12.75" hidden="false" customHeight="false" outlineLevel="0" collapsed="false">
      <c r="A239" s="399" t="n">
        <v>37062.3895833333</v>
      </c>
      <c r="B239" s="400" t="n">
        <v>37124</v>
      </c>
      <c r="C239" s="400" t="n">
        <v>37104</v>
      </c>
      <c r="D239" s="400" t="n">
        <v>37134</v>
      </c>
      <c r="E239" s="0" t="s">
        <v>418</v>
      </c>
      <c r="F239" s="0" t="n">
        <v>647985</v>
      </c>
      <c r="G239" s="0" t="n">
        <v>1</v>
      </c>
      <c r="H239" s="0" t="n">
        <v>3464820</v>
      </c>
      <c r="I239" s="0" t="n">
        <v>25</v>
      </c>
      <c r="J239" s="0" t="n">
        <v>25</v>
      </c>
      <c r="K239" s="0" t="n">
        <v>25</v>
      </c>
      <c r="L239" s="0" t="n">
        <v>25</v>
      </c>
      <c r="M239" s="0" t="n">
        <v>25</v>
      </c>
      <c r="N239" s="0" t="n">
        <v>25</v>
      </c>
      <c r="O239" s="0" t="n">
        <v>0</v>
      </c>
      <c r="P239" s="0" t="n">
        <v>0</v>
      </c>
      <c r="Q239" s="0" t="n">
        <v>0</v>
      </c>
      <c r="R239" s="0" t="n">
        <v>0</v>
      </c>
      <c r="S239" s="0" t="n">
        <v>0</v>
      </c>
      <c r="T239" s="0" t="n">
        <v>0</v>
      </c>
      <c r="U239" s="0" t="n">
        <v>0</v>
      </c>
      <c r="V239" s="0" t="n">
        <v>0</v>
      </c>
      <c r="W239" s="0" t="n">
        <v>0</v>
      </c>
      <c r="X239" s="0" t="n">
        <v>0</v>
      </c>
      <c r="Y239" s="0" t="n">
        <v>0</v>
      </c>
      <c r="Z239" s="0" t="n">
        <v>0</v>
      </c>
      <c r="AA239" s="0" t="n">
        <v>0</v>
      </c>
      <c r="AB239" s="0" t="n">
        <v>0</v>
      </c>
      <c r="AC239" s="0" t="n">
        <v>0</v>
      </c>
      <c r="AD239" s="0" t="n">
        <v>0</v>
      </c>
      <c r="AE239" s="0" t="n">
        <v>0</v>
      </c>
      <c r="AF239" s="0" t="n">
        <v>0</v>
      </c>
    </row>
    <row r="240" customFormat="false" ht="12.75" hidden="false" customHeight="false" outlineLevel="0" collapsed="false">
      <c r="A240" s="399" t="n">
        <v>37074.7270833333</v>
      </c>
      <c r="B240" s="400" t="n">
        <v>37124</v>
      </c>
      <c r="C240" s="400" t="n">
        <v>37104</v>
      </c>
      <c r="D240" s="400" t="n">
        <v>37134</v>
      </c>
      <c r="E240" s="0" t="s">
        <v>418</v>
      </c>
      <c r="F240" s="0" t="n">
        <v>658172</v>
      </c>
      <c r="G240" s="0" t="n">
        <v>1</v>
      </c>
      <c r="H240" s="0" t="n">
        <v>3492824</v>
      </c>
      <c r="I240" s="0" t="n">
        <v>25</v>
      </c>
      <c r="J240" s="0" t="n">
        <v>25</v>
      </c>
      <c r="K240" s="0" t="n">
        <v>25</v>
      </c>
      <c r="L240" s="0" t="n">
        <v>25</v>
      </c>
      <c r="M240" s="0" t="n">
        <v>25</v>
      </c>
      <c r="N240" s="0" t="n">
        <v>25</v>
      </c>
      <c r="O240" s="0" t="n">
        <v>0</v>
      </c>
      <c r="P240" s="0" t="n">
        <v>0</v>
      </c>
      <c r="Q240" s="0" t="n">
        <v>0</v>
      </c>
      <c r="R240" s="0" t="n">
        <v>0</v>
      </c>
      <c r="S240" s="0" t="n">
        <v>0</v>
      </c>
      <c r="T240" s="0" t="n">
        <v>0</v>
      </c>
      <c r="U240" s="0" t="n">
        <v>0</v>
      </c>
      <c r="V240" s="0" t="n">
        <v>0</v>
      </c>
      <c r="W240" s="0" t="n">
        <v>0</v>
      </c>
      <c r="X240" s="0" t="n">
        <v>0</v>
      </c>
      <c r="Y240" s="0" t="n">
        <v>0</v>
      </c>
      <c r="Z240" s="0" t="n">
        <v>0</v>
      </c>
      <c r="AA240" s="0" t="n">
        <v>0</v>
      </c>
      <c r="AB240" s="0" t="n">
        <v>0</v>
      </c>
      <c r="AC240" s="0" t="n">
        <v>0</v>
      </c>
      <c r="AD240" s="0" t="n">
        <v>0</v>
      </c>
      <c r="AE240" s="0" t="n">
        <v>0</v>
      </c>
      <c r="AF240" s="0" t="n">
        <v>0</v>
      </c>
    </row>
    <row r="241" customFormat="false" ht="12.75" hidden="false" customHeight="false" outlineLevel="0" collapsed="false">
      <c r="A241" s="399" t="n">
        <v>37085.6555555556</v>
      </c>
      <c r="B241" s="400" t="n">
        <v>37124</v>
      </c>
      <c r="C241" s="400" t="n">
        <v>37104</v>
      </c>
      <c r="D241" s="400" t="n">
        <v>37134</v>
      </c>
      <c r="E241" s="0" t="s">
        <v>418</v>
      </c>
      <c r="F241" s="0" t="n">
        <v>681772</v>
      </c>
      <c r="G241" s="0" t="n">
        <v>1</v>
      </c>
      <c r="H241" s="0" t="n">
        <v>3577279</v>
      </c>
      <c r="I241" s="0" t="n">
        <v>0</v>
      </c>
      <c r="J241" s="0" t="n">
        <v>0</v>
      </c>
      <c r="K241" s="0" t="n">
        <v>0</v>
      </c>
      <c r="L241" s="0" t="n">
        <v>0</v>
      </c>
      <c r="M241" s="0" t="n">
        <v>0</v>
      </c>
      <c r="N241" s="0" t="n">
        <v>0</v>
      </c>
      <c r="O241" s="0" t="n">
        <v>-25</v>
      </c>
      <c r="P241" s="0" t="n">
        <v>-25</v>
      </c>
      <c r="Q241" s="0" t="n">
        <v>-25</v>
      </c>
      <c r="R241" s="0" t="n">
        <v>-25</v>
      </c>
      <c r="S241" s="0" t="n">
        <v>-25</v>
      </c>
      <c r="T241" s="0" t="n">
        <v>-25</v>
      </c>
      <c r="U241" s="0" t="n">
        <v>-25</v>
      </c>
      <c r="V241" s="0" t="n">
        <v>-25</v>
      </c>
      <c r="W241" s="0" t="n">
        <v>-25</v>
      </c>
      <c r="X241" s="0" t="n">
        <v>-25</v>
      </c>
      <c r="Y241" s="0" t="n">
        <v>-25</v>
      </c>
      <c r="Z241" s="0" t="n">
        <v>-25</v>
      </c>
      <c r="AA241" s="0" t="n">
        <v>-25</v>
      </c>
      <c r="AB241" s="0" t="n">
        <v>-25</v>
      </c>
      <c r="AC241" s="0" t="n">
        <v>-25</v>
      </c>
      <c r="AD241" s="0" t="n">
        <v>-25</v>
      </c>
      <c r="AE241" s="0" t="n">
        <v>0</v>
      </c>
      <c r="AF241" s="0" t="n">
        <v>0</v>
      </c>
    </row>
    <row r="242" customFormat="false" ht="12.75" hidden="false" customHeight="false" outlineLevel="0" collapsed="false">
      <c r="A242" s="399" t="n">
        <v>37063.3965277778</v>
      </c>
      <c r="B242" s="400" t="n">
        <v>37124</v>
      </c>
      <c r="C242" s="400" t="n">
        <v>37104</v>
      </c>
      <c r="D242" s="400" t="n">
        <v>37134</v>
      </c>
      <c r="E242" s="0" t="s">
        <v>418</v>
      </c>
      <c r="F242" s="0" t="n">
        <v>645497</v>
      </c>
      <c r="G242" s="0" t="n">
        <v>1</v>
      </c>
      <c r="H242" s="0" t="n">
        <v>3456094</v>
      </c>
      <c r="I242" s="0" t="n">
        <v>0</v>
      </c>
      <c r="J242" s="0" t="n">
        <v>0</v>
      </c>
      <c r="K242" s="0" t="n">
        <v>0</v>
      </c>
      <c r="L242" s="0" t="n">
        <v>0</v>
      </c>
      <c r="M242" s="0" t="n">
        <v>0</v>
      </c>
      <c r="N242" s="0" t="n">
        <v>0</v>
      </c>
      <c r="O242" s="0" t="n">
        <v>0</v>
      </c>
      <c r="P242" s="0" t="n">
        <v>0</v>
      </c>
      <c r="Q242" s="0" t="n">
        <v>0</v>
      </c>
      <c r="R242" s="0" t="n">
        <v>0</v>
      </c>
      <c r="S242" s="0" t="n">
        <v>0</v>
      </c>
      <c r="T242" s="0" t="n">
        <v>0</v>
      </c>
      <c r="U242" s="0" t="n">
        <v>0</v>
      </c>
      <c r="V242" s="0" t="n">
        <v>0</v>
      </c>
      <c r="W242" s="0" t="n">
        <v>0</v>
      </c>
      <c r="X242" s="0" t="n">
        <v>0</v>
      </c>
      <c r="Y242" s="0" t="n">
        <v>0</v>
      </c>
      <c r="Z242" s="0" t="n">
        <v>0</v>
      </c>
      <c r="AA242" s="0" t="n">
        <v>0</v>
      </c>
      <c r="AB242" s="0" t="n">
        <v>0</v>
      </c>
      <c r="AC242" s="0" t="n">
        <v>0</v>
      </c>
      <c r="AD242" s="0" t="n">
        <v>0</v>
      </c>
      <c r="AE242" s="0" t="n">
        <v>25</v>
      </c>
      <c r="AF242" s="0" t="n">
        <v>25</v>
      </c>
    </row>
    <row r="243" customFormat="false" ht="12.75" hidden="false" customHeight="false" outlineLevel="0" collapsed="false">
      <c r="A243" s="399" t="n">
        <v>37063.3951388889</v>
      </c>
      <c r="B243" s="400" t="n">
        <v>37124</v>
      </c>
      <c r="C243" s="400" t="n">
        <v>37104</v>
      </c>
      <c r="D243" s="400" t="n">
        <v>37134</v>
      </c>
      <c r="E243" s="0" t="s">
        <v>418</v>
      </c>
      <c r="F243" s="0" t="n">
        <v>645978</v>
      </c>
      <c r="G243" s="0" t="n">
        <v>1</v>
      </c>
      <c r="H243" s="0" t="n">
        <v>3457349</v>
      </c>
      <c r="I243" s="0" t="n">
        <v>0</v>
      </c>
      <c r="J243" s="0" t="n">
        <v>0</v>
      </c>
      <c r="K243" s="0" t="n">
        <v>0</v>
      </c>
      <c r="L243" s="0" t="n">
        <v>0</v>
      </c>
      <c r="M243" s="0" t="n">
        <v>0</v>
      </c>
      <c r="N243" s="0" t="n">
        <v>0</v>
      </c>
      <c r="O243" s="0" t="n">
        <v>0</v>
      </c>
      <c r="P243" s="0" t="n">
        <v>0</v>
      </c>
      <c r="Q243" s="0" t="n">
        <v>0</v>
      </c>
      <c r="R243" s="0" t="n">
        <v>0</v>
      </c>
      <c r="S243" s="0" t="n">
        <v>0</v>
      </c>
      <c r="T243" s="0" t="n">
        <v>0</v>
      </c>
      <c r="U243" s="0" t="n">
        <v>0</v>
      </c>
      <c r="V243" s="0" t="n">
        <v>0</v>
      </c>
      <c r="W243" s="0" t="n">
        <v>0</v>
      </c>
      <c r="X243" s="0" t="n">
        <v>0</v>
      </c>
      <c r="Y243" s="0" t="n">
        <v>0</v>
      </c>
      <c r="Z243" s="0" t="n">
        <v>0</v>
      </c>
      <c r="AA243" s="0" t="n">
        <v>0</v>
      </c>
      <c r="AB243" s="0" t="n">
        <v>0</v>
      </c>
      <c r="AC243" s="0" t="n">
        <v>0</v>
      </c>
      <c r="AD243" s="0" t="n">
        <v>0</v>
      </c>
      <c r="AE243" s="0" t="n">
        <v>25</v>
      </c>
      <c r="AF243" s="0" t="n">
        <v>25</v>
      </c>
    </row>
    <row r="244" customFormat="false" ht="12.75" hidden="false" customHeight="false" outlineLevel="0" collapsed="false">
      <c r="A244" s="399" t="n">
        <v>37062.3895833333</v>
      </c>
      <c r="B244" s="400" t="n">
        <v>37124</v>
      </c>
      <c r="C244" s="400" t="n">
        <v>37104</v>
      </c>
      <c r="D244" s="400" t="n">
        <v>37134</v>
      </c>
      <c r="E244" s="0" t="s">
        <v>418</v>
      </c>
      <c r="F244" s="0" t="n">
        <v>647985</v>
      </c>
      <c r="G244" s="0" t="n">
        <v>1</v>
      </c>
      <c r="H244" s="0" t="n">
        <v>3464821</v>
      </c>
      <c r="I244" s="0" t="n">
        <v>0</v>
      </c>
      <c r="J244" s="0" t="n">
        <v>0</v>
      </c>
      <c r="K244" s="0" t="n">
        <v>0</v>
      </c>
      <c r="L244" s="0" t="n">
        <v>0</v>
      </c>
      <c r="M244" s="0" t="n">
        <v>0</v>
      </c>
      <c r="N244" s="0" t="n">
        <v>0</v>
      </c>
      <c r="O244" s="0" t="n">
        <v>0</v>
      </c>
      <c r="P244" s="0" t="n">
        <v>0</v>
      </c>
      <c r="Q244" s="0" t="n">
        <v>0</v>
      </c>
      <c r="R244" s="0" t="n">
        <v>0</v>
      </c>
      <c r="S244" s="0" t="n">
        <v>0</v>
      </c>
      <c r="T244" s="0" t="n">
        <v>0</v>
      </c>
      <c r="U244" s="0" t="n">
        <v>0</v>
      </c>
      <c r="V244" s="0" t="n">
        <v>0</v>
      </c>
      <c r="W244" s="0" t="n">
        <v>0</v>
      </c>
      <c r="X244" s="0" t="n">
        <v>0</v>
      </c>
      <c r="Y244" s="0" t="n">
        <v>0</v>
      </c>
      <c r="Z244" s="0" t="n">
        <v>0</v>
      </c>
      <c r="AA244" s="0" t="n">
        <v>0</v>
      </c>
      <c r="AB244" s="0" t="n">
        <v>0</v>
      </c>
      <c r="AC244" s="0" t="n">
        <v>0</v>
      </c>
      <c r="AD244" s="0" t="n">
        <v>0</v>
      </c>
      <c r="AE244" s="0" t="n">
        <v>25</v>
      </c>
      <c r="AF244" s="0" t="n">
        <v>25</v>
      </c>
    </row>
    <row r="245" customFormat="false" ht="12.75" hidden="false" customHeight="false" outlineLevel="0" collapsed="false">
      <c r="A245" s="399" t="n">
        <v>37029.5083333333</v>
      </c>
      <c r="B245" s="400" t="n">
        <v>37124</v>
      </c>
      <c r="C245" s="400" t="n">
        <v>37073</v>
      </c>
      <c r="D245" s="400" t="n">
        <v>37164</v>
      </c>
      <c r="E245" s="0" t="s">
        <v>418</v>
      </c>
      <c r="F245" s="0" t="n">
        <v>614693</v>
      </c>
      <c r="G245" s="0" t="n">
        <v>1</v>
      </c>
      <c r="H245" s="0" t="n">
        <v>3364852</v>
      </c>
      <c r="I245" s="0" t="n">
        <v>-75</v>
      </c>
      <c r="J245" s="0" t="n">
        <v>-75</v>
      </c>
      <c r="K245" s="0" t="n">
        <v>-75</v>
      </c>
      <c r="L245" s="0" t="n">
        <v>-75</v>
      </c>
      <c r="M245" s="0" t="n">
        <v>-75</v>
      </c>
      <c r="N245" s="0" t="n">
        <v>-75</v>
      </c>
      <c r="O245" s="0" t="n">
        <v>0</v>
      </c>
      <c r="P245" s="0" t="n">
        <v>0</v>
      </c>
      <c r="Q245" s="0" t="n">
        <v>0</v>
      </c>
      <c r="R245" s="0" t="n">
        <v>0</v>
      </c>
      <c r="S245" s="0" t="n">
        <v>0</v>
      </c>
      <c r="T245" s="0" t="n">
        <v>0</v>
      </c>
      <c r="U245" s="0" t="n">
        <v>0</v>
      </c>
      <c r="V245" s="0" t="n">
        <v>0</v>
      </c>
      <c r="W245" s="0" t="n">
        <v>0</v>
      </c>
      <c r="X245" s="0" t="n">
        <v>0</v>
      </c>
      <c r="Y245" s="0" t="n">
        <v>0</v>
      </c>
      <c r="Z245" s="0" t="n">
        <v>0</v>
      </c>
      <c r="AA245" s="0" t="n">
        <v>0</v>
      </c>
      <c r="AB245" s="0" t="n">
        <v>0</v>
      </c>
      <c r="AC245" s="0" t="n">
        <v>0</v>
      </c>
      <c r="AD245" s="0" t="n">
        <v>0</v>
      </c>
      <c r="AE245" s="0" t="n">
        <v>0</v>
      </c>
      <c r="AF245" s="0" t="n">
        <v>0</v>
      </c>
    </row>
    <row r="246" customFormat="false" ht="12.75" hidden="false" customHeight="false" outlineLevel="0" collapsed="false">
      <c r="A246" s="399" t="n">
        <v>36962.6541666667</v>
      </c>
      <c r="B246" s="400" t="n">
        <v>37124</v>
      </c>
      <c r="C246" s="400" t="n">
        <v>37073</v>
      </c>
      <c r="D246" s="400" t="n">
        <v>37164</v>
      </c>
      <c r="E246" s="0" t="s">
        <v>418</v>
      </c>
      <c r="F246" s="0" t="n">
        <v>417250</v>
      </c>
      <c r="G246" s="0" t="n">
        <v>1</v>
      </c>
      <c r="H246" s="0" t="n">
        <v>2289648</v>
      </c>
      <c r="I246" s="0" t="n">
        <v>0</v>
      </c>
      <c r="J246" s="0" t="n">
        <v>0</v>
      </c>
      <c r="K246" s="0" t="n">
        <v>0</v>
      </c>
      <c r="L246" s="0" t="n">
        <v>0</v>
      </c>
      <c r="M246" s="0" t="n">
        <v>0</v>
      </c>
      <c r="N246" s="0" t="n">
        <v>0</v>
      </c>
      <c r="O246" s="0" t="n">
        <v>-50</v>
      </c>
      <c r="P246" s="0" t="n">
        <v>-50</v>
      </c>
      <c r="Q246" s="0" t="n">
        <v>-50</v>
      </c>
      <c r="R246" s="0" t="n">
        <v>-50</v>
      </c>
      <c r="S246" s="0" t="n">
        <v>-50</v>
      </c>
      <c r="T246" s="0" t="n">
        <v>-50</v>
      </c>
      <c r="U246" s="0" t="n">
        <v>-50</v>
      </c>
      <c r="V246" s="0" t="n">
        <v>-50</v>
      </c>
      <c r="W246" s="0" t="n">
        <v>-50</v>
      </c>
      <c r="X246" s="0" t="n">
        <v>-50</v>
      </c>
      <c r="Y246" s="0" t="n">
        <v>-50</v>
      </c>
      <c r="Z246" s="0" t="n">
        <v>-50</v>
      </c>
      <c r="AA246" s="0" t="n">
        <v>-50</v>
      </c>
      <c r="AB246" s="0" t="n">
        <v>-50</v>
      </c>
      <c r="AC246" s="0" t="n">
        <v>-50</v>
      </c>
      <c r="AD246" s="0" t="n">
        <v>-50</v>
      </c>
      <c r="AE246" s="0" t="n">
        <v>0</v>
      </c>
      <c r="AF246" s="0" t="n">
        <v>0</v>
      </c>
    </row>
    <row r="247" customFormat="false" ht="12.75" hidden="false" customHeight="false" outlineLevel="0" collapsed="false">
      <c r="A247" s="399" t="n">
        <v>36999.6583333333</v>
      </c>
      <c r="B247" s="400" t="n">
        <v>37124</v>
      </c>
      <c r="C247" s="400" t="n">
        <v>37073</v>
      </c>
      <c r="D247" s="400" t="n">
        <v>37164</v>
      </c>
      <c r="E247" s="0" t="s">
        <v>418</v>
      </c>
      <c r="F247" s="0" t="n">
        <v>453152</v>
      </c>
      <c r="G247" s="0" t="n">
        <v>1</v>
      </c>
      <c r="H247" s="0" t="n">
        <v>2405910</v>
      </c>
      <c r="I247" s="0" t="n">
        <v>0</v>
      </c>
      <c r="J247" s="0" t="n">
        <v>0</v>
      </c>
      <c r="K247" s="0" t="n">
        <v>0</v>
      </c>
      <c r="L247" s="0" t="n">
        <v>0</v>
      </c>
      <c r="M247" s="0" t="n">
        <v>0</v>
      </c>
      <c r="N247" s="0" t="n">
        <v>0</v>
      </c>
      <c r="O247" s="0" t="n">
        <v>-25</v>
      </c>
      <c r="P247" s="0" t="n">
        <v>-25</v>
      </c>
      <c r="Q247" s="0" t="n">
        <v>-25</v>
      </c>
      <c r="R247" s="0" t="n">
        <v>-25</v>
      </c>
      <c r="S247" s="0" t="n">
        <v>-25</v>
      </c>
      <c r="T247" s="0" t="n">
        <v>-25</v>
      </c>
      <c r="U247" s="0" t="n">
        <v>-25</v>
      </c>
      <c r="V247" s="0" t="n">
        <v>-25</v>
      </c>
      <c r="W247" s="0" t="n">
        <v>-25</v>
      </c>
      <c r="X247" s="0" t="n">
        <v>-25</v>
      </c>
      <c r="Y247" s="0" t="n">
        <v>-25</v>
      </c>
      <c r="Z247" s="0" t="n">
        <v>-25</v>
      </c>
      <c r="AA247" s="0" t="n">
        <v>-25</v>
      </c>
      <c r="AB247" s="0" t="n">
        <v>-25</v>
      </c>
      <c r="AC247" s="0" t="n">
        <v>-25</v>
      </c>
      <c r="AD247" s="0" t="n">
        <v>-25</v>
      </c>
      <c r="AE247" s="0" t="n">
        <v>0</v>
      </c>
      <c r="AF247" s="0" t="n">
        <v>0</v>
      </c>
    </row>
    <row r="248" customFormat="false" ht="12.75" hidden="false" customHeight="false" outlineLevel="0" collapsed="false">
      <c r="A248" s="399" t="n">
        <v>36999.6583333333</v>
      </c>
      <c r="B248" s="400" t="n">
        <v>37124</v>
      </c>
      <c r="C248" s="400" t="n">
        <v>37073</v>
      </c>
      <c r="D248" s="400" t="n">
        <v>37164</v>
      </c>
      <c r="E248" s="0" t="s">
        <v>418</v>
      </c>
      <c r="F248" s="0" t="n">
        <v>453175</v>
      </c>
      <c r="G248" s="0" t="n">
        <v>1</v>
      </c>
      <c r="H248" s="0" t="n">
        <v>2406035</v>
      </c>
      <c r="I248" s="0" t="n">
        <v>0</v>
      </c>
      <c r="J248" s="0" t="n">
        <v>0</v>
      </c>
      <c r="K248" s="0" t="n">
        <v>0</v>
      </c>
      <c r="L248" s="0" t="n">
        <v>0</v>
      </c>
      <c r="M248" s="0" t="n">
        <v>0</v>
      </c>
      <c r="N248" s="0" t="n">
        <v>0</v>
      </c>
      <c r="O248" s="0" t="n">
        <v>-100</v>
      </c>
      <c r="P248" s="0" t="n">
        <v>-100</v>
      </c>
      <c r="Q248" s="0" t="n">
        <v>-100</v>
      </c>
      <c r="R248" s="0" t="n">
        <v>-100</v>
      </c>
      <c r="S248" s="0" t="n">
        <v>-100</v>
      </c>
      <c r="T248" s="0" t="n">
        <v>-100</v>
      </c>
      <c r="U248" s="0" t="n">
        <v>-100</v>
      </c>
      <c r="V248" s="0" t="n">
        <v>-100</v>
      </c>
      <c r="W248" s="0" t="n">
        <v>-100</v>
      </c>
      <c r="X248" s="0" t="n">
        <v>-100</v>
      </c>
      <c r="Y248" s="0" t="n">
        <v>-100</v>
      </c>
      <c r="Z248" s="0" t="n">
        <v>-100</v>
      </c>
      <c r="AA248" s="0" t="n">
        <v>-100</v>
      </c>
      <c r="AB248" s="0" t="n">
        <v>-100</v>
      </c>
      <c r="AC248" s="0" t="n">
        <v>-100</v>
      </c>
      <c r="AD248" s="0" t="n">
        <v>-100</v>
      </c>
      <c r="AE248" s="0" t="n">
        <v>0</v>
      </c>
      <c r="AF248" s="0" t="n">
        <v>0</v>
      </c>
    </row>
    <row r="249" customFormat="false" ht="12.75" hidden="false" customHeight="false" outlineLevel="0" collapsed="false">
      <c r="A249" s="399" t="n">
        <v>36999.6590277778</v>
      </c>
      <c r="B249" s="400" t="n">
        <v>37124</v>
      </c>
      <c r="C249" s="400" t="n">
        <v>37073</v>
      </c>
      <c r="D249" s="400" t="n">
        <v>37164</v>
      </c>
      <c r="E249" s="0" t="s">
        <v>418</v>
      </c>
      <c r="F249" s="0" t="n">
        <v>471888</v>
      </c>
      <c r="G249" s="0" t="n">
        <v>1</v>
      </c>
      <c r="H249" s="0" t="n">
        <v>2472261</v>
      </c>
      <c r="I249" s="0" t="n">
        <v>0</v>
      </c>
      <c r="J249" s="0" t="n">
        <v>0</v>
      </c>
      <c r="K249" s="0" t="n">
        <v>0</v>
      </c>
      <c r="L249" s="0" t="n">
        <v>0</v>
      </c>
      <c r="M249" s="0" t="n">
        <v>0</v>
      </c>
      <c r="N249" s="0" t="n">
        <v>0</v>
      </c>
      <c r="O249" s="0" t="n">
        <v>125</v>
      </c>
      <c r="P249" s="0" t="n">
        <v>125</v>
      </c>
      <c r="Q249" s="0" t="n">
        <v>125</v>
      </c>
      <c r="R249" s="0" t="n">
        <v>125</v>
      </c>
      <c r="S249" s="0" t="n">
        <v>125</v>
      </c>
      <c r="T249" s="0" t="n">
        <v>125</v>
      </c>
      <c r="U249" s="0" t="n">
        <v>125</v>
      </c>
      <c r="V249" s="0" t="n">
        <v>125</v>
      </c>
      <c r="W249" s="0" t="n">
        <v>125</v>
      </c>
      <c r="X249" s="0" t="n">
        <v>125</v>
      </c>
      <c r="Y249" s="0" t="n">
        <v>125</v>
      </c>
      <c r="Z249" s="0" t="n">
        <v>125</v>
      </c>
      <c r="AA249" s="0" t="n">
        <v>125</v>
      </c>
      <c r="AB249" s="0" t="n">
        <v>125</v>
      </c>
      <c r="AC249" s="0" t="n">
        <v>125</v>
      </c>
      <c r="AD249" s="0" t="n">
        <v>125</v>
      </c>
      <c r="AE249" s="0" t="n">
        <v>0</v>
      </c>
      <c r="AF249" s="0" t="n">
        <v>0</v>
      </c>
    </row>
    <row r="250" customFormat="false" ht="12.75" hidden="false" customHeight="false" outlineLevel="0" collapsed="false">
      <c r="A250" s="399" t="n">
        <v>37064.7416666667</v>
      </c>
      <c r="B250" s="400" t="n">
        <v>37124</v>
      </c>
      <c r="C250" s="400" t="n">
        <v>37104</v>
      </c>
      <c r="D250" s="400" t="n">
        <v>37134</v>
      </c>
      <c r="E250" s="0" t="s">
        <v>418</v>
      </c>
      <c r="F250" s="0" t="n">
        <v>653458</v>
      </c>
      <c r="G250" s="0" t="n">
        <v>1</v>
      </c>
      <c r="H250" s="0" t="n">
        <v>3478036</v>
      </c>
      <c r="I250" s="0" t="n">
        <v>0</v>
      </c>
      <c r="J250" s="0" t="n">
        <v>0</v>
      </c>
      <c r="K250" s="0" t="n">
        <v>0</v>
      </c>
      <c r="L250" s="0" t="n">
        <v>0</v>
      </c>
      <c r="M250" s="0" t="n">
        <v>0</v>
      </c>
      <c r="N250" s="0" t="n">
        <v>0</v>
      </c>
      <c r="O250" s="0" t="n">
        <v>25</v>
      </c>
      <c r="P250" s="0" t="n">
        <v>25</v>
      </c>
      <c r="Q250" s="0" t="n">
        <v>25</v>
      </c>
      <c r="R250" s="0" t="n">
        <v>25</v>
      </c>
      <c r="S250" s="0" t="n">
        <v>25</v>
      </c>
      <c r="T250" s="0" t="n">
        <v>25</v>
      </c>
      <c r="U250" s="0" t="n">
        <v>25</v>
      </c>
      <c r="V250" s="0" t="n">
        <v>25</v>
      </c>
      <c r="W250" s="0" t="n">
        <v>25</v>
      </c>
      <c r="X250" s="0" t="n">
        <v>25</v>
      </c>
      <c r="Y250" s="0" t="n">
        <v>25</v>
      </c>
      <c r="Z250" s="0" t="n">
        <v>25</v>
      </c>
      <c r="AA250" s="0" t="n">
        <v>25</v>
      </c>
      <c r="AB250" s="0" t="n">
        <v>25</v>
      </c>
      <c r="AC250" s="0" t="n">
        <v>25</v>
      </c>
      <c r="AD250" s="0" t="n">
        <v>25</v>
      </c>
      <c r="AE250" s="0" t="n">
        <v>0</v>
      </c>
      <c r="AF250" s="0" t="n">
        <v>0</v>
      </c>
    </row>
    <row r="251" customFormat="false" ht="12.75" hidden="false" customHeight="false" outlineLevel="0" collapsed="false">
      <c r="A251" s="399" t="n">
        <v>37091.3729166667</v>
      </c>
      <c r="B251" s="400" t="n">
        <v>37124</v>
      </c>
      <c r="C251" s="400" t="n">
        <v>37104</v>
      </c>
      <c r="D251" s="400" t="n">
        <v>37134</v>
      </c>
      <c r="E251" s="0" t="s">
        <v>391</v>
      </c>
      <c r="F251" s="0" t="n">
        <v>693765</v>
      </c>
      <c r="G251" s="0" t="n">
        <v>1</v>
      </c>
      <c r="H251" s="0" t="n">
        <v>3609523</v>
      </c>
      <c r="I251" s="0" t="n">
        <v>0</v>
      </c>
      <c r="J251" s="0" t="n">
        <v>0</v>
      </c>
      <c r="K251" s="0" t="n">
        <v>0</v>
      </c>
      <c r="L251" s="0" t="n">
        <v>0</v>
      </c>
      <c r="M251" s="0" t="n">
        <v>0</v>
      </c>
      <c r="N251" s="0" t="n">
        <v>0</v>
      </c>
      <c r="O251" s="0" t="n">
        <v>25</v>
      </c>
      <c r="P251" s="0" t="n">
        <v>25</v>
      </c>
      <c r="Q251" s="0" t="n">
        <v>25</v>
      </c>
      <c r="R251" s="0" t="n">
        <v>25</v>
      </c>
      <c r="S251" s="0" t="n">
        <v>25</v>
      </c>
      <c r="T251" s="0" t="n">
        <v>25</v>
      </c>
      <c r="U251" s="0" t="n">
        <v>25</v>
      </c>
      <c r="V251" s="0" t="n">
        <v>25</v>
      </c>
      <c r="W251" s="0" t="n">
        <v>25</v>
      </c>
      <c r="X251" s="0" t="n">
        <v>25</v>
      </c>
      <c r="Y251" s="0" t="n">
        <v>25</v>
      </c>
      <c r="Z251" s="0" t="n">
        <v>25</v>
      </c>
      <c r="AA251" s="0" t="n">
        <v>25</v>
      </c>
      <c r="AB251" s="0" t="n">
        <v>25</v>
      </c>
      <c r="AC251" s="0" t="n">
        <v>25</v>
      </c>
      <c r="AD251" s="0" t="n">
        <v>25</v>
      </c>
      <c r="AE251" s="0" t="n">
        <v>0</v>
      </c>
      <c r="AF251" s="0" t="n">
        <v>0</v>
      </c>
    </row>
    <row r="252" customFormat="false" ht="12.75" hidden="false" customHeight="false" outlineLevel="0" collapsed="false">
      <c r="A252" s="399" t="n">
        <v>37103.3944444444</v>
      </c>
      <c r="B252" s="400" t="n">
        <v>37124</v>
      </c>
      <c r="C252" s="400" t="n">
        <v>37104</v>
      </c>
      <c r="D252" s="400" t="n">
        <v>37134</v>
      </c>
      <c r="E252" s="0" t="s">
        <v>391</v>
      </c>
      <c r="F252" s="0" t="n">
        <v>709323</v>
      </c>
      <c r="G252" s="0" t="n">
        <v>1</v>
      </c>
      <c r="H252" s="0" t="n">
        <v>3706564</v>
      </c>
      <c r="I252" s="0" t="n">
        <v>0</v>
      </c>
      <c r="J252" s="0" t="n">
        <v>0</v>
      </c>
      <c r="K252" s="0" t="n">
        <v>0</v>
      </c>
      <c r="L252" s="0" t="n">
        <v>0</v>
      </c>
      <c r="M252" s="0" t="n">
        <v>0</v>
      </c>
      <c r="N252" s="0" t="n">
        <v>0</v>
      </c>
      <c r="O252" s="0" t="n">
        <v>-25</v>
      </c>
      <c r="P252" s="0" t="n">
        <v>-25</v>
      </c>
      <c r="Q252" s="0" t="n">
        <v>-25</v>
      </c>
      <c r="R252" s="0" t="n">
        <v>-25</v>
      </c>
      <c r="S252" s="0" t="n">
        <v>-25</v>
      </c>
      <c r="T252" s="0" t="n">
        <v>-25</v>
      </c>
      <c r="U252" s="0" t="n">
        <v>-25</v>
      </c>
      <c r="V252" s="0" t="n">
        <v>-25</v>
      </c>
      <c r="W252" s="0" t="n">
        <v>-25</v>
      </c>
      <c r="X252" s="0" t="n">
        <v>-25</v>
      </c>
      <c r="Y252" s="0" t="n">
        <v>-25</v>
      </c>
      <c r="Z252" s="0" t="n">
        <v>-25</v>
      </c>
      <c r="AA252" s="0" t="n">
        <v>-25</v>
      </c>
      <c r="AB252" s="0" t="n">
        <v>-25</v>
      </c>
      <c r="AC252" s="0" t="n">
        <v>-25</v>
      </c>
      <c r="AD252" s="0" t="n">
        <v>-25</v>
      </c>
      <c r="AE252" s="0" t="n">
        <v>0</v>
      </c>
      <c r="AF252" s="0" t="n">
        <v>0</v>
      </c>
    </row>
    <row r="253" customFormat="false" ht="12.75" hidden="false" customHeight="false" outlineLevel="0" collapsed="false">
      <c r="A253" s="399" t="n">
        <v>37049.3680555556</v>
      </c>
      <c r="B253" s="400" t="n">
        <v>37124</v>
      </c>
      <c r="C253" s="400" t="n">
        <v>37104</v>
      </c>
      <c r="D253" s="400" t="n">
        <v>37134</v>
      </c>
      <c r="E253" s="0" t="s">
        <v>391</v>
      </c>
      <c r="F253" s="0" t="n">
        <v>636893</v>
      </c>
      <c r="G253" s="0" t="n">
        <v>1</v>
      </c>
      <c r="H253" s="0" t="n">
        <v>3436953</v>
      </c>
      <c r="I253" s="0" t="n">
        <v>0</v>
      </c>
      <c r="J253" s="0" t="n">
        <v>0</v>
      </c>
      <c r="K253" s="0" t="n">
        <v>0</v>
      </c>
      <c r="L253" s="0" t="n">
        <v>0</v>
      </c>
      <c r="M253" s="0" t="n">
        <v>0</v>
      </c>
      <c r="N253" s="0" t="n">
        <v>0</v>
      </c>
      <c r="O253" s="0" t="n">
        <v>-25</v>
      </c>
      <c r="P253" s="0" t="n">
        <v>-25</v>
      </c>
      <c r="Q253" s="0" t="n">
        <v>-25</v>
      </c>
      <c r="R253" s="0" t="n">
        <v>-25</v>
      </c>
      <c r="S253" s="0" t="n">
        <v>-25</v>
      </c>
      <c r="T253" s="0" t="n">
        <v>-25</v>
      </c>
      <c r="U253" s="0" t="n">
        <v>-25</v>
      </c>
      <c r="V253" s="0" t="n">
        <v>-25</v>
      </c>
      <c r="W253" s="0" t="n">
        <v>-25</v>
      </c>
      <c r="X253" s="0" t="n">
        <v>-25</v>
      </c>
      <c r="Y253" s="0" t="n">
        <v>-25</v>
      </c>
      <c r="Z253" s="0" t="n">
        <v>-25</v>
      </c>
      <c r="AA253" s="0" t="n">
        <v>-25</v>
      </c>
      <c r="AB253" s="0" t="n">
        <v>-25</v>
      </c>
      <c r="AC253" s="0" t="n">
        <v>-25</v>
      </c>
      <c r="AD253" s="0" t="n">
        <v>-25</v>
      </c>
      <c r="AE253" s="0" t="n">
        <v>0</v>
      </c>
      <c r="AF253" s="0" t="n">
        <v>0</v>
      </c>
    </row>
    <row r="254" customFormat="false" ht="12.75" hidden="false" customHeight="false" outlineLevel="0" collapsed="false">
      <c r="A254" s="399" t="n">
        <v>37075.3569444444</v>
      </c>
      <c r="B254" s="400" t="n">
        <v>37124</v>
      </c>
      <c r="C254" s="400" t="n">
        <v>37104</v>
      </c>
      <c r="D254" s="400" t="n">
        <v>37134</v>
      </c>
      <c r="E254" s="0" t="s">
        <v>391</v>
      </c>
      <c r="F254" s="0" t="n">
        <v>672191</v>
      </c>
      <c r="G254" s="0" t="n">
        <v>1</v>
      </c>
      <c r="H254" s="0" t="n">
        <v>3544676</v>
      </c>
      <c r="I254" s="0" t="n">
        <v>0</v>
      </c>
      <c r="J254" s="0" t="n">
        <v>0</v>
      </c>
      <c r="K254" s="0" t="n">
        <v>0</v>
      </c>
      <c r="L254" s="0" t="n">
        <v>0</v>
      </c>
      <c r="M254" s="0" t="n">
        <v>0</v>
      </c>
      <c r="N254" s="0" t="n">
        <v>0</v>
      </c>
      <c r="O254" s="0" t="n">
        <v>-25</v>
      </c>
      <c r="P254" s="0" t="n">
        <v>-25</v>
      </c>
      <c r="Q254" s="0" t="n">
        <v>-25</v>
      </c>
      <c r="R254" s="0" t="n">
        <v>-25</v>
      </c>
      <c r="S254" s="0" t="n">
        <v>-25</v>
      </c>
      <c r="T254" s="0" t="n">
        <v>-25</v>
      </c>
      <c r="U254" s="0" t="n">
        <v>-25</v>
      </c>
      <c r="V254" s="0" t="n">
        <v>-25</v>
      </c>
      <c r="W254" s="0" t="n">
        <v>-25</v>
      </c>
      <c r="X254" s="0" t="n">
        <v>-25</v>
      </c>
      <c r="Y254" s="0" t="n">
        <v>-25</v>
      </c>
      <c r="Z254" s="0" t="n">
        <v>-25</v>
      </c>
      <c r="AA254" s="0" t="n">
        <v>-25</v>
      </c>
      <c r="AB254" s="0" t="n">
        <v>-25</v>
      </c>
      <c r="AC254" s="0" t="n">
        <v>-25</v>
      </c>
      <c r="AD254" s="0" t="n">
        <v>-25</v>
      </c>
      <c r="AE254" s="0" t="n">
        <v>0</v>
      </c>
      <c r="AF254" s="0" t="n">
        <v>0</v>
      </c>
    </row>
    <row r="255" customFormat="false" ht="12.75" hidden="false" customHeight="false" outlineLevel="0" collapsed="false">
      <c r="A255" s="399" t="n">
        <v>37075.5986111111</v>
      </c>
      <c r="B255" s="400" t="n">
        <v>37124</v>
      </c>
      <c r="C255" s="400" t="n">
        <v>37104</v>
      </c>
      <c r="D255" s="400" t="n">
        <v>37134</v>
      </c>
      <c r="E255" s="0" t="s">
        <v>391</v>
      </c>
      <c r="F255" s="0" t="n">
        <v>672501</v>
      </c>
      <c r="G255" s="0" t="n">
        <v>1</v>
      </c>
      <c r="H255" s="0" t="n">
        <v>3545418</v>
      </c>
      <c r="I255" s="0" t="n">
        <v>0</v>
      </c>
      <c r="J255" s="0" t="n">
        <v>0</v>
      </c>
      <c r="K255" s="0" t="n">
        <v>0</v>
      </c>
      <c r="L255" s="0" t="n">
        <v>0</v>
      </c>
      <c r="M255" s="0" t="n">
        <v>0</v>
      </c>
      <c r="N255" s="0" t="n">
        <v>0</v>
      </c>
      <c r="O255" s="0" t="n">
        <v>25</v>
      </c>
      <c r="P255" s="0" t="n">
        <v>25</v>
      </c>
      <c r="Q255" s="0" t="n">
        <v>25</v>
      </c>
      <c r="R255" s="0" t="n">
        <v>25</v>
      </c>
      <c r="S255" s="0" t="n">
        <v>25</v>
      </c>
      <c r="T255" s="0" t="n">
        <v>25</v>
      </c>
      <c r="U255" s="0" t="n">
        <v>25</v>
      </c>
      <c r="V255" s="0" t="n">
        <v>25</v>
      </c>
      <c r="W255" s="0" t="n">
        <v>25</v>
      </c>
      <c r="X255" s="0" t="n">
        <v>25</v>
      </c>
      <c r="Y255" s="0" t="n">
        <v>25</v>
      </c>
      <c r="Z255" s="0" t="n">
        <v>25</v>
      </c>
      <c r="AA255" s="0" t="n">
        <v>25</v>
      </c>
      <c r="AB255" s="0" t="n">
        <v>25</v>
      </c>
      <c r="AC255" s="0" t="n">
        <v>25</v>
      </c>
      <c r="AD255" s="0" t="n">
        <v>25</v>
      </c>
      <c r="AE255" s="0" t="n">
        <v>0</v>
      </c>
      <c r="AF255" s="0" t="n">
        <v>0</v>
      </c>
    </row>
    <row r="256" customFormat="false" ht="12.75" hidden="false" customHeight="false" outlineLevel="0" collapsed="false">
      <c r="A256" s="399" t="n">
        <v>37095.56875</v>
      </c>
      <c r="B256" s="400" t="n">
        <v>37124</v>
      </c>
      <c r="C256" s="400" t="n">
        <v>37104</v>
      </c>
      <c r="D256" s="400" t="n">
        <v>37134</v>
      </c>
      <c r="E256" s="0" t="s">
        <v>391</v>
      </c>
      <c r="F256" s="0" t="n">
        <v>698175</v>
      </c>
      <c r="G256" s="0" t="n">
        <v>1</v>
      </c>
      <c r="H256" s="0" t="n">
        <v>3625387</v>
      </c>
      <c r="I256" s="0" t="n">
        <v>0</v>
      </c>
      <c r="J256" s="0" t="n">
        <v>0</v>
      </c>
      <c r="K256" s="0" t="n">
        <v>0</v>
      </c>
      <c r="L256" s="0" t="n">
        <v>0</v>
      </c>
      <c r="M256" s="0" t="n">
        <v>0</v>
      </c>
      <c r="N256" s="0" t="n">
        <v>0</v>
      </c>
      <c r="O256" s="0" t="n">
        <v>25</v>
      </c>
      <c r="P256" s="0" t="n">
        <v>25</v>
      </c>
      <c r="Q256" s="0" t="n">
        <v>25</v>
      </c>
      <c r="R256" s="0" t="n">
        <v>25</v>
      </c>
      <c r="S256" s="0" t="n">
        <v>25</v>
      </c>
      <c r="T256" s="0" t="n">
        <v>25</v>
      </c>
      <c r="U256" s="0" t="n">
        <v>25</v>
      </c>
      <c r="V256" s="0" t="n">
        <v>25</v>
      </c>
      <c r="W256" s="0" t="n">
        <v>25</v>
      </c>
      <c r="X256" s="0" t="n">
        <v>25</v>
      </c>
      <c r="Y256" s="0" t="n">
        <v>25</v>
      </c>
      <c r="Z256" s="0" t="n">
        <v>25</v>
      </c>
      <c r="AA256" s="0" t="n">
        <v>25</v>
      </c>
      <c r="AB256" s="0" t="n">
        <v>25</v>
      </c>
      <c r="AC256" s="0" t="n">
        <v>25</v>
      </c>
      <c r="AD256" s="0" t="n">
        <v>25</v>
      </c>
      <c r="AE256" s="0" t="n">
        <v>0</v>
      </c>
      <c r="AF256" s="0" t="n">
        <v>0</v>
      </c>
    </row>
    <row r="257" customFormat="false" ht="12.75" hidden="false" customHeight="false" outlineLevel="0" collapsed="false">
      <c r="A257" s="399" t="n">
        <v>36816.5458333333</v>
      </c>
      <c r="B257" s="400" t="n">
        <v>37124</v>
      </c>
      <c r="C257" s="400" t="n">
        <v>36983</v>
      </c>
      <c r="D257" s="400" t="n">
        <v>37191</v>
      </c>
      <c r="E257" s="0" t="s">
        <v>392</v>
      </c>
      <c r="F257" s="0" t="n">
        <v>436510</v>
      </c>
      <c r="G257" s="0" t="n">
        <v>1</v>
      </c>
      <c r="H257" s="0" t="n">
        <v>2351093</v>
      </c>
      <c r="I257" s="0" t="n">
        <v>0</v>
      </c>
      <c r="J257" s="0" t="n">
        <v>0</v>
      </c>
      <c r="K257" s="0" t="n">
        <v>0</v>
      </c>
      <c r="L257" s="0" t="n">
        <v>0</v>
      </c>
      <c r="M257" s="0" t="n">
        <v>0</v>
      </c>
      <c r="N257" s="0" t="n">
        <v>0</v>
      </c>
      <c r="O257" s="0" t="n">
        <v>-25</v>
      </c>
      <c r="P257" s="0" t="n">
        <v>-25</v>
      </c>
      <c r="Q257" s="0" t="n">
        <v>-25</v>
      </c>
      <c r="R257" s="0" t="n">
        <v>-25</v>
      </c>
      <c r="S257" s="0" t="n">
        <v>-25</v>
      </c>
      <c r="T257" s="0" t="n">
        <v>-25</v>
      </c>
      <c r="U257" s="0" t="n">
        <v>-25</v>
      </c>
      <c r="V257" s="0" t="n">
        <v>-25</v>
      </c>
      <c r="W257" s="0" t="n">
        <v>-25</v>
      </c>
      <c r="X257" s="0" t="n">
        <v>-25</v>
      </c>
      <c r="Y257" s="0" t="n">
        <v>-25</v>
      </c>
      <c r="Z257" s="0" t="n">
        <v>-25</v>
      </c>
      <c r="AA257" s="0" t="n">
        <v>-25</v>
      </c>
      <c r="AB257" s="0" t="n">
        <v>-25</v>
      </c>
      <c r="AC257" s="0" t="n">
        <v>-25</v>
      </c>
      <c r="AD257" s="0" t="n">
        <v>-25</v>
      </c>
      <c r="AE257" s="0" t="n">
        <v>0</v>
      </c>
      <c r="AF257" s="0" t="n">
        <v>0</v>
      </c>
    </row>
    <row r="258" customFormat="false" ht="12.75" hidden="false" customHeight="false" outlineLevel="0" collapsed="false">
      <c r="A258" s="399" t="n">
        <v>36824.525</v>
      </c>
      <c r="B258" s="400" t="n">
        <v>37124</v>
      </c>
      <c r="C258" s="400" t="n">
        <v>36983</v>
      </c>
      <c r="D258" s="400" t="n">
        <v>37191</v>
      </c>
      <c r="E258" s="0" t="s">
        <v>392</v>
      </c>
      <c r="F258" s="0" t="n">
        <v>442369</v>
      </c>
      <c r="G258" s="0" t="n">
        <v>1</v>
      </c>
      <c r="H258" s="0" t="n">
        <v>2375095</v>
      </c>
      <c r="I258" s="0" t="n">
        <v>0</v>
      </c>
      <c r="J258" s="0" t="n">
        <v>0</v>
      </c>
      <c r="K258" s="0" t="n">
        <v>0</v>
      </c>
      <c r="L258" s="0" t="n">
        <v>0</v>
      </c>
      <c r="M258" s="0" t="n">
        <v>0</v>
      </c>
      <c r="N258" s="0" t="n">
        <v>0</v>
      </c>
      <c r="O258" s="0" t="n">
        <v>-75</v>
      </c>
      <c r="P258" s="0" t="n">
        <v>-75</v>
      </c>
      <c r="Q258" s="0" t="n">
        <v>-75</v>
      </c>
      <c r="R258" s="0" t="n">
        <v>-75</v>
      </c>
      <c r="S258" s="0" t="n">
        <v>-75</v>
      </c>
      <c r="T258" s="0" t="n">
        <v>-75</v>
      </c>
      <c r="U258" s="0" t="n">
        <v>-75</v>
      </c>
      <c r="V258" s="0" t="n">
        <v>-75</v>
      </c>
      <c r="W258" s="0" t="n">
        <v>-75</v>
      </c>
      <c r="X258" s="0" t="n">
        <v>-75</v>
      </c>
      <c r="Y258" s="0" t="n">
        <v>-75</v>
      </c>
      <c r="Z258" s="0" t="n">
        <v>-75</v>
      </c>
      <c r="AA258" s="0" t="n">
        <v>-75</v>
      </c>
      <c r="AB258" s="0" t="n">
        <v>-75</v>
      </c>
      <c r="AC258" s="0" t="n">
        <v>-75</v>
      </c>
      <c r="AD258" s="0" t="n">
        <v>-75</v>
      </c>
      <c r="AE258" s="0" t="n">
        <v>0</v>
      </c>
      <c r="AF258" s="0" t="n">
        <v>0</v>
      </c>
    </row>
    <row r="259" customFormat="false" ht="12.75" hidden="false" customHeight="false" outlineLevel="0" collapsed="false">
      <c r="A259" s="399" t="n">
        <v>36958.4694444445</v>
      </c>
      <c r="B259" s="400" t="n">
        <v>37124</v>
      </c>
      <c r="C259" s="400" t="n">
        <v>37073</v>
      </c>
      <c r="D259" s="400" t="n">
        <v>37164</v>
      </c>
      <c r="E259" s="0" t="s">
        <v>392</v>
      </c>
      <c r="F259" s="0" t="n">
        <v>540339</v>
      </c>
      <c r="G259" s="0" t="n">
        <v>1</v>
      </c>
      <c r="H259" s="0" t="n">
        <v>2754190</v>
      </c>
      <c r="I259" s="0" t="n">
        <v>0</v>
      </c>
      <c r="J259" s="0" t="n">
        <v>0</v>
      </c>
      <c r="K259" s="0" t="n">
        <v>0</v>
      </c>
      <c r="L259" s="0" t="n">
        <v>0</v>
      </c>
      <c r="M259" s="0" t="n">
        <v>0</v>
      </c>
      <c r="N259" s="0" t="n">
        <v>0</v>
      </c>
      <c r="O259" s="0" t="n">
        <v>25</v>
      </c>
      <c r="P259" s="0" t="n">
        <v>25</v>
      </c>
      <c r="Q259" s="0" t="n">
        <v>25</v>
      </c>
      <c r="R259" s="0" t="n">
        <v>25</v>
      </c>
      <c r="S259" s="0" t="n">
        <v>25</v>
      </c>
      <c r="T259" s="0" t="n">
        <v>25</v>
      </c>
      <c r="U259" s="0" t="n">
        <v>25</v>
      </c>
      <c r="V259" s="0" t="n">
        <v>25</v>
      </c>
      <c r="W259" s="0" t="n">
        <v>25</v>
      </c>
      <c r="X259" s="0" t="n">
        <v>25</v>
      </c>
      <c r="Y259" s="0" t="n">
        <v>25</v>
      </c>
      <c r="Z259" s="0" t="n">
        <v>25</v>
      </c>
      <c r="AA259" s="0" t="n">
        <v>25</v>
      </c>
      <c r="AB259" s="0" t="n">
        <v>25</v>
      </c>
      <c r="AC259" s="0" t="n">
        <v>25</v>
      </c>
      <c r="AD259" s="0" t="n">
        <v>25</v>
      </c>
      <c r="AE259" s="0" t="n">
        <v>0</v>
      </c>
      <c r="AF259" s="0" t="n">
        <v>0</v>
      </c>
    </row>
    <row r="260" customFormat="false" ht="12.75" hidden="false" customHeight="false" outlineLevel="0" collapsed="false">
      <c r="A260" s="399" t="n">
        <v>36964.46875</v>
      </c>
      <c r="B260" s="400" t="n">
        <v>37124</v>
      </c>
      <c r="C260" s="400" t="n">
        <v>37073</v>
      </c>
      <c r="D260" s="400" t="n">
        <v>37164</v>
      </c>
      <c r="E260" s="0" t="s">
        <v>392</v>
      </c>
      <c r="F260" s="0" t="n">
        <v>549934</v>
      </c>
      <c r="G260" s="0" t="n">
        <v>1</v>
      </c>
      <c r="H260" s="0" t="n">
        <v>2886721</v>
      </c>
      <c r="I260" s="0" t="n">
        <v>0</v>
      </c>
      <c r="J260" s="0" t="n">
        <v>0</v>
      </c>
      <c r="K260" s="0" t="n">
        <v>0</v>
      </c>
      <c r="L260" s="0" t="n">
        <v>0</v>
      </c>
      <c r="M260" s="0" t="n">
        <v>0</v>
      </c>
      <c r="N260" s="0" t="n">
        <v>0</v>
      </c>
      <c r="O260" s="0" t="n">
        <v>-25</v>
      </c>
      <c r="P260" s="0" t="n">
        <v>-25</v>
      </c>
      <c r="Q260" s="0" t="n">
        <v>-25</v>
      </c>
      <c r="R260" s="0" t="n">
        <v>-25</v>
      </c>
      <c r="S260" s="0" t="n">
        <v>-25</v>
      </c>
      <c r="T260" s="0" t="n">
        <v>-25</v>
      </c>
      <c r="U260" s="0" t="n">
        <v>-25</v>
      </c>
      <c r="V260" s="0" t="n">
        <v>-25</v>
      </c>
      <c r="W260" s="0" t="n">
        <v>-25</v>
      </c>
      <c r="X260" s="0" t="n">
        <v>-25</v>
      </c>
      <c r="Y260" s="0" t="n">
        <v>-25</v>
      </c>
      <c r="Z260" s="0" t="n">
        <v>-25</v>
      </c>
      <c r="AA260" s="0" t="n">
        <v>-25</v>
      </c>
      <c r="AB260" s="0" t="n">
        <v>-25</v>
      </c>
      <c r="AC260" s="0" t="n">
        <v>-25</v>
      </c>
      <c r="AD260" s="0" t="n">
        <v>-25</v>
      </c>
      <c r="AE260" s="0" t="n">
        <v>0</v>
      </c>
      <c r="AF260" s="0" t="n">
        <v>0</v>
      </c>
    </row>
    <row r="261" customFormat="false" ht="12.75" hidden="false" customHeight="false" outlineLevel="0" collapsed="false">
      <c r="A261" s="399" t="n">
        <v>36966.4076388889</v>
      </c>
      <c r="B261" s="400" t="n">
        <v>37124</v>
      </c>
      <c r="C261" s="400" t="n">
        <v>37073</v>
      </c>
      <c r="D261" s="400" t="n">
        <v>37164</v>
      </c>
      <c r="E261" s="0" t="s">
        <v>392</v>
      </c>
      <c r="F261" s="0" t="n">
        <v>551177</v>
      </c>
      <c r="G261" s="0" t="n">
        <v>1</v>
      </c>
      <c r="H261" s="0" t="n">
        <v>2890774</v>
      </c>
      <c r="I261" s="0" t="n">
        <v>0</v>
      </c>
      <c r="J261" s="0" t="n">
        <v>0</v>
      </c>
      <c r="K261" s="0" t="n">
        <v>0</v>
      </c>
      <c r="L261" s="0" t="n">
        <v>0</v>
      </c>
      <c r="M261" s="0" t="n">
        <v>0</v>
      </c>
      <c r="N261" s="0" t="n">
        <v>0</v>
      </c>
      <c r="O261" s="0" t="n">
        <v>25</v>
      </c>
      <c r="P261" s="0" t="n">
        <v>25</v>
      </c>
      <c r="Q261" s="0" t="n">
        <v>25</v>
      </c>
      <c r="R261" s="0" t="n">
        <v>25</v>
      </c>
      <c r="S261" s="0" t="n">
        <v>25</v>
      </c>
      <c r="T261" s="0" t="n">
        <v>25</v>
      </c>
      <c r="U261" s="0" t="n">
        <v>25</v>
      </c>
      <c r="V261" s="0" t="n">
        <v>25</v>
      </c>
      <c r="W261" s="0" t="n">
        <v>25</v>
      </c>
      <c r="X261" s="0" t="n">
        <v>25</v>
      </c>
      <c r="Y261" s="0" t="n">
        <v>25</v>
      </c>
      <c r="Z261" s="0" t="n">
        <v>25</v>
      </c>
      <c r="AA261" s="0" t="n">
        <v>25</v>
      </c>
      <c r="AB261" s="0" t="n">
        <v>25</v>
      </c>
      <c r="AC261" s="0" t="n">
        <v>25</v>
      </c>
      <c r="AD261" s="0" t="n">
        <v>25</v>
      </c>
      <c r="AE261" s="0" t="n">
        <v>0</v>
      </c>
      <c r="AF261" s="0" t="n">
        <v>0</v>
      </c>
    </row>
    <row r="262" customFormat="false" ht="12.75" hidden="false" customHeight="false" outlineLevel="0" collapsed="false">
      <c r="A262" s="399" t="n">
        <v>36970.6069444444</v>
      </c>
      <c r="B262" s="400" t="n">
        <v>37124</v>
      </c>
      <c r="C262" s="400" t="n">
        <v>37073</v>
      </c>
      <c r="D262" s="400" t="n">
        <v>37164</v>
      </c>
      <c r="E262" s="0" t="s">
        <v>392</v>
      </c>
      <c r="F262" s="0" t="n">
        <v>554242</v>
      </c>
      <c r="G262" s="0" t="n">
        <v>1</v>
      </c>
      <c r="H262" s="0" t="n">
        <v>2901073</v>
      </c>
      <c r="I262" s="0" t="n">
        <v>0</v>
      </c>
      <c r="J262" s="0" t="n">
        <v>0</v>
      </c>
      <c r="K262" s="0" t="n">
        <v>0</v>
      </c>
      <c r="L262" s="0" t="n">
        <v>0</v>
      </c>
      <c r="M262" s="0" t="n">
        <v>0</v>
      </c>
      <c r="N262" s="0" t="n">
        <v>0</v>
      </c>
      <c r="O262" s="0" t="n">
        <v>25</v>
      </c>
      <c r="P262" s="0" t="n">
        <v>25</v>
      </c>
      <c r="Q262" s="0" t="n">
        <v>25</v>
      </c>
      <c r="R262" s="0" t="n">
        <v>25</v>
      </c>
      <c r="S262" s="0" t="n">
        <v>25</v>
      </c>
      <c r="T262" s="0" t="n">
        <v>25</v>
      </c>
      <c r="U262" s="0" t="n">
        <v>25</v>
      </c>
      <c r="V262" s="0" t="n">
        <v>25</v>
      </c>
      <c r="W262" s="0" t="n">
        <v>25</v>
      </c>
      <c r="X262" s="0" t="n">
        <v>25</v>
      </c>
      <c r="Y262" s="0" t="n">
        <v>25</v>
      </c>
      <c r="Z262" s="0" t="n">
        <v>25</v>
      </c>
      <c r="AA262" s="0" t="n">
        <v>25</v>
      </c>
      <c r="AB262" s="0" t="n">
        <v>25</v>
      </c>
      <c r="AC262" s="0" t="n">
        <v>25</v>
      </c>
      <c r="AD262" s="0" t="n">
        <v>25</v>
      </c>
      <c r="AE262" s="0" t="n">
        <v>0</v>
      </c>
      <c r="AF262" s="0" t="n">
        <v>0</v>
      </c>
    </row>
    <row r="263" customFormat="false" ht="12.75" hidden="false" customHeight="false" outlineLevel="0" collapsed="false">
      <c r="A263" s="399" t="n">
        <v>36985.3972222222</v>
      </c>
      <c r="B263" s="400" t="n">
        <v>37124</v>
      </c>
      <c r="C263" s="400" t="n">
        <v>37073</v>
      </c>
      <c r="D263" s="400" t="n">
        <v>37164</v>
      </c>
      <c r="E263" s="0" t="s">
        <v>392</v>
      </c>
      <c r="F263" s="0" t="n">
        <v>568992</v>
      </c>
      <c r="G263" s="0" t="n">
        <v>1</v>
      </c>
      <c r="H263" s="0" t="n">
        <v>3052211</v>
      </c>
      <c r="I263" s="0" t="n">
        <v>0</v>
      </c>
      <c r="J263" s="0" t="n">
        <v>0</v>
      </c>
      <c r="K263" s="0" t="n">
        <v>0</v>
      </c>
      <c r="L263" s="0" t="n">
        <v>0</v>
      </c>
      <c r="M263" s="0" t="n">
        <v>0</v>
      </c>
      <c r="N263" s="0" t="n">
        <v>0</v>
      </c>
      <c r="O263" s="0" t="n">
        <v>25</v>
      </c>
      <c r="P263" s="0" t="n">
        <v>25</v>
      </c>
      <c r="Q263" s="0" t="n">
        <v>25</v>
      </c>
      <c r="R263" s="0" t="n">
        <v>25</v>
      </c>
      <c r="S263" s="0" t="n">
        <v>25</v>
      </c>
      <c r="T263" s="0" t="n">
        <v>25</v>
      </c>
      <c r="U263" s="0" t="n">
        <v>25</v>
      </c>
      <c r="V263" s="0" t="n">
        <v>25</v>
      </c>
      <c r="W263" s="0" t="n">
        <v>25</v>
      </c>
      <c r="X263" s="0" t="n">
        <v>25</v>
      </c>
      <c r="Y263" s="0" t="n">
        <v>25</v>
      </c>
      <c r="Z263" s="0" t="n">
        <v>25</v>
      </c>
      <c r="AA263" s="0" t="n">
        <v>25</v>
      </c>
      <c r="AB263" s="0" t="n">
        <v>25</v>
      </c>
      <c r="AC263" s="0" t="n">
        <v>25</v>
      </c>
      <c r="AD263" s="0" t="n">
        <v>25</v>
      </c>
      <c r="AE263" s="0" t="n">
        <v>0</v>
      </c>
      <c r="AF263" s="0" t="n">
        <v>0</v>
      </c>
    </row>
    <row r="264" customFormat="false" ht="12.75" hidden="false" customHeight="false" outlineLevel="0" collapsed="false">
      <c r="A264" s="399" t="n">
        <v>36985.3659722222</v>
      </c>
      <c r="B264" s="400" t="n">
        <v>37124</v>
      </c>
      <c r="C264" s="400" t="n">
        <v>37073</v>
      </c>
      <c r="D264" s="400" t="n">
        <v>37164</v>
      </c>
      <c r="E264" s="0" t="s">
        <v>392</v>
      </c>
      <c r="F264" s="0" t="n">
        <v>569897</v>
      </c>
      <c r="G264" s="0" t="n">
        <v>1</v>
      </c>
      <c r="H264" s="0" t="n">
        <v>3055778</v>
      </c>
      <c r="I264" s="0" t="n">
        <v>0</v>
      </c>
      <c r="J264" s="0" t="n">
        <v>0</v>
      </c>
      <c r="K264" s="0" t="n">
        <v>0</v>
      </c>
      <c r="L264" s="0" t="n">
        <v>0</v>
      </c>
      <c r="M264" s="0" t="n">
        <v>0</v>
      </c>
      <c r="N264" s="0" t="n">
        <v>0</v>
      </c>
      <c r="O264" s="0" t="n">
        <v>25</v>
      </c>
      <c r="P264" s="0" t="n">
        <v>25</v>
      </c>
      <c r="Q264" s="0" t="n">
        <v>25</v>
      </c>
      <c r="R264" s="0" t="n">
        <v>25</v>
      </c>
      <c r="S264" s="0" t="n">
        <v>25</v>
      </c>
      <c r="T264" s="0" t="n">
        <v>25</v>
      </c>
      <c r="U264" s="0" t="n">
        <v>25</v>
      </c>
      <c r="V264" s="0" t="n">
        <v>25</v>
      </c>
      <c r="W264" s="0" t="n">
        <v>25</v>
      </c>
      <c r="X264" s="0" t="n">
        <v>25</v>
      </c>
      <c r="Y264" s="0" t="n">
        <v>25</v>
      </c>
      <c r="Z264" s="0" t="n">
        <v>25</v>
      </c>
      <c r="AA264" s="0" t="n">
        <v>25</v>
      </c>
      <c r="AB264" s="0" t="n">
        <v>25</v>
      </c>
      <c r="AC264" s="0" t="n">
        <v>25</v>
      </c>
      <c r="AD264" s="0" t="n">
        <v>25</v>
      </c>
      <c r="AE264" s="0" t="n">
        <v>0</v>
      </c>
      <c r="AF264" s="0" t="n">
        <v>0</v>
      </c>
    </row>
    <row r="265" customFormat="false" ht="12.75" hidden="false" customHeight="false" outlineLevel="0" collapsed="false">
      <c r="A265" s="399" t="n">
        <v>36986.4152777778</v>
      </c>
      <c r="B265" s="400" t="n">
        <v>37124</v>
      </c>
      <c r="C265" s="400" t="n">
        <v>37073</v>
      </c>
      <c r="D265" s="400" t="n">
        <v>37164</v>
      </c>
      <c r="E265" s="0" t="s">
        <v>392</v>
      </c>
      <c r="F265" s="0" t="n">
        <v>570327</v>
      </c>
      <c r="G265" s="0" t="n">
        <v>1</v>
      </c>
      <c r="H265" s="0" t="n">
        <v>3057515</v>
      </c>
      <c r="I265" s="0" t="n">
        <v>0</v>
      </c>
      <c r="J265" s="0" t="n">
        <v>0</v>
      </c>
      <c r="K265" s="0" t="n">
        <v>0</v>
      </c>
      <c r="L265" s="0" t="n">
        <v>0</v>
      </c>
      <c r="M265" s="0" t="n">
        <v>0</v>
      </c>
      <c r="N265" s="0" t="n">
        <v>0</v>
      </c>
      <c r="O265" s="0" t="n">
        <v>-25</v>
      </c>
      <c r="P265" s="0" t="n">
        <v>-25</v>
      </c>
      <c r="Q265" s="0" t="n">
        <v>-25</v>
      </c>
      <c r="R265" s="0" t="n">
        <v>-25</v>
      </c>
      <c r="S265" s="0" t="n">
        <v>-25</v>
      </c>
      <c r="T265" s="0" t="n">
        <v>-25</v>
      </c>
      <c r="U265" s="0" t="n">
        <v>-25</v>
      </c>
      <c r="V265" s="0" t="n">
        <v>-25</v>
      </c>
      <c r="W265" s="0" t="n">
        <v>-25</v>
      </c>
      <c r="X265" s="0" t="n">
        <v>-25</v>
      </c>
      <c r="Y265" s="0" t="n">
        <v>-25</v>
      </c>
      <c r="Z265" s="0" t="n">
        <v>-25</v>
      </c>
      <c r="AA265" s="0" t="n">
        <v>-25</v>
      </c>
      <c r="AB265" s="0" t="n">
        <v>-25</v>
      </c>
      <c r="AC265" s="0" t="n">
        <v>-25</v>
      </c>
      <c r="AD265" s="0" t="n">
        <v>-25</v>
      </c>
      <c r="AE265" s="0" t="n">
        <v>0</v>
      </c>
      <c r="AF265" s="0" t="n">
        <v>0</v>
      </c>
    </row>
    <row r="266" customFormat="false" ht="12.75" hidden="false" customHeight="false" outlineLevel="0" collapsed="false">
      <c r="A266" s="399" t="n">
        <v>36990.6826388889</v>
      </c>
      <c r="B266" s="400" t="n">
        <v>37124</v>
      </c>
      <c r="C266" s="400" t="n">
        <v>37073</v>
      </c>
      <c r="D266" s="400" t="n">
        <v>37164</v>
      </c>
      <c r="E266" s="0" t="s">
        <v>392</v>
      </c>
      <c r="F266" s="0" t="n">
        <v>574745</v>
      </c>
      <c r="G266" s="0" t="n">
        <v>1</v>
      </c>
      <c r="H266" s="0" t="n">
        <v>3070893</v>
      </c>
      <c r="I266" s="0" t="n">
        <v>0</v>
      </c>
      <c r="J266" s="0" t="n">
        <v>0</v>
      </c>
      <c r="K266" s="0" t="n">
        <v>0</v>
      </c>
      <c r="L266" s="0" t="n">
        <v>0</v>
      </c>
      <c r="M266" s="0" t="n">
        <v>0</v>
      </c>
      <c r="N266" s="0" t="n">
        <v>0</v>
      </c>
      <c r="O266" s="0" t="n">
        <v>-25</v>
      </c>
      <c r="P266" s="0" t="n">
        <v>-25</v>
      </c>
      <c r="Q266" s="0" t="n">
        <v>-25</v>
      </c>
      <c r="R266" s="0" t="n">
        <v>-25</v>
      </c>
      <c r="S266" s="0" t="n">
        <v>-25</v>
      </c>
      <c r="T266" s="0" t="n">
        <v>-25</v>
      </c>
      <c r="U266" s="0" t="n">
        <v>-25</v>
      </c>
      <c r="V266" s="0" t="n">
        <v>-25</v>
      </c>
      <c r="W266" s="0" t="n">
        <v>-25</v>
      </c>
      <c r="X266" s="0" t="n">
        <v>-25</v>
      </c>
      <c r="Y266" s="0" t="n">
        <v>-25</v>
      </c>
      <c r="Z266" s="0" t="n">
        <v>-25</v>
      </c>
      <c r="AA266" s="0" t="n">
        <v>-25</v>
      </c>
      <c r="AB266" s="0" t="n">
        <v>-25</v>
      </c>
      <c r="AC266" s="0" t="n">
        <v>-25</v>
      </c>
      <c r="AD266" s="0" t="n">
        <v>-25</v>
      </c>
      <c r="AE266" s="0" t="n">
        <v>0</v>
      </c>
      <c r="AF266" s="0" t="n">
        <v>0</v>
      </c>
    </row>
    <row r="267" customFormat="false" ht="12.75" hidden="false" customHeight="false" outlineLevel="0" collapsed="false">
      <c r="A267" s="399" t="n">
        <v>36990.6979166667</v>
      </c>
      <c r="B267" s="400" t="n">
        <v>37124</v>
      </c>
      <c r="C267" s="400" t="n">
        <v>37073</v>
      </c>
      <c r="D267" s="400" t="n">
        <v>37164</v>
      </c>
      <c r="E267" s="0" t="s">
        <v>392</v>
      </c>
      <c r="F267" s="0" t="n">
        <v>576260</v>
      </c>
      <c r="G267" s="0" t="n">
        <v>1</v>
      </c>
      <c r="H267" s="0" t="n">
        <v>3072700</v>
      </c>
      <c r="I267" s="0" t="n">
        <v>0</v>
      </c>
      <c r="J267" s="0" t="n">
        <v>0</v>
      </c>
      <c r="K267" s="0" t="n">
        <v>0</v>
      </c>
      <c r="L267" s="0" t="n">
        <v>0</v>
      </c>
      <c r="M267" s="0" t="n">
        <v>0</v>
      </c>
      <c r="N267" s="0" t="n">
        <v>0</v>
      </c>
      <c r="O267" s="0" t="n">
        <v>25</v>
      </c>
      <c r="P267" s="0" t="n">
        <v>25</v>
      </c>
      <c r="Q267" s="0" t="n">
        <v>25</v>
      </c>
      <c r="R267" s="0" t="n">
        <v>25</v>
      </c>
      <c r="S267" s="0" t="n">
        <v>25</v>
      </c>
      <c r="T267" s="0" t="n">
        <v>25</v>
      </c>
      <c r="U267" s="0" t="n">
        <v>25</v>
      </c>
      <c r="V267" s="0" t="n">
        <v>25</v>
      </c>
      <c r="W267" s="0" t="n">
        <v>25</v>
      </c>
      <c r="X267" s="0" t="n">
        <v>25</v>
      </c>
      <c r="Y267" s="0" t="n">
        <v>25</v>
      </c>
      <c r="Z267" s="0" t="n">
        <v>25</v>
      </c>
      <c r="AA267" s="0" t="n">
        <v>25</v>
      </c>
      <c r="AB267" s="0" t="n">
        <v>25</v>
      </c>
      <c r="AC267" s="0" t="n">
        <v>25</v>
      </c>
      <c r="AD267" s="0" t="n">
        <v>25</v>
      </c>
      <c r="AE267" s="0" t="n">
        <v>0</v>
      </c>
      <c r="AF267" s="0" t="n">
        <v>0</v>
      </c>
    </row>
    <row r="268" customFormat="false" ht="12.75" hidden="false" customHeight="false" outlineLevel="0" collapsed="false">
      <c r="A268" s="399" t="n">
        <v>36992.5826388889</v>
      </c>
      <c r="B268" s="400" t="n">
        <v>37124</v>
      </c>
      <c r="C268" s="400" t="n">
        <v>37073</v>
      </c>
      <c r="D268" s="400" t="n">
        <v>37164</v>
      </c>
      <c r="E268" s="0" t="s">
        <v>392</v>
      </c>
      <c r="F268" s="0" t="n">
        <v>577535</v>
      </c>
      <c r="G268" s="0" t="n">
        <v>1</v>
      </c>
      <c r="H268" s="0" t="n">
        <v>3075853</v>
      </c>
      <c r="I268" s="0" t="n">
        <v>0</v>
      </c>
      <c r="J268" s="0" t="n">
        <v>0</v>
      </c>
      <c r="K268" s="0" t="n">
        <v>0</v>
      </c>
      <c r="L268" s="0" t="n">
        <v>0</v>
      </c>
      <c r="M268" s="0" t="n">
        <v>0</v>
      </c>
      <c r="N268" s="0" t="n">
        <v>0</v>
      </c>
      <c r="O268" s="0" t="n">
        <v>25</v>
      </c>
      <c r="P268" s="0" t="n">
        <v>25</v>
      </c>
      <c r="Q268" s="0" t="n">
        <v>25</v>
      </c>
      <c r="R268" s="0" t="n">
        <v>25</v>
      </c>
      <c r="S268" s="0" t="n">
        <v>25</v>
      </c>
      <c r="T268" s="0" t="n">
        <v>25</v>
      </c>
      <c r="U268" s="0" t="n">
        <v>25</v>
      </c>
      <c r="V268" s="0" t="n">
        <v>25</v>
      </c>
      <c r="W268" s="0" t="n">
        <v>25</v>
      </c>
      <c r="X268" s="0" t="n">
        <v>25</v>
      </c>
      <c r="Y268" s="0" t="n">
        <v>25</v>
      </c>
      <c r="Z268" s="0" t="n">
        <v>25</v>
      </c>
      <c r="AA268" s="0" t="n">
        <v>25</v>
      </c>
      <c r="AB268" s="0" t="n">
        <v>25</v>
      </c>
      <c r="AC268" s="0" t="n">
        <v>25</v>
      </c>
      <c r="AD268" s="0" t="n">
        <v>25</v>
      </c>
      <c r="AE268" s="0" t="n">
        <v>0</v>
      </c>
      <c r="AF268" s="0" t="n">
        <v>0</v>
      </c>
    </row>
    <row r="269" customFormat="false" ht="12.75" hidden="false" customHeight="false" outlineLevel="0" collapsed="false">
      <c r="A269" s="399" t="n">
        <v>36993.5715277778</v>
      </c>
      <c r="B269" s="400" t="n">
        <v>37124</v>
      </c>
      <c r="C269" s="400" t="n">
        <v>37073</v>
      </c>
      <c r="D269" s="400" t="n">
        <v>37164</v>
      </c>
      <c r="E269" s="0" t="s">
        <v>392</v>
      </c>
      <c r="F269" s="0" t="n">
        <v>578766</v>
      </c>
      <c r="G269" s="0" t="n">
        <v>1</v>
      </c>
      <c r="H269" s="0" t="n">
        <v>3080080</v>
      </c>
      <c r="I269" s="0" t="n">
        <v>0</v>
      </c>
      <c r="J269" s="0" t="n">
        <v>0</v>
      </c>
      <c r="K269" s="0" t="n">
        <v>0</v>
      </c>
      <c r="L269" s="0" t="n">
        <v>0</v>
      </c>
      <c r="M269" s="0" t="n">
        <v>0</v>
      </c>
      <c r="N269" s="0" t="n">
        <v>0</v>
      </c>
      <c r="O269" s="0" t="n">
        <v>-50</v>
      </c>
      <c r="P269" s="0" t="n">
        <v>-50</v>
      </c>
      <c r="Q269" s="0" t="n">
        <v>-50</v>
      </c>
      <c r="R269" s="0" t="n">
        <v>-50</v>
      </c>
      <c r="S269" s="0" t="n">
        <v>-50</v>
      </c>
      <c r="T269" s="0" t="n">
        <v>-50</v>
      </c>
      <c r="U269" s="0" t="n">
        <v>-50</v>
      </c>
      <c r="V269" s="0" t="n">
        <v>-50</v>
      </c>
      <c r="W269" s="0" t="n">
        <v>-50</v>
      </c>
      <c r="X269" s="0" t="n">
        <v>-50</v>
      </c>
      <c r="Y269" s="0" t="n">
        <v>-50</v>
      </c>
      <c r="Z269" s="0" t="n">
        <v>-50</v>
      </c>
      <c r="AA269" s="0" t="n">
        <v>-50</v>
      </c>
      <c r="AB269" s="0" t="n">
        <v>-50</v>
      </c>
      <c r="AC269" s="0" t="n">
        <v>-50</v>
      </c>
      <c r="AD269" s="0" t="n">
        <v>-50</v>
      </c>
      <c r="AE269" s="0" t="n">
        <v>0</v>
      </c>
      <c r="AF269" s="0" t="n">
        <v>0</v>
      </c>
    </row>
    <row r="270" customFormat="false" ht="12.75" hidden="false" customHeight="false" outlineLevel="0" collapsed="false">
      <c r="A270" s="399" t="n">
        <v>36993.7027777778</v>
      </c>
      <c r="B270" s="400" t="n">
        <v>37124</v>
      </c>
      <c r="C270" s="400" t="n">
        <v>37073</v>
      </c>
      <c r="D270" s="400" t="n">
        <v>37164</v>
      </c>
      <c r="E270" s="0" t="s">
        <v>392</v>
      </c>
      <c r="F270" s="0" t="n">
        <v>580270</v>
      </c>
      <c r="G270" s="0" t="n">
        <v>1</v>
      </c>
      <c r="H270" s="0" t="n">
        <v>3084044</v>
      </c>
      <c r="I270" s="0" t="n">
        <v>0</v>
      </c>
      <c r="J270" s="0" t="n">
        <v>0</v>
      </c>
      <c r="K270" s="0" t="n">
        <v>0</v>
      </c>
      <c r="L270" s="0" t="n">
        <v>0</v>
      </c>
      <c r="M270" s="0" t="n">
        <v>0</v>
      </c>
      <c r="N270" s="0" t="n">
        <v>0</v>
      </c>
      <c r="O270" s="0" t="n">
        <v>-25</v>
      </c>
      <c r="P270" s="0" t="n">
        <v>-25</v>
      </c>
      <c r="Q270" s="0" t="n">
        <v>-25</v>
      </c>
      <c r="R270" s="0" t="n">
        <v>-25</v>
      </c>
      <c r="S270" s="0" t="n">
        <v>-25</v>
      </c>
      <c r="T270" s="0" t="n">
        <v>-25</v>
      </c>
      <c r="U270" s="0" t="n">
        <v>-25</v>
      </c>
      <c r="V270" s="0" t="n">
        <v>-25</v>
      </c>
      <c r="W270" s="0" t="n">
        <v>-25</v>
      </c>
      <c r="X270" s="0" t="n">
        <v>-25</v>
      </c>
      <c r="Y270" s="0" t="n">
        <v>-25</v>
      </c>
      <c r="Z270" s="0" t="n">
        <v>-25</v>
      </c>
      <c r="AA270" s="0" t="n">
        <v>-25</v>
      </c>
      <c r="AB270" s="0" t="n">
        <v>-25</v>
      </c>
      <c r="AC270" s="0" t="n">
        <v>-25</v>
      </c>
      <c r="AD270" s="0" t="n">
        <v>-25</v>
      </c>
      <c r="AE270" s="0" t="n">
        <v>0</v>
      </c>
      <c r="AF270" s="0" t="n">
        <v>0</v>
      </c>
    </row>
    <row r="271" customFormat="false" ht="12.75" hidden="false" customHeight="false" outlineLevel="0" collapsed="false">
      <c r="A271" s="399" t="n">
        <v>36776.6284722222</v>
      </c>
      <c r="B271" s="400" t="n">
        <v>37124</v>
      </c>
      <c r="C271" s="400" t="n">
        <v>37073</v>
      </c>
      <c r="D271" s="400" t="n">
        <v>37164</v>
      </c>
      <c r="E271" s="0" t="s">
        <v>392</v>
      </c>
      <c r="F271" s="0" t="n">
        <v>406962</v>
      </c>
      <c r="G271" s="0" t="n">
        <v>1</v>
      </c>
      <c r="H271" s="0" t="n">
        <v>2257537</v>
      </c>
      <c r="I271" s="0" t="n">
        <v>0</v>
      </c>
      <c r="J271" s="0" t="n">
        <v>0</v>
      </c>
      <c r="K271" s="0" t="n">
        <v>0</v>
      </c>
      <c r="L271" s="0" t="n">
        <v>0</v>
      </c>
      <c r="M271" s="0" t="n">
        <v>0</v>
      </c>
      <c r="N271" s="0" t="n">
        <v>0</v>
      </c>
      <c r="O271" s="0" t="n">
        <v>0</v>
      </c>
      <c r="P271" s="0" t="n">
        <v>0</v>
      </c>
      <c r="Q271" s="0" t="n">
        <v>0</v>
      </c>
      <c r="R271" s="0" t="n">
        <v>0</v>
      </c>
      <c r="S271" s="0" t="n">
        <v>0</v>
      </c>
      <c r="T271" s="0" t="n">
        <v>0</v>
      </c>
      <c r="U271" s="0" t="n">
        <v>0</v>
      </c>
      <c r="V271" s="0" t="n">
        <v>0</v>
      </c>
      <c r="W271" s="0" t="n">
        <v>0</v>
      </c>
      <c r="X271" s="0" t="n">
        <v>0</v>
      </c>
      <c r="Y271" s="0" t="n">
        <v>0</v>
      </c>
      <c r="Z271" s="0" t="n">
        <v>0</v>
      </c>
      <c r="AA271" s="0" t="n">
        <v>0</v>
      </c>
      <c r="AB271" s="0" t="n">
        <v>0</v>
      </c>
      <c r="AC271" s="0" t="n">
        <v>0</v>
      </c>
      <c r="AD271" s="0" t="n">
        <v>0</v>
      </c>
      <c r="AE271" s="0" t="n">
        <v>250</v>
      </c>
      <c r="AF271" s="0" t="n">
        <v>250</v>
      </c>
    </row>
    <row r="272" customFormat="false" ht="12.75" hidden="false" customHeight="false" outlineLevel="0" collapsed="false">
      <c r="A272" s="399" t="n">
        <v>36901.6111111111</v>
      </c>
      <c r="B272" s="400" t="n">
        <v>37124</v>
      </c>
      <c r="C272" s="400" t="n">
        <v>37073</v>
      </c>
      <c r="D272" s="400" t="n">
        <v>37164</v>
      </c>
      <c r="E272" s="0" t="s">
        <v>392</v>
      </c>
      <c r="F272" s="0" t="n">
        <v>492777</v>
      </c>
      <c r="G272" s="0" t="n">
        <v>1</v>
      </c>
      <c r="H272" s="0" t="n">
        <v>2556660</v>
      </c>
      <c r="I272" s="0" t="n">
        <v>0</v>
      </c>
      <c r="J272" s="0" t="n">
        <v>0</v>
      </c>
      <c r="K272" s="0" t="n">
        <v>0</v>
      </c>
      <c r="L272" s="0" t="n">
        <v>0</v>
      </c>
      <c r="M272" s="0" t="n">
        <v>0</v>
      </c>
      <c r="N272" s="0" t="n">
        <v>0</v>
      </c>
      <c r="O272" s="0" t="n">
        <v>0</v>
      </c>
      <c r="P272" s="0" t="n">
        <v>0</v>
      </c>
      <c r="Q272" s="0" t="n">
        <v>0</v>
      </c>
      <c r="R272" s="0" t="n">
        <v>0</v>
      </c>
      <c r="S272" s="0" t="n">
        <v>0</v>
      </c>
      <c r="T272" s="0" t="n">
        <v>0</v>
      </c>
      <c r="U272" s="0" t="n">
        <v>0</v>
      </c>
      <c r="V272" s="0" t="n">
        <v>0</v>
      </c>
      <c r="W272" s="0" t="n">
        <v>0</v>
      </c>
      <c r="X272" s="0" t="n">
        <v>0</v>
      </c>
      <c r="Y272" s="0" t="n">
        <v>0</v>
      </c>
      <c r="Z272" s="0" t="n">
        <v>0</v>
      </c>
      <c r="AA272" s="0" t="n">
        <v>0</v>
      </c>
      <c r="AB272" s="0" t="n">
        <v>0</v>
      </c>
      <c r="AC272" s="0" t="n">
        <v>0</v>
      </c>
      <c r="AD272" s="0" t="n">
        <v>0</v>
      </c>
      <c r="AE272" s="0" t="n">
        <v>25</v>
      </c>
      <c r="AF272" s="0" t="n">
        <v>25</v>
      </c>
    </row>
    <row r="273" customFormat="false" ht="12.75" hidden="false" customHeight="false" outlineLevel="0" collapsed="false">
      <c r="A273" s="399" t="n">
        <v>37049.4173611111</v>
      </c>
      <c r="B273" s="400" t="n">
        <v>37124</v>
      </c>
      <c r="C273" s="400" t="n">
        <v>37104</v>
      </c>
      <c r="D273" s="400" t="n">
        <v>37134</v>
      </c>
      <c r="E273" s="0" t="s">
        <v>392</v>
      </c>
      <c r="F273" s="0" t="n">
        <v>637098</v>
      </c>
      <c r="G273" s="0" t="n">
        <v>1</v>
      </c>
      <c r="H273" s="0" t="n">
        <v>3437444</v>
      </c>
      <c r="I273" s="0" t="n">
        <v>25</v>
      </c>
      <c r="J273" s="0" t="n">
        <v>25</v>
      </c>
      <c r="K273" s="0" t="n">
        <v>25</v>
      </c>
      <c r="L273" s="0" t="n">
        <v>25</v>
      </c>
      <c r="M273" s="0" t="n">
        <v>25</v>
      </c>
      <c r="N273" s="0" t="n">
        <v>25</v>
      </c>
      <c r="O273" s="0" t="n">
        <v>0</v>
      </c>
      <c r="P273" s="0" t="n">
        <v>0</v>
      </c>
      <c r="Q273" s="0" t="n">
        <v>0</v>
      </c>
      <c r="R273" s="0" t="n">
        <v>0</v>
      </c>
      <c r="S273" s="0" t="n">
        <v>0</v>
      </c>
      <c r="T273" s="0" t="n">
        <v>0</v>
      </c>
      <c r="U273" s="0" t="n">
        <v>0</v>
      </c>
      <c r="V273" s="0" t="n">
        <v>0</v>
      </c>
      <c r="W273" s="0" t="n">
        <v>0</v>
      </c>
      <c r="X273" s="0" t="n">
        <v>0</v>
      </c>
      <c r="Y273" s="0" t="n">
        <v>0</v>
      </c>
      <c r="Z273" s="0" t="n">
        <v>0</v>
      </c>
      <c r="AA273" s="0" t="n">
        <v>0</v>
      </c>
      <c r="AB273" s="0" t="n">
        <v>0</v>
      </c>
      <c r="AC273" s="0" t="n">
        <v>0</v>
      </c>
      <c r="AD273" s="0" t="n">
        <v>0</v>
      </c>
      <c r="AE273" s="0" t="n">
        <v>0</v>
      </c>
      <c r="AF273" s="0" t="n">
        <v>0</v>
      </c>
    </row>
    <row r="274" customFormat="false" ht="12.75" hidden="false" customHeight="false" outlineLevel="0" collapsed="false">
      <c r="A274" s="399" t="n">
        <v>37049.4173611111</v>
      </c>
      <c r="B274" s="400" t="n">
        <v>37124</v>
      </c>
      <c r="C274" s="400" t="n">
        <v>37104</v>
      </c>
      <c r="D274" s="400" t="n">
        <v>37134</v>
      </c>
      <c r="E274" s="0" t="s">
        <v>392</v>
      </c>
      <c r="F274" s="0" t="n">
        <v>637099</v>
      </c>
      <c r="G274" s="0" t="n">
        <v>1</v>
      </c>
      <c r="H274" s="0" t="n">
        <v>3437447</v>
      </c>
      <c r="I274" s="0" t="n">
        <v>25</v>
      </c>
      <c r="J274" s="0" t="n">
        <v>25</v>
      </c>
      <c r="K274" s="0" t="n">
        <v>25</v>
      </c>
      <c r="L274" s="0" t="n">
        <v>25</v>
      </c>
      <c r="M274" s="0" t="n">
        <v>25</v>
      </c>
      <c r="N274" s="0" t="n">
        <v>25</v>
      </c>
      <c r="O274" s="0" t="n">
        <v>0</v>
      </c>
      <c r="P274" s="0" t="n">
        <v>0</v>
      </c>
      <c r="Q274" s="0" t="n">
        <v>0</v>
      </c>
      <c r="R274" s="0" t="n">
        <v>0</v>
      </c>
      <c r="S274" s="0" t="n">
        <v>0</v>
      </c>
      <c r="T274" s="0" t="n">
        <v>0</v>
      </c>
      <c r="U274" s="0" t="n">
        <v>0</v>
      </c>
      <c r="V274" s="0" t="n">
        <v>0</v>
      </c>
      <c r="W274" s="0" t="n">
        <v>0</v>
      </c>
      <c r="X274" s="0" t="n">
        <v>0</v>
      </c>
      <c r="Y274" s="0" t="n">
        <v>0</v>
      </c>
      <c r="Z274" s="0" t="n">
        <v>0</v>
      </c>
      <c r="AA274" s="0" t="n">
        <v>0</v>
      </c>
      <c r="AB274" s="0" t="n">
        <v>0</v>
      </c>
      <c r="AC274" s="0" t="n">
        <v>0</v>
      </c>
      <c r="AD274" s="0" t="n">
        <v>0</v>
      </c>
      <c r="AE274" s="0" t="n">
        <v>0</v>
      </c>
      <c r="AF274" s="0" t="n">
        <v>0</v>
      </c>
    </row>
    <row r="275" customFormat="false" ht="12.75" hidden="false" customHeight="false" outlineLevel="0" collapsed="false">
      <c r="A275" s="399" t="n">
        <v>37075.4833333333</v>
      </c>
      <c r="B275" s="400" t="n">
        <v>37124</v>
      </c>
      <c r="C275" s="400" t="n">
        <v>37104</v>
      </c>
      <c r="D275" s="400" t="n">
        <v>37134</v>
      </c>
      <c r="E275" s="0" t="s">
        <v>392</v>
      </c>
      <c r="F275" s="0" t="n">
        <v>672570</v>
      </c>
      <c r="G275" s="0" t="n">
        <v>1</v>
      </c>
      <c r="H275" s="0" t="n">
        <v>3545811</v>
      </c>
      <c r="I275" s="0" t="n">
        <v>-25</v>
      </c>
      <c r="J275" s="0" t="n">
        <v>-25</v>
      </c>
      <c r="K275" s="0" t="n">
        <v>-25</v>
      </c>
      <c r="L275" s="0" t="n">
        <v>-25</v>
      </c>
      <c r="M275" s="0" t="n">
        <v>-25</v>
      </c>
      <c r="N275" s="0" t="n">
        <v>-25</v>
      </c>
      <c r="O275" s="0" t="n">
        <v>0</v>
      </c>
      <c r="P275" s="0" t="n">
        <v>0</v>
      </c>
      <c r="Q275" s="0" t="n">
        <v>0</v>
      </c>
      <c r="R275" s="0" t="n">
        <v>0</v>
      </c>
      <c r="S275" s="0" t="n">
        <v>0</v>
      </c>
      <c r="T275" s="0" t="n">
        <v>0</v>
      </c>
      <c r="U275" s="0" t="n">
        <v>0</v>
      </c>
      <c r="V275" s="0" t="n">
        <v>0</v>
      </c>
      <c r="W275" s="0" t="n">
        <v>0</v>
      </c>
      <c r="X275" s="0" t="n">
        <v>0</v>
      </c>
      <c r="Y275" s="0" t="n">
        <v>0</v>
      </c>
      <c r="Z275" s="0" t="n">
        <v>0</v>
      </c>
      <c r="AA275" s="0" t="n">
        <v>0</v>
      </c>
      <c r="AB275" s="0" t="n">
        <v>0</v>
      </c>
      <c r="AC275" s="0" t="n">
        <v>0</v>
      </c>
      <c r="AD275" s="0" t="n">
        <v>0</v>
      </c>
      <c r="AE275" s="0" t="n">
        <v>0</v>
      </c>
      <c r="AF275" s="0" t="n">
        <v>0</v>
      </c>
    </row>
    <row r="276" customFormat="false" ht="12.75" hidden="false" customHeight="false" outlineLevel="0" collapsed="false">
      <c r="A276" s="399" t="n">
        <v>37081.3604166667</v>
      </c>
      <c r="B276" s="400" t="n">
        <v>37124</v>
      </c>
      <c r="C276" s="400" t="n">
        <v>37104</v>
      </c>
      <c r="D276" s="400" t="n">
        <v>37134</v>
      </c>
      <c r="E276" s="0" t="s">
        <v>392</v>
      </c>
      <c r="F276" s="0" t="n">
        <v>677534</v>
      </c>
      <c r="G276" s="0" t="n">
        <v>1</v>
      </c>
      <c r="H276" s="0" t="n">
        <v>3558852</v>
      </c>
      <c r="I276" s="0" t="n">
        <v>-25</v>
      </c>
      <c r="J276" s="0" t="n">
        <v>-25</v>
      </c>
      <c r="K276" s="0" t="n">
        <v>-25</v>
      </c>
      <c r="L276" s="0" t="n">
        <v>-25</v>
      </c>
      <c r="M276" s="0" t="n">
        <v>-25</v>
      </c>
      <c r="N276" s="0" t="n">
        <v>-25</v>
      </c>
      <c r="O276" s="0" t="n">
        <v>0</v>
      </c>
      <c r="P276" s="0" t="n">
        <v>0</v>
      </c>
      <c r="Q276" s="0" t="n">
        <v>0</v>
      </c>
      <c r="R276" s="0" t="n">
        <v>0</v>
      </c>
      <c r="S276" s="0" t="n">
        <v>0</v>
      </c>
      <c r="T276" s="0" t="n">
        <v>0</v>
      </c>
      <c r="U276" s="0" t="n">
        <v>0</v>
      </c>
      <c r="V276" s="0" t="n">
        <v>0</v>
      </c>
      <c r="W276" s="0" t="n">
        <v>0</v>
      </c>
      <c r="X276" s="0" t="n">
        <v>0</v>
      </c>
      <c r="Y276" s="0" t="n">
        <v>0</v>
      </c>
      <c r="Z276" s="0" t="n">
        <v>0</v>
      </c>
      <c r="AA276" s="0" t="n">
        <v>0</v>
      </c>
      <c r="AB276" s="0" t="n">
        <v>0</v>
      </c>
      <c r="AC276" s="0" t="n">
        <v>0</v>
      </c>
      <c r="AD276" s="0" t="n">
        <v>0</v>
      </c>
      <c r="AE276" s="0" t="n">
        <v>0</v>
      </c>
      <c r="AF276" s="0" t="n">
        <v>0</v>
      </c>
    </row>
    <row r="277" customFormat="false" ht="12.75" hidden="false" customHeight="false" outlineLevel="0" collapsed="false">
      <c r="A277" s="399" t="n">
        <v>37103.6166666667</v>
      </c>
      <c r="B277" s="400" t="n">
        <v>37124</v>
      </c>
      <c r="C277" s="400" t="n">
        <v>37104</v>
      </c>
      <c r="D277" s="400" t="n">
        <v>37134</v>
      </c>
      <c r="E277" s="0" t="s">
        <v>392</v>
      </c>
      <c r="F277" s="0" t="n">
        <v>709414</v>
      </c>
      <c r="G277" s="0" t="n">
        <v>1</v>
      </c>
      <c r="H277" s="0" t="n">
        <v>3706797</v>
      </c>
      <c r="I277" s="0" t="n">
        <v>-25</v>
      </c>
      <c r="J277" s="0" t="n">
        <v>-25</v>
      </c>
      <c r="K277" s="0" t="n">
        <v>-25</v>
      </c>
      <c r="L277" s="0" t="n">
        <v>-25</v>
      </c>
      <c r="M277" s="0" t="n">
        <v>-25</v>
      </c>
      <c r="N277" s="0" t="n">
        <v>-25</v>
      </c>
      <c r="O277" s="0" t="n">
        <v>0</v>
      </c>
      <c r="P277" s="0" t="n">
        <v>0</v>
      </c>
      <c r="Q277" s="0" t="n">
        <v>0</v>
      </c>
      <c r="R277" s="0" t="n">
        <v>0</v>
      </c>
      <c r="S277" s="0" t="n">
        <v>0</v>
      </c>
      <c r="T277" s="0" t="n">
        <v>0</v>
      </c>
      <c r="U277" s="0" t="n">
        <v>0</v>
      </c>
      <c r="V277" s="0" t="n">
        <v>0</v>
      </c>
      <c r="W277" s="0" t="n">
        <v>0</v>
      </c>
      <c r="X277" s="0" t="n">
        <v>0</v>
      </c>
      <c r="Y277" s="0" t="n">
        <v>0</v>
      </c>
      <c r="Z277" s="0" t="n">
        <v>0</v>
      </c>
      <c r="AA277" s="0" t="n">
        <v>0</v>
      </c>
      <c r="AB277" s="0" t="n">
        <v>0</v>
      </c>
      <c r="AC277" s="0" t="n">
        <v>0</v>
      </c>
      <c r="AD277" s="0" t="n">
        <v>0</v>
      </c>
      <c r="AE277" s="0" t="n">
        <v>0</v>
      </c>
      <c r="AF277" s="0" t="n">
        <v>0</v>
      </c>
    </row>
    <row r="278" customFormat="false" ht="12.75" hidden="false" customHeight="false" outlineLevel="0" collapsed="false">
      <c r="A278" s="399" t="n">
        <v>37048.3611111111</v>
      </c>
      <c r="B278" s="400" t="n">
        <v>37124</v>
      </c>
      <c r="C278" s="400" t="n">
        <v>37104</v>
      </c>
      <c r="D278" s="400" t="n">
        <v>37134</v>
      </c>
      <c r="E278" s="0" t="s">
        <v>392</v>
      </c>
      <c r="F278" s="0" t="n">
        <v>634567</v>
      </c>
      <c r="G278" s="0" t="n">
        <v>1</v>
      </c>
      <c r="H278" s="0" t="n">
        <v>3432572</v>
      </c>
      <c r="I278" s="0" t="n">
        <v>0</v>
      </c>
      <c r="J278" s="0" t="n">
        <v>0</v>
      </c>
      <c r="K278" s="0" t="n">
        <v>0</v>
      </c>
      <c r="L278" s="0" t="n">
        <v>0</v>
      </c>
      <c r="M278" s="0" t="n">
        <v>0</v>
      </c>
      <c r="N278" s="0" t="n">
        <v>0</v>
      </c>
      <c r="O278" s="0" t="n">
        <v>-25</v>
      </c>
      <c r="P278" s="0" t="n">
        <v>-25</v>
      </c>
      <c r="Q278" s="0" t="n">
        <v>-25</v>
      </c>
      <c r="R278" s="0" t="n">
        <v>-25</v>
      </c>
      <c r="S278" s="0" t="n">
        <v>-25</v>
      </c>
      <c r="T278" s="0" t="n">
        <v>-25</v>
      </c>
      <c r="U278" s="0" t="n">
        <v>-25</v>
      </c>
      <c r="V278" s="0" t="n">
        <v>-25</v>
      </c>
      <c r="W278" s="0" t="n">
        <v>-25</v>
      </c>
      <c r="X278" s="0" t="n">
        <v>-25</v>
      </c>
      <c r="Y278" s="0" t="n">
        <v>-25</v>
      </c>
      <c r="Z278" s="0" t="n">
        <v>-25</v>
      </c>
      <c r="AA278" s="0" t="n">
        <v>-25</v>
      </c>
      <c r="AB278" s="0" t="n">
        <v>-25</v>
      </c>
      <c r="AC278" s="0" t="n">
        <v>-25</v>
      </c>
      <c r="AD278" s="0" t="n">
        <v>-25</v>
      </c>
      <c r="AE278" s="0" t="n">
        <v>0</v>
      </c>
      <c r="AF278" s="0" t="n">
        <v>0</v>
      </c>
    </row>
    <row r="279" customFormat="false" ht="12.75" hidden="false" customHeight="false" outlineLevel="0" collapsed="false">
      <c r="A279" s="399" t="n">
        <v>37053.3944444444</v>
      </c>
      <c r="B279" s="400" t="n">
        <v>37124</v>
      </c>
      <c r="C279" s="400" t="n">
        <v>37104</v>
      </c>
      <c r="D279" s="400" t="n">
        <v>37134</v>
      </c>
      <c r="E279" s="0" t="s">
        <v>392</v>
      </c>
      <c r="F279" s="0" t="n">
        <v>641463</v>
      </c>
      <c r="G279" s="0" t="n">
        <v>1</v>
      </c>
      <c r="H279" s="0" t="n">
        <v>3447079</v>
      </c>
      <c r="I279" s="0" t="n">
        <v>0</v>
      </c>
      <c r="J279" s="0" t="n">
        <v>0</v>
      </c>
      <c r="K279" s="0" t="n">
        <v>0</v>
      </c>
      <c r="L279" s="0" t="n">
        <v>0</v>
      </c>
      <c r="M279" s="0" t="n">
        <v>0</v>
      </c>
      <c r="N279" s="0" t="n">
        <v>0</v>
      </c>
      <c r="O279" s="0" t="n">
        <v>25</v>
      </c>
      <c r="P279" s="0" t="n">
        <v>25</v>
      </c>
      <c r="Q279" s="0" t="n">
        <v>25</v>
      </c>
      <c r="R279" s="0" t="n">
        <v>25</v>
      </c>
      <c r="S279" s="0" t="n">
        <v>25</v>
      </c>
      <c r="T279" s="0" t="n">
        <v>25</v>
      </c>
      <c r="U279" s="0" t="n">
        <v>25</v>
      </c>
      <c r="V279" s="0" t="n">
        <v>25</v>
      </c>
      <c r="W279" s="0" t="n">
        <v>25</v>
      </c>
      <c r="X279" s="0" t="n">
        <v>25</v>
      </c>
      <c r="Y279" s="0" t="n">
        <v>25</v>
      </c>
      <c r="Z279" s="0" t="n">
        <v>25</v>
      </c>
      <c r="AA279" s="0" t="n">
        <v>25</v>
      </c>
      <c r="AB279" s="0" t="n">
        <v>25</v>
      </c>
      <c r="AC279" s="0" t="n">
        <v>25</v>
      </c>
      <c r="AD279" s="0" t="n">
        <v>25</v>
      </c>
      <c r="AE279" s="0" t="n">
        <v>0</v>
      </c>
      <c r="AF279" s="0" t="n">
        <v>0</v>
      </c>
    </row>
    <row r="280" customFormat="false" ht="12.75" hidden="false" customHeight="false" outlineLevel="0" collapsed="false">
      <c r="A280" s="399" t="n">
        <v>37053.4402777778</v>
      </c>
      <c r="B280" s="400" t="n">
        <v>37124</v>
      </c>
      <c r="C280" s="400" t="n">
        <v>37104</v>
      </c>
      <c r="D280" s="400" t="n">
        <v>37134</v>
      </c>
      <c r="E280" s="0" t="s">
        <v>392</v>
      </c>
      <c r="F280" s="0" t="n">
        <v>641705</v>
      </c>
      <c r="G280" s="0" t="n">
        <v>1</v>
      </c>
      <c r="H280" s="0" t="n">
        <v>3447484</v>
      </c>
      <c r="I280" s="0" t="n">
        <v>0</v>
      </c>
      <c r="J280" s="0" t="n">
        <v>0</v>
      </c>
      <c r="K280" s="0" t="n">
        <v>0</v>
      </c>
      <c r="L280" s="0" t="n">
        <v>0</v>
      </c>
      <c r="M280" s="0" t="n">
        <v>0</v>
      </c>
      <c r="N280" s="0" t="n">
        <v>0</v>
      </c>
      <c r="O280" s="0" t="n">
        <v>-25</v>
      </c>
      <c r="P280" s="0" t="n">
        <v>-25</v>
      </c>
      <c r="Q280" s="0" t="n">
        <v>-25</v>
      </c>
      <c r="R280" s="0" t="n">
        <v>-25</v>
      </c>
      <c r="S280" s="0" t="n">
        <v>-25</v>
      </c>
      <c r="T280" s="0" t="n">
        <v>-25</v>
      </c>
      <c r="U280" s="0" t="n">
        <v>-25</v>
      </c>
      <c r="V280" s="0" t="n">
        <v>-25</v>
      </c>
      <c r="W280" s="0" t="n">
        <v>-25</v>
      </c>
      <c r="X280" s="0" t="n">
        <v>-25</v>
      </c>
      <c r="Y280" s="0" t="n">
        <v>-25</v>
      </c>
      <c r="Z280" s="0" t="n">
        <v>-25</v>
      </c>
      <c r="AA280" s="0" t="n">
        <v>-25</v>
      </c>
      <c r="AB280" s="0" t="n">
        <v>-25</v>
      </c>
      <c r="AC280" s="0" t="n">
        <v>-25</v>
      </c>
      <c r="AD280" s="0" t="n">
        <v>-25</v>
      </c>
      <c r="AE280" s="0" t="n">
        <v>0</v>
      </c>
      <c r="AF280" s="0" t="n">
        <v>0</v>
      </c>
    </row>
    <row r="281" customFormat="false" ht="12.75" hidden="false" customHeight="false" outlineLevel="0" collapsed="false">
      <c r="A281" s="399" t="n">
        <v>37075.4618055556</v>
      </c>
      <c r="B281" s="400" t="n">
        <v>37124</v>
      </c>
      <c r="C281" s="400" t="n">
        <v>37104</v>
      </c>
      <c r="D281" s="400" t="n">
        <v>37134</v>
      </c>
      <c r="E281" s="0" t="s">
        <v>392</v>
      </c>
      <c r="F281" s="0" t="n">
        <v>671491</v>
      </c>
      <c r="G281" s="0" t="n">
        <v>1</v>
      </c>
      <c r="H281" s="0" t="n">
        <v>3542623</v>
      </c>
      <c r="I281" s="0" t="n">
        <v>0</v>
      </c>
      <c r="J281" s="0" t="n">
        <v>0</v>
      </c>
      <c r="K281" s="0" t="n">
        <v>0</v>
      </c>
      <c r="L281" s="0" t="n">
        <v>0</v>
      </c>
      <c r="M281" s="0" t="n">
        <v>0</v>
      </c>
      <c r="N281" s="0" t="n">
        <v>0</v>
      </c>
      <c r="O281" s="0" t="n">
        <v>-25</v>
      </c>
      <c r="P281" s="0" t="n">
        <v>-25</v>
      </c>
      <c r="Q281" s="0" t="n">
        <v>-25</v>
      </c>
      <c r="R281" s="0" t="n">
        <v>-25</v>
      </c>
      <c r="S281" s="0" t="n">
        <v>-25</v>
      </c>
      <c r="T281" s="0" t="n">
        <v>-25</v>
      </c>
      <c r="U281" s="0" t="n">
        <v>-25</v>
      </c>
      <c r="V281" s="0" t="n">
        <v>-25</v>
      </c>
      <c r="W281" s="0" t="n">
        <v>-25</v>
      </c>
      <c r="X281" s="0" t="n">
        <v>-25</v>
      </c>
      <c r="Y281" s="0" t="n">
        <v>-25</v>
      </c>
      <c r="Z281" s="0" t="n">
        <v>-25</v>
      </c>
      <c r="AA281" s="0" t="n">
        <v>-25</v>
      </c>
      <c r="AB281" s="0" t="n">
        <v>-25</v>
      </c>
      <c r="AC281" s="0" t="n">
        <v>-25</v>
      </c>
      <c r="AD281" s="0" t="n">
        <v>-25</v>
      </c>
      <c r="AE281" s="0" t="n">
        <v>0</v>
      </c>
      <c r="AF281" s="0" t="n">
        <v>0</v>
      </c>
    </row>
    <row r="282" customFormat="false" ht="12.75" hidden="false" customHeight="false" outlineLevel="0" collapsed="false">
      <c r="A282" s="399" t="n">
        <v>37088.6020833333</v>
      </c>
      <c r="B282" s="400" t="n">
        <v>37124</v>
      </c>
      <c r="C282" s="400" t="n">
        <v>37104</v>
      </c>
      <c r="D282" s="400" t="n">
        <v>37134</v>
      </c>
      <c r="E282" s="0" t="s">
        <v>392</v>
      </c>
      <c r="F282" s="0" t="n">
        <v>685795</v>
      </c>
      <c r="G282" s="0" t="n">
        <v>1</v>
      </c>
      <c r="H282" s="0" t="n">
        <v>3589673</v>
      </c>
      <c r="I282" s="0" t="n">
        <v>0</v>
      </c>
      <c r="J282" s="0" t="n">
        <v>0</v>
      </c>
      <c r="K282" s="0" t="n">
        <v>0</v>
      </c>
      <c r="L282" s="0" t="n">
        <v>0</v>
      </c>
      <c r="M282" s="0" t="n">
        <v>0</v>
      </c>
      <c r="N282" s="0" t="n">
        <v>0</v>
      </c>
      <c r="O282" s="0" t="n">
        <v>-25</v>
      </c>
      <c r="P282" s="0" t="n">
        <v>-25</v>
      </c>
      <c r="Q282" s="0" t="n">
        <v>-25</v>
      </c>
      <c r="R282" s="0" t="n">
        <v>-25</v>
      </c>
      <c r="S282" s="0" t="n">
        <v>-25</v>
      </c>
      <c r="T282" s="0" t="n">
        <v>-25</v>
      </c>
      <c r="U282" s="0" t="n">
        <v>-25</v>
      </c>
      <c r="V282" s="0" t="n">
        <v>-25</v>
      </c>
      <c r="W282" s="0" t="n">
        <v>-25</v>
      </c>
      <c r="X282" s="0" t="n">
        <v>-25</v>
      </c>
      <c r="Y282" s="0" t="n">
        <v>-25</v>
      </c>
      <c r="Z282" s="0" t="n">
        <v>-25</v>
      </c>
      <c r="AA282" s="0" t="n">
        <v>-25</v>
      </c>
      <c r="AB282" s="0" t="n">
        <v>-25</v>
      </c>
      <c r="AC282" s="0" t="n">
        <v>-25</v>
      </c>
      <c r="AD282" s="0" t="n">
        <v>-25</v>
      </c>
      <c r="AE282" s="0" t="n">
        <v>0</v>
      </c>
      <c r="AF282" s="0" t="n">
        <v>0</v>
      </c>
    </row>
    <row r="283" customFormat="false" ht="12.75" hidden="false" customHeight="false" outlineLevel="0" collapsed="false">
      <c r="A283" s="399" t="n">
        <v>36727.6298611111</v>
      </c>
      <c r="B283" s="400" t="n">
        <v>37124</v>
      </c>
      <c r="C283" s="400" t="n">
        <v>36983</v>
      </c>
      <c r="D283" s="400" t="n">
        <v>37191</v>
      </c>
      <c r="E283" s="0" t="s">
        <v>392</v>
      </c>
      <c r="F283" s="0" t="n">
        <v>376204</v>
      </c>
      <c r="G283" s="0" t="n">
        <v>1</v>
      </c>
      <c r="H283" s="0" t="n">
        <v>2155431</v>
      </c>
      <c r="I283" s="0" t="n">
        <v>0</v>
      </c>
      <c r="J283" s="0" t="n">
        <v>0</v>
      </c>
      <c r="K283" s="0" t="n">
        <v>0</v>
      </c>
      <c r="L283" s="0" t="n">
        <v>0</v>
      </c>
      <c r="M283" s="0" t="n">
        <v>0</v>
      </c>
      <c r="N283" s="0" t="n">
        <v>0</v>
      </c>
      <c r="O283" s="0" t="n">
        <v>0</v>
      </c>
      <c r="P283" s="0" t="n">
        <v>0</v>
      </c>
      <c r="Q283" s="0" t="n">
        <v>0</v>
      </c>
      <c r="R283" s="0" t="n">
        <v>0</v>
      </c>
      <c r="S283" s="0" t="n">
        <v>0</v>
      </c>
      <c r="T283" s="0" t="n">
        <v>0</v>
      </c>
      <c r="U283" s="0" t="n">
        <v>0</v>
      </c>
      <c r="V283" s="0" t="n">
        <v>0</v>
      </c>
      <c r="W283" s="0" t="n">
        <v>0</v>
      </c>
      <c r="X283" s="0" t="n">
        <v>0</v>
      </c>
      <c r="Y283" s="0" t="n">
        <v>0</v>
      </c>
      <c r="Z283" s="0" t="n">
        <v>0</v>
      </c>
      <c r="AA283" s="0" t="n">
        <v>0</v>
      </c>
      <c r="AB283" s="0" t="n">
        <v>0</v>
      </c>
      <c r="AC283" s="0" t="n">
        <v>0</v>
      </c>
      <c r="AD283" s="0" t="n">
        <v>0</v>
      </c>
      <c r="AE283" s="0" t="n">
        <v>25</v>
      </c>
      <c r="AF283" s="0" t="n">
        <v>25</v>
      </c>
    </row>
    <row r="284" customFormat="false" ht="12.75" hidden="false" customHeight="false" outlineLevel="0" collapsed="false">
      <c r="A284" s="399" t="n">
        <v>36734.63125</v>
      </c>
      <c r="B284" s="400" t="n">
        <v>37124</v>
      </c>
      <c r="C284" s="400" t="n">
        <v>36983</v>
      </c>
      <c r="D284" s="400" t="n">
        <v>37191</v>
      </c>
      <c r="E284" s="0" t="s">
        <v>392</v>
      </c>
      <c r="F284" s="0" t="n">
        <v>380394</v>
      </c>
      <c r="G284" s="0" t="n">
        <v>1</v>
      </c>
      <c r="H284" s="0" t="n">
        <v>2169627</v>
      </c>
      <c r="I284" s="0" t="n">
        <v>0</v>
      </c>
      <c r="J284" s="0" t="n">
        <v>0</v>
      </c>
      <c r="K284" s="0" t="n">
        <v>0</v>
      </c>
      <c r="L284" s="0" t="n">
        <v>0</v>
      </c>
      <c r="M284" s="0" t="n">
        <v>0</v>
      </c>
      <c r="N284" s="0" t="n">
        <v>0</v>
      </c>
      <c r="O284" s="0" t="n">
        <v>0</v>
      </c>
      <c r="P284" s="0" t="n">
        <v>0</v>
      </c>
      <c r="Q284" s="0" t="n">
        <v>0</v>
      </c>
      <c r="R284" s="0" t="n">
        <v>0</v>
      </c>
      <c r="S284" s="0" t="n">
        <v>0</v>
      </c>
      <c r="T284" s="0" t="n">
        <v>0</v>
      </c>
      <c r="U284" s="0" t="n">
        <v>0</v>
      </c>
      <c r="V284" s="0" t="n">
        <v>0</v>
      </c>
      <c r="W284" s="0" t="n">
        <v>0</v>
      </c>
      <c r="X284" s="0" t="n">
        <v>0</v>
      </c>
      <c r="Y284" s="0" t="n">
        <v>0</v>
      </c>
      <c r="Z284" s="0" t="n">
        <v>0</v>
      </c>
      <c r="AA284" s="0" t="n">
        <v>0</v>
      </c>
      <c r="AB284" s="0" t="n">
        <v>0</v>
      </c>
      <c r="AC284" s="0" t="n">
        <v>0</v>
      </c>
      <c r="AD284" s="0" t="n">
        <v>0</v>
      </c>
      <c r="AE284" s="0" t="n">
        <v>75</v>
      </c>
      <c r="AF284" s="0" t="n">
        <v>75</v>
      </c>
    </row>
    <row r="285" customFormat="false" ht="12.75" hidden="false" customHeight="false" outlineLevel="0" collapsed="false">
      <c r="A285" s="399" t="n">
        <v>36755.5743055556</v>
      </c>
      <c r="B285" s="400" t="n">
        <v>37124</v>
      </c>
      <c r="C285" s="400" t="n">
        <v>36983</v>
      </c>
      <c r="D285" s="400" t="n">
        <v>37191</v>
      </c>
      <c r="E285" s="0" t="s">
        <v>392</v>
      </c>
      <c r="F285" s="0" t="n">
        <v>394345</v>
      </c>
      <c r="G285" s="0" t="n">
        <v>1</v>
      </c>
      <c r="H285" s="0" t="n">
        <v>2211457</v>
      </c>
      <c r="I285" s="0" t="n">
        <v>0</v>
      </c>
      <c r="J285" s="0" t="n">
        <v>0</v>
      </c>
      <c r="K285" s="0" t="n">
        <v>0</v>
      </c>
      <c r="L285" s="0" t="n">
        <v>0</v>
      </c>
      <c r="M285" s="0" t="n">
        <v>0</v>
      </c>
      <c r="N285" s="0" t="n">
        <v>0</v>
      </c>
      <c r="O285" s="0" t="n">
        <v>0</v>
      </c>
      <c r="P285" s="0" t="n">
        <v>0</v>
      </c>
      <c r="Q285" s="0" t="n">
        <v>0</v>
      </c>
      <c r="R285" s="0" t="n">
        <v>0</v>
      </c>
      <c r="S285" s="0" t="n">
        <v>0</v>
      </c>
      <c r="T285" s="0" t="n">
        <v>0</v>
      </c>
      <c r="U285" s="0" t="n">
        <v>0</v>
      </c>
      <c r="V285" s="0" t="n">
        <v>0</v>
      </c>
      <c r="W285" s="0" t="n">
        <v>0</v>
      </c>
      <c r="X285" s="0" t="n">
        <v>0</v>
      </c>
      <c r="Y285" s="0" t="n">
        <v>0</v>
      </c>
      <c r="Z285" s="0" t="n">
        <v>0</v>
      </c>
      <c r="AA285" s="0" t="n">
        <v>0</v>
      </c>
      <c r="AB285" s="0" t="n">
        <v>0</v>
      </c>
      <c r="AC285" s="0" t="n">
        <v>0</v>
      </c>
      <c r="AD285" s="0" t="n">
        <v>0</v>
      </c>
      <c r="AE285" s="0" t="n">
        <v>50</v>
      </c>
      <c r="AF285" s="0" t="n">
        <v>50</v>
      </c>
    </row>
    <row r="286" customFormat="false" ht="12.75" hidden="false" customHeight="false" outlineLevel="0" collapsed="false">
      <c r="A286" s="399" t="n">
        <v>36755.5701388889</v>
      </c>
      <c r="B286" s="400" t="n">
        <v>37124</v>
      </c>
      <c r="C286" s="400" t="n">
        <v>36983</v>
      </c>
      <c r="D286" s="400" t="n">
        <v>37191</v>
      </c>
      <c r="E286" s="0" t="s">
        <v>392</v>
      </c>
      <c r="F286" s="0" t="n">
        <v>394346</v>
      </c>
      <c r="G286" s="0" t="n">
        <v>1</v>
      </c>
      <c r="H286" s="0" t="n">
        <v>2211470</v>
      </c>
      <c r="I286" s="0" t="n">
        <v>0</v>
      </c>
      <c r="J286" s="0" t="n">
        <v>0</v>
      </c>
      <c r="K286" s="0" t="n">
        <v>0</v>
      </c>
      <c r="L286" s="0" t="n">
        <v>0</v>
      </c>
      <c r="M286" s="0" t="n">
        <v>0</v>
      </c>
      <c r="N286" s="0" t="n">
        <v>0</v>
      </c>
      <c r="O286" s="0" t="n">
        <v>0</v>
      </c>
      <c r="P286" s="0" t="n">
        <v>0</v>
      </c>
      <c r="Q286" s="0" t="n">
        <v>0</v>
      </c>
      <c r="R286" s="0" t="n">
        <v>0</v>
      </c>
      <c r="S286" s="0" t="n">
        <v>0</v>
      </c>
      <c r="T286" s="0" t="n">
        <v>0</v>
      </c>
      <c r="U286" s="0" t="n">
        <v>0</v>
      </c>
      <c r="V286" s="0" t="n">
        <v>0</v>
      </c>
      <c r="W286" s="0" t="n">
        <v>0</v>
      </c>
      <c r="X286" s="0" t="n">
        <v>0</v>
      </c>
      <c r="Y286" s="0" t="n">
        <v>0</v>
      </c>
      <c r="Z286" s="0" t="n">
        <v>0</v>
      </c>
      <c r="AA286" s="0" t="n">
        <v>0</v>
      </c>
      <c r="AB286" s="0" t="n">
        <v>0</v>
      </c>
      <c r="AC286" s="0" t="n">
        <v>0</v>
      </c>
      <c r="AD286" s="0" t="n">
        <v>0</v>
      </c>
      <c r="AE286" s="0" t="n">
        <v>25</v>
      </c>
      <c r="AF286" s="0" t="n">
        <v>25</v>
      </c>
    </row>
    <row r="287" customFormat="false" ht="12.75" hidden="false" customHeight="false" outlineLevel="0" collapsed="false">
      <c r="A287" s="399" t="n">
        <v>36756.65</v>
      </c>
      <c r="B287" s="400" t="n">
        <v>37124</v>
      </c>
      <c r="C287" s="400" t="n">
        <v>36983</v>
      </c>
      <c r="D287" s="400" t="n">
        <v>37191</v>
      </c>
      <c r="E287" s="0" t="s">
        <v>392</v>
      </c>
      <c r="F287" s="0" t="n">
        <v>395199</v>
      </c>
      <c r="G287" s="0" t="n">
        <v>1</v>
      </c>
      <c r="H287" s="0" t="n">
        <v>2213894</v>
      </c>
      <c r="I287" s="0" t="n">
        <v>0</v>
      </c>
      <c r="J287" s="0" t="n">
        <v>0</v>
      </c>
      <c r="K287" s="0" t="n">
        <v>0</v>
      </c>
      <c r="L287" s="0" t="n">
        <v>0</v>
      </c>
      <c r="M287" s="0" t="n">
        <v>0</v>
      </c>
      <c r="N287" s="0" t="n">
        <v>0</v>
      </c>
      <c r="O287" s="0" t="n">
        <v>0</v>
      </c>
      <c r="P287" s="0" t="n">
        <v>0</v>
      </c>
      <c r="Q287" s="0" t="n">
        <v>0</v>
      </c>
      <c r="R287" s="0" t="n">
        <v>0</v>
      </c>
      <c r="S287" s="0" t="n">
        <v>0</v>
      </c>
      <c r="T287" s="0" t="n">
        <v>0</v>
      </c>
      <c r="U287" s="0" t="n">
        <v>0</v>
      </c>
      <c r="V287" s="0" t="n">
        <v>0</v>
      </c>
      <c r="W287" s="0" t="n">
        <v>0</v>
      </c>
      <c r="X287" s="0" t="n">
        <v>0</v>
      </c>
      <c r="Y287" s="0" t="n">
        <v>0</v>
      </c>
      <c r="Z287" s="0" t="n">
        <v>0</v>
      </c>
      <c r="AA287" s="0" t="n">
        <v>0</v>
      </c>
      <c r="AB287" s="0" t="n">
        <v>0</v>
      </c>
      <c r="AC287" s="0" t="n">
        <v>0</v>
      </c>
      <c r="AD287" s="0" t="n">
        <v>0</v>
      </c>
      <c r="AE287" s="0" t="n">
        <v>50</v>
      </c>
      <c r="AF287" s="0" t="n">
        <v>50</v>
      </c>
    </row>
    <row r="288" customFormat="false" ht="12.75" hidden="false" customHeight="false" outlineLevel="0" collapsed="false">
      <c r="A288" s="399" t="n">
        <v>36763.4743055556</v>
      </c>
      <c r="B288" s="400" t="n">
        <v>37124</v>
      </c>
      <c r="C288" s="400" t="n">
        <v>36983</v>
      </c>
      <c r="D288" s="400" t="n">
        <v>37191</v>
      </c>
      <c r="E288" s="0" t="s">
        <v>392</v>
      </c>
      <c r="F288" s="0" t="n">
        <v>399684</v>
      </c>
      <c r="G288" s="0" t="n">
        <v>1</v>
      </c>
      <c r="H288" s="0" t="n">
        <v>2227148</v>
      </c>
      <c r="I288" s="0" t="n">
        <v>0</v>
      </c>
      <c r="J288" s="0" t="n">
        <v>0</v>
      </c>
      <c r="K288" s="0" t="n">
        <v>0</v>
      </c>
      <c r="L288" s="0" t="n">
        <v>0</v>
      </c>
      <c r="M288" s="0" t="n">
        <v>0</v>
      </c>
      <c r="N288" s="0" t="n">
        <v>0</v>
      </c>
      <c r="O288" s="0" t="n">
        <v>0</v>
      </c>
      <c r="P288" s="0" t="n">
        <v>0</v>
      </c>
      <c r="Q288" s="0" t="n">
        <v>0</v>
      </c>
      <c r="R288" s="0" t="n">
        <v>0</v>
      </c>
      <c r="S288" s="0" t="n">
        <v>0</v>
      </c>
      <c r="T288" s="0" t="n">
        <v>0</v>
      </c>
      <c r="U288" s="0" t="n">
        <v>0</v>
      </c>
      <c r="V288" s="0" t="n">
        <v>0</v>
      </c>
      <c r="W288" s="0" t="n">
        <v>0</v>
      </c>
      <c r="X288" s="0" t="n">
        <v>0</v>
      </c>
      <c r="Y288" s="0" t="n">
        <v>0</v>
      </c>
      <c r="Z288" s="0" t="n">
        <v>0</v>
      </c>
      <c r="AA288" s="0" t="n">
        <v>0</v>
      </c>
      <c r="AB288" s="0" t="n">
        <v>0</v>
      </c>
      <c r="AC288" s="0" t="n">
        <v>0</v>
      </c>
      <c r="AD288" s="0" t="n">
        <v>0</v>
      </c>
      <c r="AE288" s="0" t="n">
        <v>50</v>
      </c>
      <c r="AF288" s="0" t="n">
        <v>50</v>
      </c>
    </row>
    <row r="289" customFormat="false" ht="12.75" hidden="false" customHeight="false" outlineLevel="0" collapsed="false">
      <c r="A289" s="399" t="n">
        <v>36767.4555555556</v>
      </c>
      <c r="B289" s="400" t="n">
        <v>37124</v>
      </c>
      <c r="C289" s="400" t="n">
        <v>36983</v>
      </c>
      <c r="D289" s="400" t="n">
        <v>37191</v>
      </c>
      <c r="E289" s="0" t="s">
        <v>392</v>
      </c>
      <c r="F289" s="0" t="n">
        <v>399685</v>
      </c>
      <c r="G289" s="0" t="n">
        <v>1</v>
      </c>
      <c r="H289" s="0" t="n">
        <v>2227161</v>
      </c>
      <c r="I289" s="0" t="n">
        <v>0</v>
      </c>
      <c r="J289" s="0" t="n">
        <v>0</v>
      </c>
      <c r="K289" s="0" t="n">
        <v>0</v>
      </c>
      <c r="L289" s="0" t="n">
        <v>0</v>
      </c>
      <c r="M289" s="0" t="n">
        <v>0</v>
      </c>
      <c r="N289" s="0" t="n">
        <v>0</v>
      </c>
      <c r="O289" s="0" t="n">
        <v>0</v>
      </c>
      <c r="P289" s="0" t="n">
        <v>0</v>
      </c>
      <c r="Q289" s="0" t="n">
        <v>0</v>
      </c>
      <c r="R289" s="0" t="n">
        <v>0</v>
      </c>
      <c r="S289" s="0" t="n">
        <v>0</v>
      </c>
      <c r="T289" s="0" t="n">
        <v>0</v>
      </c>
      <c r="U289" s="0" t="n">
        <v>0</v>
      </c>
      <c r="V289" s="0" t="n">
        <v>0</v>
      </c>
      <c r="W289" s="0" t="n">
        <v>0</v>
      </c>
      <c r="X289" s="0" t="n">
        <v>0</v>
      </c>
      <c r="Y289" s="0" t="n">
        <v>0</v>
      </c>
      <c r="Z289" s="0" t="n">
        <v>0</v>
      </c>
      <c r="AA289" s="0" t="n">
        <v>0</v>
      </c>
      <c r="AB289" s="0" t="n">
        <v>0</v>
      </c>
      <c r="AC289" s="0" t="n">
        <v>0</v>
      </c>
      <c r="AD289" s="0" t="n">
        <v>0</v>
      </c>
      <c r="AE289" s="0" t="n">
        <v>50</v>
      </c>
      <c r="AF289" s="0" t="n">
        <v>50</v>
      </c>
    </row>
    <row r="290" customFormat="false" ht="12.75" hidden="false" customHeight="false" outlineLevel="0" collapsed="false">
      <c r="A290" s="399" t="n">
        <v>36865.6381944444</v>
      </c>
      <c r="B290" s="400" t="n">
        <v>37124</v>
      </c>
      <c r="C290" s="400" t="n">
        <v>36983</v>
      </c>
      <c r="D290" s="400" t="n">
        <v>37191</v>
      </c>
      <c r="E290" s="0" t="s">
        <v>392</v>
      </c>
      <c r="F290" s="0" t="n">
        <v>473259</v>
      </c>
      <c r="G290" s="0" t="n">
        <v>1</v>
      </c>
      <c r="H290" s="0" t="n">
        <v>2476855</v>
      </c>
      <c r="I290" s="0" t="n">
        <v>0</v>
      </c>
      <c r="J290" s="0" t="n">
        <v>0</v>
      </c>
      <c r="K290" s="0" t="n">
        <v>0</v>
      </c>
      <c r="L290" s="0" t="n">
        <v>0</v>
      </c>
      <c r="M290" s="0" t="n">
        <v>0</v>
      </c>
      <c r="N290" s="0" t="n">
        <v>0</v>
      </c>
      <c r="O290" s="0" t="n">
        <v>0</v>
      </c>
      <c r="P290" s="0" t="n">
        <v>0</v>
      </c>
      <c r="Q290" s="0" t="n">
        <v>0</v>
      </c>
      <c r="R290" s="0" t="n">
        <v>0</v>
      </c>
      <c r="S290" s="0" t="n">
        <v>0</v>
      </c>
      <c r="T290" s="0" t="n">
        <v>0</v>
      </c>
      <c r="U290" s="0" t="n">
        <v>0</v>
      </c>
      <c r="V290" s="0" t="n">
        <v>0</v>
      </c>
      <c r="W290" s="0" t="n">
        <v>0</v>
      </c>
      <c r="X290" s="0" t="n">
        <v>0</v>
      </c>
      <c r="Y290" s="0" t="n">
        <v>0</v>
      </c>
      <c r="Z290" s="0" t="n">
        <v>0</v>
      </c>
      <c r="AA290" s="0" t="n">
        <v>0</v>
      </c>
      <c r="AB290" s="0" t="n">
        <v>0</v>
      </c>
      <c r="AC290" s="0" t="n">
        <v>0</v>
      </c>
      <c r="AD290" s="0" t="n">
        <v>0</v>
      </c>
      <c r="AE290" s="0" t="n">
        <v>50</v>
      </c>
      <c r="AF290" s="0" t="n">
        <v>50</v>
      </c>
    </row>
    <row r="291" customFormat="false" ht="12.75" hidden="false" customHeight="false" outlineLevel="0" collapsed="false">
      <c r="A291" s="399" t="n">
        <v>37096.5576388889</v>
      </c>
      <c r="B291" s="400" t="n">
        <v>37124</v>
      </c>
      <c r="C291" s="400" t="n">
        <v>37104</v>
      </c>
      <c r="D291" s="400" t="n">
        <v>37134</v>
      </c>
      <c r="E291" s="0" t="s">
        <v>392</v>
      </c>
      <c r="F291" s="0" t="n">
        <v>698393</v>
      </c>
      <c r="G291" s="0" t="n">
        <v>1</v>
      </c>
      <c r="H291" s="0" t="n">
        <v>3625833</v>
      </c>
      <c r="I291" s="0" t="n">
        <v>0</v>
      </c>
      <c r="J291" s="0" t="n">
        <v>0</v>
      </c>
      <c r="K291" s="0" t="n">
        <v>0</v>
      </c>
      <c r="L291" s="0" t="n">
        <v>0</v>
      </c>
      <c r="M291" s="0" t="n">
        <v>0</v>
      </c>
      <c r="N291" s="0" t="n">
        <v>0</v>
      </c>
      <c r="O291" s="0" t="n">
        <v>0</v>
      </c>
      <c r="P291" s="0" t="n">
        <v>0</v>
      </c>
      <c r="Q291" s="0" t="n">
        <v>0</v>
      </c>
      <c r="R291" s="0" t="n">
        <v>0</v>
      </c>
      <c r="S291" s="0" t="n">
        <v>0</v>
      </c>
      <c r="T291" s="0" t="n">
        <v>0</v>
      </c>
      <c r="U291" s="0" t="n">
        <v>0</v>
      </c>
      <c r="V291" s="0" t="n">
        <v>0</v>
      </c>
      <c r="W291" s="0" t="n">
        <v>0</v>
      </c>
      <c r="X291" s="0" t="n">
        <v>0</v>
      </c>
      <c r="Y291" s="0" t="n">
        <v>0</v>
      </c>
      <c r="Z291" s="0" t="n">
        <v>0</v>
      </c>
      <c r="AA291" s="0" t="n">
        <v>0</v>
      </c>
      <c r="AB291" s="0" t="n">
        <v>0</v>
      </c>
      <c r="AC291" s="0" t="n">
        <v>0</v>
      </c>
      <c r="AD291" s="0" t="n">
        <v>0</v>
      </c>
      <c r="AE291" s="0" t="n">
        <v>-25</v>
      </c>
      <c r="AF291" s="0" t="n">
        <v>-25</v>
      </c>
    </row>
    <row r="292" customFormat="false" ht="12.75" hidden="false" customHeight="false" outlineLevel="0" collapsed="false">
      <c r="A292" s="399" t="n">
        <v>37096.7256944444</v>
      </c>
      <c r="B292" s="400" t="n">
        <v>37124</v>
      </c>
      <c r="C292" s="400" t="n">
        <v>37104</v>
      </c>
      <c r="D292" s="400" t="n">
        <v>37134</v>
      </c>
      <c r="E292" s="0" t="s">
        <v>392</v>
      </c>
      <c r="F292" s="0" t="n">
        <v>700553</v>
      </c>
      <c r="G292" s="0" t="n">
        <v>1</v>
      </c>
      <c r="H292" s="0" t="n">
        <v>3631376</v>
      </c>
      <c r="I292" s="0" t="n">
        <v>0</v>
      </c>
      <c r="J292" s="0" t="n">
        <v>0</v>
      </c>
      <c r="K292" s="0" t="n">
        <v>0</v>
      </c>
      <c r="L292" s="0" t="n">
        <v>0</v>
      </c>
      <c r="M292" s="0" t="n">
        <v>0</v>
      </c>
      <c r="N292" s="0" t="n">
        <v>0</v>
      </c>
      <c r="O292" s="0" t="n">
        <v>0</v>
      </c>
      <c r="P292" s="0" t="n">
        <v>0</v>
      </c>
      <c r="Q292" s="0" t="n">
        <v>0</v>
      </c>
      <c r="R292" s="0" t="n">
        <v>0</v>
      </c>
      <c r="S292" s="0" t="n">
        <v>0</v>
      </c>
      <c r="T292" s="0" t="n">
        <v>0</v>
      </c>
      <c r="U292" s="0" t="n">
        <v>0</v>
      </c>
      <c r="V292" s="0" t="n">
        <v>0</v>
      </c>
      <c r="W292" s="0" t="n">
        <v>0</v>
      </c>
      <c r="X292" s="0" t="n">
        <v>0</v>
      </c>
      <c r="Y292" s="0" t="n">
        <v>0</v>
      </c>
      <c r="Z292" s="0" t="n">
        <v>0</v>
      </c>
      <c r="AA292" s="0" t="n">
        <v>0</v>
      </c>
      <c r="AB292" s="0" t="n">
        <v>0</v>
      </c>
      <c r="AC292" s="0" t="n">
        <v>0</v>
      </c>
      <c r="AD292" s="0" t="n">
        <v>0</v>
      </c>
      <c r="AE292" s="0" t="n">
        <v>-25</v>
      </c>
      <c r="AF292" s="0" t="n">
        <v>-25</v>
      </c>
    </row>
    <row r="293" customFormat="false" ht="12.75" hidden="false" customHeight="false" outlineLevel="0" collapsed="false">
      <c r="A293" s="399" t="n">
        <v>36776.6284722222</v>
      </c>
      <c r="B293" s="400" t="n">
        <v>37124</v>
      </c>
      <c r="C293" s="400" t="n">
        <v>37073</v>
      </c>
      <c r="D293" s="400" t="n">
        <v>37164</v>
      </c>
      <c r="E293" s="0" t="s">
        <v>392</v>
      </c>
      <c r="F293" s="0" t="n">
        <v>406962</v>
      </c>
      <c r="G293" s="0" t="n">
        <v>1</v>
      </c>
      <c r="H293" s="0" t="n">
        <v>2257536</v>
      </c>
      <c r="I293" s="0" t="n">
        <v>250</v>
      </c>
      <c r="J293" s="0" t="n">
        <v>250</v>
      </c>
      <c r="K293" s="0" t="n">
        <v>250</v>
      </c>
      <c r="L293" s="0" t="n">
        <v>250</v>
      </c>
      <c r="M293" s="0" t="n">
        <v>250</v>
      </c>
      <c r="N293" s="0" t="n">
        <v>250</v>
      </c>
      <c r="O293" s="0" t="n">
        <v>0</v>
      </c>
      <c r="P293" s="0" t="n">
        <v>0</v>
      </c>
      <c r="Q293" s="0" t="n">
        <v>0</v>
      </c>
      <c r="R293" s="0" t="n">
        <v>0</v>
      </c>
      <c r="S293" s="0" t="n">
        <v>0</v>
      </c>
      <c r="T293" s="0" t="n">
        <v>0</v>
      </c>
      <c r="U293" s="0" t="n">
        <v>0</v>
      </c>
      <c r="V293" s="0" t="n">
        <v>0</v>
      </c>
      <c r="W293" s="0" t="n">
        <v>0</v>
      </c>
      <c r="X293" s="0" t="n">
        <v>0</v>
      </c>
      <c r="Y293" s="0" t="n">
        <v>0</v>
      </c>
      <c r="Z293" s="0" t="n">
        <v>0</v>
      </c>
      <c r="AA293" s="0" t="n">
        <v>0</v>
      </c>
      <c r="AB293" s="0" t="n">
        <v>0</v>
      </c>
      <c r="AC293" s="0" t="n">
        <v>0</v>
      </c>
      <c r="AD293" s="0" t="n">
        <v>0</v>
      </c>
      <c r="AE293" s="0" t="n">
        <v>0</v>
      </c>
      <c r="AF293" s="0" t="n">
        <v>0</v>
      </c>
    </row>
    <row r="294" customFormat="false" ht="12.75" hidden="false" customHeight="false" outlineLevel="0" collapsed="false">
      <c r="A294" s="399" t="n">
        <v>36901.6111111111</v>
      </c>
      <c r="B294" s="400" t="n">
        <v>37124</v>
      </c>
      <c r="C294" s="400" t="n">
        <v>37073</v>
      </c>
      <c r="D294" s="400" t="n">
        <v>37164</v>
      </c>
      <c r="E294" s="0" t="s">
        <v>392</v>
      </c>
      <c r="F294" s="0" t="n">
        <v>492777</v>
      </c>
      <c r="G294" s="0" t="n">
        <v>1</v>
      </c>
      <c r="H294" s="0" t="n">
        <v>2556659</v>
      </c>
      <c r="I294" s="0" t="n">
        <v>25</v>
      </c>
      <c r="J294" s="0" t="n">
        <v>25</v>
      </c>
      <c r="K294" s="0" t="n">
        <v>25</v>
      </c>
      <c r="L294" s="0" t="n">
        <v>25</v>
      </c>
      <c r="M294" s="0" t="n">
        <v>25</v>
      </c>
      <c r="N294" s="0" t="n">
        <v>25</v>
      </c>
      <c r="O294" s="0" t="n">
        <v>0</v>
      </c>
      <c r="P294" s="0" t="n">
        <v>0</v>
      </c>
      <c r="Q294" s="0" t="n">
        <v>0</v>
      </c>
      <c r="R294" s="0" t="n">
        <v>0</v>
      </c>
      <c r="S294" s="0" t="n">
        <v>0</v>
      </c>
      <c r="T294" s="0" t="n">
        <v>0</v>
      </c>
      <c r="U294" s="0" t="n">
        <v>0</v>
      </c>
      <c r="V294" s="0" t="n">
        <v>0</v>
      </c>
      <c r="W294" s="0" t="n">
        <v>0</v>
      </c>
      <c r="X294" s="0" t="n">
        <v>0</v>
      </c>
      <c r="Y294" s="0" t="n">
        <v>0</v>
      </c>
      <c r="Z294" s="0" t="n">
        <v>0</v>
      </c>
      <c r="AA294" s="0" t="n">
        <v>0</v>
      </c>
      <c r="AB294" s="0" t="n">
        <v>0</v>
      </c>
      <c r="AC294" s="0" t="n">
        <v>0</v>
      </c>
      <c r="AD294" s="0" t="n">
        <v>0</v>
      </c>
      <c r="AE294" s="0" t="n">
        <v>0</v>
      </c>
      <c r="AF294" s="0" t="n">
        <v>0</v>
      </c>
    </row>
    <row r="295" customFormat="false" ht="12.75" hidden="false" customHeight="false" outlineLevel="0" collapsed="false">
      <c r="A295" s="399" t="n">
        <v>36762.5722222222</v>
      </c>
      <c r="B295" s="400" t="n">
        <v>37124</v>
      </c>
      <c r="C295" s="400" t="n">
        <v>37073</v>
      </c>
      <c r="D295" s="400" t="n">
        <v>37164</v>
      </c>
      <c r="E295" s="0" t="s">
        <v>392</v>
      </c>
      <c r="F295" s="0" t="n">
        <v>398859</v>
      </c>
      <c r="G295" s="0" t="n">
        <v>1</v>
      </c>
      <c r="H295" s="0" t="n">
        <v>2224872</v>
      </c>
      <c r="I295" s="0" t="n">
        <v>0</v>
      </c>
      <c r="J295" s="0" t="n">
        <v>0</v>
      </c>
      <c r="K295" s="0" t="n">
        <v>0</v>
      </c>
      <c r="L295" s="0" t="n">
        <v>0</v>
      </c>
      <c r="M295" s="0" t="n">
        <v>0</v>
      </c>
      <c r="N295" s="0" t="n">
        <v>0</v>
      </c>
      <c r="O295" s="0" t="n">
        <v>-25</v>
      </c>
      <c r="P295" s="0" t="n">
        <v>-25</v>
      </c>
      <c r="Q295" s="0" t="n">
        <v>-25</v>
      </c>
      <c r="R295" s="0" t="n">
        <v>-25</v>
      </c>
      <c r="S295" s="0" t="n">
        <v>-25</v>
      </c>
      <c r="T295" s="0" t="n">
        <v>-25</v>
      </c>
      <c r="U295" s="0" t="n">
        <v>-25</v>
      </c>
      <c r="V295" s="0" t="n">
        <v>-25</v>
      </c>
      <c r="W295" s="0" t="n">
        <v>-25</v>
      </c>
      <c r="X295" s="0" t="n">
        <v>-25</v>
      </c>
      <c r="Y295" s="0" t="n">
        <v>-25</v>
      </c>
      <c r="Z295" s="0" t="n">
        <v>-25</v>
      </c>
      <c r="AA295" s="0" t="n">
        <v>-25</v>
      </c>
      <c r="AB295" s="0" t="n">
        <v>-25</v>
      </c>
      <c r="AC295" s="0" t="n">
        <v>-25</v>
      </c>
      <c r="AD295" s="0" t="n">
        <v>-25</v>
      </c>
      <c r="AE295" s="0" t="n">
        <v>0</v>
      </c>
      <c r="AF295" s="0" t="n">
        <v>0</v>
      </c>
    </row>
    <row r="296" customFormat="false" ht="12.75" hidden="false" customHeight="false" outlineLevel="0" collapsed="false">
      <c r="A296" s="399" t="n">
        <v>36762.6090277778</v>
      </c>
      <c r="B296" s="400" t="n">
        <v>37124</v>
      </c>
      <c r="C296" s="400" t="n">
        <v>37073</v>
      </c>
      <c r="D296" s="400" t="n">
        <v>37164</v>
      </c>
      <c r="E296" s="0" t="s">
        <v>392</v>
      </c>
      <c r="F296" s="0" t="n">
        <v>398862</v>
      </c>
      <c r="G296" s="0" t="n">
        <v>1</v>
      </c>
      <c r="H296" s="0" t="n">
        <v>2224884</v>
      </c>
      <c r="I296" s="0" t="n">
        <v>0</v>
      </c>
      <c r="J296" s="0" t="n">
        <v>0</v>
      </c>
      <c r="K296" s="0" t="n">
        <v>0</v>
      </c>
      <c r="L296" s="0" t="n">
        <v>0</v>
      </c>
      <c r="M296" s="0" t="n">
        <v>0</v>
      </c>
      <c r="N296" s="0" t="n">
        <v>0</v>
      </c>
      <c r="O296" s="0" t="n">
        <v>25</v>
      </c>
      <c r="P296" s="0" t="n">
        <v>25</v>
      </c>
      <c r="Q296" s="0" t="n">
        <v>25</v>
      </c>
      <c r="R296" s="0" t="n">
        <v>25</v>
      </c>
      <c r="S296" s="0" t="n">
        <v>25</v>
      </c>
      <c r="T296" s="0" t="n">
        <v>25</v>
      </c>
      <c r="U296" s="0" t="n">
        <v>25</v>
      </c>
      <c r="V296" s="0" t="n">
        <v>25</v>
      </c>
      <c r="W296" s="0" t="n">
        <v>25</v>
      </c>
      <c r="X296" s="0" t="n">
        <v>25</v>
      </c>
      <c r="Y296" s="0" t="n">
        <v>25</v>
      </c>
      <c r="Z296" s="0" t="n">
        <v>25</v>
      </c>
      <c r="AA296" s="0" t="n">
        <v>25</v>
      </c>
      <c r="AB296" s="0" t="n">
        <v>25</v>
      </c>
      <c r="AC296" s="0" t="n">
        <v>25</v>
      </c>
      <c r="AD296" s="0" t="n">
        <v>25</v>
      </c>
      <c r="AE296" s="0" t="n">
        <v>0</v>
      </c>
      <c r="AF296" s="0" t="n">
        <v>0</v>
      </c>
    </row>
    <row r="297" customFormat="false" ht="12.75" hidden="false" customHeight="false" outlineLevel="0" collapsed="false">
      <c r="A297" s="399" t="n">
        <v>36762.6083333333</v>
      </c>
      <c r="B297" s="400" t="n">
        <v>37124</v>
      </c>
      <c r="C297" s="400" t="n">
        <v>37073</v>
      </c>
      <c r="D297" s="400" t="n">
        <v>37164</v>
      </c>
      <c r="E297" s="0" t="s">
        <v>392</v>
      </c>
      <c r="F297" s="0" t="n">
        <v>398975</v>
      </c>
      <c r="G297" s="0" t="n">
        <v>1</v>
      </c>
      <c r="H297" s="0" t="n">
        <v>2225242</v>
      </c>
      <c r="I297" s="0" t="n">
        <v>0</v>
      </c>
      <c r="J297" s="0" t="n">
        <v>0</v>
      </c>
      <c r="K297" s="0" t="n">
        <v>0</v>
      </c>
      <c r="L297" s="0" t="n">
        <v>0</v>
      </c>
      <c r="M297" s="0" t="n">
        <v>0</v>
      </c>
      <c r="N297" s="0" t="n">
        <v>0</v>
      </c>
      <c r="O297" s="0" t="n">
        <v>-25</v>
      </c>
      <c r="P297" s="0" t="n">
        <v>-25</v>
      </c>
      <c r="Q297" s="0" t="n">
        <v>-25</v>
      </c>
      <c r="R297" s="0" t="n">
        <v>-25</v>
      </c>
      <c r="S297" s="0" t="n">
        <v>-25</v>
      </c>
      <c r="T297" s="0" t="n">
        <v>-25</v>
      </c>
      <c r="U297" s="0" t="n">
        <v>-25</v>
      </c>
      <c r="V297" s="0" t="n">
        <v>-25</v>
      </c>
      <c r="W297" s="0" t="n">
        <v>-25</v>
      </c>
      <c r="X297" s="0" t="n">
        <v>-25</v>
      </c>
      <c r="Y297" s="0" t="n">
        <v>-25</v>
      </c>
      <c r="Z297" s="0" t="n">
        <v>-25</v>
      </c>
      <c r="AA297" s="0" t="n">
        <v>-25</v>
      </c>
      <c r="AB297" s="0" t="n">
        <v>-25</v>
      </c>
      <c r="AC297" s="0" t="n">
        <v>-25</v>
      </c>
      <c r="AD297" s="0" t="n">
        <v>-25</v>
      </c>
      <c r="AE297" s="0" t="n">
        <v>0</v>
      </c>
      <c r="AF297" s="0" t="n">
        <v>0</v>
      </c>
    </row>
    <row r="298" customFormat="false" ht="12.75" hidden="false" customHeight="false" outlineLevel="0" collapsed="false">
      <c r="A298" s="399" t="n">
        <v>37106.4618055556</v>
      </c>
      <c r="B298" s="400" t="n">
        <v>37124</v>
      </c>
      <c r="C298" s="400" t="n">
        <v>37110</v>
      </c>
      <c r="D298" s="400" t="n">
        <v>37134</v>
      </c>
      <c r="E298" s="0" t="s">
        <v>392</v>
      </c>
      <c r="F298" s="0" t="n">
        <v>717519</v>
      </c>
      <c r="G298" s="0" t="n">
        <v>1</v>
      </c>
      <c r="H298" s="0" t="n">
        <v>3733762</v>
      </c>
      <c r="I298" s="0" t="n">
        <v>25</v>
      </c>
      <c r="J298" s="0" t="n">
        <v>25</v>
      </c>
      <c r="K298" s="0" t="n">
        <v>25</v>
      </c>
      <c r="L298" s="0" t="n">
        <v>25</v>
      </c>
      <c r="M298" s="0" t="n">
        <v>25</v>
      </c>
      <c r="N298" s="0" t="n">
        <v>25</v>
      </c>
      <c r="O298" s="0" t="n">
        <v>0</v>
      </c>
      <c r="P298" s="0" t="n">
        <v>0</v>
      </c>
      <c r="Q298" s="0" t="n">
        <v>0</v>
      </c>
      <c r="R298" s="0" t="n">
        <v>0</v>
      </c>
      <c r="S298" s="0" t="n">
        <v>0</v>
      </c>
      <c r="T298" s="0" t="n">
        <v>0</v>
      </c>
      <c r="U298" s="0" t="n">
        <v>0</v>
      </c>
      <c r="V298" s="0" t="n">
        <v>0</v>
      </c>
      <c r="W298" s="0" t="n">
        <v>0</v>
      </c>
      <c r="X298" s="0" t="n">
        <v>0</v>
      </c>
      <c r="Y298" s="0" t="n">
        <v>0</v>
      </c>
      <c r="Z298" s="0" t="n">
        <v>0</v>
      </c>
      <c r="AA298" s="0" t="n">
        <v>0</v>
      </c>
      <c r="AB298" s="0" t="n">
        <v>0</v>
      </c>
      <c r="AC298" s="0" t="n">
        <v>0</v>
      </c>
      <c r="AD298" s="0" t="n">
        <v>0</v>
      </c>
      <c r="AE298" s="0" t="n">
        <v>0</v>
      </c>
      <c r="AF298" s="0" t="n">
        <v>0</v>
      </c>
      <c r="AH298" s="0" t="s">
        <v>419</v>
      </c>
    </row>
    <row r="299" customFormat="false" ht="12.75" hidden="false" customHeight="false" outlineLevel="0" collapsed="false">
      <c r="A299" s="399" t="n">
        <v>37106.4618055556</v>
      </c>
      <c r="B299" s="400" t="n">
        <v>37124</v>
      </c>
      <c r="C299" s="400" t="n">
        <v>37110</v>
      </c>
      <c r="D299" s="400" t="n">
        <v>37134</v>
      </c>
      <c r="E299" s="0" t="s">
        <v>392</v>
      </c>
      <c r="F299" s="0" t="n">
        <v>717519</v>
      </c>
      <c r="G299" s="0" t="n">
        <v>1</v>
      </c>
      <c r="H299" s="0" t="n">
        <v>3733763</v>
      </c>
      <c r="I299" s="0" t="n">
        <v>0</v>
      </c>
      <c r="J299" s="0" t="n">
        <v>0</v>
      </c>
      <c r="K299" s="0" t="n">
        <v>0</v>
      </c>
      <c r="L299" s="0" t="n">
        <v>0</v>
      </c>
      <c r="M299" s="0" t="n">
        <v>0</v>
      </c>
      <c r="N299" s="0" t="n">
        <v>0</v>
      </c>
      <c r="O299" s="0" t="n">
        <v>0</v>
      </c>
      <c r="P299" s="0" t="n">
        <v>0</v>
      </c>
      <c r="Q299" s="0" t="n">
        <v>0</v>
      </c>
      <c r="R299" s="0" t="n">
        <v>0</v>
      </c>
      <c r="S299" s="0" t="n">
        <v>0</v>
      </c>
      <c r="T299" s="0" t="n">
        <v>0</v>
      </c>
      <c r="U299" s="0" t="n">
        <v>0</v>
      </c>
      <c r="V299" s="0" t="n">
        <v>0</v>
      </c>
      <c r="W299" s="0" t="n">
        <v>0</v>
      </c>
      <c r="X299" s="0" t="n">
        <v>0</v>
      </c>
      <c r="Y299" s="0" t="n">
        <v>0</v>
      </c>
      <c r="Z299" s="0" t="n">
        <v>0</v>
      </c>
      <c r="AA299" s="0" t="n">
        <v>0</v>
      </c>
      <c r="AB299" s="0" t="n">
        <v>0</v>
      </c>
      <c r="AC299" s="0" t="n">
        <v>0</v>
      </c>
      <c r="AD299" s="0" t="n">
        <v>0</v>
      </c>
      <c r="AE299" s="0" t="n">
        <v>25</v>
      </c>
      <c r="AF299" s="0" t="n">
        <v>25</v>
      </c>
    </row>
    <row r="300" customFormat="false" ht="12.75" hidden="false" customHeight="false" outlineLevel="0" collapsed="false">
      <c r="A300" s="399" t="n">
        <v>37111.4284722222</v>
      </c>
      <c r="B300" s="400" t="n">
        <v>37124</v>
      </c>
      <c r="C300" s="400" t="n">
        <v>37113</v>
      </c>
      <c r="D300" s="400" t="n">
        <v>37134</v>
      </c>
      <c r="E300" s="0" t="s">
        <v>392</v>
      </c>
      <c r="F300" s="0" t="n">
        <v>723264</v>
      </c>
      <c r="G300" s="0" t="n">
        <v>1</v>
      </c>
      <c r="H300" s="0" t="n">
        <v>3751499</v>
      </c>
      <c r="I300" s="0" t="n">
        <v>0</v>
      </c>
      <c r="J300" s="0" t="n">
        <v>0</v>
      </c>
      <c r="K300" s="0" t="n">
        <v>0</v>
      </c>
      <c r="L300" s="0" t="n">
        <v>0</v>
      </c>
      <c r="M300" s="0" t="n">
        <v>0</v>
      </c>
      <c r="N300" s="0" t="n">
        <v>0</v>
      </c>
      <c r="O300" s="0" t="n">
        <v>-25</v>
      </c>
      <c r="P300" s="0" t="n">
        <v>-25</v>
      </c>
      <c r="Q300" s="0" t="n">
        <v>-25</v>
      </c>
      <c r="R300" s="0" t="n">
        <v>-25</v>
      </c>
      <c r="S300" s="0" t="n">
        <v>-25</v>
      </c>
      <c r="T300" s="0" t="n">
        <v>-25</v>
      </c>
      <c r="U300" s="0" t="n">
        <v>-25</v>
      </c>
      <c r="V300" s="0" t="n">
        <v>-25</v>
      </c>
      <c r="W300" s="0" t="n">
        <v>-25</v>
      </c>
      <c r="X300" s="0" t="n">
        <v>-25</v>
      </c>
      <c r="Y300" s="0" t="n">
        <v>-25</v>
      </c>
      <c r="Z300" s="0" t="n">
        <v>-25</v>
      </c>
      <c r="AA300" s="0" t="n">
        <v>-25</v>
      </c>
      <c r="AB300" s="0" t="n">
        <v>-25</v>
      </c>
      <c r="AC300" s="0" t="n">
        <v>-25</v>
      </c>
      <c r="AD300" s="0" t="n">
        <v>-25</v>
      </c>
      <c r="AE300" s="0" t="n">
        <v>0</v>
      </c>
      <c r="AF300" s="0" t="n">
        <v>0</v>
      </c>
    </row>
    <row r="301" customFormat="false" ht="12.75" hidden="false" customHeight="false" outlineLevel="0" collapsed="false">
      <c r="A301" s="399" t="n">
        <v>37118.3756944445</v>
      </c>
      <c r="B301" s="400" t="n">
        <v>37124</v>
      </c>
      <c r="C301" s="400" t="n">
        <v>37119</v>
      </c>
      <c r="D301" s="400" t="n">
        <v>37134</v>
      </c>
      <c r="E301" s="0" t="s">
        <v>392</v>
      </c>
      <c r="F301" s="0" t="n">
        <v>730958</v>
      </c>
      <c r="G301" s="0" t="n">
        <v>1</v>
      </c>
      <c r="H301" s="0" t="n">
        <v>3772050</v>
      </c>
      <c r="I301" s="0" t="n">
        <v>-50</v>
      </c>
      <c r="J301" s="0" t="n">
        <v>-50</v>
      </c>
      <c r="K301" s="0" t="n">
        <v>-50</v>
      </c>
      <c r="L301" s="0" t="n">
        <v>-50</v>
      </c>
      <c r="M301" s="0" t="n">
        <v>-50</v>
      </c>
      <c r="N301" s="0" t="n">
        <v>-50</v>
      </c>
      <c r="O301" s="0" t="n">
        <v>0</v>
      </c>
      <c r="P301" s="0" t="n">
        <v>0</v>
      </c>
      <c r="Q301" s="0" t="n">
        <v>0</v>
      </c>
      <c r="R301" s="0" t="n">
        <v>0</v>
      </c>
      <c r="S301" s="0" t="n">
        <v>0</v>
      </c>
      <c r="T301" s="0" t="n">
        <v>0</v>
      </c>
      <c r="U301" s="0" t="n">
        <v>0</v>
      </c>
      <c r="V301" s="0" t="n">
        <v>0</v>
      </c>
      <c r="W301" s="0" t="n">
        <v>0</v>
      </c>
      <c r="X301" s="0" t="n">
        <v>0</v>
      </c>
      <c r="Y301" s="0" t="n">
        <v>0</v>
      </c>
      <c r="Z301" s="0" t="n">
        <v>0</v>
      </c>
      <c r="AA301" s="0" t="n">
        <v>0</v>
      </c>
      <c r="AB301" s="0" t="n">
        <v>0</v>
      </c>
      <c r="AC301" s="0" t="n">
        <v>0</v>
      </c>
      <c r="AD301" s="0" t="n">
        <v>0</v>
      </c>
      <c r="AE301" s="0" t="n">
        <v>0</v>
      </c>
      <c r="AF301" s="0" t="n">
        <v>0</v>
      </c>
    </row>
    <row r="302" customFormat="false" ht="12.75" hidden="false" customHeight="false" outlineLevel="0" collapsed="false">
      <c r="A302" s="399" t="n">
        <v>37117.7125</v>
      </c>
      <c r="B302" s="400" t="n">
        <v>37124</v>
      </c>
      <c r="C302" s="400" t="n">
        <v>37119</v>
      </c>
      <c r="D302" s="400" t="n">
        <v>37134</v>
      </c>
      <c r="E302" s="0" t="s">
        <v>392</v>
      </c>
      <c r="F302" s="0" t="n">
        <v>730960</v>
      </c>
      <c r="G302" s="0" t="n">
        <v>1</v>
      </c>
      <c r="H302" s="0" t="n">
        <v>3772054</v>
      </c>
      <c r="I302" s="0" t="n">
        <v>-25</v>
      </c>
      <c r="J302" s="0" t="n">
        <v>-25</v>
      </c>
      <c r="K302" s="0" t="n">
        <v>-25</v>
      </c>
      <c r="L302" s="0" t="n">
        <v>-25</v>
      </c>
      <c r="M302" s="0" t="n">
        <v>-25</v>
      </c>
      <c r="N302" s="0" t="n">
        <v>-25</v>
      </c>
      <c r="O302" s="0" t="n">
        <v>0</v>
      </c>
      <c r="P302" s="0" t="n">
        <v>0</v>
      </c>
      <c r="Q302" s="0" t="n">
        <v>0</v>
      </c>
      <c r="R302" s="0" t="n">
        <v>0</v>
      </c>
      <c r="S302" s="0" t="n">
        <v>0</v>
      </c>
      <c r="T302" s="0" t="n">
        <v>0</v>
      </c>
      <c r="U302" s="0" t="n">
        <v>0</v>
      </c>
      <c r="V302" s="0" t="n">
        <v>0</v>
      </c>
      <c r="W302" s="0" t="n">
        <v>0</v>
      </c>
      <c r="X302" s="0" t="n">
        <v>0</v>
      </c>
      <c r="Y302" s="0" t="n">
        <v>0</v>
      </c>
      <c r="Z302" s="0" t="n">
        <v>0</v>
      </c>
      <c r="AA302" s="0" t="n">
        <v>0</v>
      </c>
      <c r="AB302" s="0" t="n">
        <v>0</v>
      </c>
      <c r="AC302" s="0" t="n">
        <v>0</v>
      </c>
      <c r="AD302" s="0" t="n">
        <v>0</v>
      </c>
      <c r="AE302" s="0" t="n">
        <v>0</v>
      </c>
      <c r="AF302" s="0" t="n">
        <v>0</v>
      </c>
    </row>
    <row r="303" customFormat="false" ht="12.75" hidden="false" customHeight="false" outlineLevel="0" collapsed="false">
      <c r="A303" s="399" t="n">
        <v>37117.3916666667</v>
      </c>
      <c r="B303" s="400" t="n">
        <v>37124</v>
      </c>
      <c r="C303" s="400" t="n">
        <v>37119</v>
      </c>
      <c r="D303" s="400" t="n">
        <v>37134</v>
      </c>
      <c r="E303" s="0" t="s">
        <v>392</v>
      </c>
      <c r="F303" s="0" t="n">
        <v>730348</v>
      </c>
      <c r="G303" s="0" t="n">
        <v>1</v>
      </c>
      <c r="H303" s="0" t="n">
        <v>3769831</v>
      </c>
      <c r="I303" s="0" t="n">
        <v>0</v>
      </c>
      <c r="J303" s="0" t="n">
        <v>0</v>
      </c>
      <c r="K303" s="0" t="n">
        <v>0</v>
      </c>
      <c r="L303" s="0" t="n">
        <v>0</v>
      </c>
      <c r="M303" s="0" t="n">
        <v>0</v>
      </c>
      <c r="N303" s="0" t="n">
        <v>0</v>
      </c>
      <c r="O303" s="0" t="n">
        <v>0</v>
      </c>
      <c r="P303" s="0" t="n">
        <v>0</v>
      </c>
      <c r="Q303" s="0" t="n">
        <v>0</v>
      </c>
      <c r="R303" s="0" t="n">
        <v>0</v>
      </c>
      <c r="S303" s="0" t="n">
        <v>0</v>
      </c>
      <c r="T303" s="0" t="n">
        <v>0</v>
      </c>
      <c r="U303" s="0" t="n">
        <v>0</v>
      </c>
      <c r="V303" s="0" t="n">
        <v>0</v>
      </c>
      <c r="W303" s="0" t="n">
        <v>0</v>
      </c>
      <c r="X303" s="0" t="n">
        <v>0</v>
      </c>
      <c r="Y303" s="0" t="n">
        <v>0</v>
      </c>
      <c r="Z303" s="0" t="n">
        <v>0</v>
      </c>
      <c r="AA303" s="0" t="n">
        <v>0</v>
      </c>
      <c r="AB303" s="0" t="n">
        <v>0</v>
      </c>
      <c r="AC303" s="0" t="n">
        <v>0</v>
      </c>
      <c r="AD303" s="0" t="n">
        <v>0</v>
      </c>
      <c r="AE303" s="0" t="n">
        <v>-25</v>
      </c>
      <c r="AF303" s="0" t="n">
        <v>-25</v>
      </c>
    </row>
    <row r="304" customFormat="false" ht="12.75" hidden="false" customHeight="false" outlineLevel="0" collapsed="false">
      <c r="A304" s="399" t="n">
        <v>37118.3756944445</v>
      </c>
      <c r="B304" s="400" t="n">
        <v>37124</v>
      </c>
      <c r="C304" s="400" t="n">
        <v>37119</v>
      </c>
      <c r="D304" s="400" t="n">
        <v>37134</v>
      </c>
      <c r="E304" s="0" t="s">
        <v>392</v>
      </c>
      <c r="F304" s="0" t="n">
        <v>730958</v>
      </c>
      <c r="G304" s="0" t="n">
        <v>1</v>
      </c>
      <c r="H304" s="0" t="n">
        <v>3772051</v>
      </c>
      <c r="I304" s="0" t="n">
        <v>0</v>
      </c>
      <c r="J304" s="0" t="n">
        <v>0</v>
      </c>
      <c r="K304" s="0" t="n">
        <v>0</v>
      </c>
      <c r="L304" s="0" t="n">
        <v>0</v>
      </c>
      <c r="M304" s="0" t="n">
        <v>0</v>
      </c>
      <c r="N304" s="0" t="n">
        <v>0</v>
      </c>
      <c r="O304" s="0" t="n">
        <v>0</v>
      </c>
      <c r="P304" s="0" t="n">
        <v>0</v>
      </c>
      <c r="Q304" s="0" t="n">
        <v>0</v>
      </c>
      <c r="R304" s="0" t="n">
        <v>0</v>
      </c>
      <c r="S304" s="0" t="n">
        <v>0</v>
      </c>
      <c r="T304" s="0" t="n">
        <v>0</v>
      </c>
      <c r="U304" s="0" t="n">
        <v>0</v>
      </c>
      <c r="V304" s="0" t="n">
        <v>0</v>
      </c>
      <c r="W304" s="0" t="n">
        <v>0</v>
      </c>
      <c r="X304" s="0" t="n">
        <v>0</v>
      </c>
      <c r="Y304" s="0" t="n">
        <v>0</v>
      </c>
      <c r="Z304" s="0" t="n">
        <v>0</v>
      </c>
      <c r="AA304" s="0" t="n">
        <v>0</v>
      </c>
      <c r="AB304" s="0" t="n">
        <v>0</v>
      </c>
      <c r="AC304" s="0" t="n">
        <v>0</v>
      </c>
      <c r="AD304" s="0" t="n">
        <v>0</v>
      </c>
      <c r="AE304" s="0" t="n">
        <v>-50</v>
      </c>
      <c r="AF304" s="0" t="n">
        <v>-50</v>
      </c>
    </row>
    <row r="305" customFormat="false" ht="12.75" hidden="false" customHeight="false" outlineLevel="0" collapsed="false">
      <c r="A305" s="399" t="n">
        <v>37117.7125</v>
      </c>
      <c r="B305" s="400" t="n">
        <v>37124</v>
      </c>
      <c r="C305" s="400" t="n">
        <v>37119</v>
      </c>
      <c r="D305" s="400" t="n">
        <v>37134</v>
      </c>
      <c r="E305" s="0" t="s">
        <v>392</v>
      </c>
      <c r="F305" s="0" t="n">
        <v>730960</v>
      </c>
      <c r="G305" s="0" t="n">
        <v>1</v>
      </c>
      <c r="H305" s="0" t="n">
        <v>3772055</v>
      </c>
      <c r="I305" s="0" t="n">
        <v>0</v>
      </c>
      <c r="J305" s="0" t="n">
        <v>0</v>
      </c>
      <c r="K305" s="0" t="n">
        <v>0</v>
      </c>
      <c r="L305" s="0" t="n">
        <v>0</v>
      </c>
      <c r="M305" s="0" t="n">
        <v>0</v>
      </c>
      <c r="N305" s="0" t="n">
        <v>0</v>
      </c>
      <c r="O305" s="0" t="n">
        <v>0</v>
      </c>
      <c r="P305" s="0" t="n">
        <v>0</v>
      </c>
      <c r="Q305" s="0" t="n">
        <v>0</v>
      </c>
      <c r="R305" s="0" t="n">
        <v>0</v>
      </c>
      <c r="S305" s="0" t="n">
        <v>0</v>
      </c>
      <c r="T305" s="0" t="n">
        <v>0</v>
      </c>
      <c r="U305" s="0" t="n">
        <v>0</v>
      </c>
      <c r="V305" s="0" t="n">
        <v>0</v>
      </c>
      <c r="W305" s="0" t="n">
        <v>0</v>
      </c>
      <c r="X305" s="0" t="n">
        <v>0</v>
      </c>
      <c r="Y305" s="0" t="n">
        <v>0</v>
      </c>
      <c r="Z305" s="0" t="n">
        <v>0</v>
      </c>
      <c r="AA305" s="0" t="n">
        <v>0</v>
      </c>
      <c r="AB305" s="0" t="n">
        <v>0</v>
      </c>
      <c r="AC305" s="0" t="n">
        <v>0</v>
      </c>
      <c r="AD305" s="0" t="n">
        <v>0</v>
      </c>
      <c r="AE305" s="0" t="n">
        <v>-25</v>
      </c>
      <c r="AF305" s="0" t="n">
        <v>-25</v>
      </c>
    </row>
    <row r="306" customFormat="false" ht="12.75" hidden="false" customHeight="false" outlineLevel="0" collapsed="false">
      <c r="A306" s="399" t="n">
        <v>37118.5555555556</v>
      </c>
      <c r="B306" s="400" t="n">
        <v>37124</v>
      </c>
      <c r="C306" s="400" t="n">
        <v>37120</v>
      </c>
      <c r="D306" s="400" t="n">
        <v>37134</v>
      </c>
      <c r="E306" s="0" t="s">
        <v>392</v>
      </c>
      <c r="F306" s="0" t="n">
        <v>732985</v>
      </c>
      <c r="G306" s="0" t="n">
        <v>1</v>
      </c>
      <c r="H306" s="0" t="n">
        <v>3822123</v>
      </c>
      <c r="I306" s="0" t="n">
        <v>25</v>
      </c>
      <c r="J306" s="0" t="n">
        <v>25</v>
      </c>
      <c r="K306" s="0" t="n">
        <v>25</v>
      </c>
      <c r="L306" s="0" t="n">
        <v>25</v>
      </c>
      <c r="M306" s="0" t="n">
        <v>25</v>
      </c>
      <c r="N306" s="0" t="n">
        <v>25</v>
      </c>
      <c r="O306" s="0" t="n">
        <v>0</v>
      </c>
      <c r="P306" s="0" t="n">
        <v>0</v>
      </c>
      <c r="Q306" s="0" t="n">
        <v>0</v>
      </c>
      <c r="R306" s="0" t="n">
        <v>0</v>
      </c>
      <c r="S306" s="0" t="n">
        <v>0</v>
      </c>
      <c r="T306" s="0" t="n">
        <v>0</v>
      </c>
      <c r="U306" s="0" t="n">
        <v>0</v>
      </c>
      <c r="V306" s="0" t="n">
        <v>0</v>
      </c>
      <c r="W306" s="0" t="n">
        <v>0</v>
      </c>
      <c r="X306" s="0" t="n">
        <v>0</v>
      </c>
      <c r="Y306" s="0" t="n">
        <v>0</v>
      </c>
      <c r="Z306" s="0" t="n">
        <v>0</v>
      </c>
      <c r="AA306" s="0" t="n">
        <v>0</v>
      </c>
      <c r="AB306" s="0" t="n">
        <v>0</v>
      </c>
      <c r="AC306" s="0" t="n">
        <v>0</v>
      </c>
      <c r="AD306" s="0" t="n">
        <v>0</v>
      </c>
      <c r="AE306" s="0" t="n">
        <v>0</v>
      </c>
      <c r="AF306" s="0" t="n">
        <v>0</v>
      </c>
    </row>
    <row r="307" customFormat="false" ht="12.75" hidden="false" customHeight="false" outlineLevel="0" collapsed="false">
      <c r="A307" s="399" t="n">
        <v>36804.6347222222</v>
      </c>
      <c r="B307" s="400" t="n">
        <v>37124</v>
      </c>
      <c r="C307" s="400" t="n">
        <v>37073</v>
      </c>
      <c r="D307" s="400" t="n">
        <v>37164</v>
      </c>
      <c r="E307" s="0" t="s">
        <v>392</v>
      </c>
      <c r="F307" s="0" t="n">
        <v>427640</v>
      </c>
      <c r="G307" s="0" t="n">
        <v>1</v>
      </c>
      <c r="H307" s="0" t="n">
        <v>2325244</v>
      </c>
      <c r="I307" s="0" t="n">
        <v>0</v>
      </c>
      <c r="J307" s="0" t="n">
        <v>0</v>
      </c>
      <c r="K307" s="0" t="n">
        <v>0</v>
      </c>
      <c r="L307" s="0" t="n">
        <v>0</v>
      </c>
      <c r="M307" s="0" t="n">
        <v>0</v>
      </c>
      <c r="N307" s="0" t="n">
        <v>0</v>
      </c>
      <c r="O307" s="0" t="n">
        <v>100</v>
      </c>
      <c r="P307" s="0" t="n">
        <v>100</v>
      </c>
      <c r="Q307" s="0" t="n">
        <v>100</v>
      </c>
      <c r="R307" s="0" t="n">
        <v>100</v>
      </c>
      <c r="S307" s="0" t="n">
        <v>100</v>
      </c>
      <c r="T307" s="0" t="n">
        <v>100</v>
      </c>
      <c r="U307" s="0" t="n">
        <v>100</v>
      </c>
      <c r="V307" s="0" t="n">
        <v>100</v>
      </c>
      <c r="W307" s="0" t="n">
        <v>100</v>
      </c>
      <c r="X307" s="0" t="n">
        <v>100</v>
      </c>
      <c r="Y307" s="0" t="n">
        <v>100</v>
      </c>
      <c r="Z307" s="0" t="n">
        <v>100</v>
      </c>
      <c r="AA307" s="0" t="n">
        <v>100</v>
      </c>
      <c r="AB307" s="0" t="n">
        <v>100</v>
      </c>
      <c r="AC307" s="0" t="n">
        <v>100</v>
      </c>
      <c r="AD307" s="0" t="n">
        <v>100</v>
      </c>
      <c r="AE307" s="0" t="n">
        <v>0</v>
      </c>
      <c r="AF307" s="0" t="n">
        <v>0</v>
      </c>
    </row>
    <row r="308" customFormat="false" ht="12.75" hidden="false" customHeight="false" outlineLevel="0" collapsed="false">
      <c r="A308" s="399" t="n">
        <v>36804.6326388889</v>
      </c>
      <c r="B308" s="400" t="n">
        <v>37124</v>
      </c>
      <c r="C308" s="400" t="n">
        <v>37073</v>
      </c>
      <c r="D308" s="400" t="n">
        <v>37164</v>
      </c>
      <c r="E308" s="0" t="s">
        <v>392</v>
      </c>
      <c r="F308" s="0" t="n">
        <v>427865</v>
      </c>
      <c r="G308" s="0" t="n">
        <v>1</v>
      </c>
      <c r="H308" s="0" t="n">
        <v>2325889</v>
      </c>
      <c r="I308" s="0" t="n">
        <v>0</v>
      </c>
      <c r="J308" s="0" t="n">
        <v>0</v>
      </c>
      <c r="K308" s="0" t="n">
        <v>0</v>
      </c>
      <c r="L308" s="0" t="n">
        <v>0</v>
      </c>
      <c r="M308" s="0" t="n">
        <v>0</v>
      </c>
      <c r="N308" s="0" t="n">
        <v>0</v>
      </c>
      <c r="O308" s="0" t="n">
        <v>100</v>
      </c>
      <c r="P308" s="0" t="n">
        <v>100</v>
      </c>
      <c r="Q308" s="0" t="n">
        <v>100</v>
      </c>
      <c r="R308" s="0" t="n">
        <v>100</v>
      </c>
      <c r="S308" s="0" t="n">
        <v>100</v>
      </c>
      <c r="T308" s="0" t="n">
        <v>100</v>
      </c>
      <c r="U308" s="0" t="n">
        <v>100</v>
      </c>
      <c r="V308" s="0" t="n">
        <v>100</v>
      </c>
      <c r="W308" s="0" t="n">
        <v>100</v>
      </c>
      <c r="X308" s="0" t="n">
        <v>100</v>
      </c>
      <c r="Y308" s="0" t="n">
        <v>100</v>
      </c>
      <c r="Z308" s="0" t="n">
        <v>100</v>
      </c>
      <c r="AA308" s="0" t="n">
        <v>100</v>
      </c>
      <c r="AB308" s="0" t="n">
        <v>100</v>
      </c>
      <c r="AC308" s="0" t="n">
        <v>100</v>
      </c>
      <c r="AD308" s="0" t="n">
        <v>100</v>
      </c>
      <c r="AE308" s="0" t="n">
        <v>0</v>
      </c>
      <c r="AF308" s="0" t="n">
        <v>0</v>
      </c>
    </row>
    <row r="309" customFormat="false" ht="12.75" hidden="false" customHeight="false" outlineLevel="0" collapsed="false">
      <c r="A309" s="399" t="n">
        <v>36816.5458333333</v>
      </c>
      <c r="B309" s="400" t="n">
        <v>37124</v>
      </c>
      <c r="C309" s="400" t="n">
        <v>37073</v>
      </c>
      <c r="D309" s="400" t="n">
        <v>37164</v>
      </c>
      <c r="E309" s="0" t="s">
        <v>392</v>
      </c>
      <c r="F309" s="0" t="n">
        <v>436487</v>
      </c>
      <c r="G309" s="0" t="n">
        <v>1</v>
      </c>
      <c r="H309" s="0" t="n">
        <v>2351000</v>
      </c>
      <c r="I309" s="0" t="n">
        <v>0</v>
      </c>
      <c r="J309" s="0" t="n">
        <v>0</v>
      </c>
      <c r="K309" s="0" t="n">
        <v>0</v>
      </c>
      <c r="L309" s="0" t="n">
        <v>0</v>
      </c>
      <c r="M309" s="0" t="n">
        <v>0</v>
      </c>
      <c r="N309" s="0" t="n">
        <v>0</v>
      </c>
      <c r="O309" s="0" t="n">
        <v>-25</v>
      </c>
      <c r="P309" s="0" t="n">
        <v>-25</v>
      </c>
      <c r="Q309" s="0" t="n">
        <v>-25</v>
      </c>
      <c r="R309" s="0" t="n">
        <v>-25</v>
      </c>
      <c r="S309" s="0" t="n">
        <v>-25</v>
      </c>
      <c r="T309" s="0" t="n">
        <v>-25</v>
      </c>
      <c r="U309" s="0" t="n">
        <v>-25</v>
      </c>
      <c r="V309" s="0" t="n">
        <v>-25</v>
      </c>
      <c r="W309" s="0" t="n">
        <v>-25</v>
      </c>
      <c r="X309" s="0" t="n">
        <v>-25</v>
      </c>
      <c r="Y309" s="0" t="n">
        <v>-25</v>
      </c>
      <c r="Z309" s="0" t="n">
        <v>-25</v>
      </c>
      <c r="AA309" s="0" t="n">
        <v>-25</v>
      </c>
      <c r="AB309" s="0" t="n">
        <v>-25</v>
      </c>
      <c r="AC309" s="0" t="n">
        <v>-25</v>
      </c>
      <c r="AD309" s="0" t="n">
        <v>-25</v>
      </c>
      <c r="AE309" s="0" t="n">
        <v>0</v>
      </c>
      <c r="AF309" s="0" t="n">
        <v>0</v>
      </c>
    </row>
    <row r="310" customFormat="false" ht="12.75" hidden="false" customHeight="false" outlineLevel="0" collapsed="false">
      <c r="A310" s="399" t="n">
        <v>36816.5458333333</v>
      </c>
      <c r="B310" s="400" t="n">
        <v>37124</v>
      </c>
      <c r="C310" s="400" t="n">
        <v>37073</v>
      </c>
      <c r="D310" s="400" t="n">
        <v>37164</v>
      </c>
      <c r="E310" s="0" t="s">
        <v>392</v>
      </c>
      <c r="F310" s="0" t="n">
        <v>436515</v>
      </c>
      <c r="G310" s="0" t="n">
        <v>1</v>
      </c>
      <c r="H310" s="0" t="n">
        <v>2351102</v>
      </c>
      <c r="I310" s="0" t="n">
        <v>0</v>
      </c>
      <c r="J310" s="0" t="n">
        <v>0</v>
      </c>
      <c r="K310" s="0" t="n">
        <v>0</v>
      </c>
      <c r="L310" s="0" t="n">
        <v>0</v>
      </c>
      <c r="M310" s="0" t="n">
        <v>0</v>
      </c>
      <c r="N310" s="0" t="n">
        <v>0</v>
      </c>
      <c r="O310" s="0" t="n">
        <v>-50</v>
      </c>
      <c r="P310" s="0" t="n">
        <v>-50</v>
      </c>
      <c r="Q310" s="0" t="n">
        <v>-50</v>
      </c>
      <c r="R310" s="0" t="n">
        <v>-50</v>
      </c>
      <c r="S310" s="0" t="n">
        <v>-50</v>
      </c>
      <c r="T310" s="0" t="n">
        <v>-50</v>
      </c>
      <c r="U310" s="0" t="n">
        <v>-50</v>
      </c>
      <c r="V310" s="0" t="n">
        <v>-50</v>
      </c>
      <c r="W310" s="0" t="n">
        <v>-50</v>
      </c>
      <c r="X310" s="0" t="n">
        <v>-50</v>
      </c>
      <c r="Y310" s="0" t="n">
        <v>-50</v>
      </c>
      <c r="Z310" s="0" t="n">
        <v>-50</v>
      </c>
      <c r="AA310" s="0" t="n">
        <v>-50</v>
      </c>
      <c r="AB310" s="0" t="n">
        <v>-50</v>
      </c>
      <c r="AC310" s="0" t="n">
        <v>-50</v>
      </c>
      <c r="AD310" s="0" t="n">
        <v>-50</v>
      </c>
      <c r="AE310" s="0" t="n">
        <v>0</v>
      </c>
      <c r="AF310" s="0" t="n">
        <v>0</v>
      </c>
    </row>
    <row r="311" customFormat="false" ht="12.75" hidden="false" customHeight="false" outlineLevel="0" collapsed="false">
      <c r="A311" s="399" t="n">
        <v>36818.3916666667</v>
      </c>
      <c r="B311" s="400" t="n">
        <v>37124</v>
      </c>
      <c r="C311" s="400" t="n">
        <v>37073</v>
      </c>
      <c r="D311" s="400" t="n">
        <v>37164</v>
      </c>
      <c r="E311" s="0" t="s">
        <v>392</v>
      </c>
      <c r="F311" s="0" t="n">
        <v>438433</v>
      </c>
      <c r="G311" s="0" t="n">
        <v>1</v>
      </c>
      <c r="H311" s="0" t="n">
        <v>2356637</v>
      </c>
      <c r="I311" s="0" t="n">
        <v>0</v>
      </c>
      <c r="J311" s="0" t="n">
        <v>0</v>
      </c>
      <c r="K311" s="0" t="n">
        <v>0</v>
      </c>
      <c r="L311" s="0" t="n">
        <v>0</v>
      </c>
      <c r="M311" s="0" t="n">
        <v>0</v>
      </c>
      <c r="N311" s="0" t="n">
        <v>0</v>
      </c>
      <c r="O311" s="0" t="n">
        <v>-100</v>
      </c>
      <c r="P311" s="0" t="n">
        <v>-100</v>
      </c>
      <c r="Q311" s="0" t="n">
        <v>-100</v>
      </c>
      <c r="R311" s="0" t="n">
        <v>-100</v>
      </c>
      <c r="S311" s="0" t="n">
        <v>-100</v>
      </c>
      <c r="T311" s="0" t="n">
        <v>-100</v>
      </c>
      <c r="U311" s="0" t="n">
        <v>-100</v>
      </c>
      <c r="V311" s="0" t="n">
        <v>-100</v>
      </c>
      <c r="W311" s="0" t="n">
        <v>-100</v>
      </c>
      <c r="X311" s="0" t="n">
        <v>-100</v>
      </c>
      <c r="Y311" s="0" t="n">
        <v>-100</v>
      </c>
      <c r="Z311" s="0" t="n">
        <v>-100</v>
      </c>
      <c r="AA311" s="0" t="n">
        <v>-100</v>
      </c>
      <c r="AB311" s="0" t="n">
        <v>-100</v>
      </c>
      <c r="AC311" s="0" t="n">
        <v>-100</v>
      </c>
      <c r="AD311" s="0" t="n">
        <v>-100</v>
      </c>
      <c r="AE311" s="0" t="n">
        <v>0</v>
      </c>
      <c r="AF311" s="0" t="n">
        <v>0</v>
      </c>
    </row>
    <row r="312" customFormat="false" ht="12.75" hidden="false" customHeight="false" outlineLevel="0" collapsed="false">
      <c r="A312" s="399" t="n">
        <v>36818.4513888889</v>
      </c>
      <c r="B312" s="400" t="n">
        <v>37124</v>
      </c>
      <c r="C312" s="400" t="n">
        <v>37073</v>
      </c>
      <c r="D312" s="400" t="n">
        <v>37164</v>
      </c>
      <c r="E312" s="0" t="s">
        <v>392</v>
      </c>
      <c r="F312" s="0" t="n">
        <v>438435</v>
      </c>
      <c r="G312" s="0" t="n">
        <v>1</v>
      </c>
      <c r="H312" s="0" t="n">
        <v>2356639</v>
      </c>
      <c r="I312" s="0" t="n">
        <v>0</v>
      </c>
      <c r="J312" s="0" t="n">
        <v>0</v>
      </c>
      <c r="K312" s="0" t="n">
        <v>0</v>
      </c>
      <c r="L312" s="0" t="n">
        <v>0</v>
      </c>
      <c r="M312" s="0" t="n">
        <v>0</v>
      </c>
      <c r="N312" s="0" t="n">
        <v>0</v>
      </c>
      <c r="O312" s="0" t="n">
        <v>-125</v>
      </c>
      <c r="P312" s="0" t="n">
        <v>-125</v>
      </c>
      <c r="Q312" s="0" t="n">
        <v>-125</v>
      </c>
      <c r="R312" s="0" t="n">
        <v>-125</v>
      </c>
      <c r="S312" s="0" t="n">
        <v>-125</v>
      </c>
      <c r="T312" s="0" t="n">
        <v>-125</v>
      </c>
      <c r="U312" s="0" t="n">
        <v>-125</v>
      </c>
      <c r="V312" s="0" t="n">
        <v>-125</v>
      </c>
      <c r="W312" s="0" t="n">
        <v>-125</v>
      </c>
      <c r="X312" s="0" t="n">
        <v>-125</v>
      </c>
      <c r="Y312" s="0" t="n">
        <v>-125</v>
      </c>
      <c r="Z312" s="0" t="n">
        <v>-125</v>
      </c>
      <c r="AA312" s="0" t="n">
        <v>-125</v>
      </c>
      <c r="AB312" s="0" t="n">
        <v>-125</v>
      </c>
      <c r="AC312" s="0" t="n">
        <v>-125</v>
      </c>
      <c r="AD312" s="0" t="n">
        <v>-125</v>
      </c>
      <c r="AE312" s="0" t="n">
        <v>0</v>
      </c>
      <c r="AF312" s="0" t="n">
        <v>0</v>
      </c>
    </row>
    <row r="313" customFormat="false" ht="12.75" hidden="false" customHeight="false" outlineLevel="0" collapsed="false">
      <c r="A313" s="399" t="n">
        <v>36819.6472222222</v>
      </c>
      <c r="B313" s="400" t="n">
        <v>37124</v>
      </c>
      <c r="C313" s="400" t="n">
        <v>37073</v>
      </c>
      <c r="D313" s="400" t="n">
        <v>37164</v>
      </c>
      <c r="E313" s="0" t="s">
        <v>392</v>
      </c>
      <c r="F313" s="0" t="n">
        <v>439600</v>
      </c>
      <c r="G313" s="0" t="n">
        <v>1</v>
      </c>
      <c r="H313" s="0" t="n">
        <v>2360205</v>
      </c>
      <c r="I313" s="0" t="n">
        <v>0</v>
      </c>
      <c r="J313" s="0" t="n">
        <v>0</v>
      </c>
      <c r="K313" s="0" t="n">
        <v>0</v>
      </c>
      <c r="L313" s="0" t="n">
        <v>0</v>
      </c>
      <c r="M313" s="0" t="n">
        <v>0</v>
      </c>
      <c r="N313" s="0" t="n">
        <v>0</v>
      </c>
      <c r="O313" s="0" t="n">
        <v>-100</v>
      </c>
      <c r="P313" s="0" t="n">
        <v>-100</v>
      </c>
      <c r="Q313" s="0" t="n">
        <v>-100</v>
      </c>
      <c r="R313" s="0" t="n">
        <v>-100</v>
      </c>
      <c r="S313" s="0" t="n">
        <v>-100</v>
      </c>
      <c r="T313" s="0" t="n">
        <v>-100</v>
      </c>
      <c r="U313" s="0" t="n">
        <v>-100</v>
      </c>
      <c r="V313" s="0" t="n">
        <v>-100</v>
      </c>
      <c r="W313" s="0" t="n">
        <v>-100</v>
      </c>
      <c r="X313" s="0" t="n">
        <v>-100</v>
      </c>
      <c r="Y313" s="0" t="n">
        <v>-100</v>
      </c>
      <c r="Z313" s="0" t="n">
        <v>-100</v>
      </c>
      <c r="AA313" s="0" t="n">
        <v>-100</v>
      </c>
      <c r="AB313" s="0" t="n">
        <v>-100</v>
      </c>
      <c r="AC313" s="0" t="n">
        <v>-100</v>
      </c>
      <c r="AD313" s="0" t="n">
        <v>-100</v>
      </c>
      <c r="AE313" s="0" t="n">
        <v>0</v>
      </c>
      <c r="AF313" s="0" t="n">
        <v>0</v>
      </c>
    </row>
    <row r="314" customFormat="false" ht="12.75" hidden="false" customHeight="false" outlineLevel="0" collapsed="false">
      <c r="A314" s="399" t="n">
        <v>36850.70625</v>
      </c>
      <c r="B314" s="400" t="n">
        <v>37124</v>
      </c>
      <c r="C314" s="400" t="n">
        <v>37073</v>
      </c>
      <c r="D314" s="400" t="n">
        <v>37164</v>
      </c>
      <c r="E314" s="0" t="s">
        <v>392</v>
      </c>
      <c r="F314" s="0" t="n">
        <v>463237</v>
      </c>
      <c r="G314" s="0" t="n">
        <v>1</v>
      </c>
      <c r="H314" s="0" t="n">
        <v>2444910</v>
      </c>
      <c r="I314" s="0" t="n">
        <v>0</v>
      </c>
      <c r="J314" s="0" t="n">
        <v>0</v>
      </c>
      <c r="K314" s="0" t="n">
        <v>0</v>
      </c>
      <c r="L314" s="0" t="n">
        <v>0</v>
      </c>
      <c r="M314" s="0" t="n">
        <v>0</v>
      </c>
      <c r="N314" s="0" t="n">
        <v>0</v>
      </c>
      <c r="O314" s="0" t="n">
        <v>25</v>
      </c>
      <c r="P314" s="0" t="n">
        <v>25</v>
      </c>
      <c r="Q314" s="0" t="n">
        <v>25</v>
      </c>
      <c r="R314" s="0" t="n">
        <v>25</v>
      </c>
      <c r="S314" s="0" t="n">
        <v>25</v>
      </c>
      <c r="T314" s="0" t="n">
        <v>25</v>
      </c>
      <c r="U314" s="0" t="n">
        <v>25</v>
      </c>
      <c r="V314" s="0" t="n">
        <v>25</v>
      </c>
      <c r="W314" s="0" t="n">
        <v>25</v>
      </c>
      <c r="X314" s="0" t="n">
        <v>25</v>
      </c>
      <c r="Y314" s="0" t="n">
        <v>25</v>
      </c>
      <c r="Z314" s="0" t="n">
        <v>25</v>
      </c>
      <c r="AA314" s="0" t="n">
        <v>25</v>
      </c>
      <c r="AB314" s="0" t="n">
        <v>25</v>
      </c>
      <c r="AC314" s="0" t="n">
        <v>25</v>
      </c>
      <c r="AD314" s="0" t="n">
        <v>25</v>
      </c>
      <c r="AE314" s="0" t="n">
        <v>0</v>
      </c>
      <c r="AF314" s="0" t="n">
        <v>0</v>
      </c>
    </row>
    <row r="315" customFormat="false" ht="12.75" hidden="false" customHeight="false" outlineLevel="0" collapsed="false">
      <c r="A315" s="399" t="n">
        <v>36874.3944444444</v>
      </c>
      <c r="B315" s="400" t="n">
        <v>37124</v>
      </c>
      <c r="C315" s="400" t="n">
        <v>37073</v>
      </c>
      <c r="D315" s="400" t="n">
        <v>37164</v>
      </c>
      <c r="E315" s="0" t="s">
        <v>392</v>
      </c>
      <c r="F315" s="0" t="n">
        <v>479591</v>
      </c>
      <c r="G315" s="0" t="n">
        <v>1</v>
      </c>
      <c r="H315" s="0" t="n">
        <v>2503173</v>
      </c>
      <c r="I315" s="0" t="n">
        <v>0</v>
      </c>
      <c r="J315" s="0" t="n">
        <v>0</v>
      </c>
      <c r="K315" s="0" t="n">
        <v>0</v>
      </c>
      <c r="L315" s="0" t="n">
        <v>0</v>
      </c>
      <c r="M315" s="0" t="n">
        <v>0</v>
      </c>
      <c r="N315" s="0" t="n">
        <v>0</v>
      </c>
      <c r="O315" s="0" t="n">
        <v>25</v>
      </c>
      <c r="P315" s="0" t="n">
        <v>25</v>
      </c>
      <c r="Q315" s="0" t="n">
        <v>25</v>
      </c>
      <c r="R315" s="0" t="n">
        <v>25</v>
      </c>
      <c r="S315" s="0" t="n">
        <v>25</v>
      </c>
      <c r="T315" s="0" t="n">
        <v>25</v>
      </c>
      <c r="U315" s="0" t="n">
        <v>25</v>
      </c>
      <c r="V315" s="0" t="n">
        <v>25</v>
      </c>
      <c r="W315" s="0" t="n">
        <v>25</v>
      </c>
      <c r="X315" s="0" t="n">
        <v>25</v>
      </c>
      <c r="Y315" s="0" t="n">
        <v>25</v>
      </c>
      <c r="Z315" s="0" t="n">
        <v>25</v>
      </c>
      <c r="AA315" s="0" t="n">
        <v>25</v>
      </c>
      <c r="AB315" s="0" t="n">
        <v>25</v>
      </c>
      <c r="AC315" s="0" t="n">
        <v>25</v>
      </c>
      <c r="AD315" s="0" t="n">
        <v>25</v>
      </c>
      <c r="AE315" s="0" t="n">
        <v>0</v>
      </c>
      <c r="AF315" s="0" t="n">
        <v>0</v>
      </c>
    </row>
    <row r="316" customFormat="false" ht="12.75" hidden="false" customHeight="false" outlineLevel="0" collapsed="false">
      <c r="A316" s="399" t="n">
        <v>36894.5472222222</v>
      </c>
      <c r="B316" s="400" t="n">
        <v>37124</v>
      </c>
      <c r="C316" s="400" t="n">
        <v>37073</v>
      </c>
      <c r="D316" s="400" t="n">
        <v>37164</v>
      </c>
      <c r="E316" s="0" t="s">
        <v>392</v>
      </c>
      <c r="F316" s="0" t="n">
        <v>488120</v>
      </c>
      <c r="G316" s="0" t="n">
        <v>1</v>
      </c>
      <c r="H316" s="0" t="n">
        <v>2542828</v>
      </c>
      <c r="I316" s="0" t="n">
        <v>0</v>
      </c>
      <c r="J316" s="0" t="n">
        <v>0</v>
      </c>
      <c r="K316" s="0" t="n">
        <v>0</v>
      </c>
      <c r="L316" s="0" t="n">
        <v>0</v>
      </c>
      <c r="M316" s="0" t="n">
        <v>0</v>
      </c>
      <c r="N316" s="0" t="n">
        <v>0</v>
      </c>
      <c r="O316" s="0" t="n">
        <v>25</v>
      </c>
      <c r="P316" s="0" t="n">
        <v>25</v>
      </c>
      <c r="Q316" s="0" t="n">
        <v>25</v>
      </c>
      <c r="R316" s="0" t="n">
        <v>25</v>
      </c>
      <c r="S316" s="0" t="n">
        <v>25</v>
      </c>
      <c r="T316" s="0" t="n">
        <v>25</v>
      </c>
      <c r="U316" s="0" t="n">
        <v>25</v>
      </c>
      <c r="V316" s="0" t="n">
        <v>25</v>
      </c>
      <c r="W316" s="0" t="n">
        <v>25</v>
      </c>
      <c r="X316" s="0" t="n">
        <v>25</v>
      </c>
      <c r="Y316" s="0" t="n">
        <v>25</v>
      </c>
      <c r="Z316" s="0" t="n">
        <v>25</v>
      </c>
      <c r="AA316" s="0" t="n">
        <v>25</v>
      </c>
      <c r="AB316" s="0" t="n">
        <v>25</v>
      </c>
      <c r="AC316" s="0" t="n">
        <v>25</v>
      </c>
      <c r="AD316" s="0" t="n">
        <v>25</v>
      </c>
      <c r="AE316" s="0" t="n">
        <v>0</v>
      </c>
      <c r="AF316" s="0" t="n">
        <v>0</v>
      </c>
    </row>
    <row r="317" customFormat="false" ht="12.75" hidden="false" customHeight="false" outlineLevel="0" collapsed="false">
      <c r="A317" s="399" t="n">
        <v>36896.4104166667</v>
      </c>
      <c r="B317" s="400" t="n">
        <v>37124</v>
      </c>
      <c r="C317" s="400" t="n">
        <v>37073</v>
      </c>
      <c r="D317" s="400" t="n">
        <v>37164</v>
      </c>
      <c r="E317" s="0" t="s">
        <v>392</v>
      </c>
      <c r="F317" s="0" t="n">
        <v>489750</v>
      </c>
      <c r="G317" s="0" t="n">
        <v>1</v>
      </c>
      <c r="H317" s="0" t="n">
        <v>2547822</v>
      </c>
      <c r="I317" s="0" t="n">
        <v>0</v>
      </c>
      <c r="J317" s="0" t="n">
        <v>0</v>
      </c>
      <c r="K317" s="0" t="n">
        <v>0</v>
      </c>
      <c r="L317" s="0" t="n">
        <v>0</v>
      </c>
      <c r="M317" s="0" t="n">
        <v>0</v>
      </c>
      <c r="N317" s="0" t="n">
        <v>0</v>
      </c>
      <c r="O317" s="0" t="n">
        <v>25</v>
      </c>
      <c r="P317" s="0" t="n">
        <v>25</v>
      </c>
      <c r="Q317" s="0" t="n">
        <v>25</v>
      </c>
      <c r="R317" s="0" t="n">
        <v>25</v>
      </c>
      <c r="S317" s="0" t="n">
        <v>25</v>
      </c>
      <c r="T317" s="0" t="n">
        <v>25</v>
      </c>
      <c r="U317" s="0" t="n">
        <v>25</v>
      </c>
      <c r="V317" s="0" t="n">
        <v>25</v>
      </c>
      <c r="W317" s="0" t="n">
        <v>25</v>
      </c>
      <c r="X317" s="0" t="n">
        <v>25</v>
      </c>
      <c r="Y317" s="0" t="n">
        <v>25</v>
      </c>
      <c r="Z317" s="0" t="n">
        <v>25</v>
      </c>
      <c r="AA317" s="0" t="n">
        <v>25</v>
      </c>
      <c r="AB317" s="0" t="n">
        <v>25</v>
      </c>
      <c r="AC317" s="0" t="n">
        <v>25</v>
      </c>
      <c r="AD317" s="0" t="n">
        <v>25</v>
      </c>
      <c r="AE317" s="0" t="n">
        <v>0</v>
      </c>
      <c r="AF317" s="0" t="n">
        <v>0</v>
      </c>
    </row>
    <row r="318" customFormat="false" ht="12.75" hidden="false" customHeight="false" outlineLevel="0" collapsed="false">
      <c r="A318" s="399" t="n">
        <v>36922.4215277778</v>
      </c>
      <c r="B318" s="400" t="n">
        <v>37124</v>
      </c>
      <c r="C318" s="400" t="n">
        <v>37073</v>
      </c>
      <c r="D318" s="400" t="n">
        <v>37164</v>
      </c>
      <c r="E318" s="0" t="s">
        <v>392</v>
      </c>
      <c r="F318" s="0" t="n">
        <v>508890</v>
      </c>
      <c r="G318" s="0" t="n">
        <v>1</v>
      </c>
      <c r="H318" s="0" t="n">
        <v>2609817</v>
      </c>
      <c r="I318" s="0" t="n">
        <v>0</v>
      </c>
      <c r="J318" s="0" t="n">
        <v>0</v>
      </c>
      <c r="K318" s="0" t="n">
        <v>0</v>
      </c>
      <c r="L318" s="0" t="n">
        <v>0</v>
      </c>
      <c r="M318" s="0" t="n">
        <v>0</v>
      </c>
      <c r="N318" s="0" t="n">
        <v>0</v>
      </c>
      <c r="O318" s="0" t="n">
        <v>25</v>
      </c>
      <c r="P318" s="0" t="n">
        <v>25</v>
      </c>
      <c r="Q318" s="0" t="n">
        <v>25</v>
      </c>
      <c r="R318" s="0" t="n">
        <v>25</v>
      </c>
      <c r="S318" s="0" t="n">
        <v>25</v>
      </c>
      <c r="T318" s="0" t="n">
        <v>25</v>
      </c>
      <c r="U318" s="0" t="n">
        <v>25</v>
      </c>
      <c r="V318" s="0" t="n">
        <v>25</v>
      </c>
      <c r="W318" s="0" t="n">
        <v>25</v>
      </c>
      <c r="X318" s="0" t="n">
        <v>25</v>
      </c>
      <c r="Y318" s="0" t="n">
        <v>25</v>
      </c>
      <c r="Z318" s="0" t="n">
        <v>25</v>
      </c>
      <c r="AA318" s="0" t="n">
        <v>25</v>
      </c>
      <c r="AB318" s="0" t="n">
        <v>25</v>
      </c>
      <c r="AC318" s="0" t="n">
        <v>25</v>
      </c>
      <c r="AD318" s="0" t="n">
        <v>25</v>
      </c>
      <c r="AE318" s="0" t="n">
        <v>0</v>
      </c>
      <c r="AF318" s="0" t="n">
        <v>0</v>
      </c>
    </row>
    <row r="319" customFormat="false" ht="12.75" hidden="false" customHeight="false" outlineLevel="0" collapsed="false">
      <c r="A319" s="399" t="n">
        <v>36934.6118055556</v>
      </c>
      <c r="B319" s="400" t="n">
        <v>37124</v>
      </c>
      <c r="C319" s="400" t="n">
        <v>37073</v>
      </c>
      <c r="D319" s="400" t="n">
        <v>37164</v>
      </c>
      <c r="E319" s="0" t="s">
        <v>392</v>
      </c>
      <c r="F319" s="0" t="n">
        <v>517868</v>
      </c>
      <c r="G319" s="0" t="n">
        <v>1</v>
      </c>
      <c r="H319" s="0" t="n">
        <v>2664738</v>
      </c>
      <c r="I319" s="0" t="n">
        <v>0</v>
      </c>
      <c r="J319" s="0" t="n">
        <v>0</v>
      </c>
      <c r="K319" s="0" t="n">
        <v>0</v>
      </c>
      <c r="L319" s="0" t="n">
        <v>0</v>
      </c>
      <c r="M319" s="0" t="n">
        <v>0</v>
      </c>
      <c r="N319" s="0" t="n">
        <v>0</v>
      </c>
      <c r="O319" s="0" t="n">
        <v>-25</v>
      </c>
      <c r="P319" s="0" t="n">
        <v>-25</v>
      </c>
      <c r="Q319" s="0" t="n">
        <v>-25</v>
      </c>
      <c r="R319" s="0" t="n">
        <v>-25</v>
      </c>
      <c r="S319" s="0" t="n">
        <v>-25</v>
      </c>
      <c r="T319" s="0" t="n">
        <v>-25</v>
      </c>
      <c r="U319" s="0" t="n">
        <v>-25</v>
      </c>
      <c r="V319" s="0" t="n">
        <v>-25</v>
      </c>
      <c r="W319" s="0" t="n">
        <v>-25</v>
      </c>
      <c r="X319" s="0" t="n">
        <v>-25</v>
      </c>
      <c r="Y319" s="0" t="n">
        <v>-25</v>
      </c>
      <c r="Z319" s="0" t="n">
        <v>-25</v>
      </c>
      <c r="AA319" s="0" t="n">
        <v>-25</v>
      </c>
      <c r="AB319" s="0" t="n">
        <v>-25</v>
      </c>
      <c r="AC319" s="0" t="n">
        <v>-25</v>
      </c>
      <c r="AD319" s="0" t="n">
        <v>-25</v>
      </c>
      <c r="AE319" s="0" t="n">
        <v>0</v>
      </c>
      <c r="AF319" s="0" t="n">
        <v>0</v>
      </c>
    </row>
    <row r="320" customFormat="false" ht="12.75" hidden="false" customHeight="false" outlineLevel="0" collapsed="false">
      <c r="A320" s="399" t="n">
        <v>36937.46875</v>
      </c>
      <c r="B320" s="400" t="n">
        <v>37124</v>
      </c>
      <c r="C320" s="400" t="n">
        <v>37073</v>
      </c>
      <c r="D320" s="400" t="n">
        <v>37164</v>
      </c>
      <c r="E320" s="0" t="s">
        <v>392</v>
      </c>
      <c r="F320" s="0" t="n">
        <v>523088</v>
      </c>
      <c r="G320" s="0" t="n">
        <v>1</v>
      </c>
      <c r="H320" s="0" t="n">
        <v>2701275</v>
      </c>
      <c r="I320" s="0" t="n">
        <v>0</v>
      </c>
      <c r="J320" s="0" t="n">
        <v>0</v>
      </c>
      <c r="K320" s="0" t="n">
        <v>0</v>
      </c>
      <c r="L320" s="0" t="n">
        <v>0</v>
      </c>
      <c r="M320" s="0" t="n">
        <v>0</v>
      </c>
      <c r="N320" s="0" t="n">
        <v>0</v>
      </c>
      <c r="O320" s="0" t="n">
        <v>-25</v>
      </c>
      <c r="P320" s="0" t="n">
        <v>-25</v>
      </c>
      <c r="Q320" s="0" t="n">
        <v>-25</v>
      </c>
      <c r="R320" s="0" t="n">
        <v>-25</v>
      </c>
      <c r="S320" s="0" t="n">
        <v>-25</v>
      </c>
      <c r="T320" s="0" t="n">
        <v>-25</v>
      </c>
      <c r="U320" s="0" t="n">
        <v>-25</v>
      </c>
      <c r="V320" s="0" t="n">
        <v>-25</v>
      </c>
      <c r="W320" s="0" t="n">
        <v>-25</v>
      </c>
      <c r="X320" s="0" t="n">
        <v>-25</v>
      </c>
      <c r="Y320" s="0" t="n">
        <v>-25</v>
      </c>
      <c r="Z320" s="0" t="n">
        <v>-25</v>
      </c>
      <c r="AA320" s="0" t="n">
        <v>-25</v>
      </c>
      <c r="AB320" s="0" t="n">
        <v>-25</v>
      </c>
      <c r="AC320" s="0" t="n">
        <v>-25</v>
      </c>
      <c r="AD320" s="0" t="n">
        <v>-25</v>
      </c>
      <c r="AE320" s="0" t="n">
        <v>0</v>
      </c>
      <c r="AF320" s="0" t="n">
        <v>0</v>
      </c>
    </row>
    <row r="321" customFormat="false" ht="12.75" hidden="false" customHeight="false" outlineLevel="0" collapsed="false">
      <c r="A321" s="399" t="n">
        <v>36950.6104166667</v>
      </c>
      <c r="B321" s="400" t="n">
        <v>37124</v>
      </c>
      <c r="C321" s="400" t="n">
        <v>37073</v>
      </c>
      <c r="D321" s="400" t="n">
        <v>37164</v>
      </c>
      <c r="E321" s="0" t="s">
        <v>392</v>
      </c>
      <c r="F321" s="0" t="n">
        <v>533058</v>
      </c>
      <c r="G321" s="0" t="n">
        <v>1</v>
      </c>
      <c r="H321" s="0" t="n">
        <v>2731769</v>
      </c>
      <c r="I321" s="0" t="n">
        <v>0</v>
      </c>
      <c r="J321" s="0" t="n">
        <v>0</v>
      </c>
      <c r="K321" s="0" t="n">
        <v>0</v>
      </c>
      <c r="L321" s="0" t="n">
        <v>0</v>
      </c>
      <c r="M321" s="0" t="n">
        <v>0</v>
      </c>
      <c r="N321" s="0" t="n">
        <v>0</v>
      </c>
      <c r="O321" s="0" t="n">
        <v>-25</v>
      </c>
      <c r="P321" s="0" t="n">
        <v>-25</v>
      </c>
      <c r="Q321" s="0" t="n">
        <v>-25</v>
      </c>
      <c r="R321" s="0" t="n">
        <v>-25</v>
      </c>
      <c r="S321" s="0" t="n">
        <v>-25</v>
      </c>
      <c r="T321" s="0" t="n">
        <v>-25</v>
      </c>
      <c r="U321" s="0" t="n">
        <v>-25</v>
      </c>
      <c r="V321" s="0" t="n">
        <v>-25</v>
      </c>
      <c r="W321" s="0" t="n">
        <v>-25</v>
      </c>
      <c r="X321" s="0" t="n">
        <v>-25</v>
      </c>
      <c r="Y321" s="0" t="n">
        <v>-25</v>
      </c>
      <c r="Z321" s="0" t="n">
        <v>-25</v>
      </c>
      <c r="AA321" s="0" t="n">
        <v>-25</v>
      </c>
      <c r="AB321" s="0" t="n">
        <v>-25</v>
      </c>
      <c r="AC321" s="0" t="n">
        <v>-25</v>
      </c>
      <c r="AD321" s="0" t="n">
        <v>-25</v>
      </c>
      <c r="AE321" s="0" t="n">
        <v>0</v>
      </c>
      <c r="AF321" s="0" t="n">
        <v>0</v>
      </c>
    </row>
    <row r="322" customFormat="false" ht="12.75" hidden="false" customHeight="false" outlineLevel="0" collapsed="false">
      <c r="A322" s="399" t="n">
        <v>36958.5652777778</v>
      </c>
      <c r="B322" s="400" t="n">
        <v>37124</v>
      </c>
      <c r="C322" s="400" t="n">
        <v>37073</v>
      </c>
      <c r="D322" s="400" t="n">
        <v>37164</v>
      </c>
      <c r="E322" s="0" t="s">
        <v>392</v>
      </c>
      <c r="F322" s="0" t="n">
        <v>533131</v>
      </c>
      <c r="G322" s="0" t="n">
        <v>1</v>
      </c>
      <c r="H322" s="0" t="n">
        <v>2731986</v>
      </c>
      <c r="I322" s="0" t="n">
        <v>0</v>
      </c>
      <c r="J322" s="0" t="n">
        <v>0</v>
      </c>
      <c r="K322" s="0" t="n">
        <v>0</v>
      </c>
      <c r="L322" s="0" t="n">
        <v>0</v>
      </c>
      <c r="M322" s="0" t="n">
        <v>0</v>
      </c>
      <c r="N322" s="0" t="n">
        <v>0</v>
      </c>
      <c r="O322" s="0" t="n">
        <v>25</v>
      </c>
      <c r="P322" s="0" t="n">
        <v>25</v>
      </c>
      <c r="Q322" s="0" t="n">
        <v>25</v>
      </c>
      <c r="R322" s="0" t="n">
        <v>25</v>
      </c>
      <c r="S322" s="0" t="n">
        <v>25</v>
      </c>
      <c r="T322" s="0" t="n">
        <v>25</v>
      </c>
      <c r="U322" s="0" t="n">
        <v>25</v>
      </c>
      <c r="V322" s="0" t="n">
        <v>25</v>
      </c>
      <c r="W322" s="0" t="n">
        <v>25</v>
      </c>
      <c r="X322" s="0" t="n">
        <v>25</v>
      </c>
      <c r="Y322" s="0" t="n">
        <v>25</v>
      </c>
      <c r="Z322" s="0" t="n">
        <v>25</v>
      </c>
      <c r="AA322" s="0" t="n">
        <v>25</v>
      </c>
      <c r="AB322" s="0" t="n">
        <v>25</v>
      </c>
      <c r="AC322" s="0" t="n">
        <v>25</v>
      </c>
      <c r="AD322" s="0" t="n">
        <v>25</v>
      </c>
      <c r="AE322" s="0" t="n">
        <v>0</v>
      </c>
      <c r="AF322" s="0" t="n">
        <v>0</v>
      </c>
    </row>
    <row r="323" customFormat="false" ht="12.75" hidden="false" customHeight="false" outlineLevel="0" collapsed="false">
      <c r="A323" s="399" t="n">
        <v>36950.41875</v>
      </c>
      <c r="B323" s="400" t="n">
        <v>37124</v>
      </c>
      <c r="C323" s="400" t="n">
        <v>37073</v>
      </c>
      <c r="D323" s="400" t="n">
        <v>37164</v>
      </c>
      <c r="E323" s="0" t="s">
        <v>392</v>
      </c>
      <c r="F323" s="0" t="n">
        <v>533765</v>
      </c>
      <c r="G323" s="0" t="n">
        <v>1</v>
      </c>
      <c r="H323" s="0" t="n">
        <v>2733345</v>
      </c>
      <c r="I323" s="0" t="n">
        <v>0</v>
      </c>
      <c r="J323" s="0" t="n">
        <v>0</v>
      </c>
      <c r="K323" s="0" t="n">
        <v>0</v>
      </c>
      <c r="L323" s="0" t="n">
        <v>0</v>
      </c>
      <c r="M323" s="0" t="n">
        <v>0</v>
      </c>
      <c r="N323" s="0" t="n">
        <v>0</v>
      </c>
      <c r="O323" s="0" t="n">
        <v>25</v>
      </c>
      <c r="P323" s="0" t="n">
        <v>25</v>
      </c>
      <c r="Q323" s="0" t="n">
        <v>25</v>
      </c>
      <c r="R323" s="0" t="n">
        <v>25</v>
      </c>
      <c r="S323" s="0" t="n">
        <v>25</v>
      </c>
      <c r="T323" s="0" t="n">
        <v>25</v>
      </c>
      <c r="U323" s="0" t="n">
        <v>25</v>
      </c>
      <c r="V323" s="0" t="n">
        <v>25</v>
      </c>
      <c r="W323" s="0" t="n">
        <v>25</v>
      </c>
      <c r="X323" s="0" t="n">
        <v>25</v>
      </c>
      <c r="Y323" s="0" t="n">
        <v>25</v>
      </c>
      <c r="Z323" s="0" t="n">
        <v>25</v>
      </c>
      <c r="AA323" s="0" t="n">
        <v>25</v>
      </c>
      <c r="AB323" s="0" t="n">
        <v>25</v>
      </c>
      <c r="AC323" s="0" t="n">
        <v>25</v>
      </c>
      <c r="AD323" s="0" t="n">
        <v>25</v>
      </c>
      <c r="AE323" s="0" t="n">
        <v>0</v>
      </c>
      <c r="AF323" s="0" t="n">
        <v>0</v>
      </c>
    </row>
    <row r="324" customFormat="false" ht="12.75" hidden="false" customHeight="false" outlineLevel="0" collapsed="false">
      <c r="A324" s="399" t="n">
        <v>36958.5659722222</v>
      </c>
      <c r="B324" s="400" t="n">
        <v>37124</v>
      </c>
      <c r="C324" s="400" t="n">
        <v>37073</v>
      </c>
      <c r="D324" s="400" t="n">
        <v>37164</v>
      </c>
      <c r="E324" s="0" t="s">
        <v>392</v>
      </c>
      <c r="F324" s="0" t="n">
        <v>534000</v>
      </c>
      <c r="G324" s="0" t="n">
        <v>1</v>
      </c>
      <c r="H324" s="0" t="n">
        <v>2733955</v>
      </c>
      <c r="I324" s="0" t="n">
        <v>0</v>
      </c>
      <c r="J324" s="0" t="n">
        <v>0</v>
      </c>
      <c r="K324" s="0" t="n">
        <v>0</v>
      </c>
      <c r="L324" s="0" t="n">
        <v>0</v>
      </c>
      <c r="M324" s="0" t="n">
        <v>0</v>
      </c>
      <c r="N324" s="0" t="n">
        <v>0</v>
      </c>
      <c r="O324" s="0" t="n">
        <v>-25</v>
      </c>
      <c r="P324" s="0" t="n">
        <v>-25</v>
      </c>
      <c r="Q324" s="0" t="n">
        <v>-25</v>
      </c>
      <c r="R324" s="0" t="n">
        <v>-25</v>
      </c>
      <c r="S324" s="0" t="n">
        <v>-25</v>
      </c>
      <c r="T324" s="0" t="n">
        <v>-25</v>
      </c>
      <c r="U324" s="0" t="n">
        <v>-25</v>
      </c>
      <c r="V324" s="0" t="n">
        <v>-25</v>
      </c>
      <c r="W324" s="0" t="n">
        <v>-25</v>
      </c>
      <c r="X324" s="0" t="n">
        <v>-25</v>
      </c>
      <c r="Y324" s="0" t="n">
        <v>-25</v>
      </c>
      <c r="Z324" s="0" t="n">
        <v>-25</v>
      </c>
      <c r="AA324" s="0" t="n">
        <v>-25</v>
      </c>
      <c r="AB324" s="0" t="n">
        <v>-25</v>
      </c>
      <c r="AC324" s="0" t="n">
        <v>-25</v>
      </c>
      <c r="AD324" s="0" t="n">
        <v>-25</v>
      </c>
      <c r="AE324" s="0" t="n">
        <v>0</v>
      </c>
      <c r="AF324" s="0" t="n">
        <v>0</v>
      </c>
    </row>
    <row r="325" customFormat="false" ht="12.75" hidden="false" customHeight="false" outlineLevel="0" collapsed="false">
      <c r="A325" s="399" t="n">
        <v>36951.5333333333</v>
      </c>
      <c r="B325" s="400" t="n">
        <v>37124</v>
      </c>
      <c r="C325" s="400" t="n">
        <v>37073</v>
      </c>
      <c r="D325" s="400" t="n">
        <v>37164</v>
      </c>
      <c r="E325" s="0" t="s">
        <v>392</v>
      </c>
      <c r="F325" s="0" t="n">
        <v>534091</v>
      </c>
      <c r="G325" s="0" t="n">
        <v>1</v>
      </c>
      <c r="H325" s="0" t="n">
        <v>2734095</v>
      </c>
      <c r="I325" s="0" t="n">
        <v>0</v>
      </c>
      <c r="J325" s="0" t="n">
        <v>0</v>
      </c>
      <c r="K325" s="0" t="n">
        <v>0</v>
      </c>
      <c r="L325" s="0" t="n">
        <v>0</v>
      </c>
      <c r="M325" s="0" t="n">
        <v>0</v>
      </c>
      <c r="N325" s="0" t="n">
        <v>0</v>
      </c>
      <c r="O325" s="0" t="n">
        <v>75</v>
      </c>
      <c r="P325" s="0" t="n">
        <v>75</v>
      </c>
      <c r="Q325" s="0" t="n">
        <v>75</v>
      </c>
      <c r="R325" s="0" t="n">
        <v>75</v>
      </c>
      <c r="S325" s="0" t="n">
        <v>75</v>
      </c>
      <c r="T325" s="0" t="n">
        <v>75</v>
      </c>
      <c r="U325" s="0" t="n">
        <v>75</v>
      </c>
      <c r="V325" s="0" t="n">
        <v>75</v>
      </c>
      <c r="W325" s="0" t="n">
        <v>75</v>
      </c>
      <c r="X325" s="0" t="n">
        <v>75</v>
      </c>
      <c r="Y325" s="0" t="n">
        <v>75</v>
      </c>
      <c r="Z325" s="0" t="n">
        <v>75</v>
      </c>
      <c r="AA325" s="0" t="n">
        <v>75</v>
      </c>
      <c r="AB325" s="0" t="n">
        <v>75</v>
      </c>
      <c r="AC325" s="0" t="n">
        <v>75</v>
      </c>
      <c r="AD325" s="0" t="n">
        <v>75</v>
      </c>
      <c r="AE325" s="0" t="n">
        <v>0</v>
      </c>
      <c r="AF325" s="0" t="n">
        <v>0</v>
      </c>
    </row>
    <row r="326" customFormat="false" ht="12.75" hidden="false" customHeight="false" outlineLevel="0" collapsed="false">
      <c r="A326" s="399" t="n">
        <v>36951.3916666667</v>
      </c>
      <c r="B326" s="400" t="n">
        <v>37124</v>
      </c>
      <c r="C326" s="400" t="n">
        <v>37073</v>
      </c>
      <c r="D326" s="400" t="n">
        <v>37164</v>
      </c>
      <c r="E326" s="0" t="s">
        <v>392</v>
      </c>
      <c r="F326" s="0" t="n">
        <v>535135</v>
      </c>
      <c r="G326" s="0" t="n">
        <v>1</v>
      </c>
      <c r="H326" s="0" t="n">
        <v>2737445</v>
      </c>
      <c r="I326" s="0" t="n">
        <v>0</v>
      </c>
      <c r="J326" s="0" t="n">
        <v>0</v>
      </c>
      <c r="K326" s="0" t="n">
        <v>0</v>
      </c>
      <c r="L326" s="0" t="n">
        <v>0</v>
      </c>
      <c r="M326" s="0" t="n">
        <v>0</v>
      </c>
      <c r="N326" s="0" t="n">
        <v>0</v>
      </c>
      <c r="O326" s="0" t="n">
        <v>25</v>
      </c>
      <c r="P326" s="0" t="n">
        <v>25</v>
      </c>
      <c r="Q326" s="0" t="n">
        <v>25</v>
      </c>
      <c r="R326" s="0" t="n">
        <v>25</v>
      </c>
      <c r="S326" s="0" t="n">
        <v>25</v>
      </c>
      <c r="T326" s="0" t="n">
        <v>25</v>
      </c>
      <c r="U326" s="0" t="n">
        <v>25</v>
      </c>
      <c r="V326" s="0" t="n">
        <v>25</v>
      </c>
      <c r="W326" s="0" t="n">
        <v>25</v>
      </c>
      <c r="X326" s="0" t="n">
        <v>25</v>
      </c>
      <c r="Y326" s="0" t="n">
        <v>25</v>
      </c>
      <c r="Z326" s="0" t="n">
        <v>25</v>
      </c>
      <c r="AA326" s="0" t="n">
        <v>25</v>
      </c>
      <c r="AB326" s="0" t="n">
        <v>25</v>
      </c>
      <c r="AC326" s="0" t="n">
        <v>25</v>
      </c>
      <c r="AD326" s="0" t="n">
        <v>25</v>
      </c>
      <c r="AE326" s="0" t="n">
        <v>0</v>
      </c>
      <c r="AF326" s="0" t="n">
        <v>0</v>
      </c>
    </row>
    <row r="327" customFormat="false" ht="12.75" hidden="false" customHeight="false" outlineLevel="0" collapsed="false">
      <c r="A327" s="399" t="n">
        <v>36955.6979166667</v>
      </c>
      <c r="B327" s="400" t="n">
        <v>37124</v>
      </c>
      <c r="C327" s="400" t="n">
        <v>37073</v>
      </c>
      <c r="D327" s="400" t="n">
        <v>37164</v>
      </c>
      <c r="E327" s="0" t="s">
        <v>392</v>
      </c>
      <c r="F327" s="0" t="n">
        <v>536488</v>
      </c>
      <c r="G327" s="0" t="n">
        <v>1</v>
      </c>
      <c r="H327" s="0" t="n">
        <v>2740938</v>
      </c>
      <c r="I327" s="0" t="n">
        <v>0</v>
      </c>
      <c r="J327" s="0" t="n">
        <v>0</v>
      </c>
      <c r="K327" s="0" t="n">
        <v>0</v>
      </c>
      <c r="L327" s="0" t="n">
        <v>0</v>
      </c>
      <c r="M327" s="0" t="n">
        <v>0</v>
      </c>
      <c r="N327" s="0" t="n">
        <v>0</v>
      </c>
      <c r="O327" s="0" t="n">
        <v>-25</v>
      </c>
      <c r="P327" s="0" t="n">
        <v>-25</v>
      </c>
      <c r="Q327" s="0" t="n">
        <v>-25</v>
      </c>
      <c r="R327" s="0" t="n">
        <v>-25</v>
      </c>
      <c r="S327" s="0" t="n">
        <v>-25</v>
      </c>
      <c r="T327" s="0" t="n">
        <v>-25</v>
      </c>
      <c r="U327" s="0" t="n">
        <v>-25</v>
      </c>
      <c r="V327" s="0" t="n">
        <v>-25</v>
      </c>
      <c r="W327" s="0" t="n">
        <v>-25</v>
      </c>
      <c r="X327" s="0" t="n">
        <v>-25</v>
      </c>
      <c r="Y327" s="0" t="n">
        <v>-25</v>
      </c>
      <c r="Z327" s="0" t="n">
        <v>-25</v>
      </c>
      <c r="AA327" s="0" t="n">
        <v>-25</v>
      </c>
      <c r="AB327" s="0" t="n">
        <v>-25</v>
      </c>
      <c r="AC327" s="0" t="n">
        <v>-25</v>
      </c>
      <c r="AD327" s="0" t="n">
        <v>-25</v>
      </c>
      <c r="AE327" s="0" t="n">
        <v>0</v>
      </c>
      <c r="AF327" s="0" t="n">
        <v>0</v>
      </c>
    </row>
    <row r="328" customFormat="false" ht="12.75" hidden="false" customHeight="false" outlineLevel="0" collapsed="false">
      <c r="A328" s="399" t="n">
        <v>36955.6979166667</v>
      </c>
      <c r="B328" s="400" t="n">
        <v>37124</v>
      </c>
      <c r="C328" s="400" t="n">
        <v>37073</v>
      </c>
      <c r="D328" s="400" t="n">
        <v>37164</v>
      </c>
      <c r="E328" s="0" t="s">
        <v>392</v>
      </c>
      <c r="F328" s="0" t="n">
        <v>536489</v>
      </c>
      <c r="G328" s="0" t="n">
        <v>1</v>
      </c>
      <c r="H328" s="0" t="n">
        <v>2740939</v>
      </c>
      <c r="I328" s="0" t="n">
        <v>0</v>
      </c>
      <c r="J328" s="0" t="n">
        <v>0</v>
      </c>
      <c r="K328" s="0" t="n">
        <v>0</v>
      </c>
      <c r="L328" s="0" t="n">
        <v>0</v>
      </c>
      <c r="M328" s="0" t="n">
        <v>0</v>
      </c>
      <c r="N328" s="0" t="n">
        <v>0</v>
      </c>
      <c r="O328" s="0" t="n">
        <v>-25</v>
      </c>
      <c r="P328" s="0" t="n">
        <v>-25</v>
      </c>
      <c r="Q328" s="0" t="n">
        <v>-25</v>
      </c>
      <c r="R328" s="0" t="n">
        <v>-25</v>
      </c>
      <c r="S328" s="0" t="n">
        <v>-25</v>
      </c>
      <c r="T328" s="0" t="n">
        <v>-25</v>
      </c>
      <c r="U328" s="0" t="n">
        <v>-25</v>
      </c>
      <c r="V328" s="0" t="n">
        <v>-25</v>
      </c>
      <c r="W328" s="0" t="n">
        <v>-25</v>
      </c>
      <c r="X328" s="0" t="n">
        <v>-25</v>
      </c>
      <c r="Y328" s="0" t="n">
        <v>-25</v>
      </c>
      <c r="Z328" s="0" t="n">
        <v>-25</v>
      </c>
      <c r="AA328" s="0" t="n">
        <v>-25</v>
      </c>
      <c r="AB328" s="0" t="n">
        <v>-25</v>
      </c>
      <c r="AC328" s="0" t="n">
        <v>-25</v>
      </c>
      <c r="AD328" s="0" t="n">
        <v>-25</v>
      </c>
      <c r="AE328" s="0" t="n">
        <v>0</v>
      </c>
      <c r="AF328" s="0" t="n">
        <v>0</v>
      </c>
    </row>
    <row r="329" customFormat="false" ht="12.75" hidden="false" customHeight="false" outlineLevel="0" collapsed="false">
      <c r="A329" s="399" t="n">
        <v>36955.4604166667</v>
      </c>
      <c r="B329" s="400" t="n">
        <v>37124</v>
      </c>
      <c r="C329" s="400" t="n">
        <v>37073</v>
      </c>
      <c r="D329" s="400" t="n">
        <v>37164</v>
      </c>
      <c r="E329" s="0" t="s">
        <v>392</v>
      </c>
      <c r="F329" s="0" t="n">
        <v>536617</v>
      </c>
      <c r="G329" s="0" t="n">
        <v>1</v>
      </c>
      <c r="H329" s="0" t="n">
        <v>2741319</v>
      </c>
      <c r="I329" s="0" t="n">
        <v>0</v>
      </c>
      <c r="J329" s="0" t="n">
        <v>0</v>
      </c>
      <c r="K329" s="0" t="n">
        <v>0</v>
      </c>
      <c r="L329" s="0" t="n">
        <v>0</v>
      </c>
      <c r="M329" s="0" t="n">
        <v>0</v>
      </c>
      <c r="N329" s="0" t="n">
        <v>0</v>
      </c>
      <c r="O329" s="0" t="n">
        <v>-25</v>
      </c>
      <c r="P329" s="0" t="n">
        <v>-25</v>
      </c>
      <c r="Q329" s="0" t="n">
        <v>-25</v>
      </c>
      <c r="R329" s="0" t="n">
        <v>-25</v>
      </c>
      <c r="S329" s="0" t="n">
        <v>-25</v>
      </c>
      <c r="T329" s="0" t="n">
        <v>-25</v>
      </c>
      <c r="U329" s="0" t="n">
        <v>-25</v>
      </c>
      <c r="V329" s="0" t="n">
        <v>-25</v>
      </c>
      <c r="W329" s="0" t="n">
        <v>-25</v>
      </c>
      <c r="X329" s="0" t="n">
        <v>-25</v>
      </c>
      <c r="Y329" s="0" t="n">
        <v>-25</v>
      </c>
      <c r="Z329" s="0" t="n">
        <v>-25</v>
      </c>
      <c r="AA329" s="0" t="n">
        <v>-25</v>
      </c>
      <c r="AB329" s="0" t="n">
        <v>-25</v>
      </c>
      <c r="AC329" s="0" t="n">
        <v>-25</v>
      </c>
      <c r="AD329" s="0" t="n">
        <v>-25</v>
      </c>
      <c r="AE329" s="0" t="n">
        <v>0</v>
      </c>
      <c r="AF329" s="0" t="n">
        <v>0</v>
      </c>
    </row>
    <row r="330" customFormat="false" ht="12.75" hidden="false" customHeight="false" outlineLevel="0" collapsed="false">
      <c r="A330" s="399" t="n">
        <v>36955.6979166667</v>
      </c>
      <c r="B330" s="400" t="n">
        <v>37124</v>
      </c>
      <c r="C330" s="400" t="n">
        <v>37073</v>
      </c>
      <c r="D330" s="400" t="n">
        <v>37164</v>
      </c>
      <c r="E330" s="0" t="s">
        <v>392</v>
      </c>
      <c r="F330" s="0" t="n">
        <v>536686</v>
      </c>
      <c r="G330" s="0" t="n">
        <v>1</v>
      </c>
      <c r="H330" s="0" t="n">
        <v>2741571</v>
      </c>
      <c r="I330" s="0" t="n">
        <v>0</v>
      </c>
      <c r="J330" s="0" t="n">
        <v>0</v>
      </c>
      <c r="K330" s="0" t="n">
        <v>0</v>
      </c>
      <c r="L330" s="0" t="n">
        <v>0</v>
      </c>
      <c r="M330" s="0" t="n">
        <v>0</v>
      </c>
      <c r="N330" s="0" t="n">
        <v>0</v>
      </c>
      <c r="O330" s="0" t="n">
        <v>-25</v>
      </c>
      <c r="P330" s="0" t="n">
        <v>-25</v>
      </c>
      <c r="Q330" s="0" t="n">
        <v>-25</v>
      </c>
      <c r="R330" s="0" t="n">
        <v>-25</v>
      </c>
      <c r="S330" s="0" t="n">
        <v>-25</v>
      </c>
      <c r="T330" s="0" t="n">
        <v>-25</v>
      </c>
      <c r="U330" s="0" t="n">
        <v>-25</v>
      </c>
      <c r="V330" s="0" t="n">
        <v>-25</v>
      </c>
      <c r="W330" s="0" t="n">
        <v>-25</v>
      </c>
      <c r="X330" s="0" t="n">
        <v>-25</v>
      </c>
      <c r="Y330" s="0" t="n">
        <v>-25</v>
      </c>
      <c r="Z330" s="0" t="n">
        <v>-25</v>
      </c>
      <c r="AA330" s="0" t="n">
        <v>-25</v>
      </c>
      <c r="AB330" s="0" t="n">
        <v>-25</v>
      </c>
      <c r="AC330" s="0" t="n">
        <v>-25</v>
      </c>
      <c r="AD330" s="0" t="n">
        <v>-25</v>
      </c>
      <c r="AE330" s="0" t="n">
        <v>0</v>
      </c>
      <c r="AF330" s="0" t="n">
        <v>0</v>
      </c>
    </row>
    <row r="331" customFormat="false" ht="12.75" hidden="false" customHeight="false" outlineLevel="0" collapsed="false">
      <c r="A331" s="399" t="n">
        <v>36956.4013888889</v>
      </c>
      <c r="B331" s="400" t="n">
        <v>37124</v>
      </c>
      <c r="C331" s="400" t="n">
        <v>37073</v>
      </c>
      <c r="D331" s="400" t="n">
        <v>37164</v>
      </c>
      <c r="E331" s="0" t="s">
        <v>392</v>
      </c>
      <c r="F331" s="0" t="n">
        <v>537937</v>
      </c>
      <c r="G331" s="0" t="n">
        <v>1</v>
      </c>
      <c r="H331" s="0" t="n">
        <v>2747160</v>
      </c>
      <c r="I331" s="0" t="n">
        <v>0</v>
      </c>
      <c r="J331" s="0" t="n">
        <v>0</v>
      </c>
      <c r="K331" s="0" t="n">
        <v>0</v>
      </c>
      <c r="L331" s="0" t="n">
        <v>0</v>
      </c>
      <c r="M331" s="0" t="n">
        <v>0</v>
      </c>
      <c r="N331" s="0" t="n">
        <v>0</v>
      </c>
      <c r="O331" s="0" t="n">
        <v>-25</v>
      </c>
      <c r="P331" s="0" t="n">
        <v>-25</v>
      </c>
      <c r="Q331" s="0" t="n">
        <v>-25</v>
      </c>
      <c r="R331" s="0" t="n">
        <v>-25</v>
      </c>
      <c r="S331" s="0" t="n">
        <v>-25</v>
      </c>
      <c r="T331" s="0" t="n">
        <v>-25</v>
      </c>
      <c r="U331" s="0" t="n">
        <v>-25</v>
      </c>
      <c r="V331" s="0" t="n">
        <v>-25</v>
      </c>
      <c r="W331" s="0" t="n">
        <v>-25</v>
      </c>
      <c r="X331" s="0" t="n">
        <v>-25</v>
      </c>
      <c r="Y331" s="0" t="n">
        <v>-25</v>
      </c>
      <c r="Z331" s="0" t="n">
        <v>-25</v>
      </c>
      <c r="AA331" s="0" t="n">
        <v>-25</v>
      </c>
      <c r="AB331" s="0" t="n">
        <v>-25</v>
      </c>
      <c r="AC331" s="0" t="n">
        <v>-25</v>
      </c>
      <c r="AD331" s="0" t="n">
        <v>-25</v>
      </c>
      <c r="AE331" s="0" t="n">
        <v>0</v>
      </c>
      <c r="AF331" s="0" t="n">
        <v>0</v>
      </c>
    </row>
    <row r="332" customFormat="false" ht="12.75" hidden="false" customHeight="false" outlineLevel="0" collapsed="false">
      <c r="A332" s="399" t="n">
        <v>36957.4333333333</v>
      </c>
      <c r="B332" s="400" t="n">
        <v>37124</v>
      </c>
      <c r="C332" s="400" t="n">
        <v>37073</v>
      </c>
      <c r="D332" s="400" t="n">
        <v>37164</v>
      </c>
      <c r="E332" s="0" t="s">
        <v>392</v>
      </c>
      <c r="F332" s="0" t="n">
        <v>539231</v>
      </c>
      <c r="G332" s="0" t="n">
        <v>1</v>
      </c>
      <c r="H332" s="0" t="n">
        <v>2751317</v>
      </c>
      <c r="I332" s="0" t="n">
        <v>0</v>
      </c>
      <c r="J332" s="0" t="n">
        <v>0</v>
      </c>
      <c r="K332" s="0" t="n">
        <v>0</v>
      </c>
      <c r="L332" s="0" t="n">
        <v>0</v>
      </c>
      <c r="M332" s="0" t="n">
        <v>0</v>
      </c>
      <c r="N332" s="0" t="n">
        <v>0</v>
      </c>
      <c r="O332" s="0" t="n">
        <v>-25</v>
      </c>
      <c r="P332" s="0" t="n">
        <v>-25</v>
      </c>
      <c r="Q332" s="0" t="n">
        <v>-25</v>
      </c>
      <c r="R332" s="0" t="n">
        <v>-25</v>
      </c>
      <c r="S332" s="0" t="n">
        <v>-25</v>
      </c>
      <c r="T332" s="0" t="n">
        <v>-25</v>
      </c>
      <c r="U332" s="0" t="n">
        <v>-25</v>
      </c>
      <c r="V332" s="0" t="n">
        <v>-25</v>
      </c>
      <c r="W332" s="0" t="n">
        <v>-25</v>
      </c>
      <c r="X332" s="0" t="n">
        <v>-25</v>
      </c>
      <c r="Y332" s="0" t="n">
        <v>-25</v>
      </c>
      <c r="Z332" s="0" t="n">
        <v>-25</v>
      </c>
      <c r="AA332" s="0" t="n">
        <v>-25</v>
      </c>
      <c r="AB332" s="0" t="n">
        <v>-25</v>
      </c>
      <c r="AC332" s="0" t="n">
        <v>-25</v>
      </c>
      <c r="AD332" s="0" t="n">
        <v>-25</v>
      </c>
      <c r="AE332" s="0" t="n">
        <v>0</v>
      </c>
      <c r="AF332" s="0" t="n">
        <v>0</v>
      </c>
    </row>
    <row r="333" customFormat="false" ht="12.75" hidden="false" customHeight="false" outlineLevel="0" collapsed="false">
      <c r="A333" s="399" t="n">
        <v>37092.3895833333</v>
      </c>
      <c r="B333" s="400" t="n">
        <v>37124</v>
      </c>
      <c r="C333" s="400" t="n">
        <v>37073</v>
      </c>
      <c r="D333" s="400" t="n">
        <v>37164</v>
      </c>
      <c r="E333" s="0" t="s">
        <v>392</v>
      </c>
      <c r="F333" s="0" t="n">
        <v>540194</v>
      </c>
      <c r="G333" s="0" t="n">
        <v>1</v>
      </c>
      <c r="H333" s="0" t="n">
        <v>2753937</v>
      </c>
      <c r="I333" s="0" t="n">
        <v>0</v>
      </c>
      <c r="J333" s="0" t="n">
        <v>0</v>
      </c>
      <c r="K333" s="0" t="n">
        <v>0</v>
      </c>
      <c r="L333" s="0" t="n">
        <v>0</v>
      </c>
      <c r="M333" s="0" t="n">
        <v>0</v>
      </c>
      <c r="N333" s="0" t="n">
        <v>0</v>
      </c>
      <c r="O333" s="0" t="n">
        <v>25</v>
      </c>
      <c r="P333" s="0" t="n">
        <v>25</v>
      </c>
      <c r="Q333" s="0" t="n">
        <v>25</v>
      </c>
      <c r="R333" s="0" t="n">
        <v>25</v>
      </c>
      <c r="S333" s="0" t="n">
        <v>25</v>
      </c>
      <c r="T333" s="0" t="n">
        <v>25</v>
      </c>
      <c r="U333" s="0" t="n">
        <v>25</v>
      </c>
      <c r="V333" s="0" t="n">
        <v>25</v>
      </c>
      <c r="W333" s="0" t="n">
        <v>25</v>
      </c>
      <c r="X333" s="0" t="n">
        <v>25</v>
      </c>
      <c r="Y333" s="0" t="n">
        <v>25</v>
      </c>
      <c r="Z333" s="0" t="n">
        <v>25</v>
      </c>
      <c r="AA333" s="0" t="n">
        <v>25</v>
      </c>
      <c r="AB333" s="0" t="n">
        <v>25</v>
      </c>
      <c r="AC333" s="0" t="n">
        <v>25</v>
      </c>
      <c r="AD333" s="0" t="n">
        <v>25</v>
      </c>
      <c r="AE333" s="0" t="n">
        <v>0</v>
      </c>
      <c r="AF333" s="0" t="n">
        <v>0</v>
      </c>
    </row>
    <row r="334" customFormat="false" ht="12.75" hidden="false" customHeight="false" outlineLevel="0" collapsed="false">
      <c r="A334" s="399" t="n">
        <v>36865.6381944444</v>
      </c>
      <c r="B334" s="400" t="n">
        <v>37124</v>
      </c>
      <c r="C334" s="400" t="n">
        <v>36983</v>
      </c>
      <c r="D334" s="400" t="n">
        <v>37191</v>
      </c>
      <c r="E334" s="0" t="s">
        <v>392</v>
      </c>
      <c r="F334" s="0" t="n">
        <v>473259</v>
      </c>
      <c r="G334" s="0" t="n">
        <v>1</v>
      </c>
      <c r="H334" s="0" t="n">
        <v>2476854</v>
      </c>
      <c r="I334" s="0" t="n">
        <v>50</v>
      </c>
      <c r="J334" s="0" t="n">
        <v>50</v>
      </c>
      <c r="K334" s="0" t="n">
        <v>50</v>
      </c>
      <c r="L334" s="0" t="n">
        <v>50</v>
      </c>
      <c r="M334" s="0" t="n">
        <v>50</v>
      </c>
      <c r="N334" s="0" t="n">
        <v>50</v>
      </c>
      <c r="O334" s="0" t="n">
        <v>0</v>
      </c>
      <c r="P334" s="0" t="n">
        <v>0</v>
      </c>
      <c r="Q334" s="0" t="n">
        <v>0</v>
      </c>
      <c r="R334" s="0" t="n">
        <v>0</v>
      </c>
      <c r="S334" s="0" t="n">
        <v>0</v>
      </c>
      <c r="T334" s="0" t="n">
        <v>0</v>
      </c>
      <c r="U334" s="0" t="n">
        <v>0</v>
      </c>
      <c r="V334" s="0" t="n">
        <v>0</v>
      </c>
      <c r="W334" s="0" t="n">
        <v>0</v>
      </c>
      <c r="X334" s="0" t="n">
        <v>0</v>
      </c>
      <c r="Y334" s="0" t="n">
        <v>0</v>
      </c>
      <c r="Z334" s="0" t="n">
        <v>0</v>
      </c>
      <c r="AA334" s="0" t="n">
        <v>0</v>
      </c>
      <c r="AB334" s="0" t="n">
        <v>0</v>
      </c>
      <c r="AC334" s="0" t="n">
        <v>0</v>
      </c>
      <c r="AD334" s="0" t="n">
        <v>0</v>
      </c>
      <c r="AE334" s="0" t="n">
        <v>0</v>
      </c>
      <c r="AF334" s="0" t="n">
        <v>0</v>
      </c>
    </row>
    <row r="335" customFormat="false" ht="12.75" hidden="false" customHeight="false" outlineLevel="0" collapsed="false">
      <c r="A335" s="399" t="n">
        <v>37061.35</v>
      </c>
      <c r="B335" s="400" t="n">
        <v>37124</v>
      </c>
      <c r="C335" s="400" t="n">
        <v>37104</v>
      </c>
      <c r="D335" s="400" t="n">
        <v>37134</v>
      </c>
      <c r="E335" s="0" t="s">
        <v>392</v>
      </c>
      <c r="F335" s="0" t="n">
        <v>653294</v>
      </c>
      <c r="G335" s="0" t="n">
        <v>1</v>
      </c>
      <c r="H335" s="0" t="n">
        <v>3477783</v>
      </c>
      <c r="I335" s="0" t="n">
        <v>0</v>
      </c>
      <c r="J335" s="0" t="n">
        <v>0</v>
      </c>
      <c r="K335" s="0" t="n">
        <v>0</v>
      </c>
      <c r="L335" s="0" t="n">
        <v>0</v>
      </c>
      <c r="M335" s="0" t="n">
        <v>0</v>
      </c>
      <c r="N335" s="0" t="n">
        <v>0</v>
      </c>
      <c r="O335" s="0" t="n">
        <v>-25</v>
      </c>
      <c r="P335" s="0" t="n">
        <v>-25</v>
      </c>
      <c r="Q335" s="0" t="n">
        <v>-25</v>
      </c>
      <c r="R335" s="0" t="n">
        <v>-25</v>
      </c>
      <c r="S335" s="0" t="n">
        <v>-25</v>
      </c>
      <c r="T335" s="0" t="n">
        <v>-25</v>
      </c>
      <c r="U335" s="0" t="n">
        <v>-25</v>
      </c>
      <c r="V335" s="0" t="n">
        <v>-25</v>
      </c>
      <c r="W335" s="0" t="n">
        <v>-25</v>
      </c>
      <c r="X335" s="0" t="n">
        <v>-25</v>
      </c>
      <c r="Y335" s="0" t="n">
        <v>-25</v>
      </c>
      <c r="Z335" s="0" t="n">
        <v>-25</v>
      </c>
      <c r="AA335" s="0" t="n">
        <v>-25</v>
      </c>
      <c r="AB335" s="0" t="n">
        <v>-25</v>
      </c>
      <c r="AC335" s="0" t="n">
        <v>-25</v>
      </c>
      <c r="AD335" s="0" t="n">
        <v>-25</v>
      </c>
      <c r="AE335" s="0" t="n">
        <v>0</v>
      </c>
      <c r="AF335" s="0" t="n">
        <v>0</v>
      </c>
    </row>
    <row r="336" customFormat="false" ht="12.75" hidden="false" customHeight="false" outlineLevel="0" collapsed="false">
      <c r="A336" s="399" t="n">
        <v>37061.3618055556</v>
      </c>
      <c r="B336" s="400" t="n">
        <v>37124</v>
      </c>
      <c r="C336" s="400" t="n">
        <v>37104</v>
      </c>
      <c r="D336" s="400" t="n">
        <v>37134</v>
      </c>
      <c r="E336" s="0" t="s">
        <v>392</v>
      </c>
      <c r="F336" s="0" t="n">
        <v>653408</v>
      </c>
      <c r="G336" s="0" t="n">
        <v>1</v>
      </c>
      <c r="H336" s="0" t="n">
        <v>3477960</v>
      </c>
      <c r="I336" s="0" t="n">
        <v>0</v>
      </c>
      <c r="J336" s="0" t="n">
        <v>0</v>
      </c>
      <c r="K336" s="0" t="n">
        <v>0</v>
      </c>
      <c r="L336" s="0" t="n">
        <v>0</v>
      </c>
      <c r="M336" s="0" t="n">
        <v>0</v>
      </c>
      <c r="N336" s="0" t="n">
        <v>0</v>
      </c>
      <c r="O336" s="0" t="n">
        <v>-25</v>
      </c>
      <c r="P336" s="0" t="n">
        <v>-25</v>
      </c>
      <c r="Q336" s="0" t="n">
        <v>-25</v>
      </c>
      <c r="R336" s="0" t="n">
        <v>-25</v>
      </c>
      <c r="S336" s="0" t="n">
        <v>-25</v>
      </c>
      <c r="T336" s="0" t="n">
        <v>-25</v>
      </c>
      <c r="U336" s="0" t="n">
        <v>-25</v>
      </c>
      <c r="V336" s="0" t="n">
        <v>-25</v>
      </c>
      <c r="W336" s="0" t="n">
        <v>-25</v>
      </c>
      <c r="X336" s="0" t="n">
        <v>-25</v>
      </c>
      <c r="Y336" s="0" t="n">
        <v>-25</v>
      </c>
      <c r="Z336" s="0" t="n">
        <v>-25</v>
      </c>
      <c r="AA336" s="0" t="n">
        <v>-25</v>
      </c>
      <c r="AB336" s="0" t="n">
        <v>-25</v>
      </c>
      <c r="AC336" s="0" t="n">
        <v>-25</v>
      </c>
      <c r="AD336" s="0" t="n">
        <v>-25</v>
      </c>
      <c r="AE336" s="0" t="n">
        <v>0</v>
      </c>
      <c r="AF336" s="0" t="n">
        <v>0</v>
      </c>
    </row>
    <row r="337" customFormat="false" ht="12.75" hidden="false" customHeight="false" outlineLevel="0" collapsed="false">
      <c r="A337" s="399" t="n">
        <v>36563.6284722222</v>
      </c>
      <c r="B337" s="400" t="n">
        <v>37124</v>
      </c>
      <c r="C337" s="400" t="n">
        <v>36983</v>
      </c>
      <c r="D337" s="400" t="n">
        <v>37191</v>
      </c>
      <c r="E337" s="0" t="s">
        <v>392</v>
      </c>
      <c r="F337" s="0" t="n">
        <v>266169</v>
      </c>
      <c r="G337" s="0" t="n">
        <v>1</v>
      </c>
      <c r="H337" s="0" t="n">
        <v>955083</v>
      </c>
      <c r="I337" s="0" t="n">
        <v>0</v>
      </c>
      <c r="J337" s="0" t="n">
        <v>0</v>
      </c>
      <c r="K337" s="0" t="n">
        <v>0</v>
      </c>
      <c r="L337" s="0" t="n">
        <v>0</v>
      </c>
      <c r="M337" s="0" t="n">
        <v>0</v>
      </c>
      <c r="N337" s="0" t="n">
        <v>0</v>
      </c>
      <c r="O337" s="0" t="n">
        <v>50</v>
      </c>
      <c r="P337" s="0" t="n">
        <v>50</v>
      </c>
      <c r="Q337" s="0" t="n">
        <v>50</v>
      </c>
      <c r="R337" s="0" t="n">
        <v>50</v>
      </c>
      <c r="S337" s="0" t="n">
        <v>50</v>
      </c>
      <c r="T337" s="0" t="n">
        <v>50</v>
      </c>
      <c r="U337" s="0" t="n">
        <v>50</v>
      </c>
      <c r="V337" s="0" t="n">
        <v>50</v>
      </c>
      <c r="W337" s="0" t="n">
        <v>50</v>
      </c>
      <c r="X337" s="0" t="n">
        <v>50</v>
      </c>
      <c r="Y337" s="0" t="n">
        <v>50</v>
      </c>
      <c r="Z337" s="0" t="n">
        <v>50</v>
      </c>
      <c r="AA337" s="0" t="n">
        <v>50</v>
      </c>
      <c r="AB337" s="0" t="n">
        <v>50</v>
      </c>
      <c r="AC337" s="0" t="n">
        <v>50</v>
      </c>
      <c r="AD337" s="0" t="n">
        <v>50</v>
      </c>
      <c r="AE337" s="0" t="n">
        <v>0</v>
      </c>
      <c r="AF337" s="0" t="n">
        <v>0</v>
      </c>
    </row>
    <row r="338" customFormat="false" ht="12.75" hidden="false" customHeight="false" outlineLevel="0" collapsed="false">
      <c r="A338" s="399" t="n">
        <v>36693.4159722222</v>
      </c>
      <c r="B338" s="400" t="n">
        <v>37124</v>
      </c>
      <c r="C338" s="400" t="n">
        <v>36983</v>
      </c>
      <c r="D338" s="400" t="n">
        <v>37191</v>
      </c>
      <c r="E338" s="0" t="s">
        <v>392</v>
      </c>
      <c r="F338" s="0" t="n">
        <v>354522</v>
      </c>
      <c r="G338" s="0" t="n">
        <v>1</v>
      </c>
      <c r="H338" s="0" t="n">
        <v>2091843</v>
      </c>
      <c r="I338" s="0" t="n">
        <v>0</v>
      </c>
      <c r="J338" s="0" t="n">
        <v>0</v>
      </c>
      <c r="K338" s="0" t="n">
        <v>0</v>
      </c>
      <c r="L338" s="0" t="n">
        <v>0</v>
      </c>
      <c r="M338" s="0" t="n">
        <v>0</v>
      </c>
      <c r="N338" s="0" t="n">
        <v>0</v>
      </c>
      <c r="O338" s="0" t="n">
        <v>75</v>
      </c>
      <c r="P338" s="0" t="n">
        <v>75</v>
      </c>
      <c r="Q338" s="0" t="n">
        <v>75</v>
      </c>
      <c r="R338" s="0" t="n">
        <v>75</v>
      </c>
      <c r="S338" s="0" t="n">
        <v>75</v>
      </c>
      <c r="T338" s="0" t="n">
        <v>75</v>
      </c>
      <c r="U338" s="0" t="n">
        <v>75</v>
      </c>
      <c r="V338" s="0" t="n">
        <v>75</v>
      </c>
      <c r="W338" s="0" t="n">
        <v>75</v>
      </c>
      <c r="X338" s="0" t="n">
        <v>75</v>
      </c>
      <c r="Y338" s="0" t="n">
        <v>75</v>
      </c>
      <c r="Z338" s="0" t="n">
        <v>75</v>
      </c>
      <c r="AA338" s="0" t="n">
        <v>75</v>
      </c>
      <c r="AB338" s="0" t="n">
        <v>75</v>
      </c>
      <c r="AC338" s="0" t="n">
        <v>75</v>
      </c>
      <c r="AD338" s="0" t="n">
        <v>75</v>
      </c>
      <c r="AE338" s="0" t="n">
        <v>0</v>
      </c>
      <c r="AF338" s="0" t="n">
        <v>0</v>
      </c>
    </row>
    <row r="339" customFormat="false" ht="12.75" hidden="false" customHeight="false" outlineLevel="0" collapsed="false">
      <c r="A339" s="399" t="n">
        <v>36706.3534722222</v>
      </c>
      <c r="B339" s="400" t="n">
        <v>37124</v>
      </c>
      <c r="C339" s="400" t="n">
        <v>36983</v>
      </c>
      <c r="D339" s="400" t="n">
        <v>37191</v>
      </c>
      <c r="E339" s="0" t="s">
        <v>392</v>
      </c>
      <c r="F339" s="0" t="n">
        <v>360687</v>
      </c>
      <c r="G339" s="0" t="n">
        <v>1</v>
      </c>
      <c r="H339" s="0" t="n">
        <v>2110040</v>
      </c>
      <c r="I339" s="0" t="n">
        <v>0</v>
      </c>
      <c r="J339" s="0" t="n">
        <v>0</v>
      </c>
      <c r="K339" s="0" t="n">
        <v>0</v>
      </c>
      <c r="L339" s="0" t="n">
        <v>0</v>
      </c>
      <c r="M339" s="0" t="n">
        <v>0</v>
      </c>
      <c r="N339" s="0" t="n">
        <v>0</v>
      </c>
      <c r="O339" s="0" t="n">
        <v>25</v>
      </c>
      <c r="P339" s="0" t="n">
        <v>25</v>
      </c>
      <c r="Q339" s="0" t="n">
        <v>25</v>
      </c>
      <c r="R339" s="0" t="n">
        <v>25</v>
      </c>
      <c r="S339" s="0" t="n">
        <v>25</v>
      </c>
      <c r="T339" s="0" t="n">
        <v>25</v>
      </c>
      <c r="U339" s="0" t="n">
        <v>25</v>
      </c>
      <c r="V339" s="0" t="n">
        <v>25</v>
      </c>
      <c r="W339" s="0" t="n">
        <v>25</v>
      </c>
      <c r="X339" s="0" t="n">
        <v>25</v>
      </c>
      <c r="Y339" s="0" t="n">
        <v>25</v>
      </c>
      <c r="Z339" s="0" t="n">
        <v>25</v>
      </c>
      <c r="AA339" s="0" t="n">
        <v>25</v>
      </c>
      <c r="AB339" s="0" t="n">
        <v>25</v>
      </c>
      <c r="AC339" s="0" t="n">
        <v>25</v>
      </c>
      <c r="AD339" s="0" t="n">
        <v>25</v>
      </c>
      <c r="AE339" s="0" t="n">
        <v>0</v>
      </c>
      <c r="AF339" s="0" t="n">
        <v>0</v>
      </c>
    </row>
    <row r="340" customFormat="false" ht="12.75" hidden="false" customHeight="false" outlineLevel="0" collapsed="false">
      <c r="A340" s="399" t="n">
        <v>36706.6041666667</v>
      </c>
      <c r="B340" s="400" t="n">
        <v>37124</v>
      </c>
      <c r="C340" s="400" t="n">
        <v>36983</v>
      </c>
      <c r="D340" s="400" t="n">
        <v>37191</v>
      </c>
      <c r="E340" s="0" t="s">
        <v>392</v>
      </c>
      <c r="F340" s="0" t="n">
        <v>360921</v>
      </c>
      <c r="G340" s="0" t="n">
        <v>1</v>
      </c>
      <c r="H340" s="0" t="n">
        <v>2110527</v>
      </c>
      <c r="I340" s="0" t="n">
        <v>0</v>
      </c>
      <c r="J340" s="0" t="n">
        <v>0</v>
      </c>
      <c r="K340" s="0" t="n">
        <v>0</v>
      </c>
      <c r="L340" s="0" t="n">
        <v>0</v>
      </c>
      <c r="M340" s="0" t="n">
        <v>0</v>
      </c>
      <c r="N340" s="0" t="n">
        <v>0</v>
      </c>
      <c r="O340" s="0" t="n">
        <v>50</v>
      </c>
      <c r="P340" s="0" t="n">
        <v>50</v>
      </c>
      <c r="Q340" s="0" t="n">
        <v>50</v>
      </c>
      <c r="R340" s="0" t="n">
        <v>50</v>
      </c>
      <c r="S340" s="0" t="n">
        <v>50</v>
      </c>
      <c r="T340" s="0" t="n">
        <v>50</v>
      </c>
      <c r="U340" s="0" t="n">
        <v>50</v>
      </c>
      <c r="V340" s="0" t="n">
        <v>50</v>
      </c>
      <c r="W340" s="0" t="n">
        <v>50</v>
      </c>
      <c r="X340" s="0" t="n">
        <v>50</v>
      </c>
      <c r="Y340" s="0" t="n">
        <v>50</v>
      </c>
      <c r="Z340" s="0" t="n">
        <v>50</v>
      </c>
      <c r="AA340" s="0" t="n">
        <v>50</v>
      </c>
      <c r="AB340" s="0" t="n">
        <v>50</v>
      </c>
      <c r="AC340" s="0" t="n">
        <v>50</v>
      </c>
      <c r="AD340" s="0" t="n">
        <v>50</v>
      </c>
      <c r="AE340" s="0" t="n">
        <v>0</v>
      </c>
      <c r="AF340" s="0" t="n">
        <v>0</v>
      </c>
    </row>
    <row r="341" customFormat="false" ht="12.75" hidden="false" customHeight="false" outlineLevel="0" collapsed="false">
      <c r="A341" s="399" t="n">
        <v>36726.6229166667</v>
      </c>
      <c r="B341" s="400" t="n">
        <v>37124</v>
      </c>
      <c r="C341" s="400" t="n">
        <v>36983</v>
      </c>
      <c r="D341" s="400" t="n">
        <v>37191</v>
      </c>
      <c r="E341" s="0" t="s">
        <v>392</v>
      </c>
      <c r="F341" s="0" t="n">
        <v>375190</v>
      </c>
      <c r="G341" s="0" t="n">
        <v>1</v>
      </c>
      <c r="H341" s="0" t="n">
        <v>2152591</v>
      </c>
      <c r="I341" s="0" t="n">
        <v>0</v>
      </c>
      <c r="J341" s="0" t="n">
        <v>0</v>
      </c>
      <c r="K341" s="0" t="n">
        <v>0</v>
      </c>
      <c r="L341" s="0" t="n">
        <v>0</v>
      </c>
      <c r="M341" s="0" t="n">
        <v>0</v>
      </c>
      <c r="N341" s="0" t="n">
        <v>0</v>
      </c>
      <c r="O341" s="0" t="n">
        <v>50</v>
      </c>
      <c r="P341" s="0" t="n">
        <v>50</v>
      </c>
      <c r="Q341" s="0" t="n">
        <v>50</v>
      </c>
      <c r="R341" s="0" t="n">
        <v>50</v>
      </c>
      <c r="S341" s="0" t="n">
        <v>50</v>
      </c>
      <c r="T341" s="0" t="n">
        <v>50</v>
      </c>
      <c r="U341" s="0" t="n">
        <v>50</v>
      </c>
      <c r="V341" s="0" t="n">
        <v>50</v>
      </c>
      <c r="W341" s="0" t="n">
        <v>50</v>
      </c>
      <c r="X341" s="0" t="n">
        <v>50</v>
      </c>
      <c r="Y341" s="0" t="n">
        <v>50</v>
      </c>
      <c r="Z341" s="0" t="n">
        <v>50</v>
      </c>
      <c r="AA341" s="0" t="n">
        <v>50</v>
      </c>
      <c r="AB341" s="0" t="n">
        <v>50</v>
      </c>
      <c r="AC341" s="0" t="n">
        <v>50</v>
      </c>
      <c r="AD341" s="0" t="n">
        <v>50</v>
      </c>
      <c r="AE341" s="0" t="n">
        <v>0</v>
      </c>
      <c r="AF341" s="0" t="n">
        <v>0</v>
      </c>
    </row>
    <row r="342" customFormat="false" ht="12.75" hidden="false" customHeight="false" outlineLevel="0" collapsed="false">
      <c r="A342" s="399" t="n">
        <v>36726.3722222222</v>
      </c>
      <c r="B342" s="400" t="n">
        <v>37124</v>
      </c>
      <c r="C342" s="400" t="n">
        <v>36983</v>
      </c>
      <c r="D342" s="400" t="n">
        <v>37191</v>
      </c>
      <c r="E342" s="0" t="s">
        <v>392</v>
      </c>
      <c r="F342" s="0" t="n">
        <v>375315</v>
      </c>
      <c r="G342" s="0" t="n">
        <v>1</v>
      </c>
      <c r="H342" s="0" t="n">
        <v>2153040</v>
      </c>
      <c r="I342" s="0" t="n">
        <v>0</v>
      </c>
      <c r="J342" s="0" t="n">
        <v>0</v>
      </c>
      <c r="K342" s="0" t="n">
        <v>0</v>
      </c>
      <c r="L342" s="0" t="n">
        <v>0</v>
      </c>
      <c r="M342" s="0" t="n">
        <v>0</v>
      </c>
      <c r="N342" s="0" t="n">
        <v>0</v>
      </c>
      <c r="O342" s="0" t="n">
        <v>-25</v>
      </c>
      <c r="P342" s="0" t="n">
        <v>-25</v>
      </c>
      <c r="Q342" s="0" t="n">
        <v>-25</v>
      </c>
      <c r="R342" s="0" t="n">
        <v>-25</v>
      </c>
      <c r="S342" s="0" t="n">
        <v>-25</v>
      </c>
      <c r="T342" s="0" t="n">
        <v>-25</v>
      </c>
      <c r="U342" s="0" t="n">
        <v>-25</v>
      </c>
      <c r="V342" s="0" t="n">
        <v>-25</v>
      </c>
      <c r="W342" s="0" t="n">
        <v>-25</v>
      </c>
      <c r="X342" s="0" t="n">
        <v>-25</v>
      </c>
      <c r="Y342" s="0" t="n">
        <v>-25</v>
      </c>
      <c r="Z342" s="0" t="n">
        <v>-25</v>
      </c>
      <c r="AA342" s="0" t="n">
        <v>-25</v>
      </c>
      <c r="AB342" s="0" t="n">
        <v>-25</v>
      </c>
      <c r="AC342" s="0" t="n">
        <v>-25</v>
      </c>
      <c r="AD342" s="0" t="n">
        <v>-25</v>
      </c>
      <c r="AE342" s="0" t="n">
        <v>0</v>
      </c>
      <c r="AF342" s="0" t="n">
        <v>0</v>
      </c>
    </row>
    <row r="343" customFormat="false" ht="12.75" hidden="false" customHeight="false" outlineLevel="0" collapsed="false">
      <c r="A343" s="399" t="n">
        <v>36728.5659722222</v>
      </c>
      <c r="B343" s="400" t="n">
        <v>37124</v>
      </c>
      <c r="C343" s="400" t="n">
        <v>36983</v>
      </c>
      <c r="D343" s="400" t="n">
        <v>37191</v>
      </c>
      <c r="E343" s="0" t="s">
        <v>392</v>
      </c>
      <c r="F343" s="0" t="n">
        <v>376817</v>
      </c>
      <c r="G343" s="0" t="n">
        <v>1</v>
      </c>
      <c r="H343" s="0" t="n">
        <v>2157156</v>
      </c>
      <c r="I343" s="0" t="n">
        <v>0</v>
      </c>
      <c r="J343" s="0" t="n">
        <v>0</v>
      </c>
      <c r="K343" s="0" t="n">
        <v>0</v>
      </c>
      <c r="L343" s="0" t="n">
        <v>0</v>
      </c>
      <c r="M343" s="0" t="n">
        <v>0</v>
      </c>
      <c r="N343" s="0" t="n">
        <v>0</v>
      </c>
      <c r="O343" s="0" t="n">
        <v>50</v>
      </c>
      <c r="P343" s="0" t="n">
        <v>50</v>
      </c>
      <c r="Q343" s="0" t="n">
        <v>50</v>
      </c>
      <c r="R343" s="0" t="n">
        <v>50</v>
      </c>
      <c r="S343" s="0" t="n">
        <v>50</v>
      </c>
      <c r="T343" s="0" t="n">
        <v>50</v>
      </c>
      <c r="U343" s="0" t="n">
        <v>50</v>
      </c>
      <c r="V343" s="0" t="n">
        <v>50</v>
      </c>
      <c r="W343" s="0" t="n">
        <v>50</v>
      </c>
      <c r="X343" s="0" t="n">
        <v>50</v>
      </c>
      <c r="Y343" s="0" t="n">
        <v>50</v>
      </c>
      <c r="Z343" s="0" t="n">
        <v>50</v>
      </c>
      <c r="AA343" s="0" t="n">
        <v>50</v>
      </c>
      <c r="AB343" s="0" t="n">
        <v>50</v>
      </c>
      <c r="AC343" s="0" t="n">
        <v>50</v>
      </c>
      <c r="AD343" s="0" t="n">
        <v>50</v>
      </c>
      <c r="AE343" s="0" t="n">
        <v>0</v>
      </c>
      <c r="AF343" s="0" t="n">
        <v>0</v>
      </c>
    </row>
    <row r="344" customFormat="false" ht="12.75" hidden="false" customHeight="false" outlineLevel="0" collapsed="false">
      <c r="A344" s="399" t="n">
        <v>36728.3930555556</v>
      </c>
      <c r="B344" s="400" t="n">
        <v>37124</v>
      </c>
      <c r="C344" s="400" t="n">
        <v>36983</v>
      </c>
      <c r="D344" s="400" t="n">
        <v>37191</v>
      </c>
      <c r="E344" s="0" t="s">
        <v>392</v>
      </c>
      <c r="F344" s="0" t="n">
        <v>376890</v>
      </c>
      <c r="G344" s="0" t="n">
        <v>1</v>
      </c>
      <c r="H344" s="0" t="n">
        <v>2157560</v>
      </c>
      <c r="I344" s="0" t="n">
        <v>0</v>
      </c>
      <c r="J344" s="0" t="n">
        <v>0</v>
      </c>
      <c r="K344" s="0" t="n">
        <v>0</v>
      </c>
      <c r="L344" s="0" t="n">
        <v>0</v>
      </c>
      <c r="M344" s="0" t="n">
        <v>0</v>
      </c>
      <c r="N344" s="0" t="n">
        <v>0</v>
      </c>
      <c r="O344" s="0" t="n">
        <v>25</v>
      </c>
      <c r="P344" s="0" t="n">
        <v>25</v>
      </c>
      <c r="Q344" s="0" t="n">
        <v>25</v>
      </c>
      <c r="R344" s="0" t="n">
        <v>25</v>
      </c>
      <c r="S344" s="0" t="n">
        <v>25</v>
      </c>
      <c r="T344" s="0" t="n">
        <v>25</v>
      </c>
      <c r="U344" s="0" t="n">
        <v>25</v>
      </c>
      <c r="V344" s="0" t="n">
        <v>25</v>
      </c>
      <c r="W344" s="0" t="n">
        <v>25</v>
      </c>
      <c r="X344" s="0" t="n">
        <v>25</v>
      </c>
      <c r="Y344" s="0" t="n">
        <v>25</v>
      </c>
      <c r="Z344" s="0" t="n">
        <v>25</v>
      </c>
      <c r="AA344" s="0" t="n">
        <v>25</v>
      </c>
      <c r="AB344" s="0" t="n">
        <v>25</v>
      </c>
      <c r="AC344" s="0" t="n">
        <v>25</v>
      </c>
      <c r="AD344" s="0" t="n">
        <v>25</v>
      </c>
      <c r="AE344" s="0" t="n">
        <v>0</v>
      </c>
      <c r="AF344" s="0" t="n">
        <v>0</v>
      </c>
      <c r="AG344" s="0" t="n">
        <v>88.5</v>
      </c>
    </row>
    <row r="345" customFormat="false" ht="12.75" hidden="false" customHeight="false" outlineLevel="0" collapsed="false">
      <c r="A345" s="399" t="n">
        <v>36973.3527777778</v>
      </c>
      <c r="B345" s="400" t="n">
        <v>37124</v>
      </c>
      <c r="C345" s="400" t="n">
        <v>37073</v>
      </c>
      <c r="D345" s="400" t="n">
        <v>37164</v>
      </c>
      <c r="E345" s="0" t="s">
        <v>392</v>
      </c>
      <c r="F345" s="0" t="n">
        <v>558641</v>
      </c>
      <c r="G345" s="0" t="n">
        <v>1</v>
      </c>
      <c r="H345" s="0" t="n">
        <v>2925380</v>
      </c>
      <c r="I345" s="0" t="n">
        <v>0</v>
      </c>
      <c r="J345" s="0" t="n">
        <v>0</v>
      </c>
      <c r="K345" s="0" t="n">
        <v>0</v>
      </c>
      <c r="L345" s="0" t="n">
        <v>0</v>
      </c>
      <c r="M345" s="0" t="n">
        <v>0</v>
      </c>
      <c r="N345" s="0" t="n">
        <v>0</v>
      </c>
      <c r="O345" s="0" t="n">
        <v>25</v>
      </c>
      <c r="P345" s="0" t="n">
        <v>25</v>
      </c>
      <c r="Q345" s="0" t="n">
        <v>25</v>
      </c>
      <c r="R345" s="0" t="n">
        <v>25</v>
      </c>
      <c r="S345" s="0" t="n">
        <v>25</v>
      </c>
      <c r="T345" s="0" t="n">
        <v>25</v>
      </c>
      <c r="U345" s="0" t="n">
        <v>25</v>
      </c>
      <c r="V345" s="0" t="n">
        <v>25</v>
      </c>
      <c r="W345" s="0" t="n">
        <v>25</v>
      </c>
      <c r="X345" s="0" t="n">
        <v>25</v>
      </c>
      <c r="Y345" s="0" t="n">
        <v>25</v>
      </c>
      <c r="Z345" s="0" t="n">
        <v>25</v>
      </c>
      <c r="AA345" s="0" t="n">
        <v>25</v>
      </c>
      <c r="AB345" s="0" t="n">
        <v>25</v>
      </c>
      <c r="AC345" s="0" t="n">
        <v>25</v>
      </c>
      <c r="AD345" s="0" t="n">
        <v>25</v>
      </c>
      <c r="AE345" s="0" t="n">
        <v>0</v>
      </c>
      <c r="AF345" s="0" t="n">
        <v>0</v>
      </c>
    </row>
    <row r="346" customFormat="false" ht="12.75" hidden="false" customHeight="false" outlineLevel="0" collapsed="false">
      <c r="A346" s="399" t="n">
        <v>36978.5347222222</v>
      </c>
      <c r="B346" s="400" t="n">
        <v>37124</v>
      </c>
      <c r="C346" s="400" t="n">
        <v>37073</v>
      </c>
      <c r="D346" s="400" t="n">
        <v>37164</v>
      </c>
      <c r="E346" s="0" t="s">
        <v>392</v>
      </c>
      <c r="F346" s="0" t="n">
        <v>562556</v>
      </c>
      <c r="G346" s="0" t="n">
        <v>1</v>
      </c>
      <c r="H346" s="0" t="n">
        <v>2964440</v>
      </c>
      <c r="I346" s="0" t="n">
        <v>0</v>
      </c>
      <c r="J346" s="0" t="n">
        <v>0</v>
      </c>
      <c r="K346" s="0" t="n">
        <v>0</v>
      </c>
      <c r="L346" s="0" t="n">
        <v>0</v>
      </c>
      <c r="M346" s="0" t="n">
        <v>0</v>
      </c>
      <c r="N346" s="0" t="n">
        <v>0</v>
      </c>
      <c r="O346" s="0" t="n">
        <v>25</v>
      </c>
      <c r="P346" s="0" t="n">
        <v>25</v>
      </c>
      <c r="Q346" s="0" t="n">
        <v>25</v>
      </c>
      <c r="R346" s="0" t="n">
        <v>25</v>
      </c>
      <c r="S346" s="0" t="n">
        <v>25</v>
      </c>
      <c r="T346" s="0" t="n">
        <v>25</v>
      </c>
      <c r="U346" s="0" t="n">
        <v>25</v>
      </c>
      <c r="V346" s="0" t="n">
        <v>25</v>
      </c>
      <c r="W346" s="0" t="n">
        <v>25</v>
      </c>
      <c r="X346" s="0" t="n">
        <v>25</v>
      </c>
      <c r="Y346" s="0" t="n">
        <v>25</v>
      </c>
      <c r="Z346" s="0" t="n">
        <v>25</v>
      </c>
      <c r="AA346" s="0" t="n">
        <v>25</v>
      </c>
      <c r="AB346" s="0" t="n">
        <v>25</v>
      </c>
      <c r="AC346" s="0" t="n">
        <v>25</v>
      </c>
      <c r="AD346" s="0" t="n">
        <v>25</v>
      </c>
      <c r="AE346" s="0" t="n">
        <v>0</v>
      </c>
      <c r="AF346" s="0" t="n">
        <v>0</v>
      </c>
    </row>
    <row r="347" customFormat="false" ht="12.75" hidden="false" customHeight="false" outlineLevel="0" collapsed="false">
      <c r="A347" s="399" t="n">
        <v>37022.6618055556</v>
      </c>
      <c r="B347" s="400" t="n">
        <v>37124</v>
      </c>
      <c r="C347" s="400" t="n">
        <v>37073</v>
      </c>
      <c r="D347" s="400" t="n">
        <v>37164</v>
      </c>
      <c r="E347" s="0" t="s">
        <v>392</v>
      </c>
      <c r="F347" s="0" t="n">
        <v>608001</v>
      </c>
      <c r="G347" s="0" t="n">
        <v>1</v>
      </c>
      <c r="H347" s="0" t="n">
        <v>3280777</v>
      </c>
      <c r="I347" s="0" t="n">
        <v>0</v>
      </c>
      <c r="J347" s="0" t="n">
        <v>0</v>
      </c>
      <c r="K347" s="0" t="n">
        <v>0</v>
      </c>
      <c r="L347" s="0" t="n">
        <v>0</v>
      </c>
      <c r="M347" s="0" t="n">
        <v>0</v>
      </c>
      <c r="N347" s="0" t="n">
        <v>0</v>
      </c>
      <c r="O347" s="0" t="n">
        <v>0</v>
      </c>
      <c r="P347" s="0" t="n">
        <v>0</v>
      </c>
      <c r="Q347" s="0" t="n">
        <v>0</v>
      </c>
      <c r="R347" s="0" t="n">
        <v>0</v>
      </c>
      <c r="S347" s="0" t="n">
        <v>0</v>
      </c>
      <c r="T347" s="0" t="n">
        <v>0</v>
      </c>
      <c r="U347" s="0" t="n">
        <v>0</v>
      </c>
      <c r="V347" s="0" t="n">
        <v>0</v>
      </c>
      <c r="W347" s="0" t="n">
        <v>0</v>
      </c>
      <c r="X347" s="0" t="n">
        <v>0</v>
      </c>
      <c r="Y347" s="0" t="n">
        <v>0</v>
      </c>
      <c r="Z347" s="0" t="n">
        <v>0</v>
      </c>
      <c r="AA347" s="0" t="n">
        <v>0</v>
      </c>
      <c r="AB347" s="0" t="n">
        <v>0</v>
      </c>
      <c r="AC347" s="0" t="n">
        <v>0</v>
      </c>
      <c r="AD347" s="0" t="n">
        <v>0</v>
      </c>
      <c r="AE347" s="0" t="n">
        <v>25</v>
      </c>
      <c r="AF347" s="0" t="n">
        <v>25</v>
      </c>
    </row>
    <row r="348" customFormat="false" ht="12.75" hidden="false" customHeight="false" outlineLevel="0" collapsed="false">
      <c r="A348" s="399" t="n">
        <v>37053.4902777778</v>
      </c>
      <c r="B348" s="400" t="n">
        <v>37124</v>
      </c>
      <c r="C348" s="400" t="n">
        <v>37104</v>
      </c>
      <c r="D348" s="400" t="n">
        <v>37134</v>
      </c>
      <c r="E348" s="0" t="s">
        <v>392</v>
      </c>
      <c r="F348" s="0" t="n">
        <v>641897</v>
      </c>
      <c r="G348" s="0" t="n">
        <v>1</v>
      </c>
      <c r="H348" s="0" t="n">
        <v>3448703</v>
      </c>
      <c r="I348" s="0" t="n">
        <v>25</v>
      </c>
      <c r="J348" s="0" t="n">
        <v>25</v>
      </c>
      <c r="K348" s="0" t="n">
        <v>25</v>
      </c>
      <c r="L348" s="0" t="n">
        <v>25</v>
      </c>
      <c r="M348" s="0" t="n">
        <v>25</v>
      </c>
      <c r="N348" s="0" t="n">
        <v>25</v>
      </c>
      <c r="O348" s="0" t="n">
        <v>0</v>
      </c>
      <c r="P348" s="0" t="n">
        <v>0</v>
      </c>
      <c r="Q348" s="0" t="n">
        <v>0</v>
      </c>
      <c r="R348" s="0" t="n">
        <v>0</v>
      </c>
      <c r="S348" s="0" t="n">
        <v>0</v>
      </c>
      <c r="T348" s="0" t="n">
        <v>0</v>
      </c>
      <c r="U348" s="0" t="n">
        <v>0</v>
      </c>
      <c r="V348" s="0" t="n">
        <v>0</v>
      </c>
      <c r="W348" s="0" t="n">
        <v>0</v>
      </c>
      <c r="X348" s="0" t="n">
        <v>0</v>
      </c>
      <c r="Y348" s="0" t="n">
        <v>0</v>
      </c>
      <c r="Z348" s="0" t="n">
        <v>0</v>
      </c>
      <c r="AA348" s="0" t="n">
        <v>0</v>
      </c>
      <c r="AB348" s="0" t="n">
        <v>0</v>
      </c>
      <c r="AC348" s="0" t="n">
        <v>0</v>
      </c>
      <c r="AD348" s="0" t="n">
        <v>0</v>
      </c>
      <c r="AE348" s="0" t="n">
        <v>0</v>
      </c>
      <c r="AF348" s="0" t="n">
        <v>0</v>
      </c>
    </row>
    <row r="349" customFormat="false" ht="12.75" hidden="false" customHeight="false" outlineLevel="0" collapsed="false">
      <c r="A349" s="399" t="n">
        <v>37096.5576388889</v>
      </c>
      <c r="B349" s="400" t="n">
        <v>37124</v>
      </c>
      <c r="C349" s="400" t="n">
        <v>37104</v>
      </c>
      <c r="D349" s="400" t="n">
        <v>37134</v>
      </c>
      <c r="E349" s="0" t="s">
        <v>392</v>
      </c>
      <c r="F349" s="0" t="n">
        <v>698393</v>
      </c>
      <c r="G349" s="0" t="n">
        <v>1</v>
      </c>
      <c r="H349" s="0" t="n">
        <v>3625832</v>
      </c>
      <c r="I349" s="0" t="n">
        <v>-25</v>
      </c>
      <c r="J349" s="0" t="n">
        <v>-25</v>
      </c>
      <c r="K349" s="0" t="n">
        <v>-25</v>
      </c>
      <c r="L349" s="0" t="n">
        <v>-25</v>
      </c>
      <c r="M349" s="0" t="n">
        <v>-25</v>
      </c>
      <c r="N349" s="0" t="n">
        <v>-25</v>
      </c>
      <c r="O349" s="0" t="n">
        <v>0</v>
      </c>
      <c r="P349" s="0" t="n">
        <v>0</v>
      </c>
      <c r="Q349" s="0" t="n">
        <v>0</v>
      </c>
      <c r="R349" s="0" t="n">
        <v>0</v>
      </c>
      <c r="S349" s="0" t="n">
        <v>0</v>
      </c>
      <c r="T349" s="0" t="n">
        <v>0</v>
      </c>
      <c r="U349" s="0" t="n">
        <v>0</v>
      </c>
      <c r="V349" s="0" t="n">
        <v>0</v>
      </c>
      <c r="W349" s="0" t="n">
        <v>0</v>
      </c>
      <c r="X349" s="0" t="n">
        <v>0</v>
      </c>
      <c r="Y349" s="0" t="n">
        <v>0</v>
      </c>
      <c r="Z349" s="0" t="n">
        <v>0</v>
      </c>
      <c r="AA349" s="0" t="n">
        <v>0</v>
      </c>
      <c r="AB349" s="0" t="n">
        <v>0</v>
      </c>
      <c r="AC349" s="0" t="n">
        <v>0</v>
      </c>
      <c r="AD349" s="0" t="n">
        <v>0</v>
      </c>
      <c r="AE349" s="0" t="n">
        <v>0</v>
      </c>
      <c r="AF349" s="0" t="n">
        <v>0</v>
      </c>
    </row>
    <row r="350" customFormat="false" ht="12.75" hidden="false" customHeight="false" outlineLevel="0" collapsed="false">
      <c r="A350" s="399" t="n">
        <v>37096.7256944444</v>
      </c>
      <c r="B350" s="400" t="n">
        <v>37124</v>
      </c>
      <c r="C350" s="400" t="n">
        <v>37104</v>
      </c>
      <c r="D350" s="400" t="n">
        <v>37134</v>
      </c>
      <c r="E350" s="0" t="s">
        <v>392</v>
      </c>
      <c r="F350" s="0" t="n">
        <v>700553</v>
      </c>
      <c r="G350" s="0" t="n">
        <v>1</v>
      </c>
      <c r="H350" s="0" t="n">
        <v>3631375</v>
      </c>
      <c r="I350" s="0" t="n">
        <v>-25</v>
      </c>
      <c r="J350" s="0" t="n">
        <v>-25</v>
      </c>
      <c r="K350" s="0" t="n">
        <v>-25</v>
      </c>
      <c r="L350" s="0" t="n">
        <v>-25</v>
      </c>
      <c r="M350" s="0" t="n">
        <v>-25</v>
      </c>
      <c r="N350" s="0" t="n">
        <v>-25</v>
      </c>
      <c r="O350" s="0" t="n">
        <v>0</v>
      </c>
      <c r="P350" s="0" t="n">
        <v>0</v>
      </c>
      <c r="Q350" s="0" t="n">
        <v>0</v>
      </c>
      <c r="R350" s="0" t="n">
        <v>0</v>
      </c>
      <c r="S350" s="0" t="n">
        <v>0</v>
      </c>
      <c r="T350" s="0" t="n">
        <v>0</v>
      </c>
      <c r="U350" s="0" t="n">
        <v>0</v>
      </c>
      <c r="V350" s="0" t="n">
        <v>0</v>
      </c>
      <c r="W350" s="0" t="n">
        <v>0</v>
      </c>
      <c r="X350" s="0" t="n">
        <v>0</v>
      </c>
      <c r="Y350" s="0" t="n">
        <v>0</v>
      </c>
      <c r="Z350" s="0" t="n">
        <v>0</v>
      </c>
      <c r="AA350" s="0" t="n">
        <v>0</v>
      </c>
      <c r="AB350" s="0" t="n">
        <v>0</v>
      </c>
      <c r="AC350" s="0" t="n">
        <v>0</v>
      </c>
      <c r="AD350" s="0" t="n">
        <v>0</v>
      </c>
      <c r="AE350" s="0" t="n">
        <v>0</v>
      </c>
      <c r="AF350" s="0" t="n">
        <v>0</v>
      </c>
    </row>
    <row r="351" customFormat="false" ht="12.75" hidden="false" customHeight="false" outlineLevel="0" collapsed="false">
      <c r="A351" s="399" t="n">
        <v>37056.3472222222</v>
      </c>
      <c r="B351" s="400" t="n">
        <v>37124</v>
      </c>
      <c r="C351" s="400" t="n">
        <v>37104</v>
      </c>
      <c r="D351" s="400" t="n">
        <v>37134</v>
      </c>
      <c r="E351" s="0" t="s">
        <v>392</v>
      </c>
      <c r="F351" s="0" t="n">
        <v>647518</v>
      </c>
      <c r="G351" s="0" t="n">
        <v>1</v>
      </c>
      <c r="H351" s="0" t="n">
        <v>3463346</v>
      </c>
      <c r="I351" s="0" t="n">
        <v>0</v>
      </c>
      <c r="J351" s="0" t="n">
        <v>0</v>
      </c>
      <c r="K351" s="0" t="n">
        <v>0</v>
      </c>
      <c r="L351" s="0" t="n">
        <v>0</v>
      </c>
      <c r="M351" s="0" t="n">
        <v>0</v>
      </c>
      <c r="N351" s="0" t="n">
        <v>0</v>
      </c>
      <c r="O351" s="0" t="n">
        <v>25</v>
      </c>
      <c r="P351" s="0" t="n">
        <v>25</v>
      </c>
      <c r="Q351" s="0" t="n">
        <v>25</v>
      </c>
      <c r="R351" s="0" t="n">
        <v>25</v>
      </c>
      <c r="S351" s="0" t="n">
        <v>25</v>
      </c>
      <c r="T351" s="0" t="n">
        <v>25</v>
      </c>
      <c r="U351" s="0" t="n">
        <v>25</v>
      </c>
      <c r="V351" s="0" t="n">
        <v>25</v>
      </c>
      <c r="W351" s="0" t="n">
        <v>25</v>
      </c>
      <c r="X351" s="0" t="n">
        <v>25</v>
      </c>
      <c r="Y351" s="0" t="n">
        <v>25</v>
      </c>
      <c r="Z351" s="0" t="n">
        <v>25</v>
      </c>
      <c r="AA351" s="0" t="n">
        <v>25</v>
      </c>
      <c r="AB351" s="0" t="n">
        <v>25</v>
      </c>
      <c r="AC351" s="0" t="n">
        <v>25</v>
      </c>
      <c r="AD351" s="0" t="n">
        <v>25</v>
      </c>
      <c r="AE351" s="0" t="n">
        <v>0</v>
      </c>
      <c r="AF351" s="0" t="n">
        <v>0</v>
      </c>
    </row>
    <row r="352" customFormat="false" ht="12.75" hidden="false" customHeight="false" outlineLevel="0" collapsed="false">
      <c r="A352" s="399" t="n">
        <v>37056.3513888889</v>
      </c>
      <c r="B352" s="400" t="n">
        <v>37124</v>
      </c>
      <c r="C352" s="400" t="n">
        <v>37104</v>
      </c>
      <c r="D352" s="400" t="n">
        <v>37134</v>
      </c>
      <c r="E352" s="0" t="s">
        <v>392</v>
      </c>
      <c r="F352" s="0" t="n">
        <v>647562</v>
      </c>
      <c r="G352" s="0" t="n">
        <v>1</v>
      </c>
      <c r="H352" s="0" t="n">
        <v>3463405</v>
      </c>
      <c r="I352" s="0" t="n">
        <v>0</v>
      </c>
      <c r="J352" s="0" t="n">
        <v>0</v>
      </c>
      <c r="K352" s="0" t="n">
        <v>0</v>
      </c>
      <c r="L352" s="0" t="n">
        <v>0</v>
      </c>
      <c r="M352" s="0" t="n">
        <v>0</v>
      </c>
      <c r="N352" s="0" t="n">
        <v>0</v>
      </c>
      <c r="O352" s="0" t="n">
        <v>25</v>
      </c>
      <c r="P352" s="0" t="n">
        <v>25</v>
      </c>
      <c r="Q352" s="0" t="n">
        <v>25</v>
      </c>
      <c r="R352" s="0" t="n">
        <v>25</v>
      </c>
      <c r="S352" s="0" t="n">
        <v>25</v>
      </c>
      <c r="T352" s="0" t="n">
        <v>25</v>
      </c>
      <c r="U352" s="0" t="n">
        <v>25</v>
      </c>
      <c r="V352" s="0" t="n">
        <v>25</v>
      </c>
      <c r="W352" s="0" t="n">
        <v>25</v>
      </c>
      <c r="X352" s="0" t="n">
        <v>25</v>
      </c>
      <c r="Y352" s="0" t="n">
        <v>25</v>
      </c>
      <c r="Z352" s="0" t="n">
        <v>25</v>
      </c>
      <c r="AA352" s="0" t="n">
        <v>25</v>
      </c>
      <c r="AB352" s="0" t="n">
        <v>25</v>
      </c>
      <c r="AC352" s="0" t="n">
        <v>25</v>
      </c>
      <c r="AD352" s="0" t="n">
        <v>25</v>
      </c>
      <c r="AE352" s="0" t="n">
        <v>0</v>
      </c>
      <c r="AF352" s="0" t="n">
        <v>0</v>
      </c>
    </row>
    <row r="353" customFormat="false" ht="12.75" hidden="false" customHeight="false" outlineLevel="0" collapsed="false">
      <c r="A353" s="399" t="n">
        <v>37063.3465277778</v>
      </c>
      <c r="B353" s="400" t="n">
        <v>37124</v>
      </c>
      <c r="C353" s="400" t="n">
        <v>37104</v>
      </c>
      <c r="D353" s="400" t="n">
        <v>37134</v>
      </c>
      <c r="E353" s="0" t="s">
        <v>392</v>
      </c>
      <c r="F353" s="0" t="n">
        <v>657342</v>
      </c>
      <c r="G353" s="0" t="n">
        <v>1</v>
      </c>
      <c r="H353" s="0" t="n">
        <v>3490382</v>
      </c>
      <c r="I353" s="0" t="n">
        <v>0</v>
      </c>
      <c r="J353" s="0" t="n">
        <v>0</v>
      </c>
      <c r="K353" s="0" t="n">
        <v>0</v>
      </c>
      <c r="L353" s="0" t="n">
        <v>0</v>
      </c>
      <c r="M353" s="0" t="n">
        <v>0</v>
      </c>
      <c r="N353" s="0" t="n">
        <v>0</v>
      </c>
      <c r="O353" s="0" t="n">
        <v>25</v>
      </c>
      <c r="P353" s="0" t="n">
        <v>25</v>
      </c>
      <c r="Q353" s="0" t="n">
        <v>25</v>
      </c>
      <c r="R353" s="0" t="n">
        <v>25</v>
      </c>
      <c r="S353" s="0" t="n">
        <v>25</v>
      </c>
      <c r="T353" s="0" t="n">
        <v>25</v>
      </c>
      <c r="U353" s="0" t="n">
        <v>25</v>
      </c>
      <c r="V353" s="0" t="n">
        <v>25</v>
      </c>
      <c r="W353" s="0" t="n">
        <v>25</v>
      </c>
      <c r="X353" s="0" t="n">
        <v>25</v>
      </c>
      <c r="Y353" s="0" t="n">
        <v>25</v>
      </c>
      <c r="Z353" s="0" t="n">
        <v>25</v>
      </c>
      <c r="AA353" s="0" t="n">
        <v>25</v>
      </c>
      <c r="AB353" s="0" t="n">
        <v>25</v>
      </c>
      <c r="AC353" s="0" t="n">
        <v>25</v>
      </c>
      <c r="AD353" s="0" t="n">
        <v>25</v>
      </c>
      <c r="AE353" s="0" t="n">
        <v>0</v>
      </c>
      <c r="AF353" s="0" t="n">
        <v>0</v>
      </c>
    </row>
    <row r="354" customFormat="false" ht="12.75" hidden="false" customHeight="false" outlineLevel="0" collapsed="false">
      <c r="A354" s="399" t="n">
        <v>37064.69375</v>
      </c>
      <c r="B354" s="400" t="n">
        <v>37124</v>
      </c>
      <c r="C354" s="400" t="n">
        <v>37104</v>
      </c>
      <c r="D354" s="400" t="n">
        <v>37134</v>
      </c>
      <c r="E354" s="0" t="s">
        <v>392</v>
      </c>
      <c r="F354" s="0" t="n">
        <v>658660</v>
      </c>
      <c r="G354" s="0" t="n">
        <v>1</v>
      </c>
      <c r="H354" s="0" t="n">
        <v>3495322</v>
      </c>
      <c r="I354" s="0" t="n">
        <v>0</v>
      </c>
      <c r="J354" s="0" t="n">
        <v>0</v>
      </c>
      <c r="K354" s="0" t="n">
        <v>0</v>
      </c>
      <c r="L354" s="0" t="n">
        <v>0</v>
      </c>
      <c r="M354" s="0" t="n">
        <v>0</v>
      </c>
      <c r="N354" s="0" t="n">
        <v>0</v>
      </c>
      <c r="O354" s="0" t="n">
        <v>-50</v>
      </c>
      <c r="P354" s="0" t="n">
        <v>-50</v>
      </c>
      <c r="Q354" s="0" t="n">
        <v>-50</v>
      </c>
      <c r="R354" s="0" t="n">
        <v>-50</v>
      </c>
      <c r="S354" s="0" t="n">
        <v>-50</v>
      </c>
      <c r="T354" s="0" t="n">
        <v>-50</v>
      </c>
      <c r="U354" s="0" t="n">
        <v>-50</v>
      </c>
      <c r="V354" s="0" t="n">
        <v>-50</v>
      </c>
      <c r="W354" s="0" t="n">
        <v>-50</v>
      </c>
      <c r="X354" s="0" t="n">
        <v>-50</v>
      </c>
      <c r="Y354" s="0" t="n">
        <v>-50</v>
      </c>
      <c r="Z354" s="0" t="n">
        <v>-50</v>
      </c>
      <c r="AA354" s="0" t="n">
        <v>-50</v>
      </c>
      <c r="AB354" s="0" t="n">
        <v>-50</v>
      </c>
      <c r="AC354" s="0" t="n">
        <v>-50</v>
      </c>
      <c r="AD354" s="0" t="n">
        <v>-50</v>
      </c>
      <c r="AE354" s="0" t="n">
        <v>0</v>
      </c>
      <c r="AF354" s="0" t="n">
        <v>0</v>
      </c>
    </row>
    <row r="355" customFormat="false" ht="12.75" hidden="false" customHeight="false" outlineLevel="0" collapsed="false">
      <c r="A355" s="399" t="n">
        <v>37083.6020833333</v>
      </c>
      <c r="B355" s="400" t="n">
        <v>37124</v>
      </c>
      <c r="C355" s="400" t="n">
        <v>37104</v>
      </c>
      <c r="D355" s="400" t="n">
        <v>37134</v>
      </c>
      <c r="E355" s="0" t="s">
        <v>392</v>
      </c>
      <c r="F355" s="0" t="n">
        <v>680045</v>
      </c>
      <c r="G355" s="0" t="n">
        <v>1</v>
      </c>
      <c r="H355" s="0" t="n">
        <v>3571528</v>
      </c>
      <c r="I355" s="0" t="n">
        <v>0</v>
      </c>
      <c r="J355" s="0" t="n">
        <v>0</v>
      </c>
      <c r="K355" s="0" t="n">
        <v>0</v>
      </c>
      <c r="L355" s="0" t="n">
        <v>0</v>
      </c>
      <c r="M355" s="0" t="n">
        <v>0</v>
      </c>
      <c r="N355" s="0" t="n">
        <v>0</v>
      </c>
      <c r="O355" s="0" t="n">
        <v>-25</v>
      </c>
      <c r="P355" s="0" t="n">
        <v>-25</v>
      </c>
      <c r="Q355" s="0" t="n">
        <v>-25</v>
      </c>
      <c r="R355" s="0" t="n">
        <v>-25</v>
      </c>
      <c r="S355" s="0" t="n">
        <v>-25</v>
      </c>
      <c r="T355" s="0" t="n">
        <v>-25</v>
      </c>
      <c r="U355" s="0" t="n">
        <v>-25</v>
      </c>
      <c r="V355" s="0" t="n">
        <v>-25</v>
      </c>
      <c r="W355" s="0" t="n">
        <v>-25</v>
      </c>
      <c r="X355" s="0" t="n">
        <v>-25</v>
      </c>
      <c r="Y355" s="0" t="n">
        <v>-25</v>
      </c>
      <c r="Z355" s="0" t="n">
        <v>-25</v>
      </c>
      <c r="AA355" s="0" t="n">
        <v>-25</v>
      </c>
      <c r="AB355" s="0" t="n">
        <v>-25</v>
      </c>
      <c r="AC355" s="0" t="n">
        <v>-25</v>
      </c>
      <c r="AD355" s="0" t="n">
        <v>-25</v>
      </c>
      <c r="AE355" s="0" t="n">
        <v>0</v>
      </c>
      <c r="AF355" s="0" t="n">
        <v>0</v>
      </c>
    </row>
    <row r="356" customFormat="false" ht="12.75" hidden="false" customHeight="false" outlineLevel="0" collapsed="false">
      <c r="A356" s="399" t="n">
        <v>37099.3493055556</v>
      </c>
      <c r="B356" s="400" t="n">
        <v>37124</v>
      </c>
      <c r="C356" s="400" t="n">
        <v>37104</v>
      </c>
      <c r="D356" s="400" t="n">
        <v>37134</v>
      </c>
      <c r="E356" s="0" t="s">
        <v>392</v>
      </c>
      <c r="F356" s="0" t="n">
        <v>706438</v>
      </c>
      <c r="G356" s="0" t="n">
        <v>1</v>
      </c>
      <c r="H356" s="0" t="n">
        <v>3680382</v>
      </c>
      <c r="I356" s="0" t="n">
        <v>0</v>
      </c>
      <c r="J356" s="0" t="n">
        <v>0</v>
      </c>
      <c r="K356" s="0" t="n">
        <v>0</v>
      </c>
      <c r="L356" s="0" t="n">
        <v>0</v>
      </c>
      <c r="M356" s="0" t="n">
        <v>0</v>
      </c>
      <c r="N356" s="0" t="n">
        <v>0</v>
      </c>
      <c r="O356" s="0" t="n">
        <v>25</v>
      </c>
      <c r="P356" s="0" t="n">
        <v>25</v>
      </c>
      <c r="Q356" s="0" t="n">
        <v>25</v>
      </c>
      <c r="R356" s="0" t="n">
        <v>25</v>
      </c>
      <c r="S356" s="0" t="n">
        <v>25</v>
      </c>
      <c r="T356" s="0" t="n">
        <v>25</v>
      </c>
      <c r="U356" s="0" t="n">
        <v>25</v>
      </c>
      <c r="V356" s="0" t="n">
        <v>25</v>
      </c>
      <c r="W356" s="0" t="n">
        <v>25</v>
      </c>
      <c r="X356" s="0" t="n">
        <v>25</v>
      </c>
      <c r="Y356" s="0" t="n">
        <v>25</v>
      </c>
      <c r="Z356" s="0" t="n">
        <v>25</v>
      </c>
      <c r="AA356" s="0" t="n">
        <v>25</v>
      </c>
      <c r="AB356" s="0" t="n">
        <v>25</v>
      </c>
      <c r="AC356" s="0" t="n">
        <v>25</v>
      </c>
      <c r="AD356" s="0" t="n">
        <v>25</v>
      </c>
      <c r="AE356" s="0" t="n">
        <v>0</v>
      </c>
      <c r="AF356" s="0" t="n">
        <v>0</v>
      </c>
    </row>
    <row r="357" customFormat="false" ht="12.75" hidden="false" customHeight="false" outlineLevel="0" collapsed="false">
      <c r="A357" s="399" t="n">
        <v>36781.5430555556</v>
      </c>
      <c r="B357" s="400" t="n">
        <v>37124</v>
      </c>
      <c r="C357" s="400" t="n">
        <v>36983</v>
      </c>
      <c r="D357" s="400" t="n">
        <v>37191</v>
      </c>
      <c r="E357" s="0" t="s">
        <v>392</v>
      </c>
      <c r="F357" s="0" t="n">
        <v>409654</v>
      </c>
      <c r="G357" s="0" t="n">
        <v>1</v>
      </c>
      <c r="H357" s="0" t="n">
        <v>2267747</v>
      </c>
      <c r="I357" s="0" t="n">
        <v>0</v>
      </c>
      <c r="J357" s="0" t="n">
        <v>0</v>
      </c>
      <c r="K357" s="0" t="n">
        <v>0</v>
      </c>
      <c r="L357" s="0" t="n">
        <v>0</v>
      </c>
      <c r="M357" s="0" t="n">
        <v>0</v>
      </c>
      <c r="N357" s="0" t="n">
        <v>0</v>
      </c>
      <c r="O357" s="0" t="n">
        <v>0</v>
      </c>
      <c r="P357" s="0" t="n">
        <v>0</v>
      </c>
      <c r="Q357" s="0" t="n">
        <v>0</v>
      </c>
      <c r="R357" s="0" t="n">
        <v>0</v>
      </c>
      <c r="S357" s="0" t="n">
        <v>0</v>
      </c>
      <c r="T357" s="0" t="n">
        <v>0</v>
      </c>
      <c r="U357" s="0" t="n">
        <v>0</v>
      </c>
      <c r="V357" s="0" t="n">
        <v>0</v>
      </c>
      <c r="W357" s="0" t="n">
        <v>0</v>
      </c>
      <c r="X357" s="0" t="n">
        <v>0</v>
      </c>
      <c r="Y357" s="0" t="n">
        <v>0</v>
      </c>
      <c r="Z357" s="0" t="n">
        <v>0</v>
      </c>
      <c r="AA357" s="0" t="n">
        <v>0</v>
      </c>
      <c r="AB357" s="0" t="n">
        <v>0</v>
      </c>
      <c r="AC357" s="0" t="n">
        <v>0</v>
      </c>
      <c r="AD357" s="0" t="n">
        <v>0</v>
      </c>
      <c r="AE357" s="0" t="n">
        <v>25</v>
      </c>
      <c r="AF357" s="0" t="n">
        <v>25</v>
      </c>
    </row>
    <row r="358" customFormat="false" ht="12.75" hidden="false" customHeight="false" outlineLevel="0" collapsed="false">
      <c r="A358" s="399" t="n">
        <v>36782.5465277778</v>
      </c>
      <c r="B358" s="400" t="n">
        <v>37124</v>
      </c>
      <c r="C358" s="400" t="n">
        <v>36983</v>
      </c>
      <c r="D358" s="400" t="n">
        <v>37191</v>
      </c>
      <c r="E358" s="0" t="s">
        <v>392</v>
      </c>
      <c r="F358" s="0" t="n">
        <v>410499</v>
      </c>
      <c r="G358" s="0" t="n">
        <v>1</v>
      </c>
      <c r="H358" s="0" t="n">
        <v>2269771</v>
      </c>
      <c r="I358" s="0" t="n">
        <v>0</v>
      </c>
      <c r="J358" s="0" t="n">
        <v>0</v>
      </c>
      <c r="K358" s="0" t="n">
        <v>0</v>
      </c>
      <c r="L358" s="0" t="n">
        <v>0</v>
      </c>
      <c r="M358" s="0" t="n">
        <v>0</v>
      </c>
      <c r="N358" s="0" t="n">
        <v>0</v>
      </c>
      <c r="O358" s="0" t="n">
        <v>0</v>
      </c>
      <c r="P358" s="0" t="n">
        <v>0</v>
      </c>
      <c r="Q358" s="0" t="n">
        <v>0</v>
      </c>
      <c r="R358" s="0" t="n">
        <v>0</v>
      </c>
      <c r="S358" s="0" t="n">
        <v>0</v>
      </c>
      <c r="T358" s="0" t="n">
        <v>0</v>
      </c>
      <c r="U358" s="0" t="n">
        <v>0</v>
      </c>
      <c r="V358" s="0" t="n">
        <v>0</v>
      </c>
      <c r="W358" s="0" t="n">
        <v>0</v>
      </c>
      <c r="X358" s="0" t="n">
        <v>0</v>
      </c>
      <c r="Y358" s="0" t="n">
        <v>0</v>
      </c>
      <c r="Z358" s="0" t="n">
        <v>0</v>
      </c>
      <c r="AA358" s="0" t="n">
        <v>0</v>
      </c>
      <c r="AB358" s="0" t="n">
        <v>0</v>
      </c>
      <c r="AC358" s="0" t="n">
        <v>0</v>
      </c>
      <c r="AD358" s="0" t="n">
        <v>0</v>
      </c>
      <c r="AE358" s="0" t="n">
        <v>25</v>
      </c>
      <c r="AF358" s="0" t="n">
        <v>25</v>
      </c>
    </row>
    <row r="359" customFormat="false" ht="12.75" hidden="false" customHeight="false" outlineLevel="0" collapsed="false">
      <c r="A359" s="399" t="n">
        <v>36808.4506944444</v>
      </c>
      <c r="B359" s="400" t="n">
        <v>37124</v>
      </c>
      <c r="C359" s="400" t="n">
        <v>36983</v>
      </c>
      <c r="D359" s="400" t="n">
        <v>37191</v>
      </c>
      <c r="E359" s="0" t="s">
        <v>392</v>
      </c>
      <c r="F359" s="0" t="n">
        <v>429905</v>
      </c>
      <c r="G359" s="0" t="n">
        <v>1</v>
      </c>
      <c r="H359" s="0" t="n">
        <v>2331748</v>
      </c>
      <c r="I359" s="0" t="n">
        <v>0</v>
      </c>
      <c r="J359" s="0" t="n">
        <v>0</v>
      </c>
      <c r="K359" s="0" t="n">
        <v>0</v>
      </c>
      <c r="L359" s="0" t="n">
        <v>0</v>
      </c>
      <c r="M359" s="0" t="n">
        <v>0</v>
      </c>
      <c r="N359" s="0" t="n">
        <v>0</v>
      </c>
      <c r="O359" s="0" t="n">
        <v>0</v>
      </c>
      <c r="P359" s="0" t="n">
        <v>0</v>
      </c>
      <c r="Q359" s="0" t="n">
        <v>0</v>
      </c>
      <c r="R359" s="0" t="n">
        <v>0</v>
      </c>
      <c r="S359" s="0" t="n">
        <v>0</v>
      </c>
      <c r="T359" s="0" t="n">
        <v>0</v>
      </c>
      <c r="U359" s="0" t="n">
        <v>0</v>
      </c>
      <c r="V359" s="0" t="n">
        <v>0</v>
      </c>
      <c r="W359" s="0" t="n">
        <v>0</v>
      </c>
      <c r="X359" s="0" t="n">
        <v>0</v>
      </c>
      <c r="Y359" s="0" t="n">
        <v>0</v>
      </c>
      <c r="Z359" s="0" t="n">
        <v>0</v>
      </c>
      <c r="AA359" s="0" t="n">
        <v>0</v>
      </c>
      <c r="AB359" s="0" t="n">
        <v>0</v>
      </c>
      <c r="AC359" s="0" t="n">
        <v>0</v>
      </c>
      <c r="AD359" s="0" t="n">
        <v>0</v>
      </c>
      <c r="AE359" s="0" t="n">
        <v>-25</v>
      </c>
      <c r="AF359" s="0" t="n">
        <v>-25</v>
      </c>
    </row>
    <row r="360" customFormat="false" ht="12.75" hidden="false" customHeight="false" outlineLevel="0" collapsed="false">
      <c r="A360" s="399" t="n">
        <v>36817.51875</v>
      </c>
      <c r="B360" s="400" t="n">
        <v>37124</v>
      </c>
      <c r="C360" s="400" t="n">
        <v>36983</v>
      </c>
      <c r="D360" s="400" t="n">
        <v>37191</v>
      </c>
      <c r="E360" s="0" t="s">
        <v>392</v>
      </c>
      <c r="F360" s="0" t="n">
        <v>436519</v>
      </c>
      <c r="G360" s="0" t="n">
        <v>1</v>
      </c>
      <c r="H360" s="0" t="n">
        <v>2351112</v>
      </c>
      <c r="I360" s="0" t="n">
        <v>0</v>
      </c>
      <c r="J360" s="0" t="n">
        <v>0</v>
      </c>
      <c r="K360" s="0" t="n">
        <v>0</v>
      </c>
      <c r="L360" s="0" t="n">
        <v>0</v>
      </c>
      <c r="M360" s="0" t="n">
        <v>0</v>
      </c>
      <c r="N360" s="0" t="n">
        <v>0</v>
      </c>
      <c r="O360" s="0" t="n">
        <v>0</v>
      </c>
      <c r="P360" s="0" t="n">
        <v>0</v>
      </c>
      <c r="Q360" s="0" t="n">
        <v>0</v>
      </c>
      <c r="R360" s="0" t="n">
        <v>0</v>
      </c>
      <c r="S360" s="0" t="n">
        <v>0</v>
      </c>
      <c r="T360" s="0" t="n">
        <v>0</v>
      </c>
      <c r="U360" s="0" t="n">
        <v>0</v>
      </c>
      <c r="V360" s="0" t="n">
        <v>0</v>
      </c>
      <c r="W360" s="0" t="n">
        <v>0</v>
      </c>
      <c r="X360" s="0" t="n">
        <v>0</v>
      </c>
      <c r="Y360" s="0" t="n">
        <v>0</v>
      </c>
      <c r="Z360" s="0" t="n">
        <v>0</v>
      </c>
      <c r="AA360" s="0" t="n">
        <v>0</v>
      </c>
      <c r="AB360" s="0" t="n">
        <v>0</v>
      </c>
      <c r="AC360" s="0" t="n">
        <v>0</v>
      </c>
      <c r="AD360" s="0" t="n">
        <v>0</v>
      </c>
      <c r="AE360" s="0" t="n">
        <v>-25</v>
      </c>
      <c r="AF360" s="0" t="n">
        <v>-25</v>
      </c>
    </row>
    <row r="361" customFormat="false" ht="12.75" hidden="false" customHeight="false" outlineLevel="0" collapsed="false">
      <c r="A361" s="399" t="n">
        <v>36817.6645833333</v>
      </c>
      <c r="B361" s="400" t="n">
        <v>37124</v>
      </c>
      <c r="C361" s="400" t="n">
        <v>36983</v>
      </c>
      <c r="D361" s="400" t="n">
        <v>37191</v>
      </c>
      <c r="E361" s="0" t="s">
        <v>392</v>
      </c>
      <c r="F361" s="0" t="n">
        <v>438227</v>
      </c>
      <c r="G361" s="0" t="n">
        <v>1</v>
      </c>
      <c r="H361" s="0" t="n">
        <v>2355667</v>
      </c>
      <c r="I361" s="0" t="n">
        <v>0</v>
      </c>
      <c r="J361" s="0" t="n">
        <v>0</v>
      </c>
      <c r="K361" s="0" t="n">
        <v>0</v>
      </c>
      <c r="L361" s="0" t="n">
        <v>0</v>
      </c>
      <c r="M361" s="0" t="n">
        <v>0</v>
      </c>
      <c r="N361" s="0" t="n">
        <v>0</v>
      </c>
      <c r="O361" s="0" t="n">
        <v>0</v>
      </c>
      <c r="P361" s="0" t="n">
        <v>0</v>
      </c>
      <c r="Q361" s="0" t="n">
        <v>0</v>
      </c>
      <c r="R361" s="0" t="n">
        <v>0</v>
      </c>
      <c r="S361" s="0" t="n">
        <v>0</v>
      </c>
      <c r="T361" s="0" t="n">
        <v>0</v>
      </c>
      <c r="U361" s="0" t="n">
        <v>0</v>
      </c>
      <c r="V361" s="0" t="n">
        <v>0</v>
      </c>
      <c r="W361" s="0" t="n">
        <v>0</v>
      </c>
      <c r="X361" s="0" t="n">
        <v>0</v>
      </c>
      <c r="Y361" s="0" t="n">
        <v>0</v>
      </c>
      <c r="Z361" s="0" t="n">
        <v>0</v>
      </c>
      <c r="AA361" s="0" t="n">
        <v>0</v>
      </c>
      <c r="AB361" s="0" t="n">
        <v>0</v>
      </c>
      <c r="AC361" s="0" t="n">
        <v>0</v>
      </c>
      <c r="AD361" s="0" t="n">
        <v>0</v>
      </c>
      <c r="AE361" s="0" t="n">
        <v>-25</v>
      </c>
      <c r="AF361" s="0" t="n">
        <v>-25</v>
      </c>
    </row>
    <row r="362" customFormat="false" ht="12.75" hidden="false" customHeight="false" outlineLevel="0" collapsed="false">
      <c r="A362" s="399" t="n">
        <v>36823.5513888889</v>
      </c>
      <c r="B362" s="400" t="n">
        <v>37124</v>
      </c>
      <c r="C362" s="400" t="n">
        <v>36983</v>
      </c>
      <c r="D362" s="400" t="n">
        <v>37191</v>
      </c>
      <c r="E362" s="0" t="s">
        <v>392</v>
      </c>
      <c r="F362" s="0" t="n">
        <v>441616</v>
      </c>
      <c r="G362" s="0" t="n">
        <v>1</v>
      </c>
      <c r="H362" s="0" t="n">
        <v>2371366</v>
      </c>
      <c r="I362" s="0" t="n">
        <v>0</v>
      </c>
      <c r="J362" s="0" t="n">
        <v>0</v>
      </c>
      <c r="K362" s="0" t="n">
        <v>0</v>
      </c>
      <c r="L362" s="0" t="n">
        <v>0</v>
      </c>
      <c r="M362" s="0" t="n">
        <v>0</v>
      </c>
      <c r="N362" s="0" t="n">
        <v>0</v>
      </c>
      <c r="O362" s="0" t="n">
        <v>0</v>
      </c>
      <c r="P362" s="0" t="n">
        <v>0</v>
      </c>
      <c r="Q362" s="0" t="n">
        <v>0</v>
      </c>
      <c r="R362" s="0" t="n">
        <v>0</v>
      </c>
      <c r="S362" s="0" t="n">
        <v>0</v>
      </c>
      <c r="T362" s="0" t="n">
        <v>0</v>
      </c>
      <c r="U362" s="0" t="n">
        <v>0</v>
      </c>
      <c r="V362" s="0" t="n">
        <v>0</v>
      </c>
      <c r="W362" s="0" t="n">
        <v>0</v>
      </c>
      <c r="X362" s="0" t="n">
        <v>0</v>
      </c>
      <c r="Y362" s="0" t="n">
        <v>0</v>
      </c>
      <c r="Z362" s="0" t="n">
        <v>0</v>
      </c>
      <c r="AA362" s="0" t="n">
        <v>0</v>
      </c>
      <c r="AB362" s="0" t="n">
        <v>0</v>
      </c>
      <c r="AC362" s="0" t="n">
        <v>0</v>
      </c>
      <c r="AD362" s="0" t="n">
        <v>0</v>
      </c>
      <c r="AE362" s="0" t="n">
        <v>-50</v>
      </c>
      <c r="AF362" s="0" t="n">
        <v>-50</v>
      </c>
    </row>
    <row r="363" customFormat="false" ht="26.25" hidden="false" customHeight="false" outlineLevel="0" collapsed="false">
      <c r="A363" s="405" t="n">
        <v>37103.4131944444</v>
      </c>
      <c r="B363" s="400" t="n">
        <v>37124</v>
      </c>
      <c r="C363" s="400" t="n">
        <v>37104</v>
      </c>
      <c r="D363" s="400" t="n">
        <v>37134</v>
      </c>
      <c r="E363" s="0" t="s">
        <v>392</v>
      </c>
      <c r="F363" s="0" t="n">
        <v>709751</v>
      </c>
      <c r="G363" s="0" t="n">
        <v>1</v>
      </c>
      <c r="H363" s="0" t="n">
        <v>3707403</v>
      </c>
      <c r="I363" s="0" t="n">
        <v>0</v>
      </c>
      <c r="J363" s="0" t="n">
        <v>0</v>
      </c>
      <c r="K363" s="0" t="n">
        <v>0</v>
      </c>
      <c r="L363" s="0" t="n">
        <v>0</v>
      </c>
      <c r="M363" s="0" t="n">
        <v>0</v>
      </c>
      <c r="N363" s="0" t="n">
        <v>0</v>
      </c>
      <c r="O363" s="0" t="n">
        <v>25</v>
      </c>
      <c r="P363" s="0" t="n">
        <v>25</v>
      </c>
      <c r="Q363" s="0" t="n">
        <v>25</v>
      </c>
      <c r="R363" s="0" t="n">
        <v>25</v>
      </c>
      <c r="S363" s="0" t="n">
        <v>25</v>
      </c>
      <c r="T363" s="0" t="n">
        <v>25</v>
      </c>
      <c r="U363" s="0" t="n">
        <v>25</v>
      </c>
      <c r="V363" s="0" t="n">
        <v>25</v>
      </c>
      <c r="W363" s="0" t="n">
        <v>25</v>
      </c>
      <c r="X363" s="0" t="n">
        <v>25</v>
      </c>
      <c r="Y363" s="0" t="n">
        <v>25</v>
      </c>
      <c r="Z363" s="0" t="n">
        <v>25</v>
      </c>
      <c r="AA363" s="0" t="n">
        <v>25</v>
      </c>
      <c r="AB363" s="0" t="n">
        <v>25</v>
      </c>
      <c r="AC363" s="0" t="n">
        <v>25</v>
      </c>
      <c r="AD363" s="0" t="n">
        <v>25</v>
      </c>
      <c r="AE363" s="0" t="n">
        <v>0</v>
      </c>
      <c r="AF363" s="0" t="n">
        <v>0</v>
      </c>
    </row>
    <row r="364" customFormat="false" ht="12.75" hidden="false" customHeight="false" outlineLevel="0" collapsed="false">
      <c r="A364" s="399" t="n">
        <v>37049.4173611111</v>
      </c>
      <c r="B364" s="400" t="n">
        <v>37124</v>
      </c>
      <c r="C364" s="400" t="n">
        <v>37104</v>
      </c>
      <c r="D364" s="400" t="n">
        <v>37134</v>
      </c>
      <c r="E364" s="0" t="s">
        <v>392</v>
      </c>
      <c r="F364" s="0" t="n">
        <v>637098</v>
      </c>
      <c r="G364" s="0" t="n">
        <v>1</v>
      </c>
      <c r="H364" s="0" t="n">
        <v>3437445</v>
      </c>
      <c r="I364" s="406" t="n">
        <v>0</v>
      </c>
      <c r="J364" s="379" t="n">
        <v>0</v>
      </c>
      <c r="K364" s="380" t="n">
        <v>0</v>
      </c>
      <c r="L364" s="381" t="n">
        <v>0</v>
      </c>
      <c r="M364" s="380" t="n">
        <v>0</v>
      </c>
      <c r="N364" s="380" t="n">
        <v>0</v>
      </c>
      <c r="O364" s="380" t="n">
        <v>0</v>
      </c>
      <c r="P364" s="380" t="n">
        <v>0</v>
      </c>
      <c r="Q364" s="380" t="n">
        <v>0</v>
      </c>
      <c r="R364" s="380" t="n">
        <v>0</v>
      </c>
      <c r="S364" s="380" t="n">
        <v>0</v>
      </c>
      <c r="T364" s="380" t="n">
        <v>0</v>
      </c>
      <c r="U364" s="380" t="n">
        <v>0</v>
      </c>
      <c r="V364" s="380" t="n">
        <v>0</v>
      </c>
      <c r="W364" s="380" t="n">
        <v>0</v>
      </c>
      <c r="X364" s="380" t="n">
        <v>0</v>
      </c>
      <c r="Y364" s="380" t="n">
        <v>0</v>
      </c>
      <c r="Z364" s="380" t="n">
        <v>0</v>
      </c>
      <c r="AA364" s="380" t="n">
        <v>0</v>
      </c>
      <c r="AB364" s="380" t="n">
        <v>0</v>
      </c>
      <c r="AC364" s="380" t="n">
        <v>0</v>
      </c>
      <c r="AD364" s="380" t="n">
        <v>0</v>
      </c>
      <c r="AE364" s="380" t="n">
        <v>25</v>
      </c>
      <c r="AF364" s="380" t="n">
        <v>25</v>
      </c>
    </row>
    <row r="365" customFormat="false" ht="12.75" hidden="false" customHeight="false" outlineLevel="0" collapsed="false">
      <c r="A365" s="399" t="n">
        <v>37049.4173611111</v>
      </c>
      <c r="B365" s="400" t="n">
        <v>37124</v>
      </c>
      <c r="C365" s="400" t="n">
        <v>37104</v>
      </c>
      <c r="D365" s="400" t="n">
        <v>37134</v>
      </c>
      <c r="E365" s="0" t="s">
        <v>392</v>
      </c>
      <c r="F365" s="0" t="n">
        <v>637099</v>
      </c>
      <c r="G365" s="0" t="n">
        <v>1</v>
      </c>
      <c r="H365" s="0" t="n">
        <v>3437448</v>
      </c>
      <c r="I365" s="0" t="n">
        <v>0</v>
      </c>
      <c r="J365" s="0" t="n">
        <v>0</v>
      </c>
      <c r="K365" s="0" t="n">
        <v>0</v>
      </c>
      <c r="L365" s="0" t="n">
        <v>0</v>
      </c>
      <c r="M365" s="0" t="n">
        <v>0</v>
      </c>
      <c r="N365" s="0" t="n">
        <v>0</v>
      </c>
      <c r="O365" s="0" t="n">
        <v>0</v>
      </c>
      <c r="P365" s="0" t="n">
        <v>0</v>
      </c>
      <c r="Q365" s="0" t="n">
        <v>0</v>
      </c>
      <c r="R365" s="0" t="n">
        <v>0</v>
      </c>
      <c r="S365" s="0" t="n">
        <v>0</v>
      </c>
      <c r="T365" s="0" t="n">
        <v>0</v>
      </c>
      <c r="U365" s="0" t="n">
        <v>0</v>
      </c>
      <c r="V365" s="0" t="n">
        <v>0</v>
      </c>
      <c r="W365" s="0" t="n">
        <v>0</v>
      </c>
      <c r="X365" s="0" t="n">
        <v>0</v>
      </c>
      <c r="Y365" s="0" t="n">
        <v>0</v>
      </c>
      <c r="Z365" s="0" t="n">
        <v>0</v>
      </c>
      <c r="AA365" s="0" t="n">
        <v>0</v>
      </c>
      <c r="AB365" s="0" t="n">
        <v>0</v>
      </c>
      <c r="AC365" s="0" t="n">
        <v>0</v>
      </c>
      <c r="AD365" s="0" t="n">
        <v>0</v>
      </c>
      <c r="AE365" s="0" t="n">
        <v>25</v>
      </c>
      <c r="AF365" s="0" t="n">
        <v>25</v>
      </c>
    </row>
    <row r="366" customFormat="false" ht="12.75" hidden="false" customHeight="false" outlineLevel="0" collapsed="false">
      <c r="A366" s="399" t="n">
        <v>37053.4902777778</v>
      </c>
      <c r="B366" s="400" t="n">
        <v>37124</v>
      </c>
      <c r="C366" s="400" t="n">
        <v>37104</v>
      </c>
      <c r="D366" s="400" t="n">
        <v>37134</v>
      </c>
      <c r="E366" s="0" t="s">
        <v>392</v>
      </c>
      <c r="F366" s="0" t="n">
        <v>641897</v>
      </c>
      <c r="G366" s="0" t="n">
        <v>1</v>
      </c>
      <c r="H366" s="0" t="n">
        <v>3448704</v>
      </c>
      <c r="I366" s="0" t="n">
        <v>0</v>
      </c>
      <c r="J366" s="0" t="n">
        <v>0</v>
      </c>
      <c r="K366" s="0" t="n">
        <v>0</v>
      </c>
      <c r="L366" s="0" t="n">
        <v>0</v>
      </c>
      <c r="M366" s="0" t="n">
        <v>0</v>
      </c>
      <c r="N366" s="0" t="n">
        <v>0</v>
      </c>
      <c r="O366" s="0" t="n">
        <v>0</v>
      </c>
      <c r="P366" s="0" t="n">
        <v>0</v>
      </c>
      <c r="Q366" s="0" t="n">
        <v>0</v>
      </c>
      <c r="R366" s="0" t="n">
        <v>0</v>
      </c>
      <c r="S366" s="0" t="n">
        <v>0</v>
      </c>
      <c r="T366" s="0" t="n">
        <v>0</v>
      </c>
      <c r="U366" s="0" t="n">
        <v>0</v>
      </c>
      <c r="V366" s="0" t="n">
        <v>0</v>
      </c>
      <c r="W366" s="0" t="n">
        <v>0</v>
      </c>
      <c r="X366" s="0" t="n">
        <v>0</v>
      </c>
      <c r="Y366" s="0" t="n">
        <v>0</v>
      </c>
      <c r="Z366" s="0" t="n">
        <v>0</v>
      </c>
      <c r="AA366" s="0" t="n">
        <v>0</v>
      </c>
      <c r="AB366" s="0" t="n">
        <v>0</v>
      </c>
      <c r="AC366" s="0" t="n">
        <v>0</v>
      </c>
      <c r="AD366" s="0" t="n">
        <v>0</v>
      </c>
      <c r="AE366" s="0" t="n">
        <v>25</v>
      </c>
      <c r="AF366" s="0" t="n">
        <v>25</v>
      </c>
    </row>
    <row r="367" customFormat="false" ht="12.75" hidden="false" customHeight="false" outlineLevel="0" collapsed="false">
      <c r="A367" s="399" t="n">
        <v>37075.4833333333</v>
      </c>
      <c r="B367" s="400" t="n">
        <v>37124</v>
      </c>
      <c r="C367" s="400" t="n">
        <v>37104</v>
      </c>
      <c r="D367" s="400" t="n">
        <v>37134</v>
      </c>
      <c r="E367" s="0" t="s">
        <v>392</v>
      </c>
      <c r="F367" s="0" t="n">
        <v>672570</v>
      </c>
      <c r="G367" s="0" t="n">
        <v>1</v>
      </c>
      <c r="H367" s="0" t="n">
        <v>3545812</v>
      </c>
      <c r="I367" s="0" t="n">
        <v>0</v>
      </c>
      <c r="J367" s="0" t="n">
        <v>0</v>
      </c>
      <c r="K367" s="0" t="n">
        <v>0</v>
      </c>
      <c r="L367" s="0" t="n">
        <v>0</v>
      </c>
      <c r="M367" s="0" t="n">
        <v>0</v>
      </c>
      <c r="N367" s="0" t="n">
        <v>0</v>
      </c>
      <c r="O367" s="0" t="n">
        <v>0</v>
      </c>
      <c r="P367" s="0" t="n">
        <v>0</v>
      </c>
      <c r="Q367" s="0" t="n">
        <v>0</v>
      </c>
      <c r="R367" s="0" t="n">
        <v>0</v>
      </c>
      <c r="S367" s="0" t="n">
        <v>0</v>
      </c>
      <c r="T367" s="0" t="n">
        <v>0</v>
      </c>
      <c r="U367" s="0" t="n">
        <v>0</v>
      </c>
      <c r="V367" s="0" t="n">
        <v>0</v>
      </c>
      <c r="W367" s="0" t="n">
        <v>0</v>
      </c>
      <c r="X367" s="0" t="n">
        <v>0</v>
      </c>
      <c r="Y367" s="0" t="n">
        <v>0</v>
      </c>
      <c r="Z367" s="0" t="n">
        <v>0</v>
      </c>
      <c r="AA367" s="0" t="n">
        <v>0</v>
      </c>
      <c r="AB367" s="0" t="n">
        <v>0</v>
      </c>
      <c r="AC367" s="0" t="n">
        <v>0</v>
      </c>
      <c r="AD367" s="0" t="n">
        <v>0</v>
      </c>
      <c r="AE367" s="0" t="n">
        <v>-25</v>
      </c>
      <c r="AF367" s="0" t="n">
        <v>-25</v>
      </c>
    </row>
    <row r="368" customFormat="false" ht="12.75" hidden="false" customHeight="false" outlineLevel="0" collapsed="false">
      <c r="A368" s="399" t="n">
        <v>37081.3604166667</v>
      </c>
      <c r="B368" s="400" t="n">
        <v>37124</v>
      </c>
      <c r="C368" s="400" t="n">
        <v>37104</v>
      </c>
      <c r="D368" s="400" t="n">
        <v>37134</v>
      </c>
      <c r="E368" s="0" t="s">
        <v>392</v>
      </c>
      <c r="F368" s="0" t="n">
        <v>677534</v>
      </c>
      <c r="G368" s="0" t="n">
        <v>1</v>
      </c>
      <c r="H368" s="0" t="n">
        <v>3558853</v>
      </c>
      <c r="I368" s="0" t="n">
        <v>0</v>
      </c>
      <c r="J368" s="0" t="n">
        <v>0</v>
      </c>
      <c r="K368" s="0" t="n">
        <v>0</v>
      </c>
      <c r="L368" s="0" t="n">
        <v>0</v>
      </c>
      <c r="M368" s="0" t="n">
        <v>0</v>
      </c>
      <c r="N368" s="0" t="n">
        <v>0</v>
      </c>
      <c r="O368" s="0" t="n">
        <v>0</v>
      </c>
      <c r="P368" s="0" t="n">
        <v>0</v>
      </c>
      <c r="Q368" s="0" t="n">
        <v>0</v>
      </c>
      <c r="R368" s="0" t="n">
        <v>0</v>
      </c>
      <c r="S368" s="0" t="n">
        <v>0</v>
      </c>
      <c r="T368" s="0" t="n">
        <v>0</v>
      </c>
      <c r="U368" s="0" t="n">
        <v>0</v>
      </c>
      <c r="V368" s="0" t="n">
        <v>0</v>
      </c>
      <c r="W368" s="0" t="n">
        <v>0</v>
      </c>
      <c r="X368" s="0" t="n">
        <v>0</v>
      </c>
      <c r="Y368" s="0" t="n">
        <v>0</v>
      </c>
      <c r="Z368" s="0" t="n">
        <v>0</v>
      </c>
      <c r="AA368" s="0" t="n">
        <v>0</v>
      </c>
      <c r="AB368" s="0" t="n">
        <v>0</v>
      </c>
      <c r="AC368" s="0" t="n">
        <v>0</v>
      </c>
      <c r="AD368" s="0" t="n">
        <v>0</v>
      </c>
      <c r="AE368" s="0" t="n">
        <v>-25</v>
      </c>
      <c r="AF368" s="0" t="n">
        <v>-25</v>
      </c>
    </row>
    <row r="369" customFormat="false" ht="12.75" hidden="false" customHeight="false" outlineLevel="0" collapsed="false">
      <c r="A369" s="399" t="n">
        <v>37103.6166666667</v>
      </c>
      <c r="B369" s="400" t="n">
        <v>37124</v>
      </c>
      <c r="C369" s="400" t="n">
        <v>37104</v>
      </c>
      <c r="D369" s="400" t="n">
        <v>37134</v>
      </c>
      <c r="E369" s="0" t="s">
        <v>392</v>
      </c>
      <c r="F369" s="0" t="n">
        <v>709414</v>
      </c>
      <c r="G369" s="0" t="n">
        <v>1</v>
      </c>
      <c r="H369" s="0" t="n">
        <v>3706798</v>
      </c>
      <c r="I369" s="0" t="n">
        <v>0</v>
      </c>
      <c r="J369" s="0" t="n">
        <v>0</v>
      </c>
      <c r="K369" s="0" t="n">
        <v>0</v>
      </c>
      <c r="L369" s="0" t="n">
        <v>0</v>
      </c>
      <c r="M369" s="0" t="n">
        <v>0</v>
      </c>
      <c r="N369" s="0" t="n">
        <v>0</v>
      </c>
      <c r="O369" s="0" t="n">
        <v>0</v>
      </c>
      <c r="P369" s="0" t="n">
        <v>0</v>
      </c>
      <c r="Q369" s="0" t="n">
        <v>0</v>
      </c>
      <c r="R369" s="0" t="n">
        <v>0</v>
      </c>
      <c r="S369" s="0" t="n">
        <v>0</v>
      </c>
      <c r="T369" s="0" t="n">
        <v>0</v>
      </c>
      <c r="U369" s="0" t="n">
        <v>0</v>
      </c>
      <c r="V369" s="0" t="n">
        <v>0</v>
      </c>
      <c r="W369" s="0" t="n">
        <v>0</v>
      </c>
      <c r="X369" s="0" t="n">
        <v>0</v>
      </c>
      <c r="Y369" s="0" t="n">
        <v>0</v>
      </c>
      <c r="Z369" s="0" t="n">
        <v>0</v>
      </c>
      <c r="AA369" s="0" t="n">
        <v>0</v>
      </c>
      <c r="AB369" s="0" t="n">
        <v>0</v>
      </c>
      <c r="AC369" s="0" t="n">
        <v>0</v>
      </c>
      <c r="AD369" s="0" t="n">
        <v>0</v>
      </c>
      <c r="AE369" s="0" t="n">
        <v>-25</v>
      </c>
      <c r="AF369" s="0" t="n">
        <v>-25</v>
      </c>
    </row>
    <row r="370" customFormat="false" ht="12.75" hidden="false" customHeight="false" outlineLevel="0" collapsed="false">
      <c r="A370" s="399" t="n">
        <v>37090.4458333333</v>
      </c>
      <c r="B370" s="400" t="n">
        <v>37124</v>
      </c>
      <c r="C370" s="400" t="n">
        <v>37104</v>
      </c>
      <c r="D370" s="400" t="n">
        <v>37164</v>
      </c>
      <c r="E370" s="0" t="s">
        <v>392</v>
      </c>
      <c r="F370" s="0" t="n">
        <v>690197</v>
      </c>
      <c r="G370" s="0" t="n">
        <v>1</v>
      </c>
      <c r="H370" s="0" t="n">
        <v>3602067</v>
      </c>
      <c r="I370" s="0" t="n">
        <v>-25</v>
      </c>
      <c r="J370" s="0" t="n">
        <v>-25</v>
      </c>
      <c r="K370" s="0" t="n">
        <v>-25</v>
      </c>
      <c r="L370" s="0" t="n">
        <v>-25</v>
      </c>
      <c r="M370" s="0" t="n">
        <v>-25</v>
      </c>
      <c r="N370" s="0" t="n">
        <v>-25</v>
      </c>
      <c r="O370" s="0" t="n">
        <v>0</v>
      </c>
      <c r="P370" s="0" t="n">
        <v>0</v>
      </c>
      <c r="Q370" s="0" t="n">
        <v>0</v>
      </c>
      <c r="R370" s="0" t="n">
        <v>0</v>
      </c>
      <c r="S370" s="0" t="n">
        <v>0</v>
      </c>
      <c r="T370" s="0" t="n">
        <v>0</v>
      </c>
      <c r="U370" s="0" t="n">
        <v>0</v>
      </c>
      <c r="V370" s="0" t="n">
        <v>0</v>
      </c>
      <c r="W370" s="0" t="n">
        <v>0</v>
      </c>
      <c r="X370" s="0" t="n">
        <v>0</v>
      </c>
      <c r="Y370" s="0" t="n">
        <v>0</v>
      </c>
      <c r="Z370" s="0" t="n">
        <v>0</v>
      </c>
      <c r="AA370" s="0" t="n">
        <v>0</v>
      </c>
      <c r="AB370" s="0" t="n">
        <v>0</v>
      </c>
      <c r="AC370" s="0" t="n">
        <v>0</v>
      </c>
      <c r="AD370" s="0" t="n">
        <v>0</v>
      </c>
      <c r="AE370" s="0" t="n">
        <v>0</v>
      </c>
      <c r="AF370" s="0" t="n">
        <v>0</v>
      </c>
    </row>
    <row r="371" customFormat="false" ht="12.75" hidden="false" customHeight="false" outlineLevel="0" collapsed="false">
      <c r="A371" s="399" t="n">
        <v>37090.4458333333</v>
      </c>
      <c r="B371" s="400" t="n">
        <v>37124</v>
      </c>
      <c r="C371" s="400" t="n">
        <v>37104</v>
      </c>
      <c r="D371" s="400" t="n">
        <v>37164</v>
      </c>
      <c r="E371" s="0" t="s">
        <v>392</v>
      </c>
      <c r="F371" s="0" t="n">
        <v>690197</v>
      </c>
      <c r="G371" s="0" t="n">
        <v>1</v>
      </c>
      <c r="H371" s="0" t="n">
        <v>3602068</v>
      </c>
      <c r="I371" s="0" t="n">
        <v>0</v>
      </c>
      <c r="J371" s="0" t="n">
        <v>0</v>
      </c>
      <c r="K371" s="0" t="n">
        <v>0</v>
      </c>
      <c r="L371" s="0" t="n">
        <v>0</v>
      </c>
      <c r="M371" s="0" t="n">
        <v>0</v>
      </c>
      <c r="N371" s="0" t="n">
        <v>0</v>
      </c>
      <c r="O371" s="0" t="n">
        <v>0</v>
      </c>
      <c r="P371" s="0" t="n">
        <v>0</v>
      </c>
      <c r="Q371" s="0" t="n">
        <v>0</v>
      </c>
      <c r="R371" s="0" t="n">
        <v>0</v>
      </c>
      <c r="S371" s="0" t="n">
        <v>0</v>
      </c>
      <c r="T371" s="0" t="n">
        <v>0</v>
      </c>
      <c r="U371" s="0" t="n">
        <v>0</v>
      </c>
      <c r="V371" s="0" t="n">
        <v>0</v>
      </c>
      <c r="W371" s="0" t="n">
        <v>0</v>
      </c>
      <c r="X371" s="0" t="n">
        <v>0</v>
      </c>
      <c r="Y371" s="0" t="n">
        <v>0</v>
      </c>
      <c r="Z371" s="0" t="n">
        <v>0</v>
      </c>
      <c r="AA371" s="0" t="n">
        <v>0</v>
      </c>
      <c r="AB371" s="0" t="n">
        <v>0</v>
      </c>
      <c r="AC371" s="0" t="n">
        <v>0</v>
      </c>
      <c r="AD371" s="0" t="n">
        <v>0</v>
      </c>
      <c r="AE371" s="0" t="n">
        <v>-25</v>
      </c>
      <c r="AF371" s="0" t="n">
        <v>-25</v>
      </c>
    </row>
    <row r="372" customFormat="false" ht="12.75" hidden="false" customHeight="false" outlineLevel="0" collapsed="false">
      <c r="A372" s="399" t="n">
        <v>37022.6618055556</v>
      </c>
      <c r="B372" s="400" t="n">
        <v>37124</v>
      </c>
      <c r="C372" s="400" t="n">
        <v>37073</v>
      </c>
      <c r="D372" s="400" t="n">
        <v>37164</v>
      </c>
      <c r="E372" s="0" t="s">
        <v>392</v>
      </c>
      <c r="F372" s="0" t="n">
        <v>608001</v>
      </c>
      <c r="G372" s="0" t="n">
        <v>1</v>
      </c>
      <c r="H372" s="0" t="n">
        <v>3280776</v>
      </c>
      <c r="I372" s="0" t="n">
        <v>25</v>
      </c>
      <c r="J372" s="0" t="n">
        <v>25</v>
      </c>
      <c r="K372" s="0" t="n">
        <v>25</v>
      </c>
      <c r="L372" s="0" t="n">
        <v>25</v>
      </c>
      <c r="M372" s="0" t="n">
        <v>25</v>
      </c>
      <c r="N372" s="0" t="n">
        <v>25</v>
      </c>
      <c r="O372" s="0" t="n">
        <v>0</v>
      </c>
      <c r="P372" s="0" t="n">
        <v>0</v>
      </c>
      <c r="Q372" s="0" t="n">
        <v>0</v>
      </c>
      <c r="R372" s="0" t="n">
        <v>0</v>
      </c>
      <c r="S372" s="0" t="n">
        <v>0</v>
      </c>
      <c r="T372" s="0" t="n">
        <v>0</v>
      </c>
      <c r="U372" s="0" t="n">
        <v>0</v>
      </c>
      <c r="V372" s="0" t="n">
        <v>0</v>
      </c>
      <c r="W372" s="0" t="n">
        <v>0</v>
      </c>
      <c r="X372" s="0" t="n">
        <v>0</v>
      </c>
      <c r="Y372" s="0" t="n">
        <v>0</v>
      </c>
      <c r="Z372" s="0" t="n">
        <v>0</v>
      </c>
      <c r="AA372" s="0" t="n">
        <v>0</v>
      </c>
      <c r="AB372" s="0" t="n">
        <v>0</v>
      </c>
      <c r="AC372" s="0" t="n">
        <v>0</v>
      </c>
      <c r="AD372" s="0" t="n">
        <v>0</v>
      </c>
      <c r="AE372" s="0" t="n">
        <v>0</v>
      </c>
      <c r="AF372" s="0" t="n">
        <v>0</v>
      </c>
    </row>
    <row r="373" customFormat="false" ht="12.75" hidden="false" customHeight="false" outlineLevel="0" collapsed="false">
      <c r="A373" s="399" t="n">
        <v>36510.4743055556</v>
      </c>
      <c r="B373" s="400" t="n">
        <v>37124</v>
      </c>
      <c r="C373" s="400" t="n">
        <v>37073</v>
      </c>
      <c r="D373" s="400" t="n">
        <v>37164</v>
      </c>
      <c r="E373" s="0" t="s">
        <v>392</v>
      </c>
      <c r="F373" s="0" t="n">
        <v>262469</v>
      </c>
      <c r="G373" s="0" t="n">
        <v>1</v>
      </c>
      <c r="H373" s="0" t="n">
        <v>944872</v>
      </c>
      <c r="I373" s="0" t="n">
        <v>0</v>
      </c>
      <c r="J373" s="0" t="n">
        <v>0</v>
      </c>
      <c r="K373" s="0" t="n">
        <v>0</v>
      </c>
      <c r="L373" s="0" t="n">
        <v>0</v>
      </c>
      <c r="M373" s="0" t="n">
        <v>0</v>
      </c>
      <c r="N373" s="0" t="n">
        <v>0</v>
      </c>
      <c r="O373" s="0" t="n">
        <v>25</v>
      </c>
      <c r="P373" s="0" t="n">
        <v>25</v>
      </c>
      <c r="Q373" s="0" t="n">
        <v>25</v>
      </c>
      <c r="R373" s="0" t="n">
        <v>25</v>
      </c>
      <c r="S373" s="0" t="n">
        <v>25</v>
      </c>
      <c r="T373" s="0" t="n">
        <v>25</v>
      </c>
      <c r="U373" s="0" t="n">
        <v>25</v>
      </c>
      <c r="V373" s="0" t="n">
        <v>25</v>
      </c>
      <c r="W373" s="0" t="n">
        <v>25</v>
      </c>
      <c r="X373" s="0" t="n">
        <v>25</v>
      </c>
      <c r="Y373" s="0" t="n">
        <v>25</v>
      </c>
      <c r="Z373" s="0" t="n">
        <v>25</v>
      </c>
      <c r="AA373" s="0" t="n">
        <v>25</v>
      </c>
      <c r="AB373" s="0" t="n">
        <v>25</v>
      </c>
      <c r="AC373" s="0" t="n">
        <v>25</v>
      </c>
      <c r="AD373" s="0" t="n">
        <v>25</v>
      </c>
      <c r="AE373" s="0" t="n">
        <v>0</v>
      </c>
      <c r="AF373" s="0" t="n">
        <v>0</v>
      </c>
    </row>
    <row r="374" customFormat="false" ht="12.75" hidden="false" customHeight="false" outlineLevel="0" collapsed="false">
      <c r="A374" s="399" t="n">
        <v>36510.4743055556</v>
      </c>
      <c r="B374" s="400" t="n">
        <v>37124</v>
      </c>
      <c r="C374" s="400" t="n">
        <v>37073</v>
      </c>
      <c r="D374" s="400" t="n">
        <v>37164</v>
      </c>
      <c r="E374" s="0" t="s">
        <v>392</v>
      </c>
      <c r="F374" s="0" t="n">
        <v>264723</v>
      </c>
      <c r="G374" s="0" t="n">
        <v>1</v>
      </c>
      <c r="H374" s="0" t="n">
        <v>950189</v>
      </c>
      <c r="I374" s="0" t="n">
        <v>0</v>
      </c>
      <c r="J374" s="0" t="n">
        <v>0</v>
      </c>
      <c r="K374" s="0" t="n">
        <v>0</v>
      </c>
      <c r="L374" s="0" t="n">
        <v>0</v>
      </c>
      <c r="M374" s="0" t="n">
        <v>0</v>
      </c>
      <c r="N374" s="0" t="n">
        <v>0</v>
      </c>
      <c r="O374" s="0" t="n">
        <v>25</v>
      </c>
      <c r="P374" s="0" t="n">
        <v>25</v>
      </c>
      <c r="Q374" s="0" t="n">
        <v>25</v>
      </c>
      <c r="R374" s="0" t="n">
        <v>25</v>
      </c>
      <c r="S374" s="0" t="n">
        <v>25</v>
      </c>
      <c r="T374" s="0" t="n">
        <v>25</v>
      </c>
      <c r="U374" s="0" t="n">
        <v>25</v>
      </c>
      <c r="V374" s="0" t="n">
        <v>25</v>
      </c>
      <c r="W374" s="0" t="n">
        <v>25</v>
      </c>
      <c r="X374" s="0" t="n">
        <v>25</v>
      </c>
      <c r="Y374" s="0" t="n">
        <v>25</v>
      </c>
      <c r="Z374" s="0" t="n">
        <v>25</v>
      </c>
      <c r="AA374" s="0" t="n">
        <v>25</v>
      </c>
      <c r="AB374" s="0" t="n">
        <v>25</v>
      </c>
      <c r="AC374" s="0" t="n">
        <v>25</v>
      </c>
      <c r="AD374" s="0" t="n">
        <v>25</v>
      </c>
      <c r="AE374" s="0" t="n">
        <v>0</v>
      </c>
      <c r="AF374" s="0" t="n">
        <v>0</v>
      </c>
    </row>
    <row r="375" customFormat="false" ht="12.75" hidden="false" customHeight="false" outlineLevel="0" collapsed="false">
      <c r="A375" s="399" t="n">
        <v>36706.425</v>
      </c>
      <c r="B375" s="400" t="n">
        <v>37124</v>
      </c>
      <c r="C375" s="400" t="n">
        <v>37073</v>
      </c>
      <c r="D375" s="400" t="n">
        <v>37164</v>
      </c>
      <c r="E375" s="0" t="s">
        <v>392</v>
      </c>
      <c r="F375" s="0" t="n">
        <v>360903</v>
      </c>
      <c r="G375" s="0" t="n">
        <v>1</v>
      </c>
      <c r="H375" s="0" t="n">
        <v>2110499</v>
      </c>
      <c r="I375" s="0" t="n">
        <v>0</v>
      </c>
      <c r="J375" s="0" t="n">
        <v>0</v>
      </c>
      <c r="K375" s="0" t="n">
        <v>0</v>
      </c>
      <c r="L375" s="0" t="n">
        <v>0</v>
      </c>
      <c r="M375" s="0" t="n">
        <v>0</v>
      </c>
      <c r="N375" s="0" t="n">
        <v>0</v>
      </c>
      <c r="O375" s="0" t="n">
        <v>75</v>
      </c>
      <c r="P375" s="0" t="n">
        <v>75</v>
      </c>
      <c r="Q375" s="0" t="n">
        <v>75</v>
      </c>
      <c r="R375" s="0" t="n">
        <v>75</v>
      </c>
      <c r="S375" s="0" t="n">
        <v>75</v>
      </c>
      <c r="T375" s="0" t="n">
        <v>75</v>
      </c>
      <c r="U375" s="0" t="n">
        <v>75</v>
      </c>
      <c r="V375" s="0" t="n">
        <v>75</v>
      </c>
      <c r="W375" s="0" t="n">
        <v>75</v>
      </c>
      <c r="X375" s="0" t="n">
        <v>75</v>
      </c>
      <c r="Y375" s="0" t="n">
        <v>75</v>
      </c>
      <c r="Z375" s="0" t="n">
        <v>75</v>
      </c>
      <c r="AA375" s="0" t="n">
        <v>75</v>
      </c>
      <c r="AB375" s="0" t="n">
        <v>75</v>
      </c>
      <c r="AC375" s="0" t="n">
        <v>75</v>
      </c>
      <c r="AD375" s="0" t="n">
        <v>75</v>
      </c>
      <c r="AE375" s="0" t="n">
        <v>0</v>
      </c>
      <c r="AF375" s="0" t="n">
        <v>0</v>
      </c>
    </row>
    <row r="376" customFormat="false" ht="12.75" hidden="false" customHeight="false" outlineLevel="0" collapsed="false">
      <c r="A376" s="399" t="n">
        <v>36717.6875</v>
      </c>
      <c r="B376" s="400" t="n">
        <v>37124</v>
      </c>
      <c r="C376" s="400" t="n">
        <v>37073</v>
      </c>
      <c r="D376" s="400" t="n">
        <v>37164</v>
      </c>
      <c r="E376" s="0" t="s">
        <v>392</v>
      </c>
      <c r="F376" s="0" t="n">
        <v>370511</v>
      </c>
      <c r="G376" s="0" t="n">
        <v>1</v>
      </c>
      <c r="H376" s="0" t="n">
        <v>2137480</v>
      </c>
      <c r="I376" s="0" t="n">
        <v>0</v>
      </c>
      <c r="J376" s="0" t="n">
        <v>0</v>
      </c>
      <c r="K376" s="0" t="n">
        <v>0</v>
      </c>
      <c r="L376" s="0" t="n">
        <v>0</v>
      </c>
      <c r="M376" s="0" t="n">
        <v>0</v>
      </c>
      <c r="N376" s="0" t="n">
        <v>0</v>
      </c>
      <c r="O376" s="0" t="n">
        <v>125</v>
      </c>
      <c r="P376" s="0" t="n">
        <v>125</v>
      </c>
      <c r="Q376" s="0" t="n">
        <v>125</v>
      </c>
      <c r="R376" s="0" t="n">
        <v>125</v>
      </c>
      <c r="S376" s="0" t="n">
        <v>125</v>
      </c>
      <c r="T376" s="0" t="n">
        <v>125</v>
      </c>
      <c r="U376" s="0" t="n">
        <v>125</v>
      </c>
      <c r="V376" s="0" t="n">
        <v>125</v>
      </c>
      <c r="W376" s="0" t="n">
        <v>125</v>
      </c>
      <c r="X376" s="0" t="n">
        <v>125</v>
      </c>
      <c r="Y376" s="0" t="n">
        <v>125</v>
      </c>
      <c r="Z376" s="0" t="n">
        <v>125</v>
      </c>
      <c r="AA376" s="0" t="n">
        <v>125</v>
      </c>
      <c r="AB376" s="0" t="n">
        <v>125</v>
      </c>
      <c r="AC376" s="0" t="n">
        <v>125</v>
      </c>
      <c r="AD376" s="0" t="n">
        <v>125</v>
      </c>
      <c r="AE376" s="0" t="n">
        <v>0</v>
      </c>
      <c r="AF376" s="0" t="n">
        <v>0</v>
      </c>
    </row>
    <row r="377" customFormat="false" ht="12.75" hidden="false" customHeight="false" outlineLevel="0" collapsed="false">
      <c r="A377" s="399" t="n">
        <v>36720.6694444444</v>
      </c>
      <c r="B377" s="400" t="n">
        <v>37124</v>
      </c>
      <c r="C377" s="400" t="n">
        <v>37073</v>
      </c>
      <c r="D377" s="400" t="n">
        <v>37164</v>
      </c>
      <c r="E377" s="0" t="s">
        <v>392</v>
      </c>
      <c r="F377" s="0" t="n">
        <v>372951</v>
      </c>
      <c r="G377" s="0" t="n">
        <v>1</v>
      </c>
      <c r="H377" s="0" t="n">
        <v>2144389</v>
      </c>
      <c r="I377" s="0" t="n">
        <v>0</v>
      </c>
      <c r="J377" s="0" t="n">
        <v>0</v>
      </c>
      <c r="K377" s="0" t="n">
        <v>0</v>
      </c>
      <c r="L377" s="0" t="n">
        <v>0</v>
      </c>
      <c r="M377" s="0" t="n">
        <v>0</v>
      </c>
      <c r="N377" s="0" t="n">
        <v>0</v>
      </c>
      <c r="O377" s="0" t="n">
        <v>-25</v>
      </c>
      <c r="P377" s="0" t="n">
        <v>-25</v>
      </c>
      <c r="Q377" s="0" t="n">
        <v>-25</v>
      </c>
      <c r="R377" s="0" t="n">
        <v>-25</v>
      </c>
      <c r="S377" s="0" t="n">
        <v>-25</v>
      </c>
      <c r="T377" s="0" t="n">
        <v>-25</v>
      </c>
      <c r="U377" s="0" t="n">
        <v>-25</v>
      </c>
      <c r="V377" s="0" t="n">
        <v>-25</v>
      </c>
      <c r="W377" s="0" t="n">
        <v>-25</v>
      </c>
      <c r="X377" s="0" t="n">
        <v>-25</v>
      </c>
      <c r="Y377" s="0" t="n">
        <v>-25</v>
      </c>
      <c r="Z377" s="0" t="n">
        <v>-25</v>
      </c>
      <c r="AA377" s="0" t="n">
        <v>-25</v>
      </c>
      <c r="AB377" s="0" t="n">
        <v>-25</v>
      </c>
      <c r="AC377" s="0" t="n">
        <v>-25</v>
      </c>
      <c r="AD377" s="0" t="n">
        <v>-25</v>
      </c>
      <c r="AE377" s="0" t="n">
        <v>0</v>
      </c>
      <c r="AF377" s="0" t="n">
        <v>0</v>
      </c>
    </row>
    <row r="378" customFormat="false" ht="12.75" hidden="false" customHeight="false" outlineLevel="0" collapsed="false">
      <c r="A378" s="399" t="n">
        <v>36731.5555555556</v>
      </c>
      <c r="B378" s="400" t="n">
        <v>37124</v>
      </c>
      <c r="C378" s="400" t="n">
        <v>37073</v>
      </c>
      <c r="D378" s="400" t="n">
        <v>37164</v>
      </c>
      <c r="E378" s="0" t="s">
        <v>392</v>
      </c>
      <c r="F378" s="0" t="n">
        <v>377492</v>
      </c>
      <c r="G378" s="0" t="n">
        <v>1</v>
      </c>
      <c r="H378" s="0" t="n">
        <v>2159475</v>
      </c>
      <c r="I378" s="0" t="n">
        <v>0</v>
      </c>
      <c r="J378" s="0" t="n">
        <v>0</v>
      </c>
      <c r="K378" s="0" t="n">
        <v>0</v>
      </c>
      <c r="L378" s="0" t="n">
        <v>0</v>
      </c>
      <c r="M378" s="0" t="n">
        <v>0</v>
      </c>
      <c r="N378" s="0" t="n">
        <v>0</v>
      </c>
      <c r="O378" s="0" t="n">
        <v>25</v>
      </c>
      <c r="P378" s="0" t="n">
        <v>25</v>
      </c>
      <c r="Q378" s="0" t="n">
        <v>25</v>
      </c>
      <c r="R378" s="0" t="n">
        <v>25</v>
      </c>
      <c r="S378" s="0" t="n">
        <v>25</v>
      </c>
      <c r="T378" s="0" t="n">
        <v>25</v>
      </c>
      <c r="U378" s="0" t="n">
        <v>25</v>
      </c>
      <c r="V378" s="0" t="n">
        <v>25</v>
      </c>
      <c r="W378" s="0" t="n">
        <v>25</v>
      </c>
      <c r="X378" s="0" t="n">
        <v>25</v>
      </c>
      <c r="Y378" s="0" t="n">
        <v>25</v>
      </c>
      <c r="Z378" s="0" t="n">
        <v>25</v>
      </c>
      <c r="AA378" s="0" t="n">
        <v>25</v>
      </c>
      <c r="AB378" s="0" t="n">
        <v>25</v>
      </c>
      <c r="AC378" s="0" t="n">
        <v>25</v>
      </c>
      <c r="AD378" s="0" t="n">
        <v>25</v>
      </c>
      <c r="AE378" s="0" t="n">
        <v>0</v>
      </c>
      <c r="AF378" s="0" t="n">
        <v>0</v>
      </c>
    </row>
    <row r="379" customFormat="false" ht="12.75" hidden="false" customHeight="false" outlineLevel="0" collapsed="false">
      <c r="A379" s="399" t="n">
        <v>37116.7284722222</v>
      </c>
      <c r="B379" s="400" t="n">
        <v>37124</v>
      </c>
      <c r="C379" s="400" t="n">
        <v>37117</v>
      </c>
      <c r="D379" s="400" t="n">
        <v>37134</v>
      </c>
      <c r="E379" s="0" t="s">
        <v>392</v>
      </c>
      <c r="F379" s="0" t="n">
        <v>726926</v>
      </c>
      <c r="G379" s="0" t="n">
        <v>1</v>
      </c>
      <c r="H379" s="0" t="n">
        <v>3761566</v>
      </c>
      <c r="I379" s="0" t="n">
        <v>0</v>
      </c>
      <c r="J379" s="0" t="n">
        <v>0</v>
      </c>
      <c r="K379" s="0" t="n">
        <v>0</v>
      </c>
      <c r="L379" s="0" t="n">
        <v>0</v>
      </c>
      <c r="M379" s="0" t="n">
        <v>0</v>
      </c>
      <c r="N379" s="0" t="n">
        <v>0</v>
      </c>
      <c r="O379" s="0" t="n">
        <v>25</v>
      </c>
      <c r="P379" s="0" t="n">
        <v>25</v>
      </c>
      <c r="Q379" s="0" t="n">
        <v>25</v>
      </c>
      <c r="R379" s="0" t="n">
        <v>25</v>
      </c>
      <c r="S379" s="0" t="n">
        <v>25</v>
      </c>
      <c r="T379" s="0" t="n">
        <v>25</v>
      </c>
      <c r="U379" s="0" t="n">
        <v>25</v>
      </c>
      <c r="V379" s="0" t="n">
        <v>25</v>
      </c>
      <c r="W379" s="0" t="n">
        <v>25</v>
      </c>
      <c r="X379" s="0" t="n">
        <v>25</v>
      </c>
      <c r="Y379" s="0" t="n">
        <v>25</v>
      </c>
      <c r="Z379" s="0" t="n">
        <v>25</v>
      </c>
      <c r="AA379" s="0" t="n">
        <v>25</v>
      </c>
      <c r="AB379" s="0" t="n">
        <v>25</v>
      </c>
      <c r="AC379" s="0" t="n">
        <v>25</v>
      </c>
      <c r="AD379" s="0" t="n">
        <v>25</v>
      </c>
      <c r="AE379" s="0" t="n">
        <v>0</v>
      </c>
      <c r="AF379" s="0" t="n">
        <v>0</v>
      </c>
    </row>
    <row r="380" customFormat="false" ht="12.75" hidden="false" customHeight="false" outlineLevel="0" collapsed="false">
      <c r="A380" s="399" t="n">
        <v>37116.3965277778</v>
      </c>
      <c r="B380" s="400" t="n">
        <v>37124</v>
      </c>
      <c r="C380" s="400" t="n">
        <v>37118</v>
      </c>
      <c r="D380" s="400" t="n">
        <v>37134</v>
      </c>
      <c r="E380" s="0" t="s">
        <v>392</v>
      </c>
      <c r="F380" s="0" t="n">
        <v>728500</v>
      </c>
      <c r="G380" s="0" t="n">
        <v>1</v>
      </c>
      <c r="H380" s="0" t="n">
        <v>3765213</v>
      </c>
      <c r="I380" s="0" t="n">
        <v>-25</v>
      </c>
      <c r="J380" s="0" t="n">
        <v>-25</v>
      </c>
      <c r="K380" s="0" t="n">
        <v>-25</v>
      </c>
      <c r="L380" s="0" t="n">
        <v>-25</v>
      </c>
      <c r="M380" s="0" t="n">
        <v>-25</v>
      </c>
      <c r="N380" s="0" t="n">
        <v>-25</v>
      </c>
      <c r="O380" s="0" t="n">
        <v>0</v>
      </c>
      <c r="P380" s="0" t="n">
        <v>0</v>
      </c>
      <c r="Q380" s="0" t="n">
        <v>0</v>
      </c>
      <c r="R380" s="0" t="n">
        <v>0</v>
      </c>
      <c r="S380" s="0" t="n">
        <v>0</v>
      </c>
      <c r="T380" s="0" t="n">
        <v>0</v>
      </c>
      <c r="U380" s="0" t="n">
        <v>0</v>
      </c>
      <c r="V380" s="0" t="n">
        <v>0</v>
      </c>
      <c r="W380" s="0" t="n">
        <v>0</v>
      </c>
      <c r="X380" s="0" t="n">
        <v>0</v>
      </c>
      <c r="Y380" s="0" t="n">
        <v>0</v>
      </c>
      <c r="Z380" s="0" t="n">
        <v>0</v>
      </c>
      <c r="AA380" s="0" t="n">
        <v>0</v>
      </c>
      <c r="AB380" s="0" t="n">
        <v>0</v>
      </c>
      <c r="AC380" s="0" t="n">
        <v>0</v>
      </c>
      <c r="AD380" s="0" t="n">
        <v>0</v>
      </c>
      <c r="AE380" s="0" t="n">
        <v>0</v>
      </c>
      <c r="AF380" s="0" t="n">
        <v>0</v>
      </c>
    </row>
    <row r="381" customFormat="false" ht="12.75" hidden="false" customHeight="false" outlineLevel="0" collapsed="false">
      <c r="A381" s="399" t="n">
        <v>37116.4152777778</v>
      </c>
      <c r="B381" s="400" t="n">
        <v>37124</v>
      </c>
      <c r="C381" s="400" t="n">
        <v>37118</v>
      </c>
      <c r="D381" s="400" t="n">
        <v>37134</v>
      </c>
      <c r="E381" s="0" t="s">
        <v>392</v>
      </c>
      <c r="F381" s="0" t="n">
        <v>728599</v>
      </c>
      <c r="G381" s="0" t="n">
        <v>1</v>
      </c>
      <c r="H381" s="0" t="n">
        <v>3765464</v>
      </c>
      <c r="I381" s="0" t="n">
        <v>25</v>
      </c>
      <c r="J381" s="0" t="n">
        <v>25</v>
      </c>
      <c r="K381" s="0" t="n">
        <v>25</v>
      </c>
      <c r="L381" s="0" t="n">
        <v>25</v>
      </c>
      <c r="M381" s="0" t="n">
        <v>25</v>
      </c>
      <c r="N381" s="0" t="n">
        <v>25</v>
      </c>
      <c r="O381" s="0" t="n">
        <v>0</v>
      </c>
      <c r="P381" s="0" t="n">
        <v>0</v>
      </c>
      <c r="Q381" s="0" t="n">
        <v>0</v>
      </c>
      <c r="R381" s="0" t="n">
        <v>0</v>
      </c>
      <c r="S381" s="0" t="n">
        <v>0</v>
      </c>
      <c r="T381" s="0" t="n">
        <v>0</v>
      </c>
      <c r="U381" s="0" t="n">
        <v>0</v>
      </c>
      <c r="V381" s="0" t="n">
        <v>0</v>
      </c>
      <c r="W381" s="0" t="n">
        <v>0</v>
      </c>
      <c r="X381" s="0" t="n">
        <v>0</v>
      </c>
      <c r="Y381" s="0" t="n">
        <v>0</v>
      </c>
      <c r="Z381" s="0" t="n">
        <v>0</v>
      </c>
      <c r="AA381" s="0" t="n">
        <v>0</v>
      </c>
      <c r="AB381" s="0" t="n">
        <v>0</v>
      </c>
      <c r="AC381" s="0" t="n">
        <v>0</v>
      </c>
      <c r="AD381" s="0" t="n">
        <v>0</v>
      </c>
      <c r="AE381" s="0" t="n">
        <v>0</v>
      </c>
      <c r="AF381" s="0" t="n">
        <v>0</v>
      </c>
    </row>
    <row r="382" customFormat="false" ht="12.75" hidden="false" customHeight="false" outlineLevel="0" collapsed="false">
      <c r="A382" s="399" t="n">
        <v>37116.3965277778</v>
      </c>
      <c r="B382" s="400" t="n">
        <v>37124</v>
      </c>
      <c r="C382" s="400" t="n">
        <v>37118</v>
      </c>
      <c r="D382" s="400" t="n">
        <v>37134</v>
      </c>
      <c r="E382" s="0" t="s">
        <v>392</v>
      </c>
      <c r="F382" s="0" t="n">
        <v>728500</v>
      </c>
      <c r="G382" s="0" t="n">
        <v>1</v>
      </c>
      <c r="H382" s="0" t="n">
        <v>3765214</v>
      </c>
      <c r="I382" s="0" t="n">
        <v>0</v>
      </c>
      <c r="J382" s="0" t="n">
        <v>0</v>
      </c>
      <c r="K382" s="0" t="n">
        <v>0</v>
      </c>
      <c r="L382" s="0" t="n">
        <v>0</v>
      </c>
      <c r="M382" s="0" t="n">
        <v>0</v>
      </c>
      <c r="N382" s="0" t="n">
        <v>0</v>
      </c>
      <c r="O382" s="0" t="n">
        <v>0</v>
      </c>
      <c r="P382" s="0" t="n">
        <v>0</v>
      </c>
      <c r="Q382" s="0" t="n">
        <v>0</v>
      </c>
      <c r="R382" s="0" t="n">
        <v>0</v>
      </c>
      <c r="S382" s="0" t="n">
        <v>0</v>
      </c>
      <c r="T382" s="0" t="n">
        <v>0</v>
      </c>
      <c r="U382" s="0" t="n">
        <v>0</v>
      </c>
      <c r="V382" s="0" t="n">
        <v>0</v>
      </c>
      <c r="W382" s="0" t="n">
        <v>0</v>
      </c>
      <c r="X382" s="0" t="n">
        <v>0</v>
      </c>
      <c r="Y382" s="0" t="n">
        <v>0</v>
      </c>
      <c r="Z382" s="0" t="n">
        <v>0</v>
      </c>
      <c r="AA382" s="0" t="n">
        <v>0</v>
      </c>
      <c r="AB382" s="0" t="n">
        <v>0</v>
      </c>
      <c r="AC382" s="0" t="n">
        <v>0</v>
      </c>
      <c r="AD382" s="0" t="n">
        <v>0</v>
      </c>
      <c r="AE382" s="0" t="n">
        <v>-25</v>
      </c>
      <c r="AF382" s="0" t="n">
        <v>-25</v>
      </c>
    </row>
    <row r="383" customFormat="false" ht="12.75" hidden="false" customHeight="false" outlineLevel="0" collapsed="false">
      <c r="A383" s="399" t="n">
        <v>37116.4152777778</v>
      </c>
      <c r="B383" s="400" t="n">
        <v>37124</v>
      </c>
      <c r="C383" s="400" t="n">
        <v>37118</v>
      </c>
      <c r="D383" s="400" t="n">
        <v>37134</v>
      </c>
      <c r="E383" s="0" t="s">
        <v>392</v>
      </c>
      <c r="F383" s="0" t="n">
        <v>728599</v>
      </c>
      <c r="G383" s="0" t="n">
        <v>1</v>
      </c>
      <c r="H383" s="0" t="n">
        <v>3765465</v>
      </c>
      <c r="I383" s="0" t="n">
        <v>0</v>
      </c>
      <c r="J383" s="0" t="n">
        <v>0</v>
      </c>
      <c r="K383" s="0" t="n">
        <v>0</v>
      </c>
      <c r="L383" s="0" t="n">
        <v>0</v>
      </c>
      <c r="M383" s="0" t="n">
        <v>0</v>
      </c>
      <c r="N383" s="0" t="n">
        <v>0</v>
      </c>
      <c r="O383" s="0" t="n">
        <v>0</v>
      </c>
      <c r="P383" s="0" t="n">
        <v>0</v>
      </c>
      <c r="Q383" s="0" t="n">
        <v>0</v>
      </c>
      <c r="R383" s="0" t="n">
        <v>0</v>
      </c>
      <c r="S383" s="0" t="n">
        <v>0</v>
      </c>
      <c r="T383" s="0" t="n">
        <v>0</v>
      </c>
      <c r="U383" s="0" t="n">
        <v>0</v>
      </c>
      <c r="V383" s="0" t="n">
        <v>0</v>
      </c>
      <c r="W383" s="0" t="n">
        <v>0</v>
      </c>
      <c r="X383" s="0" t="n">
        <v>0</v>
      </c>
      <c r="Y383" s="0" t="n">
        <v>0</v>
      </c>
      <c r="Z383" s="0" t="n">
        <v>0</v>
      </c>
      <c r="AA383" s="0" t="n">
        <v>0</v>
      </c>
      <c r="AB383" s="0" t="n">
        <v>0</v>
      </c>
      <c r="AC383" s="0" t="n">
        <v>0</v>
      </c>
      <c r="AD383" s="0" t="n">
        <v>0</v>
      </c>
      <c r="AE383" s="0" t="n">
        <v>25</v>
      </c>
      <c r="AF383" s="0" t="n">
        <v>25</v>
      </c>
    </row>
    <row r="384" customFormat="false" ht="12.75" hidden="false" customHeight="false" outlineLevel="0" collapsed="false">
      <c r="A384" s="399" t="n">
        <v>37117.3916666667</v>
      </c>
      <c r="B384" s="400" t="n">
        <v>37124</v>
      </c>
      <c r="C384" s="400" t="n">
        <v>37119</v>
      </c>
      <c r="D384" s="400" t="n">
        <v>37134</v>
      </c>
      <c r="E384" s="0" t="s">
        <v>392</v>
      </c>
      <c r="F384" s="0" t="n">
        <v>730348</v>
      </c>
      <c r="G384" s="0" t="n">
        <v>1</v>
      </c>
      <c r="H384" s="0" t="n">
        <v>3769830</v>
      </c>
      <c r="I384" s="0" t="n">
        <v>-25</v>
      </c>
      <c r="J384" s="0" t="n">
        <v>-25</v>
      </c>
      <c r="K384" s="0" t="n">
        <v>-25</v>
      </c>
      <c r="L384" s="0" t="n">
        <v>-25</v>
      </c>
      <c r="M384" s="0" t="n">
        <v>-25</v>
      </c>
      <c r="N384" s="0" t="n">
        <v>-25</v>
      </c>
      <c r="O384" s="0" t="n">
        <v>0</v>
      </c>
      <c r="P384" s="0" t="n">
        <v>0</v>
      </c>
      <c r="Q384" s="0" t="n">
        <v>0</v>
      </c>
      <c r="R384" s="0" t="n">
        <v>0</v>
      </c>
      <c r="S384" s="0" t="n">
        <v>0</v>
      </c>
      <c r="T384" s="0" t="n">
        <v>0</v>
      </c>
      <c r="U384" s="0" t="n">
        <v>0</v>
      </c>
      <c r="V384" s="0" t="n">
        <v>0</v>
      </c>
      <c r="W384" s="0" t="n">
        <v>0</v>
      </c>
      <c r="X384" s="0" t="n">
        <v>0</v>
      </c>
      <c r="Y384" s="0" t="n">
        <v>0</v>
      </c>
      <c r="Z384" s="0" t="n">
        <v>0</v>
      </c>
      <c r="AA384" s="0" t="n">
        <v>0</v>
      </c>
      <c r="AB384" s="0" t="n">
        <v>0</v>
      </c>
      <c r="AC384" s="0" t="n">
        <v>0</v>
      </c>
      <c r="AD384" s="0" t="n">
        <v>0</v>
      </c>
      <c r="AE384" s="0" t="n">
        <v>0</v>
      </c>
      <c r="AF384" s="0" t="n">
        <v>0</v>
      </c>
    </row>
    <row r="385" customFormat="false" ht="12.75" hidden="false" customHeight="false" outlineLevel="0" collapsed="false">
      <c r="A385" s="399" t="n">
        <v>37118.5555555556</v>
      </c>
      <c r="B385" s="400" t="n">
        <v>37124</v>
      </c>
      <c r="C385" s="400" t="n">
        <v>37120</v>
      </c>
      <c r="D385" s="400" t="n">
        <v>37134</v>
      </c>
      <c r="E385" s="0" t="s">
        <v>392</v>
      </c>
      <c r="F385" s="0" t="n">
        <v>732985</v>
      </c>
      <c r="G385" s="0" t="n">
        <v>1</v>
      </c>
      <c r="H385" s="0" t="n">
        <v>3822124</v>
      </c>
      <c r="I385" s="0" t="n">
        <v>0</v>
      </c>
      <c r="J385" s="0" t="n">
        <v>0</v>
      </c>
      <c r="K385" s="0" t="n">
        <v>0</v>
      </c>
      <c r="L385" s="0" t="n">
        <v>0</v>
      </c>
      <c r="M385" s="0" t="n">
        <v>0</v>
      </c>
      <c r="N385" s="0" t="n">
        <v>0</v>
      </c>
      <c r="O385" s="0" t="n">
        <v>0</v>
      </c>
      <c r="P385" s="0" t="n">
        <v>0</v>
      </c>
      <c r="Q385" s="0" t="n">
        <v>0</v>
      </c>
      <c r="R385" s="0" t="n">
        <v>0</v>
      </c>
      <c r="S385" s="0" t="n">
        <v>0</v>
      </c>
      <c r="T385" s="0" t="n">
        <v>0</v>
      </c>
      <c r="U385" s="0" t="n">
        <v>0</v>
      </c>
      <c r="V385" s="0" t="n">
        <v>0</v>
      </c>
      <c r="W385" s="0" t="n">
        <v>0</v>
      </c>
      <c r="X385" s="0" t="n">
        <v>0</v>
      </c>
      <c r="Y385" s="0" t="n">
        <v>0</v>
      </c>
      <c r="Z385" s="0" t="n">
        <v>0</v>
      </c>
      <c r="AA385" s="0" t="n">
        <v>0</v>
      </c>
      <c r="AB385" s="0" t="n">
        <v>0</v>
      </c>
      <c r="AC385" s="0" t="n">
        <v>0</v>
      </c>
      <c r="AD385" s="0" t="n">
        <v>0</v>
      </c>
      <c r="AE385" s="0" t="n">
        <v>25</v>
      </c>
      <c r="AF385" s="0" t="n">
        <v>25</v>
      </c>
    </row>
    <row r="386" customFormat="false" ht="12.75" hidden="false" customHeight="false" outlineLevel="0" collapsed="false">
      <c r="A386" s="399" t="n">
        <v>36832.4361111111</v>
      </c>
      <c r="B386" s="400" t="n">
        <v>37124</v>
      </c>
      <c r="C386" s="400" t="n">
        <v>37073</v>
      </c>
      <c r="D386" s="400" t="n">
        <v>37164</v>
      </c>
      <c r="E386" s="0" t="s">
        <v>392</v>
      </c>
      <c r="F386" s="0" t="n">
        <v>447405</v>
      </c>
      <c r="G386" s="0" t="n">
        <v>1</v>
      </c>
      <c r="H386" s="0" t="n">
        <v>2389703</v>
      </c>
      <c r="I386" s="0" t="n">
        <v>0</v>
      </c>
      <c r="J386" s="0" t="n">
        <v>0</v>
      </c>
      <c r="K386" s="0" t="n">
        <v>0</v>
      </c>
      <c r="L386" s="0" t="n">
        <v>0</v>
      </c>
      <c r="M386" s="0" t="n">
        <v>0</v>
      </c>
      <c r="N386" s="0" t="n">
        <v>0</v>
      </c>
      <c r="O386" s="0" t="n">
        <v>25</v>
      </c>
      <c r="P386" s="0" t="n">
        <v>25</v>
      </c>
      <c r="Q386" s="0" t="n">
        <v>25</v>
      </c>
      <c r="R386" s="0" t="n">
        <v>25</v>
      </c>
      <c r="S386" s="0" t="n">
        <v>25</v>
      </c>
      <c r="T386" s="0" t="n">
        <v>25</v>
      </c>
      <c r="U386" s="0" t="n">
        <v>25</v>
      </c>
      <c r="V386" s="0" t="n">
        <v>25</v>
      </c>
      <c r="W386" s="0" t="n">
        <v>25</v>
      </c>
      <c r="X386" s="0" t="n">
        <v>25</v>
      </c>
      <c r="Y386" s="0" t="n">
        <v>25</v>
      </c>
      <c r="Z386" s="0" t="n">
        <v>25</v>
      </c>
      <c r="AA386" s="0" t="n">
        <v>25</v>
      </c>
      <c r="AB386" s="0" t="n">
        <v>25</v>
      </c>
      <c r="AC386" s="0" t="n">
        <v>25</v>
      </c>
      <c r="AD386" s="0" t="n">
        <v>25</v>
      </c>
      <c r="AE386" s="0" t="n">
        <v>0</v>
      </c>
      <c r="AF386" s="0" t="n">
        <v>0</v>
      </c>
    </row>
    <row r="387" customFormat="false" ht="12.75" hidden="false" customHeight="false" outlineLevel="0" collapsed="false">
      <c r="A387" s="399" t="n">
        <v>36831.56875</v>
      </c>
      <c r="B387" s="400" t="n">
        <v>37124</v>
      </c>
      <c r="C387" s="400" t="n">
        <v>37073</v>
      </c>
      <c r="D387" s="400" t="n">
        <v>37164</v>
      </c>
      <c r="E387" s="0" t="s">
        <v>392</v>
      </c>
      <c r="F387" s="0" t="n">
        <v>447475</v>
      </c>
      <c r="G387" s="0" t="n">
        <v>1</v>
      </c>
      <c r="H387" s="0" t="n">
        <v>2389845</v>
      </c>
      <c r="I387" s="0" t="n">
        <v>0</v>
      </c>
      <c r="J387" s="0" t="n">
        <v>0</v>
      </c>
      <c r="K387" s="0" t="n">
        <v>0</v>
      </c>
      <c r="L387" s="0" t="n">
        <v>0</v>
      </c>
      <c r="M387" s="0" t="n">
        <v>0</v>
      </c>
      <c r="N387" s="0" t="n">
        <v>0</v>
      </c>
      <c r="O387" s="0" t="n">
        <v>25</v>
      </c>
      <c r="P387" s="0" t="n">
        <v>25</v>
      </c>
      <c r="Q387" s="0" t="n">
        <v>25</v>
      </c>
      <c r="R387" s="0" t="n">
        <v>25</v>
      </c>
      <c r="S387" s="0" t="n">
        <v>25</v>
      </c>
      <c r="T387" s="0" t="n">
        <v>25</v>
      </c>
      <c r="U387" s="0" t="n">
        <v>25</v>
      </c>
      <c r="V387" s="0" t="n">
        <v>25</v>
      </c>
      <c r="W387" s="0" t="n">
        <v>25</v>
      </c>
      <c r="X387" s="0" t="n">
        <v>25</v>
      </c>
      <c r="Y387" s="0" t="n">
        <v>25</v>
      </c>
      <c r="Z387" s="0" t="n">
        <v>25</v>
      </c>
      <c r="AA387" s="0" t="n">
        <v>25</v>
      </c>
      <c r="AB387" s="0" t="n">
        <v>25</v>
      </c>
      <c r="AC387" s="0" t="n">
        <v>25</v>
      </c>
      <c r="AD387" s="0" t="n">
        <v>25</v>
      </c>
      <c r="AE387" s="0" t="n">
        <v>0</v>
      </c>
      <c r="AF387" s="0" t="n">
        <v>0</v>
      </c>
    </row>
    <row r="388" customFormat="false" ht="12.75" hidden="false" customHeight="false" outlineLevel="0" collapsed="false">
      <c r="A388" s="399" t="n">
        <v>36861.7104166667</v>
      </c>
      <c r="B388" s="400" t="n">
        <v>37124</v>
      </c>
      <c r="C388" s="400" t="n">
        <v>37073</v>
      </c>
      <c r="D388" s="400" t="n">
        <v>37164</v>
      </c>
      <c r="E388" s="0" t="s">
        <v>392</v>
      </c>
      <c r="F388" s="0" t="n">
        <v>470863</v>
      </c>
      <c r="G388" s="0" t="n">
        <v>1</v>
      </c>
      <c r="H388" s="0" t="n">
        <v>2468970</v>
      </c>
      <c r="I388" s="0" t="n">
        <v>0</v>
      </c>
      <c r="J388" s="0" t="n">
        <v>0</v>
      </c>
      <c r="K388" s="0" t="n">
        <v>0</v>
      </c>
      <c r="L388" s="0" t="n">
        <v>0</v>
      </c>
      <c r="M388" s="0" t="n">
        <v>0</v>
      </c>
      <c r="N388" s="0" t="n">
        <v>0</v>
      </c>
      <c r="O388" s="0" t="n">
        <v>25</v>
      </c>
      <c r="P388" s="0" t="n">
        <v>25</v>
      </c>
      <c r="Q388" s="0" t="n">
        <v>25</v>
      </c>
      <c r="R388" s="0" t="n">
        <v>25</v>
      </c>
      <c r="S388" s="0" t="n">
        <v>25</v>
      </c>
      <c r="T388" s="0" t="n">
        <v>25</v>
      </c>
      <c r="U388" s="0" t="n">
        <v>25</v>
      </c>
      <c r="V388" s="0" t="n">
        <v>25</v>
      </c>
      <c r="W388" s="0" t="n">
        <v>25</v>
      </c>
      <c r="X388" s="0" t="n">
        <v>25</v>
      </c>
      <c r="Y388" s="0" t="n">
        <v>25</v>
      </c>
      <c r="Z388" s="0" t="n">
        <v>25</v>
      </c>
      <c r="AA388" s="0" t="n">
        <v>25</v>
      </c>
      <c r="AB388" s="0" t="n">
        <v>25</v>
      </c>
      <c r="AC388" s="0" t="n">
        <v>25</v>
      </c>
      <c r="AD388" s="0" t="n">
        <v>25</v>
      </c>
      <c r="AE388" s="0" t="n">
        <v>0</v>
      </c>
      <c r="AF388" s="0" t="n">
        <v>0</v>
      </c>
    </row>
    <row r="389" customFormat="false" ht="12.75" hidden="false" customHeight="false" outlineLevel="0" collapsed="false">
      <c r="A389" s="399" t="n">
        <v>36866.5993055556</v>
      </c>
      <c r="B389" s="400" t="n">
        <v>37124</v>
      </c>
      <c r="C389" s="400" t="n">
        <v>37073</v>
      </c>
      <c r="D389" s="400" t="n">
        <v>37164</v>
      </c>
      <c r="E389" s="0" t="s">
        <v>392</v>
      </c>
      <c r="F389" s="0" t="n">
        <v>474040</v>
      </c>
      <c r="G389" s="0" t="n">
        <v>1</v>
      </c>
      <c r="H389" s="0" t="n">
        <v>2478601</v>
      </c>
      <c r="I389" s="0" t="n">
        <v>0</v>
      </c>
      <c r="J389" s="0" t="n">
        <v>0</v>
      </c>
      <c r="K389" s="0" t="n">
        <v>0</v>
      </c>
      <c r="L389" s="0" t="n">
        <v>0</v>
      </c>
      <c r="M389" s="0" t="n">
        <v>0</v>
      </c>
      <c r="N389" s="0" t="n">
        <v>0</v>
      </c>
      <c r="O389" s="0" t="n">
        <v>-25</v>
      </c>
      <c r="P389" s="0" t="n">
        <v>-25</v>
      </c>
      <c r="Q389" s="0" t="n">
        <v>-25</v>
      </c>
      <c r="R389" s="0" t="n">
        <v>-25</v>
      </c>
      <c r="S389" s="0" t="n">
        <v>-25</v>
      </c>
      <c r="T389" s="0" t="n">
        <v>-25</v>
      </c>
      <c r="U389" s="0" t="n">
        <v>-25</v>
      </c>
      <c r="V389" s="0" t="n">
        <v>-25</v>
      </c>
      <c r="W389" s="0" t="n">
        <v>-25</v>
      </c>
      <c r="X389" s="0" t="n">
        <v>-25</v>
      </c>
      <c r="Y389" s="0" t="n">
        <v>-25</v>
      </c>
      <c r="Z389" s="0" t="n">
        <v>-25</v>
      </c>
      <c r="AA389" s="0" t="n">
        <v>-25</v>
      </c>
      <c r="AB389" s="0" t="n">
        <v>-25</v>
      </c>
      <c r="AC389" s="0" t="n">
        <v>-25</v>
      </c>
      <c r="AD389" s="0" t="n">
        <v>-25</v>
      </c>
      <c r="AE389" s="0" t="n">
        <v>0</v>
      </c>
      <c r="AF389" s="0" t="n">
        <v>0</v>
      </c>
    </row>
    <row r="390" customFormat="false" ht="12.75" hidden="false" customHeight="false" outlineLevel="0" collapsed="false">
      <c r="A390" s="399" t="n">
        <v>36867.5986111111</v>
      </c>
      <c r="B390" s="400" t="n">
        <v>37124</v>
      </c>
      <c r="C390" s="400" t="n">
        <v>37073</v>
      </c>
      <c r="D390" s="400" t="n">
        <v>37164</v>
      </c>
      <c r="E390" s="0" t="s">
        <v>392</v>
      </c>
      <c r="F390" s="0" t="n">
        <v>475160</v>
      </c>
      <c r="G390" s="0" t="n">
        <v>1</v>
      </c>
      <c r="H390" s="0" t="n">
        <v>2481725</v>
      </c>
      <c r="I390" s="0" t="n">
        <v>0</v>
      </c>
      <c r="J390" s="0" t="n">
        <v>0</v>
      </c>
      <c r="K390" s="0" t="n">
        <v>0</v>
      </c>
      <c r="L390" s="0" t="n">
        <v>0</v>
      </c>
      <c r="M390" s="0" t="n">
        <v>0</v>
      </c>
      <c r="N390" s="0" t="n">
        <v>0</v>
      </c>
      <c r="O390" s="0" t="n">
        <v>-50</v>
      </c>
      <c r="P390" s="0" t="n">
        <v>-50</v>
      </c>
      <c r="Q390" s="0" t="n">
        <v>-50</v>
      </c>
      <c r="R390" s="0" t="n">
        <v>-50</v>
      </c>
      <c r="S390" s="0" t="n">
        <v>-50</v>
      </c>
      <c r="T390" s="0" t="n">
        <v>-50</v>
      </c>
      <c r="U390" s="0" t="n">
        <v>-50</v>
      </c>
      <c r="V390" s="0" t="n">
        <v>-50</v>
      </c>
      <c r="W390" s="0" t="n">
        <v>-50</v>
      </c>
      <c r="X390" s="0" t="n">
        <v>-50</v>
      </c>
      <c r="Y390" s="0" t="n">
        <v>-50</v>
      </c>
      <c r="Z390" s="0" t="n">
        <v>-50</v>
      </c>
      <c r="AA390" s="0" t="n">
        <v>-50</v>
      </c>
      <c r="AB390" s="0" t="n">
        <v>-50</v>
      </c>
      <c r="AC390" s="0" t="n">
        <v>-50</v>
      </c>
      <c r="AD390" s="0" t="n">
        <v>-50</v>
      </c>
      <c r="AE390" s="0" t="n">
        <v>0</v>
      </c>
      <c r="AF390" s="0" t="n">
        <v>0</v>
      </c>
    </row>
    <row r="391" customFormat="false" ht="12.75" hidden="false" customHeight="false" outlineLevel="0" collapsed="false">
      <c r="A391" s="399" t="n">
        <v>36867.4534722222</v>
      </c>
      <c r="B391" s="400" t="n">
        <v>37124</v>
      </c>
      <c r="C391" s="400" t="n">
        <v>37073</v>
      </c>
      <c r="D391" s="400" t="n">
        <v>37164</v>
      </c>
      <c r="E391" s="0" t="s">
        <v>392</v>
      </c>
      <c r="F391" s="0" t="n">
        <v>475165</v>
      </c>
      <c r="G391" s="0" t="n">
        <v>1</v>
      </c>
      <c r="H391" s="0" t="n">
        <v>2481730</v>
      </c>
      <c r="I391" s="0" t="n">
        <v>0</v>
      </c>
      <c r="J391" s="0" t="n">
        <v>0</v>
      </c>
      <c r="K391" s="0" t="n">
        <v>0</v>
      </c>
      <c r="L391" s="0" t="n">
        <v>0</v>
      </c>
      <c r="M391" s="0" t="n">
        <v>0</v>
      </c>
      <c r="N391" s="0" t="n">
        <v>0</v>
      </c>
      <c r="O391" s="0" t="n">
        <v>-25</v>
      </c>
      <c r="P391" s="0" t="n">
        <v>-25</v>
      </c>
      <c r="Q391" s="0" t="n">
        <v>-25</v>
      </c>
      <c r="R391" s="0" t="n">
        <v>-25</v>
      </c>
      <c r="S391" s="0" t="n">
        <v>-25</v>
      </c>
      <c r="T391" s="0" t="n">
        <v>-25</v>
      </c>
      <c r="U391" s="0" t="n">
        <v>-25</v>
      </c>
      <c r="V391" s="0" t="n">
        <v>-25</v>
      </c>
      <c r="W391" s="0" t="n">
        <v>-25</v>
      </c>
      <c r="X391" s="0" t="n">
        <v>-25</v>
      </c>
      <c r="Y391" s="0" t="n">
        <v>-25</v>
      </c>
      <c r="Z391" s="0" t="n">
        <v>-25</v>
      </c>
      <c r="AA391" s="0" t="n">
        <v>-25</v>
      </c>
      <c r="AB391" s="0" t="n">
        <v>-25</v>
      </c>
      <c r="AC391" s="0" t="n">
        <v>-25</v>
      </c>
      <c r="AD391" s="0" t="n">
        <v>-25</v>
      </c>
      <c r="AE391" s="0" t="n">
        <v>0</v>
      </c>
      <c r="AF391" s="0" t="n">
        <v>0</v>
      </c>
    </row>
    <row r="392" customFormat="false" ht="12.75" hidden="false" customHeight="false" outlineLevel="0" collapsed="false">
      <c r="A392" s="399" t="n">
        <v>36903.7159722222</v>
      </c>
      <c r="B392" s="400" t="n">
        <v>37124</v>
      </c>
      <c r="C392" s="400" t="n">
        <v>37073</v>
      </c>
      <c r="D392" s="400" t="n">
        <v>37164</v>
      </c>
      <c r="E392" s="0" t="s">
        <v>392</v>
      </c>
      <c r="F392" s="0" t="n">
        <v>477190</v>
      </c>
      <c r="G392" s="0" t="n">
        <v>1</v>
      </c>
      <c r="H392" s="0" t="n">
        <v>2489491</v>
      </c>
      <c r="I392" s="0" t="n">
        <v>0</v>
      </c>
      <c r="J392" s="0" t="n">
        <v>0</v>
      </c>
      <c r="K392" s="0" t="n">
        <v>0</v>
      </c>
      <c r="L392" s="0" t="n">
        <v>0</v>
      </c>
      <c r="M392" s="0" t="n">
        <v>0</v>
      </c>
      <c r="N392" s="0" t="n">
        <v>0</v>
      </c>
      <c r="O392" s="0" t="n">
        <v>-25</v>
      </c>
      <c r="P392" s="0" t="n">
        <v>-25</v>
      </c>
      <c r="Q392" s="0" t="n">
        <v>-25</v>
      </c>
      <c r="R392" s="0" t="n">
        <v>-25</v>
      </c>
      <c r="S392" s="0" t="n">
        <v>-25</v>
      </c>
      <c r="T392" s="0" t="n">
        <v>-25</v>
      </c>
      <c r="U392" s="0" t="n">
        <v>-25</v>
      </c>
      <c r="V392" s="0" t="n">
        <v>-25</v>
      </c>
      <c r="W392" s="0" t="n">
        <v>-25</v>
      </c>
      <c r="X392" s="0" t="n">
        <v>-25</v>
      </c>
      <c r="Y392" s="0" t="n">
        <v>-25</v>
      </c>
      <c r="Z392" s="0" t="n">
        <v>-25</v>
      </c>
      <c r="AA392" s="0" t="n">
        <v>-25</v>
      </c>
      <c r="AB392" s="0" t="n">
        <v>-25</v>
      </c>
      <c r="AC392" s="0" t="n">
        <v>-25</v>
      </c>
      <c r="AD392" s="0" t="n">
        <v>-25</v>
      </c>
      <c r="AE392" s="0" t="n">
        <v>0</v>
      </c>
      <c r="AF392" s="0" t="n">
        <v>0</v>
      </c>
    </row>
    <row r="393" customFormat="false" ht="12.75" hidden="false" customHeight="false" outlineLevel="0" collapsed="false">
      <c r="A393" s="399" t="n">
        <v>36817.6645833333</v>
      </c>
      <c r="B393" s="400" t="n">
        <v>37124</v>
      </c>
      <c r="C393" s="400" t="n">
        <v>36983</v>
      </c>
      <c r="D393" s="400" t="n">
        <v>37191</v>
      </c>
      <c r="E393" s="0" t="s">
        <v>392</v>
      </c>
      <c r="F393" s="0" t="n">
        <v>438227</v>
      </c>
      <c r="G393" s="0" t="n">
        <v>1</v>
      </c>
      <c r="H393" s="0" t="n">
        <v>2355665</v>
      </c>
      <c r="I393" s="0" t="n">
        <v>-25</v>
      </c>
      <c r="J393" s="0" t="n">
        <v>-25</v>
      </c>
      <c r="K393" s="0" t="n">
        <v>-25</v>
      </c>
      <c r="L393" s="0" t="n">
        <v>-25</v>
      </c>
      <c r="M393" s="0" t="n">
        <v>-25</v>
      </c>
      <c r="N393" s="0" t="n">
        <v>-25</v>
      </c>
      <c r="O393" s="0" t="n">
        <v>0</v>
      </c>
      <c r="P393" s="0" t="n">
        <v>0</v>
      </c>
      <c r="Q393" s="0" t="n">
        <v>0</v>
      </c>
      <c r="R393" s="0" t="n">
        <v>0</v>
      </c>
      <c r="S393" s="0" t="n">
        <v>0</v>
      </c>
      <c r="T393" s="0" t="n">
        <v>0</v>
      </c>
      <c r="U393" s="0" t="n">
        <v>0</v>
      </c>
      <c r="V393" s="0" t="n">
        <v>0</v>
      </c>
      <c r="W393" s="0" t="n">
        <v>0</v>
      </c>
      <c r="X393" s="0" t="n">
        <v>0</v>
      </c>
      <c r="Y393" s="0" t="n">
        <v>0</v>
      </c>
      <c r="Z393" s="0" t="n">
        <v>0</v>
      </c>
      <c r="AA393" s="0" t="n">
        <v>0</v>
      </c>
      <c r="AB393" s="0" t="n">
        <v>0</v>
      </c>
      <c r="AC393" s="0" t="n">
        <v>0</v>
      </c>
      <c r="AD393" s="0" t="n">
        <v>0</v>
      </c>
      <c r="AE393" s="0" t="n">
        <v>0</v>
      </c>
      <c r="AF393" s="0" t="n">
        <v>0</v>
      </c>
    </row>
    <row r="394" customFormat="false" ht="12.75" hidden="false" customHeight="false" outlineLevel="0" collapsed="false">
      <c r="A394" s="399" t="n">
        <v>36823.5513888889</v>
      </c>
      <c r="B394" s="400" t="n">
        <v>37124</v>
      </c>
      <c r="C394" s="400" t="n">
        <v>36983</v>
      </c>
      <c r="D394" s="400" t="n">
        <v>37191</v>
      </c>
      <c r="E394" s="0" t="s">
        <v>392</v>
      </c>
      <c r="F394" s="0" t="n">
        <v>441616</v>
      </c>
      <c r="G394" s="0" t="n">
        <v>1</v>
      </c>
      <c r="H394" s="0" t="n">
        <v>2371361</v>
      </c>
      <c r="I394" s="0" t="n">
        <v>-50</v>
      </c>
      <c r="J394" s="0" t="n">
        <v>-50</v>
      </c>
      <c r="K394" s="0" t="n">
        <v>-50</v>
      </c>
      <c r="L394" s="0" t="n">
        <v>-50</v>
      </c>
      <c r="M394" s="0" t="n">
        <v>-50</v>
      </c>
      <c r="N394" s="0" t="n">
        <v>-50</v>
      </c>
      <c r="O394" s="0" t="n">
        <v>0</v>
      </c>
      <c r="P394" s="0" t="n">
        <v>0</v>
      </c>
      <c r="Q394" s="0" t="n">
        <v>0</v>
      </c>
      <c r="R394" s="0" t="n">
        <v>0</v>
      </c>
      <c r="S394" s="0" t="n">
        <v>0</v>
      </c>
      <c r="T394" s="0" t="n">
        <v>0</v>
      </c>
      <c r="U394" s="0" t="n">
        <v>0</v>
      </c>
      <c r="V394" s="0" t="n">
        <v>0</v>
      </c>
      <c r="W394" s="0" t="n">
        <v>0</v>
      </c>
      <c r="X394" s="0" t="n">
        <v>0</v>
      </c>
      <c r="Y394" s="0" t="n">
        <v>0</v>
      </c>
      <c r="Z394" s="0" t="n">
        <v>0</v>
      </c>
      <c r="AA394" s="0" t="n">
        <v>0</v>
      </c>
      <c r="AB394" s="0" t="n">
        <v>0</v>
      </c>
      <c r="AC394" s="0" t="n">
        <v>0</v>
      </c>
      <c r="AD394" s="0" t="n">
        <v>0</v>
      </c>
      <c r="AE394" s="0" t="n">
        <v>0</v>
      </c>
      <c r="AF394" s="0" t="n">
        <v>0</v>
      </c>
    </row>
    <row r="395" customFormat="false" ht="12.75" hidden="false" customHeight="false" outlineLevel="0" collapsed="false">
      <c r="A395" s="399" t="n">
        <v>36903.6472222222</v>
      </c>
      <c r="B395" s="400" t="n">
        <v>37124</v>
      </c>
      <c r="C395" s="400" t="n">
        <v>37073</v>
      </c>
      <c r="D395" s="400" t="n">
        <v>37164</v>
      </c>
      <c r="E395" s="0" t="s">
        <v>392</v>
      </c>
      <c r="F395" s="0" t="n">
        <v>495449</v>
      </c>
      <c r="G395" s="0" t="n">
        <v>1</v>
      </c>
      <c r="H395" s="0" t="n">
        <v>2565746</v>
      </c>
      <c r="I395" s="0" t="n">
        <v>0</v>
      </c>
      <c r="J395" s="0" t="n">
        <v>0</v>
      </c>
      <c r="K395" s="0" t="n">
        <v>0</v>
      </c>
      <c r="L395" s="0" t="n">
        <v>0</v>
      </c>
      <c r="M395" s="0" t="n">
        <v>0</v>
      </c>
      <c r="N395" s="0" t="n">
        <v>0</v>
      </c>
      <c r="O395" s="0" t="n">
        <v>25</v>
      </c>
      <c r="P395" s="0" t="n">
        <v>25</v>
      </c>
      <c r="Q395" s="0" t="n">
        <v>25</v>
      </c>
      <c r="R395" s="0" t="n">
        <v>25</v>
      </c>
      <c r="S395" s="0" t="n">
        <v>25</v>
      </c>
      <c r="T395" s="0" t="n">
        <v>25</v>
      </c>
      <c r="U395" s="0" t="n">
        <v>25</v>
      </c>
      <c r="V395" s="0" t="n">
        <v>25</v>
      </c>
      <c r="W395" s="0" t="n">
        <v>25</v>
      </c>
      <c r="X395" s="0" t="n">
        <v>25</v>
      </c>
      <c r="Y395" s="0" t="n">
        <v>25</v>
      </c>
      <c r="Z395" s="0" t="n">
        <v>25</v>
      </c>
      <c r="AA395" s="0" t="n">
        <v>25</v>
      </c>
      <c r="AB395" s="0" t="n">
        <v>25</v>
      </c>
      <c r="AC395" s="0" t="n">
        <v>25</v>
      </c>
      <c r="AD395" s="0" t="n">
        <v>25</v>
      </c>
      <c r="AE395" s="0" t="n">
        <v>0</v>
      </c>
      <c r="AF395" s="0" t="n">
        <v>0</v>
      </c>
    </row>
    <row r="396" customFormat="false" ht="12.75" hidden="false" customHeight="false" outlineLevel="0" collapsed="false">
      <c r="A396" s="399" t="n">
        <v>36909.70625</v>
      </c>
      <c r="B396" s="400" t="n">
        <v>37124</v>
      </c>
      <c r="C396" s="400" t="n">
        <v>37073</v>
      </c>
      <c r="D396" s="400" t="n">
        <v>37164</v>
      </c>
      <c r="E396" s="0" t="s">
        <v>392</v>
      </c>
      <c r="F396" s="0" t="n">
        <v>499015</v>
      </c>
      <c r="G396" s="0" t="n">
        <v>1</v>
      </c>
      <c r="H396" s="0" t="n">
        <v>2575388</v>
      </c>
      <c r="I396" s="0" t="n">
        <v>0</v>
      </c>
      <c r="J396" s="0" t="n">
        <v>0</v>
      </c>
      <c r="K396" s="0" t="n">
        <v>0</v>
      </c>
      <c r="L396" s="0" t="n">
        <v>0</v>
      </c>
      <c r="M396" s="0" t="n">
        <v>0</v>
      </c>
      <c r="N396" s="0" t="n">
        <v>0</v>
      </c>
      <c r="O396" s="0" t="n">
        <v>-25</v>
      </c>
      <c r="P396" s="0" t="n">
        <v>-25</v>
      </c>
      <c r="Q396" s="0" t="n">
        <v>-25</v>
      </c>
      <c r="R396" s="0" t="n">
        <v>-25</v>
      </c>
      <c r="S396" s="0" t="n">
        <v>-25</v>
      </c>
      <c r="T396" s="0" t="n">
        <v>-25</v>
      </c>
      <c r="U396" s="0" t="n">
        <v>-25</v>
      </c>
      <c r="V396" s="0" t="n">
        <v>-25</v>
      </c>
      <c r="W396" s="0" t="n">
        <v>-25</v>
      </c>
      <c r="X396" s="0" t="n">
        <v>-25</v>
      </c>
      <c r="Y396" s="0" t="n">
        <v>-25</v>
      </c>
      <c r="Z396" s="0" t="n">
        <v>-25</v>
      </c>
      <c r="AA396" s="0" t="n">
        <v>-25</v>
      </c>
      <c r="AB396" s="0" t="n">
        <v>-25</v>
      </c>
      <c r="AC396" s="0" t="n">
        <v>-25</v>
      </c>
      <c r="AD396" s="0" t="n">
        <v>-25</v>
      </c>
      <c r="AE396" s="0" t="n">
        <v>0</v>
      </c>
      <c r="AF396" s="0" t="n">
        <v>0</v>
      </c>
    </row>
    <row r="397" customFormat="false" ht="12.75" hidden="false" customHeight="false" outlineLevel="0" collapsed="false">
      <c r="A397" s="399" t="n">
        <v>36910.5847222222</v>
      </c>
      <c r="B397" s="400" t="n">
        <v>37124</v>
      </c>
      <c r="C397" s="400" t="n">
        <v>37073</v>
      </c>
      <c r="D397" s="400" t="n">
        <v>37164</v>
      </c>
      <c r="E397" s="0" t="s">
        <v>392</v>
      </c>
      <c r="F397" s="0" t="n">
        <v>500145</v>
      </c>
      <c r="G397" s="0" t="n">
        <v>1</v>
      </c>
      <c r="H397" s="0" t="n">
        <v>2578272</v>
      </c>
      <c r="I397" s="0" t="n">
        <v>0</v>
      </c>
      <c r="J397" s="0" t="n">
        <v>0</v>
      </c>
      <c r="K397" s="0" t="n">
        <v>0</v>
      </c>
      <c r="L397" s="0" t="n">
        <v>0</v>
      </c>
      <c r="M397" s="0" t="n">
        <v>0</v>
      </c>
      <c r="N397" s="0" t="n">
        <v>0</v>
      </c>
      <c r="O397" s="0" t="n">
        <v>25</v>
      </c>
      <c r="P397" s="0" t="n">
        <v>25</v>
      </c>
      <c r="Q397" s="0" t="n">
        <v>25</v>
      </c>
      <c r="R397" s="0" t="n">
        <v>25</v>
      </c>
      <c r="S397" s="0" t="n">
        <v>25</v>
      </c>
      <c r="T397" s="0" t="n">
        <v>25</v>
      </c>
      <c r="U397" s="0" t="n">
        <v>25</v>
      </c>
      <c r="V397" s="0" t="n">
        <v>25</v>
      </c>
      <c r="W397" s="0" t="n">
        <v>25</v>
      </c>
      <c r="X397" s="0" t="n">
        <v>25</v>
      </c>
      <c r="Y397" s="0" t="n">
        <v>25</v>
      </c>
      <c r="Z397" s="0" t="n">
        <v>25</v>
      </c>
      <c r="AA397" s="0" t="n">
        <v>25</v>
      </c>
      <c r="AB397" s="0" t="n">
        <v>25</v>
      </c>
      <c r="AC397" s="0" t="n">
        <v>25</v>
      </c>
      <c r="AD397" s="0" t="n">
        <v>25</v>
      </c>
      <c r="AE397" s="0" t="n">
        <v>0</v>
      </c>
      <c r="AF397" s="0" t="n">
        <v>0</v>
      </c>
    </row>
    <row r="398" customFormat="false" ht="12.75" hidden="false" customHeight="false" outlineLevel="0" collapsed="false">
      <c r="A398" s="399" t="n">
        <v>36942.4395833333</v>
      </c>
      <c r="B398" s="400" t="n">
        <v>37124</v>
      </c>
      <c r="C398" s="400" t="n">
        <v>37073</v>
      </c>
      <c r="D398" s="400" t="n">
        <v>37164</v>
      </c>
      <c r="E398" s="0" t="s">
        <v>392</v>
      </c>
      <c r="F398" s="0" t="n">
        <v>525488</v>
      </c>
      <c r="G398" s="0" t="n">
        <v>1</v>
      </c>
      <c r="H398" s="0" t="n">
        <v>2707666</v>
      </c>
      <c r="I398" s="0" t="n">
        <v>0</v>
      </c>
      <c r="J398" s="0" t="n">
        <v>0</v>
      </c>
      <c r="K398" s="0" t="n">
        <v>0</v>
      </c>
      <c r="L398" s="0" t="n">
        <v>0</v>
      </c>
      <c r="M398" s="0" t="n">
        <v>0</v>
      </c>
      <c r="N398" s="0" t="n">
        <v>0</v>
      </c>
      <c r="O398" s="0" t="n">
        <v>-50</v>
      </c>
      <c r="P398" s="0" t="n">
        <v>-50</v>
      </c>
      <c r="Q398" s="0" t="n">
        <v>-50</v>
      </c>
      <c r="R398" s="0" t="n">
        <v>-50</v>
      </c>
      <c r="S398" s="0" t="n">
        <v>-50</v>
      </c>
      <c r="T398" s="0" t="n">
        <v>-50</v>
      </c>
      <c r="U398" s="0" t="n">
        <v>-50</v>
      </c>
      <c r="V398" s="0" t="n">
        <v>-50</v>
      </c>
      <c r="W398" s="0" t="n">
        <v>-50</v>
      </c>
      <c r="X398" s="0" t="n">
        <v>-50</v>
      </c>
      <c r="Y398" s="0" t="n">
        <v>-50</v>
      </c>
      <c r="Z398" s="0" t="n">
        <v>-50</v>
      </c>
      <c r="AA398" s="0" t="n">
        <v>-50</v>
      </c>
      <c r="AB398" s="0" t="n">
        <v>-50</v>
      </c>
      <c r="AC398" s="0" t="n">
        <v>-50</v>
      </c>
      <c r="AD398" s="0" t="n">
        <v>-50</v>
      </c>
      <c r="AE398" s="0" t="n">
        <v>0</v>
      </c>
      <c r="AF398" s="0" t="n">
        <v>0</v>
      </c>
    </row>
    <row r="399" customFormat="false" ht="12.75" hidden="false" customHeight="false" outlineLevel="0" collapsed="false">
      <c r="A399" s="399" t="n">
        <v>36945.5576388889</v>
      </c>
      <c r="B399" s="400" t="n">
        <v>37124</v>
      </c>
      <c r="C399" s="400" t="n">
        <v>37073</v>
      </c>
      <c r="D399" s="400" t="n">
        <v>37164</v>
      </c>
      <c r="E399" s="0" t="s">
        <v>392</v>
      </c>
      <c r="F399" s="0" t="n">
        <v>529245</v>
      </c>
      <c r="G399" s="0" t="n">
        <v>1</v>
      </c>
      <c r="H399" s="0" t="n">
        <v>2717886</v>
      </c>
      <c r="I399" s="0" t="n">
        <v>0</v>
      </c>
      <c r="J399" s="0" t="n">
        <v>0</v>
      </c>
      <c r="K399" s="0" t="n">
        <v>0</v>
      </c>
      <c r="L399" s="0" t="n">
        <v>0</v>
      </c>
      <c r="M399" s="0" t="n">
        <v>0</v>
      </c>
      <c r="N399" s="0" t="n">
        <v>0</v>
      </c>
      <c r="O399" s="0" t="n">
        <v>25</v>
      </c>
      <c r="P399" s="0" t="n">
        <v>25</v>
      </c>
      <c r="Q399" s="0" t="n">
        <v>25</v>
      </c>
      <c r="R399" s="0" t="n">
        <v>25</v>
      </c>
      <c r="S399" s="0" t="n">
        <v>25</v>
      </c>
      <c r="T399" s="0" t="n">
        <v>25</v>
      </c>
      <c r="U399" s="0" t="n">
        <v>25</v>
      </c>
      <c r="V399" s="0" t="n">
        <v>25</v>
      </c>
      <c r="W399" s="0" t="n">
        <v>25</v>
      </c>
      <c r="X399" s="0" t="n">
        <v>25</v>
      </c>
      <c r="Y399" s="0" t="n">
        <v>25</v>
      </c>
      <c r="Z399" s="0" t="n">
        <v>25</v>
      </c>
      <c r="AA399" s="0" t="n">
        <v>25</v>
      </c>
      <c r="AB399" s="0" t="n">
        <v>25</v>
      </c>
      <c r="AC399" s="0" t="n">
        <v>25</v>
      </c>
      <c r="AD399" s="0" t="n">
        <v>25</v>
      </c>
      <c r="AE399" s="0" t="n">
        <v>0</v>
      </c>
      <c r="AF399" s="0" t="n">
        <v>0</v>
      </c>
    </row>
    <row r="400" customFormat="false" ht="12.75" hidden="false" customHeight="false" outlineLevel="0" collapsed="false">
      <c r="A400" s="399" t="n">
        <v>36950.6118055556</v>
      </c>
      <c r="B400" s="400" t="n">
        <v>37124</v>
      </c>
      <c r="C400" s="400" t="n">
        <v>37073</v>
      </c>
      <c r="D400" s="400" t="n">
        <v>37164</v>
      </c>
      <c r="E400" s="0" t="s">
        <v>392</v>
      </c>
      <c r="F400" s="0" t="n">
        <v>533056</v>
      </c>
      <c r="G400" s="0" t="n">
        <v>1</v>
      </c>
      <c r="H400" s="0" t="n">
        <v>2731767</v>
      </c>
      <c r="I400" s="0" t="n">
        <v>0</v>
      </c>
      <c r="J400" s="0" t="n">
        <v>0</v>
      </c>
      <c r="K400" s="0" t="n">
        <v>0</v>
      </c>
      <c r="L400" s="0" t="n">
        <v>0</v>
      </c>
      <c r="M400" s="0" t="n">
        <v>0</v>
      </c>
      <c r="N400" s="0" t="n">
        <v>0</v>
      </c>
      <c r="O400" s="0" t="n">
        <v>-25</v>
      </c>
      <c r="P400" s="0" t="n">
        <v>-25</v>
      </c>
      <c r="Q400" s="0" t="n">
        <v>-25</v>
      </c>
      <c r="R400" s="0" t="n">
        <v>-25</v>
      </c>
      <c r="S400" s="0" t="n">
        <v>-25</v>
      </c>
      <c r="T400" s="0" t="n">
        <v>-25</v>
      </c>
      <c r="U400" s="0" t="n">
        <v>-25</v>
      </c>
      <c r="V400" s="0" t="n">
        <v>-25</v>
      </c>
      <c r="W400" s="0" t="n">
        <v>-25</v>
      </c>
      <c r="X400" s="0" t="n">
        <v>-25</v>
      </c>
      <c r="Y400" s="0" t="n">
        <v>-25</v>
      </c>
      <c r="Z400" s="0" t="n">
        <v>-25</v>
      </c>
      <c r="AA400" s="0" t="n">
        <v>-25</v>
      </c>
      <c r="AB400" s="0" t="n">
        <v>-25</v>
      </c>
      <c r="AC400" s="0" t="n">
        <v>-25</v>
      </c>
      <c r="AD400" s="0" t="n">
        <v>-25</v>
      </c>
      <c r="AE400" s="0" t="n">
        <v>0</v>
      </c>
      <c r="AF400" s="0" t="n">
        <v>0</v>
      </c>
    </row>
    <row r="401" customFormat="false" ht="12.75" hidden="false" customHeight="false" outlineLevel="0" collapsed="false">
      <c r="A401" s="399" t="n">
        <v>36781.5430555556</v>
      </c>
      <c r="B401" s="400" t="n">
        <v>37124</v>
      </c>
      <c r="C401" s="400" t="n">
        <v>36983</v>
      </c>
      <c r="D401" s="400" t="n">
        <v>37191</v>
      </c>
      <c r="E401" s="0" t="s">
        <v>392</v>
      </c>
      <c r="F401" s="0" t="n">
        <v>409654</v>
      </c>
      <c r="G401" s="0" t="n">
        <v>1</v>
      </c>
      <c r="H401" s="0" t="n">
        <v>2267746</v>
      </c>
      <c r="I401" s="0" t="n">
        <v>25</v>
      </c>
      <c r="J401" s="0" t="n">
        <v>25</v>
      </c>
      <c r="K401" s="0" t="n">
        <v>25</v>
      </c>
      <c r="L401" s="0" t="n">
        <v>25</v>
      </c>
      <c r="M401" s="0" t="n">
        <v>25</v>
      </c>
      <c r="N401" s="0" t="n">
        <v>25</v>
      </c>
      <c r="O401" s="0" t="n">
        <v>0</v>
      </c>
      <c r="P401" s="0" t="n">
        <v>0</v>
      </c>
      <c r="Q401" s="0" t="n">
        <v>0</v>
      </c>
      <c r="R401" s="0" t="n">
        <v>0</v>
      </c>
      <c r="S401" s="0" t="n">
        <v>0</v>
      </c>
      <c r="T401" s="0" t="n">
        <v>0</v>
      </c>
      <c r="U401" s="0" t="n">
        <v>0</v>
      </c>
      <c r="V401" s="0" t="n">
        <v>0</v>
      </c>
      <c r="W401" s="0" t="n">
        <v>0</v>
      </c>
      <c r="X401" s="0" t="n">
        <v>0</v>
      </c>
      <c r="Y401" s="0" t="n">
        <v>0</v>
      </c>
      <c r="Z401" s="0" t="n">
        <v>0</v>
      </c>
      <c r="AA401" s="0" t="n">
        <v>0</v>
      </c>
      <c r="AB401" s="0" t="n">
        <v>0</v>
      </c>
      <c r="AC401" s="0" t="n">
        <v>0</v>
      </c>
      <c r="AD401" s="0" t="n">
        <v>0</v>
      </c>
      <c r="AE401" s="0" t="n">
        <v>0</v>
      </c>
      <c r="AF401" s="0" t="n">
        <v>0</v>
      </c>
    </row>
    <row r="402" customFormat="false" ht="12.75" hidden="false" customHeight="false" outlineLevel="0" collapsed="false">
      <c r="A402" s="399" t="n">
        <v>36782.5465277778</v>
      </c>
      <c r="B402" s="400" t="n">
        <v>37124</v>
      </c>
      <c r="C402" s="400" t="n">
        <v>36983</v>
      </c>
      <c r="D402" s="400" t="n">
        <v>37191</v>
      </c>
      <c r="E402" s="0" t="s">
        <v>392</v>
      </c>
      <c r="F402" s="0" t="n">
        <v>410499</v>
      </c>
      <c r="G402" s="0" t="n">
        <v>1</v>
      </c>
      <c r="H402" s="0" t="n">
        <v>2269770</v>
      </c>
      <c r="I402" s="0" t="n">
        <v>25</v>
      </c>
      <c r="J402" s="0" t="n">
        <v>25</v>
      </c>
      <c r="K402" s="0" t="n">
        <v>25</v>
      </c>
      <c r="L402" s="0" t="n">
        <v>25</v>
      </c>
      <c r="M402" s="0" t="n">
        <v>25</v>
      </c>
      <c r="N402" s="0" t="n">
        <v>25</v>
      </c>
      <c r="O402" s="0" t="n">
        <v>0</v>
      </c>
      <c r="P402" s="0" t="n">
        <v>0</v>
      </c>
      <c r="Q402" s="0" t="n">
        <v>0</v>
      </c>
      <c r="R402" s="0" t="n">
        <v>0</v>
      </c>
      <c r="S402" s="0" t="n">
        <v>0</v>
      </c>
      <c r="T402" s="0" t="n">
        <v>0</v>
      </c>
      <c r="U402" s="0" t="n">
        <v>0</v>
      </c>
      <c r="V402" s="0" t="n">
        <v>0</v>
      </c>
      <c r="W402" s="0" t="n">
        <v>0</v>
      </c>
      <c r="X402" s="0" t="n">
        <v>0</v>
      </c>
      <c r="Y402" s="0" t="n">
        <v>0</v>
      </c>
      <c r="Z402" s="0" t="n">
        <v>0</v>
      </c>
      <c r="AA402" s="0" t="n">
        <v>0</v>
      </c>
      <c r="AB402" s="0" t="n">
        <v>0</v>
      </c>
      <c r="AC402" s="0" t="n">
        <v>0</v>
      </c>
      <c r="AD402" s="0" t="n">
        <v>0</v>
      </c>
      <c r="AE402" s="0" t="n">
        <v>0</v>
      </c>
      <c r="AF402" s="0" t="n">
        <v>0</v>
      </c>
    </row>
    <row r="403" customFormat="false" ht="12.75" hidden="false" customHeight="false" outlineLevel="0" collapsed="false">
      <c r="A403" s="399" t="n">
        <v>36808.4506944444</v>
      </c>
      <c r="B403" s="400" t="n">
        <v>37124</v>
      </c>
      <c r="C403" s="400" t="n">
        <v>36983</v>
      </c>
      <c r="D403" s="400" t="n">
        <v>37191</v>
      </c>
      <c r="E403" s="0" t="s">
        <v>392</v>
      </c>
      <c r="F403" s="0" t="n">
        <v>429905</v>
      </c>
      <c r="G403" s="0" t="n">
        <v>1</v>
      </c>
      <c r="H403" s="0" t="n">
        <v>2331747</v>
      </c>
      <c r="I403" s="0" t="n">
        <v>-25</v>
      </c>
      <c r="J403" s="0" t="n">
        <v>-25</v>
      </c>
      <c r="K403" s="0" t="n">
        <v>-25</v>
      </c>
      <c r="L403" s="0" t="n">
        <v>-25</v>
      </c>
      <c r="M403" s="0" t="n">
        <v>-25</v>
      </c>
      <c r="N403" s="0" t="n">
        <v>-25</v>
      </c>
      <c r="O403" s="0" t="n">
        <v>0</v>
      </c>
      <c r="P403" s="0" t="n">
        <v>0</v>
      </c>
      <c r="Q403" s="0" t="n">
        <v>0</v>
      </c>
      <c r="R403" s="0" t="n">
        <v>0</v>
      </c>
      <c r="S403" s="0" t="n">
        <v>0</v>
      </c>
      <c r="T403" s="0" t="n">
        <v>0</v>
      </c>
      <c r="U403" s="0" t="n">
        <v>0</v>
      </c>
      <c r="V403" s="0" t="n">
        <v>0</v>
      </c>
      <c r="W403" s="0" t="n">
        <v>0</v>
      </c>
      <c r="X403" s="0" t="n">
        <v>0</v>
      </c>
      <c r="Y403" s="0" t="n">
        <v>0</v>
      </c>
      <c r="Z403" s="0" t="n">
        <v>0</v>
      </c>
      <c r="AA403" s="0" t="n">
        <v>0</v>
      </c>
      <c r="AB403" s="0" t="n">
        <v>0</v>
      </c>
      <c r="AC403" s="0" t="n">
        <v>0</v>
      </c>
      <c r="AD403" s="0" t="n">
        <v>0</v>
      </c>
      <c r="AE403" s="0" t="n">
        <v>0</v>
      </c>
      <c r="AF403" s="0" t="n">
        <v>0</v>
      </c>
    </row>
    <row r="404" customFormat="false" ht="12.75" hidden="false" customHeight="false" outlineLevel="0" collapsed="false">
      <c r="A404" s="399" t="n">
        <v>36817.51875</v>
      </c>
      <c r="B404" s="400" t="n">
        <v>37124</v>
      </c>
      <c r="C404" s="400" t="n">
        <v>36983</v>
      </c>
      <c r="D404" s="400" t="n">
        <v>37191</v>
      </c>
      <c r="E404" s="0" t="s">
        <v>392</v>
      </c>
      <c r="F404" s="0" t="n">
        <v>436519</v>
      </c>
      <c r="G404" s="0" t="n">
        <v>1</v>
      </c>
      <c r="H404" s="0" t="n">
        <v>2351111</v>
      </c>
      <c r="I404" s="0" t="n">
        <v>-25</v>
      </c>
      <c r="J404" s="0" t="n">
        <v>-25</v>
      </c>
      <c r="K404" s="0" t="n">
        <v>-25</v>
      </c>
      <c r="L404" s="0" t="n">
        <v>-25</v>
      </c>
      <c r="M404" s="0" t="n">
        <v>-25</v>
      </c>
      <c r="N404" s="0" t="n">
        <v>-25</v>
      </c>
      <c r="O404" s="0" t="n">
        <v>0</v>
      </c>
      <c r="P404" s="0" t="n">
        <v>0</v>
      </c>
      <c r="Q404" s="0" t="n">
        <v>0</v>
      </c>
      <c r="R404" s="0" t="n">
        <v>0</v>
      </c>
      <c r="S404" s="0" t="n">
        <v>0</v>
      </c>
      <c r="T404" s="0" t="n">
        <v>0</v>
      </c>
      <c r="U404" s="0" t="n">
        <v>0</v>
      </c>
      <c r="V404" s="0" t="n">
        <v>0</v>
      </c>
      <c r="W404" s="0" t="n">
        <v>0</v>
      </c>
      <c r="X404" s="0" t="n">
        <v>0</v>
      </c>
      <c r="Y404" s="0" t="n">
        <v>0</v>
      </c>
      <c r="Z404" s="0" t="n">
        <v>0</v>
      </c>
      <c r="AA404" s="0" t="n">
        <v>0</v>
      </c>
      <c r="AB404" s="0" t="n">
        <v>0</v>
      </c>
      <c r="AC404" s="0" t="n">
        <v>0</v>
      </c>
      <c r="AD404" s="0" t="n">
        <v>0</v>
      </c>
      <c r="AE404" s="0" t="n">
        <v>0</v>
      </c>
      <c r="AF404" s="0" t="n">
        <v>0</v>
      </c>
    </row>
    <row r="405" customFormat="false" ht="12.75" hidden="false" customHeight="false" outlineLevel="0" collapsed="false">
      <c r="A405" s="402" t="n">
        <v>36727.6298611111</v>
      </c>
      <c r="B405" s="398" t="n">
        <v>37124</v>
      </c>
      <c r="C405" s="398" t="n">
        <v>36983</v>
      </c>
      <c r="D405" s="398" t="n">
        <v>37191</v>
      </c>
      <c r="E405" s="387" t="s">
        <v>392</v>
      </c>
      <c r="F405" s="398" t="n">
        <v>376204</v>
      </c>
      <c r="G405" s="398" t="n">
        <v>1</v>
      </c>
      <c r="H405" s="398" t="n">
        <v>2155430</v>
      </c>
      <c r="I405" s="387" t="n">
        <v>25</v>
      </c>
      <c r="J405" s="387" t="n">
        <v>25</v>
      </c>
      <c r="K405" s="387" t="n">
        <v>25</v>
      </c>
      <c r="L405" s="387" t="n">
        <v>25</v>
      </c>
      <c r="M405" s="387" t="n">
        <v>25</v>
      </c>
      <c r="N405" s="387" t="n">
        <v>25</v>
      </c>
      <c r="O405" s="387" t="n">
        <v>0</v>
      </c>
      <c r="P405" s="387" t="n">
        <v>0</v>
      </c>
      <c r="Q405" s="387" t="n">
        <v>0</v>
      </c>
      <c r="R405" s="387" t="n">
        <v>0</v>
      </c>
      <c r="S405" s="387" t="n">
        <v>0</v>
      </c>
      <c r="T405" s="387" t="n">
        <v>0</v>
      </c>
      <c r="U405" s="387" t="n">
        <v>0</v>
      </c>
      <c r="V405" s="387" t="n">
        <v>0</v>
      </c>
      <c r="W405" s="387" t="n">
        <v>0</v>
      </c>
      <c r="X405" s="387" t="n">
        <v>0</v>
      </c>
      <c r="Y405" s="387" t="n">
        <v>0</v>
      </c>
      <c r="Z405" s="387" t="n">
        <v>0</v>
      </c>
      <c r="AA405" s="387" t="n">
        <v>0</v>
      </c>
      <c r="AB405" s="387" t="n">
        <v>0</v>
      </c>
      <c r="AC405" s="387" t="n">
        <v>0</v>
      </c>
      <c r="AD405" s="387" t="n">
        <v>0</v>
      </c>
      <c r="AE405" s="387" t="n">
        <v>0</v>
      </c>
      <c r="AF405" s="387" t="n">
        <v>0</v>
      </c>
    </row>
    <row r="406" customFormat="false" ht="12.75" hidden="false" customHeight="false" outlineLevel="0" collapsed="false">
      <c r="A406" s="399" t="n">
        <v>36734.63125</v>
      </c>
      <c r="B406" s="400" t="n">
        <v>37124</v>
      </c>
      <c r="C406" s="400" t="n">
        <v>36983</v>
      </c>
      <c r="D406" s="400" t="n">
        <v>37191</v>
      </c>
      <c r="E406" s="0" t="s">
        <v>392</v>
      </c>
      <c r="F406" s="0" t="n">
        <v>380394</v>
      </c>
      <c r="G406" s="0" t="n">
        <v>1</v>
      </c>
      <c r="H406" s="0" t="n">
        <v>2169626</v>
      </c>
      <c r="I406" s="0" t="n">
        <v>75</v>
      </c>
      <c r="J406" s="0" t="n">
        <v>75</v>
      </c>
      <c r="K406" s="0" t="n">
        <v>75</v>
      </c>
      <c r="L406" s="0" t="n">
        <v>75</v>
      </c>
      <c r="M406" s="0" t="n">
        <v>75</v>
      </c>
      <c r="N406" s="0" t="n">
        <v>75</v>
      </c>
      <c r="O406" s="0" t="n">
        <v>0</v>
      </c>
      <c r="P406" s="0" t="n">
        <v>0</v>
      </c>
      <c r="Q406" s="0" t="n">
        <v>0</v>
      </c>
      <c r="R406" s="0" t="n">
        <v>0</v>
      </c>
      <c r="S406" s="0" t="n">
        <v>0</v>
      </c>
      <c r="T406" s="0" t="n">
        <v>0</v>
      </c>
      <c r="U406" s="0" t="n">
        <v>0</v>
      </c>
      <c r="V406" s="0" t="n">
        <v>0</v>
      </c>
      <c r="W406" s="0" t="n">
        <v>0</v>
      </c>
      <c r="X406" s="0" t="n">
        <v>0</v>
      </c>
      <c r="Y406" s="0" t="n">
        <v>0</v>
      </c>
      <c r="Z406" s="0" t="n">
        <v>0</v>
      </c>
      <c r="AA406" s="0" t="n">
        <v>0</v>
      </c>
      <c r="AB406" s="0" t="n">
        <v>0</v>
      </c>
      <c r="AC406" s="0" t="n">
        <v>0</v>
      </c>
      <c r="AD406" s="0" t="n">
        <v>0</v>
      </c>
      <c r="AE406" s="0" t="n">
        <v>0</v>
      </c>
      <c r="AF406" s="0" t="n">
        <v>0</v>
      </c>
    </row>
    <row r="407" customFormat="false" ht="12.75" hidden="false" customHeight="false" outlineLevel="0" collapsed="false">
      <c r="A407" s="399" t="n">
        <v>36755.5743055556</v>
      </c>
      <c r="B407" s="400" t="n">
        <v>37124</v>
      </c>
      <c r="C407" s="400" t="n">
        <v>36983</v>
      </c>
      <c r="D407" s="400" t="n">
        <v>37191</v>
      </c>
      <c r="E407" s="0" t="s">
        <v>392</v>
      </c>
      <c r="F407" s="0" t="n">
        <v>394345</v>
      </c>
      <c r="G407" s="0" t="n">
        <v>1</v>
      </c>
      <c r="H407" s="0" t="n">
        <v>2211456</v>
      </c>
      <c r="I407" s="0" t="n">
        <v>50</v>
      </c>
      <c r="J407" s="0" t="n">
        <v>50</v>
      </c>
      <c r="K407" s="0" t="n">
        <v>50</v>
      </c>
      <c r="L407" s="0" t="n">
        <v>50</v>
      </c>
      <c r="M407" s="0" t="n">
        <v>50</v>
      </c>
      <c r="N407" s="0" t="n">
        <v>50</v>
      </c>
      <c r="O407" s="0" t="n">
        <v>0</v>
      </c>
      <c r="P407" s="0" t="n">
        <v>0</v>
      </c>
      <c r="Q407" s="0" t="n">
        <v>0</v>
      </c>
      <c r="R407" s="0" t="n">
        <v>0</v>
      </c>
      <c r="S407" s="0" t="n">
        <v>0</v>
      </c>
      <c r="T407" s="0" t="n">
        <v>0</v>
      </c>
      <c r="U407" s="0" t="n">
        <v>0</v>
      </c>
      <c r="V407" s="0" t="n">
        <v>0</v>
      </c>
      <c r="W407" s="0" t="n">
        <v>0</v>
      </c>
      <c r="X407" s="0" t="n">
        <v>0</v>
      </c>
      <c r="Y407" s="0" t="n">
        <v>0</v>
      </c>
      <c r="Z407" s="0" t="n">
        <v>0</v>
      </c>
      <c r="AA407" s="0" t="n">
        <v>0</v>
      </c>
      <c r="AB407" s="0" t="n">
        <v>0</v>
      </c>
      <c r="AC407" s="0" t="n">
        <v>0</v>
      </c>
      <c r="AD407" s="0" t="n">
        <v>0</v>
      </c>
      <c r="AE407" s="0" t="n">
        <v>0</v>
      </c>
      <c r="AF407" s="0" t="n">
        <v>0</v>
      </c>
    </row>
    <row r="408" customFormat="false" ht="12.75" hidden="false" customHeight="false" outlineLevel="0" collapsed="false">
      <c r="A408" s="399" t="n">
        <v>36755.5701388889</v>
      </c>
      <c r="B408" s="400" t="n">
        <v>37124</v>
      </c>
      <c r="C408" s="400" t="n">
        <v>36983</v>
      </c>
      <c r="D408" s="400" t="n">
        <v>37191</v>
      </c>
      <c r="E408" s="0" t="s">
        <v>392</v>
      </c>
      <c r="F408" s="9" t="n">
        <v>394346</v>
      </c>
      <c r="G408" s="0" t="n">
        <v>1</v>
      </c>
      <c r="H408" s="0" t="n">
        <v>2211469</v>
      </c>
      <c r="I408" s="0" t="n">
        <v>25</v>
      </c>
      <c r="J408" s="0" t="n">
        <v>25</v>
      </c>
      <c r="K408" s="0" t="n">
        <v>25</v>
      </c>
      <c r="L408" s="0" t="n">
        <v>25</v>
      </c>
      <c r="M408" s="0" t="n">
        <v>25</v>
      </c>
      <c r="N408" s="0" t="n">
        <v>25</v>
      </c>
      <c r="O408" s="0" t="n">
        <v>0</v>
      </c>
      <c r="P408" s="0" t="n">
        <v>0</v>
      </c>
      <c r="Q408" s="0" t="n">
        <v>0</v>
      </c>
      <c r="R408" s="0" t="n">
        <v>0</v>
      </c>
      <c r="S408" s="0" t="n">
        <v>0</v>
      </c>
      <c r="T408" s="0" t="n">
        <v>0</v>
      </c>
      <c r="U408" s="0" t="n">
        <v>0</v>
      </c>
      <c r="V408" s="0" t="n">
        <v>0</v>
      </c>
      <c r="W408" s="0" t="n">
        <v>0</v>
      </c>
      <c r="X408" s="0" t="n">
        <v>0</v>
      </c>
      <c r="Y408" s="0" t="n">
        <v>0</v>
      </c>
      <c r="Z408" s="0" t="n">
        <v>0</v>
      </c>
      <c r="AA408" s="0" t="n">
        <v>0</v>
      </c>
      <c r="AB408" s="0" t="n">
        <v>0</v>
      </c>
      <c r="AC408" s="0" t="n">
        <v>0</v>
      </c>
      <c r="AD408" s="0" t="n">
        <v>0</v>
      </c>
      <c r="AE408" s="0" t="n">
        <v>0</v>
      </c>
      <c r="AF408" s="0" t="n">
        <v>0</v>
      </c>
    </row>
    <row r="409" customFormat="false" ht="12.75" hidden="false" customHeight="false" outlineLevel="0" collapsed="false">
      <c r="A409" s="399" t="n">
        <v>36756.65</v>
      </c>
      <c r="B409" s="400" t="n">
        <v>37124</v>
      </c>
      <c r="C409" s="400" t="n">
        <v>36983</v>
      </c>
      <c r="D409" s="400" t="n">
        <v>37191</v>
      </c>
      <c r="E409" s="0" t="s">
        <v>392</v>
      </c>
      <c r="F409" s="0" t="n">
        <v>395199</v>
      </c>
      <c r="G409" s="0" t="n">
        <v>1</v>
      </c>
      <c r="H409" s="0" t="n">
        <v>2213893</v>
      </c>
      <c r="I409" s="0" t="n">
        <v>50</v>
      </c>
      <c r="J409" s="0" t="n">
        <v>50</v>
      </c>
      <c r="K409" s="0" t="n">
        <v>50</v>
      </c>
      <c r="L409" s="0" t="n">
        <v>50</v>
      </c>
      <c r="M409" s="0" t="n">
        <v>50</v>
      </c>
      <c r="N409" s="0" t="n">
        <v>50</v>
      </c>
      <c r="O409" s="0" t="n">
        <v>0</v>
      </c>
      <c r="P409" s="0" t="n">
        <v>0</v>
      </c>
      <c r="Q409" s="0" t="n">
        <v>0</v>
      </c>
      <c r="R409" s="0" t="n">
        <v>0</v>
      </c>
      <c r="S409" s="0" t="n">
        <v>0</v>
      </c>
      <c r="T409" s="0" t="n">
        <v>0</v>
      </c>
      <c r="U409" s="0" t="n">
        <v>0</v>
      </c>
      <c r="V409" s="0" t="n">
        <v>0</v>
      </c>
      <c r="W409" s="0" t="n">
        <v>0</v>
      </c>
      <c r="X409" s="0" t="n">
        <v>0</v>
      </c>
      <c r="Y409" s="0" t="n">
        <v>0</v>
      </c>
      <c r="Z409" s="0" t="n">
        <v>0</v>
      </c>
      <c r="AA409" s="0" t="n">
        <v>0</v>
      </c>
      <c r="AB409" s="0" t="n">
        <v>0</v>
      </c>
      <c r="AC409" s="0" t="n">
        <v>0</v>
      </c>
      <c r="AD409" s="0" t="n">
        <v>0</v>
      </c>
      <c r="AE409" s="0" t="n">
        <v>0</v>
      </c>
      <c r="AF409" s="0" t="n">
        <v>0</v>
      </c>
    </row>
    <row r="410" customFormat="false" ht="12.75" hidden="false" customHeight="false" outlineLevel="0" collapsed="false">
      <c r="A410" s="399" t="n">
        <v>36763.4743055556</v>
      </c>
      <c r="B410" s="400" t="n">
        <v>37124</v>
      </c>
      <c r="C410" s="400" t="n">
        <v>36983</v>
      </c>
      <c r="D410" s="400" t="n">
        <v>37191</v>
      </c>
      <c r="E410" s="0" t="s">
        <v>392</v>
      </c>
      <c r="F410" s="0" t="n">
        <v>399684</v>
      </c>
      <c r="G410" s="0" t="n">
        <v>1</v>
      </c>
      <c r="H410" s="0" t="n">
        <v>2227147</v>
      </c>
      <c r="I410" s="0" t="n">
        <v>50</v>
      </c>
      <c r="J410" s="0" t="n">
        <v>50</v>
      </c>
      <c r="K410" s="0" t="n">
        <v>50</v>
      </c>
      <c r="L410" s="0" t="n">
        <v>50</v>
      </c>
      <c r="M410" s="0" t="n">
        <v>50</v>
      </c>
      <c r="N410" s="0" t="n">
        <v>50</v>
      </c>
      <c r="O410" s="0" t="n">
        <v>0</v>
      </c>
      <c r="P410" s="0" t="n">
        <v>0</v>
      </c>
      <c r="Q410" s="0" t="n">
        <v>0</v>
      </c>
      <c r="R410" s="0" t="n">
        <v>0</v>
      </c>
      <c r="S410" s="0" t="n">
        <v>0</v>
      </c>
      <c r="T410" s="0" t="n">
        <v>0</v>
      </c>
      <c r="U410" s="0" t="n">
        <v>0</v>
      </c>
      <c r="V410" s="0" t="n">
        <v>0</v>
      </c>
      <c r="W410" s="0" t="n">
        <v>0</v>
      </c>
      <c r="X410" s="0" t="n">
        <v>0</v>
      </c>
      <c r="Y410" s="0" t="n">
        <v>0</v>
      </c>
      <c r="Z410" s="0" t="n">
        <v>0</v>
      </c>
      <c r="AA410" s="0" t="n">
        <v>0</v>
      </c>
      <c r="AB410" s="0" t="n">
        <v>0</v>
      </c>
      <c r="AC410" s="0" t="n">
        <v>0</v>
      </c>
      <c r="AD410" s="0" t="n">
        <v>0</v>
      </c>
      <c r="AE410" s="0" t="n">
        <v>0</v>
      </c>
      <c r="AF410" s="0" t="n">
        <v>0</v>
      </c>
    </row>
    <row r="411" customFormat="false" ht="12.75" hidden="false" customHeight="false" outlineLevel="0" collapsed="false">
      <c r="A411" s="399" t="n">
        <v>36767.4555555556</v>
      </c>
      <c r="B411" s="400" t="n">
        <v>37124</v>
      </c>
      <c r="C411" s="400" t="n">
        <v>36983</v>
      </c>
      <c r="D411" s="400" t="n">
        <v>37191</v>
      </c>
      <c r="E411" s="0" t="s">
        <v>392</v>
      </c>
      <c r="F411" s="0" t="n">
        <v>399685</v>
      </c>
      <c r="G411" s="0" t="n">
        <v>1</v>
      </c>
      <c r="H411" s="0" t="n">
        <v>2227160</v>
      </c>
      <c r="I411" s="0" t="n">
        <v>50</v>
      </c>
      <c r="J411" s="0" t="n">
        <v>50</v>
      </c>
      <c r="K411" s="0" t="n">
        <v>50</v>
      </c>
      <c r="L411" s="0" t="n">
        <v>50</v>
      </c>
      <c r="M411" s="0" t="n">
        <v>50</v>
      </c>
      <c r="N411" s="0" t="n">
        <v>50</v>
      </c>
      <c r="O411" s="0" t="n">
        <v>0</v>
      </c>
      <c r="P411" s="0" t="n">
        <v>0</v>
      </c>
      <c r="Q411" s="0" t="n">
        <v>0</v>
      </c>
      <c r="R411" s="0" t="n">
        <v>0</v>
      </c>
      <c r="S411" s="0" t="n">
        <v>0</v>
      </c>
      <c r="T411" s="0" t="n">
        <v>0</v>
      </c>
      <c r="U411" s="0" t="n">
        <v>0</v>
      </c>
      <c r="V411" s="0" t="n">
        <v>0</v>
      </c>
      <c r="W411" s="0" t="n">
        <v>0</v>
      </c>
      <c r="X411" s="0" t="n">
        <v>0</v>
      </c>
      <c r="Y411" s="0" t="n">
        <v>0</v>
      </c>
      <c r="Z411" s="0" t="n">
        <v>0</v>
      </c>
      <c r="AA411" s="0" t="n">
        <v>0</v>
      </c>
      <c r="AB411" s="0" t="n">
        <v>0</v>
      </c>
      <c r="AC411" s="0" t="n">
        <v>0</v>
      </c>
      <c r="AD411" s="0" t="n">
        <v>0</v>
      </c>
      <c r="AE411" s="0" t="n">
        <v>0</v>
      </c>
      <c r="AF411" s="0" t="n">
        <v>0</v>
      </c>
    </row>
    <row r="412" customFormat="false" ht="12.75" hidden="false" customHeight="false" outlineLevel="0" collapsed="false">
      <c r="A412" s="399" t="n">
        <v>37060.3513888889</v>
      </c>
      <c r="B412" s="400" t="n">
        <v>37124</v>
      </c>
      <c r="C412" s="400" t="n">
        <v>37104</v>
      </c>
      <c r="D412" s="400" t="n">
        <v>37134</v>
      </c>
      <c r="E412" s="0" t="s">
        <v>392</v>
      </c>
      <c r="F412" s="0" t="n">
        <v>651369</v>
      </c>
      <c r="G412" s="0" t="n">
        <v>1</v>
      </c>
      <c r="H412" s="0" t="n">
        <v>3471932</v>
      </c>
      <c r="I412" s="0" t="n">
        <v>0</v>
      </c>
      <c r="J412" s="0" t="n">
        <v>0</v>
      </c>
      <c r="K412" s="0" t="n">
        <v>0</v>
      </c>
      <c r="L412" s="0" t="n">
        <v>0</v>
      </c>
      <c r="M412" s="0" t="n">
        <v>0</v>
      </c>
      <c r="N412" s="0" t="n">
        <v>0</v>
      </c>
      <c r="O412" s="0" t="n">
        <v>-25</v>
      </c>
      <c r="P412" s="0" t="n">
        <v>-25</v>
      </c>
      <c r="Q412" s="0" t="n">
        <v>-25</v>
      </c>
      <c r="R412" s="0" t="n">
        <v>-25</v>
      </c>
      <c r="S412" s="0" t="n">
        <v>-25</v>
      </c>
      <c r="T412" s="0" t="n">
        <v>-25</v>
      </c>
      <c r="U412" s="0" t="n">
        <v>-25</v>
      </c>
      <c r="V412" s="0" t="n">
        <v>-25</v>
      </c>
      <c r="W412" s="0" t="n">
        <v>-25</v>
      </c>
      <c r="X412" s="0" t="n">
        <v>-25</v>
      </c>
      <c r="Y412" s="0" t="n">
        <v>-25</v>
      </c>
      <c r="Z412" s="0" t="n">
        <v>-25</v>
      </c>
      <c r="AA412" s="0" t="n">
        <v>-25</v>
      </c>
      <c r="AB412" s="0" t="n">
        <v>-25</v>
      </c>
      <c r="AC412" s="0" t="n">
        <v>-25</v>
      </c>
      <c r="AD412" s="0" t="n">
        <v>-25</v>
      </c>
      <c r="AE412" s="0" t="n">
        <v>0</v>
      </c>
      <c r="AF412" s="0" t="n">
        <v>0</v>
      </c>
    </row>
    <row r="413" customFormat="false" ht="12.75" hidden="false" customHeight="false" outlineLevel="0" collapsed="false">
      <c r="A413" s="399" t="n">
        <v>37092.5763888889</v>
      </c>
      <c r="B413" s="400" t="n">
        <v>37124</v>
      </c>
      <c r="C413" s="400" t="n">
        <v>37104</v>
      </c>
      <c r="D413" s="400" t="n">
        <v>37134</v>
      </c>
      <c r="E413" s="0" t="s">
        <v>393</v>
      </c>
      <c r="F413" s="0" t="n">
        <v>696255</v>
      </c>
      <c r="G413" s="0" t="n">
        <v>1</v>
      </c>
      <c r="H413" s="0" t="n">
        <v>3620184</v>
      </c>
      <c r="I413" s="0" t="n">
        <v>-25</v>
      </c>
      <c r="J413" s="0" t="n">
        <v>-25</v>
      </c>
      <c r="K413" s="0" t="n">
        <v>-25</v>
      </c>
      <c r="L413" s="0" t="n">
        <v>-25</v>
      </c>
      <c r="M413" s="0" t="n">
        <v>-25</v>
      </c>
      <c r="N413" s="0" t="n">
        <v>-25</v>
      </c>
      <c r="O413" s="0" t="n">
        <v>0</v>
      </c>
      <c r="P413" s="0" t="n">
        <v>0</v>
      </c>
      <c r="Q413" s="0" t="n">
        <v>0</v>
      </c>
      <c r="R413" s="0" t="n">
        <v>0</v>
      </c>
      <c r="S413" s="0" t="n">
        <v>0</v>
      </c>
      <c r="T413" s="0" t="n">
        <v>0</v>
      </c>
      <c r="U413" s="0" t="n">
        <v>0</v>
      </c>
      <c r="V413" s="0" t="n">
        <v>0</v>
      </c>
      <c r="W413" s="0" t="n">
        <v>0</v>
      </c>
      <c r="X413" s="0" t="n">
        <v>0</v>
      </c>
      <c r="Y413" s="0" t="n">
        <v>0</v>
      </c>
      <c r="Z413" s="0" t="n">
        <v>0</v>
      </c>
      <c r="AA413" s="0" t="n">
        <v>0</v>
      </c>
      <c r="AB413" s="0" t="n">
        <v>0</v>
      </c>
      <c r="AC413" s="0" t="n">
        <v>0</v>
      </c>
      <c r="AD413" s="0" t="n">
        <v>0</v>
      </c>
      <c r="AE413" s="0" t="n">
        <v>0</v>
      </c>
      <c r="AF413" s="0" t="n">
        <v>0</v>
      </c>
    </row>
    <row r="414" customFormat="false" ht="12.75" hidden="false" customHeight="false" outlineLevel="0" collapsed="false">
      <c r="A414" s="399" t="n">
        <v>37071.3555555556</v>
      </c>
      <c r="B414" s="400" t="n">
        <v>37124</v>
      </c>
      <c r="C414" s="400" t="n">
        <v>37104</v>
      </c>
      <c r="D414" s="400" t="n">
        <v>37134</v>
      </c>
      <c r="E414" s="0" t="s">
        <v>393</v>
      </c>
      <c r="F414" s="0" t="n">
        <v>668801</v>
      </c>
      <c r="G414" s="0" t="n">
        <v>1</v>
      </c>
      <c r="H414" s="0" t="n">
        <v>3529278</v>
      </c>
      <c r="I414" s="0" t="n">
        <v>0</v>
      </c>
      <c r="J414" s="0" t="n">
        <v>0</v>
      </c>
      <c r="K414" s="0" t="n">
        <v>0</v>
      </c>
      <c r="L414" s="0" t="n">
        <v>0</v>
      </c>
      <c r="M414" s="0" t="n">
        <v>0</v>
      </c>
      <c r="N414" s="0" t="n">
        <v>0</v>
      </c>
      <c r="O414" s="0" t="n">
        <v>-25</v>
      </c>
      <c r="P414" s="0" t="n">
        <v>-25</v>
      </c>
      <c r="Q414" s="0" t="n">
        <v>-25</v>
      </c>
      <c r="R414" s="0" t="n">
        <v>-25</v>
      </c>
      <c r="S414" s="0" t="n">
        <v>-25</v>
      </c>
      <c r="T414" s="0" t="n">
        <v>-25</v>
      </c>
      <c r="U414" s="0" t="n">
        <v>-25</v>
      </c>
      <c r="V414" s="0" t="n">
        <v>-25</v>
      </c>
      <c r="W414" s="0" t="n">
        <v>-25</v>
      </c>
      <c r="X414" s="0" t="n">
        <v>-25</v>
      </c>
      <c r="Y414" s="0" t="n">
        <v>-25</v>
      </c>
      <c r="Z414" s="0" t="n">
        <v>-25</v>
      </c>
      <c r="AA414" s="0" t="n">
        <v>-25</v>
      </c>
      <c r="AB414" s="0" t="n">
        <v>-25</v>
      </c>
      <c r="AC414" s="0" t="n">
        <v>-25</v>
      </c>
      <c r="AD414" s="0" t="n">
        <v>-25</v>
      </c>
      <c r="AE414" s="0" t="n">
        <v>0</v>
      </c>
      <c r="AF414" s="0" t="n">
        <v>0</v>
      </c>
    </row>
    <row r="415" customFormat="false" ht="12.75" hidden="false" customHeight="false" outlineLevel="0" collapsed="false">
      <c r="A415" s="399" t="n">
        <v>37074.4604166667</v>
      </c>
      <c r="B415" s="400" t="n">
        <v>37124</v>
      </c>
      <c r="C415" s="400" t="n">
        <v>37104</v>
      </c>
      <c r="D415" s="400" t="n">
        <v>37134</v>
      </c>
      <c r="E415" s="0" t="s">
        <v>393</v>
      </c>
      <c r="F415" s="0" t="n">
        <v>669353</v>
      </c>
      <c r="G415" s="0" t="n">
        <v>1</v>
      </c>
      <c r="H415" s="0" t="n">
        <v>3531913</v>
      </c>
      <c r="I415" s="0" t="n">
        <v>0</v>
      </c>
      <c r="J415" s="0" t="n">
        <v>0</v>
      </c>
      <c r="K415" s="0" t="n">
        <v>0</v>
      </c>
      <c r="L415" s="0" t="n">
        <v>0</v>
      </c>
      <c r="M415" s="0" t="n">
        <v>0</v>
      </c>
      <c r="N415" s="0" t="n">
        <v>0</v>
      </c>
      <c r="O415" s="0" t="n">
        <v>25</v>
      </c>
      <c r="P415" s="0" t="n">
        <v>25</v>
      </c>
      <c r="Q415" s="0" t="n">
        <v>25</v>
      </c>
      <c r="R415" s="0" t="n">
        <v>25</v>
      </c>
      <c r="S415" s="0" t="n">
        <v>25</v>
      </c>
      <c r="T415" s="0" t="n">
        <v>25</v>
      </c>
      <c r="U415" s="0" t="n">
        <v>25</v>
      </c>
      <c r="V415" s="0" t="n">
        <v>25</v>
      </c>
      <c r="W415" s="0" t="n">
        <v>25</v>
      </c>
      <c r="X415" s="0" t="n">
        <v>25</v>
      </c>
      <c r="Y415" s="0" t="n">
        <v>25</v>
      </c>
      <c r="Z415" s="0" t="n">
        <v>25</v>
      </c>
      <c r="AA415" s="0" t="n">
        <v>25</v>
      </c>
      <c r="AB415" s="0" t="n">
        <v>25</v>
      </c>
      <c r="AC415" s="0" t="n">
        <v>25</v>
      </c>
      <c r="AD415" s="0" t="n">
        <v>25</v>
      </c>
      <c r="AE415" s="0" t="n">
        <v>0</v>
      </c>
      <c r="AF415" s="0" t="n">
        <v>0</v>
      </c>
    </row>
    <row r="416" customFormat="false" ht="12.75" hidden="false" customHeight="false" outlineLevel="0" collapsed="false">
      <c r="A416" s="399" t="n">
        <v>37081.34375</v>
      </c>
      <c r="B416" s="400" t="n">
        <v>37124</v>
      </c>
      <c r="C416" s="400" t="n">
        <v>37104</v>
      </c>
      <c r="D416" s="400" t="n">
        <v>37134</v>
      </c>
      <c r="E416" s="0" t="s">
        <v>393</v>
      </c>
      <c r="F416" s="0" t="n">
        <v>677413</v>
      </c>
      <c r="G416" s="0" t="n">
        <v>1</v>
      </c>
      <c r="H416" s="0" t="n">
        <v>3558594</v>
      </c>
      <c r="I416" s="0" t="n">
        <v>0</v>
      </c>
      <c r="J416" s="0" t="n">
        <v>0</v>
      </c>
      <c r="K416" s="0" t="n">
        <v>0</v>
      </c>
      <c r="L416" s="0" t="n">
        <v>0</v>
      </c>
      <c r="M416" s="0" t="n">
        <v>0</v>
      </c>
      <c r="N416" s="0" t="n">
        <v>0</v>
      </c>
      <c r="O416" s="0" t="n">
        <v>0</v>
      </c>
      <c r="P416" s="0" t="n">
        <v>0</v>
      </c>
      <c r="Q416" s="0" t="n">
        <v>0</v>
      </c>
      <c r="R416" s="0" t="n">
        <v>0</v>
      </c>
      <c r="S416" s="0" t="n">
        <v>0</v>
      </c>
      <c r="T416" s="0" t="n">
        <v>0</v>
      </c>
      <c r="U416" s="0" t="n">
        <v>0</v>
      </c>
      <c r="V416" s="0" t="n">
        <v>0</v>
      </c>
      <c r="W416" s="0" t="n">
        <v>0</v>
      </c>
      <c r="X416" s="0" t="n">
        <v>0</v>
      </c>
      <c r="Y416" s="0" t="n">
        <v>0</v>
      </c>
      <c r="Z416" s="0" t="n">
        <v>0</v>
      </c>
      <c r="AA416" s="0" t="n">
        <v>0</v>
      </c>
      <c r="AB416" s="0" t="n">
        <v>0</v>
      </c>
      <c r="AC416" s="0" t="n">
        <v>0</v>
      </c>
      <c r="AD416" s="0" t="n">
        <v>0</v>
      </c>
      <c r="AE416" s="0" t="n">
        <v>25</v>
      </c>
      <c r="AF416" s="0" t="n">
        <v>25</v>
      </c>
    </row>
    <row r="417" customFormat="false" ht="12.75" hidden="false" customHeight="false" outlineLevel="0" collapsed="false">
      <c r="A417" s="399" t="n">
        <v>37081.35</v>
      </c>
      <c r="B417" s="400" t="n">
        <v>37124</v>
      </c>
      <c r="C417" s="400" t="n">
        <v>37104</v>
      </c>
      <c r="D417" s="400" t="n">
        <v>37134</v>
      </c>
      <c r="E417" s="0" t="s">
        <v>393</v>
      </c>
      <c r="F417" s="0" t="n">
        <v>677461</v>
      </c>
      <c r="G417" s="0" t="n">
        <v>1</v>
      </c>
      <c r="H417" s="0" t="n">
        <v>3558714</v>
      </c>
      <c r="I417" s="0" t="n">
        <v>0</v>
      </c>
      <c r="J417" s="0" t="n">
        <v>0</v>
      </c>
      <c r="K417" s="0" t="n">
        <v>0</v>
      </c>
      <c r="L417" s="0" t="n">
        <v>0</v>
      </c>
      <c r="M417" s="0" t="n">
        <v>0</v>
      </c>
      <c r="N417" s="0" t="n">
        <v>0</v>
      </c>
      <c r="O417" s="0" t="n">
        <v>0</v>
      </c>
      <c r="P417" s="0" t="n">
        <v>0</v>
      </c>
      <c r="Q417" s="0" t="n">
        <v>0</v>
      </c>
      <c r="R417" s="0" t="n">
        <v>0</v>
      </c>
      <c r="S417" s="0" t="n">
        <v>0</v>
      </c>
      <c r="T417" s="0" t="n">
        <v>0</v>
      </c>
      <c r="U417" s="0" t="n">
        <v>0</v>
      </c>
      <c r="V417" s="0" t="n">
        <v>0</v>
      </c>
      <c r="W417" s="0" t="n">
        <v>0</v>
      </c>
      <c r="X417" s="0" t="n">
        <v>0</v>
      </c>
      <c r="Y417" s="0" t="n">
        <v>0</v>
      </c>
      <c r="Z417" s="0" t="n">
        <v>0</v>
      </c>
      <c r="AA417" s="0" t="n">
        <v>0</v>
      </c>
      <c r="AB417" s="0" t="n">
        <v>0</v>
      </c>
      <c r="AC417" s="0" t="n">
        <v>0</v>
      </c>
      <c r="AD417" s="0" t="n">
        <v>0</v>
      </c>
      <c r="AE417" s="0" t="n">
        <v>25</v>
      </c>
      <c r="AF417" s="0" t="n">
        <v>25</v>
      </c>
    </row>
    <row r="418" customFormat="false" ht="12.75" hidden="false" customHeight="false" outlineLevel="0" collapsed="false">
      <c r="A418" s="399" t="n">
        <v>37081.6041666667</v>
      </c>
      <c r="B418" s="400" t="n">
        <v>37124</v>
      </c>
      <c r="C418" s="400" t="n">
        <v>37104</v>
      </c>
      <c r="D418" s="400" t="n">
        <v>37134</v>
      </c>
      <c r="E418" s="0" t="s">
        <v>393</v>
      </c>
      <c r="F418" s="0" t="n">
        <v>678293</v>
      </c>
      <c r="G418" s="0" t="n">
        <v>1</v>
      </c>
      <c r="H418" s="0" t="n">
        <v>3564108</v>
      </c>
      <c r="I418" s="0" t="n">
        <v>0</v>
      </c>
      <c r="J418" s="0" t="n">
        <v>0</v>
      </c>
      <c r="K418" s="0" t="n">
        <v>0</v>
      </c>
      <c r="L418" s="0" t="n">
        <v>0</v>
      </c>
      <c r="M418" s="0" t="n">
        <v>0</v>
      </c>
      <c r="N418" s="0" t="n">
        <v>0</v>
      </c>
      <c r="O418" s="0" t="n">
        <v>0</v>
      </c>
      <c r="P418" s="0" t="n">
        <v>0</v>
      </c>
      <c r="Q418" s="0" t="n">
        <v>0</v>
      </c>
      <c r="R418" s="0" t="n">
        <v>0</v>
      </c>
      <c r="S418" s="0" t="n">
        <v>0</v>
      </c>
      <c r="T418" s="0" t="n">
        <v>0</v>
      </c>
      <c r="U418" s="0" t="n">
        <v>0</v>
      </c>
      <c r="V418" s="0" t="n">
        <v>0</v>
      </c>
      <c r="W418" s="0" t="n">
        <v>0</v>
      </c>
      <c r="X418" s="0" t="n">
        <v>0</v>
      </c>
      <c r="Y418" s="0" t="n">
        <v>0</v>
      </c>
      <c r="Z418" s="0" t="n">
        <v>0</v>
      </c>
      <c r="AA418" s="0" t="n">
        <v>0</v>
      </c>
      <c r="AB418" s="0" t="n">
        <v>0</v>
      </c>
      <c r="AC418" s="0" t="n">
        <v>0</v>
      </c>
      <c r="AD418" s="0" t="n">
        <v>0</v>
      </c>
      <c r="AE418" s="0" t="n">
        <v>25</v>
      </c>
      <c r="AF418" s="0" t="n">
        <v>25</v>
      </c>
    </row>
    <row r="419" customFormat="false" ht="12.75" hidden="false" customHeight="false" outlineLevel="0" collapsed="false">
      <c r="A419" s="399" t="n">
        <v>37082.3409722222</v>
      </c>
      <c r="B419" s="400" t="n">
        <v>37124</v>
      </c>
      <c r="C419" s="400" t="n">
        <v>37104</v>
      </c>
      <c r="D419" s="400" t="n">
        <v>37134</v>
      </c>
      <c r="E419" s="0" t="s">
        <v>393</v>
      </c>
      <c r="F419" s="0" t="n">
        <v>679057</v>
      </c>
      <c r="G419" s="0" t="n">
        <v>1</v>
      </c>
      <c r="H419" s="0" t="n">
        <v>3569337</v>
      </c>
      <c r="I419" s="0" t="n">
        <v>0</v>
      </c>
      <c r="J419" s="0" t="n">
        <v>0</v>
      </c>
      <c r="K419" s="0" t="n">
        <v>0</v>
      </c>
      <c r="L419" s="0" t="n">
        <v>0</v>
      </c>
      <c r="M419" s="0" t="n">
        <v>0</v>
      </c>
      <c r="N419" s="0" t="n">
        <v>0</v>
      </c>
      <c r="O419" s="0" t="n">
        <v>0</v>
      </c>
      <c r="P419" s="0" t="n">
        <v>0</v>
      </c>
      <c r="Q419" s="0" t="n">
        <v>0</v>
      </c>
      <c r="R419" s="0" t="n">
        <v>0</v>
      </c>
      <c r="S419" s="0" t="n">
        <v>0</v>
      </c>
      <c r="T419" s="0" t="n">
        <v>0</v>
      </c>
      <c r="U419" s="0" t="n">
        <v>0</v>
      </c>
      <c r="V419" s="0" t="n">
        <v>0</v>
      </c>
      <c r="W419" s="0" t="n">
        <v>0</v>
      </c>
      <c r="X419" s="0" t="n">
        <v>0</v>
      </c>
      <c r="Y419" s="0" t="n">
        <v>0</v>
      </c>
      <c r="Z419" s="0" t="n">
        <v>0</v>
      </c>
      <c r="AA419" s="0" t="n">
        <v>0</v>
      </c>
      <c r="AB419" s="0" t="n">
        <v>0</v>
      </c>
      <c r="AC419" s="0" t="n">
        <v>0</v>
      </c>
      <c r="AD419" s="0" t="n">
        <v>0</v>
      </c>
      <c r="AE419" s="0" t="n">
        <v>25</v>
      </c>
      <c r="AF419" s="0" t="n">
        <v>25</v>
      </c>
    </row>
    <row r="420" customFormat="false" ht="12.75" hidden="false" customHeight="false" outlineLevel="0" collapsed="false">
      <c r="A420" s="399" t="n">
        <v>37110.4458333333</v>
      </c>
      <c r="B420" s="400" t="n">
        <v>37124</v>
      </c>
      <c r="C420" s="400" t="n">
        <v>37112</v>
      </c>
      <c r="D420" s="400" t="n">
        <v>37134</v>
      </c>
      <c r="E420" s="0" t="s">
        <v>393</v>
      </c>
      <c r="F420" s="0" t="n">
        <v>721463</v>
      </c>
      <c r="G420" s="0" t="n">
        <v>1</v>
      </c>
      <c r="H420" s="0" t="n">
        <v>3745322</v>
      </c>
      <c r="I420" s="0" t="n">
        <v>0</v>
      </c>
      <c r="J420" s="0" t="n">
        <v>0</v>
      </c>
      <c r="K420" s="0" t="n">
        <v>0</v>
      </c>
      <c r="L420" s="0" t="n">
        <v>0</v>
      </c>
      <c r="M420" s="0" t="n">
        <v>0</v>
      </c>
      <c r="N420" s="0" t="n">
        <v>0</v>
      </c>
      <c r="O420" s="0" t="n">
        <v>-25</v>
      </c>
      <c r="P420" s="0" t="n">
        <v>-25</v>
      </c>
      <c r="Q420" s="0" t="n">
        <v>-25</v>
      </c>
      <c r="R420" s="0" t="n">
        <v>-25</v>
      </c>
      <c r="S420" s="0" t="n">
        <v>-25</v>
      </c>
      <c r="T420" s="0" t="n">
        <v>-25</v>
      </c>
      <c r="U420" s="0" t="n">
        <v>-25</v>
      </c>
      <c r="V420" s="0" t="n">
        <v>-25</v>
      </c>
      <c r="W420" s="0" t="n">
        <v>-25</v>
      </c>
      <c r="X420" s="0" t="n">
        <v>-25</v>
      </c>
      <c r="Y420" s="0" t="n">
        <v>-25</v>
      </c>
      <c r="Z420" s="0" t="n">
        <v>-25</v>
      </c>
      <c r="AA420" s="0" t="n">
        <v>-25</v>
      </c>
      <c r="AB420" s="0" t="n">
        <v>-25</v>
      </c>
      <c r="AC420" s="0" t="n">
        <v>-25</v>
      </c>
      <c r="AD420" s="0" t="n">
        <v>-25</v>
      </c>
      <c r="AE420" s="0" t="n">
        <v>0</v>
      </c>
      <c r="AF420" s="0" t="n">
        <v>0</v>
      </c>
    </row>
    <row r="421" customFormat="false" ht="12.75" hidden="false" customHeight="false" outlineLevel="0" collapsed="false">
      <c r="A421" s="399" t="n">
        <v>37081.34375</v>
      </c>
      <c r="B421" s="400" t="n">
        <v>37124</v>
      </c>
      <c r="C421" s="400" t="n">
        <v>37104</v>
      </c>
      <c r="D421" s="400" t="n">
        <v>37134</v>
      </c>
      <c r="E421" s="0" t="s">
        <v>393</v>
      </c>
      <c r="F421" s="0" t="n">
        <v>677413</v>
      </c>
      <c r="G421" s="0" t="n">
        <v>1</v>
      </c>
      <c r="H421" s="0" t="n">
        <v>3558593</v>
      </c>
      <c r="I421" s="0" t="n">
        <v>25</v>
      </c>
      <c r="J421" s="0" t="n">
        <v>25</v>
      </c>
      <c r="K421" s="0" t="n">
        <v>25</v>
      </c>
      <c r="L421" s="0" t="n">
        <v>25</v>
      </c>
      <c r="M421" s="0" t="n">
        <v>25</v>
      </c>
      <c r="N421" s="0" t="n">
        <v>25</v>
      </c>
      <c r="O421" s="0" t="n">
        <v>0</v>
      </c>
      <c r="P421" s="0" t="n">
        <v>0</v>
      </c>
      <c r="Q421" s="0" t="n">
        <v>0</v>
      </c>
      <c r="R421" s="0" t="n">
        <v>0</v>
      </c>
      <c r="S421" s="0" t="n">
        <v>0</v>
      </c>
      <c r="T421" s="0" t="n">
        <v>0</v>
      </c>
      <c r="U421" s="0" t="n">
        <v>0</v>
      </c>
      <c r="V421" s="0" t="n">
        <v>0</v>
      </c>
      <c r="W421" s="0" t="n">
        <v>0</v>
      </c>
      <c r="X421" s="0" t="n">
        <v>0</v>
      </c>
      <c r="Y421" s="0" t="n">
        <v>0</v>
      </c>
      <c r="Z421" s="0" t="n">
        <v>0</v>
      </c>
      <c r="AA421" s="0" t="n">
        <v>0</v>
      </c>
      <c r="AB421" s="0" t="n">
        <v>0</v>
      </c>
      <c r="AC421" s="0" t="n">
        <v>0</v>
      </c>
      <c r="AD421" s="0" t="n">
        <v>0</v>
      </c>
      <c r="AE421" s="0" t="n">
        <v>0</v>
      </c>
      <c r="AF421" s="0" t="n">
        <v>0</v>
      </c>
    </row>
    <row r="422" customFormat="false" ht="12.75" hidden="false" customHeight="false" outlineLevel="0" collapsed="false">
      <c r="A422" s="399" t="n">
        <v>37081.35</v>
      </c>
      <c r="B422" s="400" t="n">
        <v>37124</v>
      </c>
      <c r="C422" s="400" t="n">
        <v>37104</v>
      </c>
      <c r="D422" s="400" t="n">
        <v>37134</v>
      </c>
      <c r="E422" s="0" t="s">
        <v>393</v>
      </c>
      <c r="F422" s="0" t="n">
        <v>677461</v>
      </c>
      <c r="G422" s="0" t="n">
        <v>1</v>
      </c>
      <c r="H422" s="0" t="n">
        <v>3558712</v>
      </c>
      <c r="I422" s="0" t="n">
        <v>25</v>
      </c>
      <c r="J422" s="0" t="n">
        <v>25</v>
      </c>
      <c r="K422" s="0" t="n">
        <v>25</v>
      </c>
      <c r="L422" s="0" t="n">
        <v>25</v>
      </c>
      <c r="M422" s="0" t="n">
        <v>25</v>
      </c>
      <c r="N422" s="0" t="n">
        <v>25</v>
      </c>
      <c r="O422" s="0" t="n">
        <v>0</v>
      </c>
      <c r="P422" s="0" t="n">
        <v>0</v>
      </c>
      <c r="Q422" s="0" t="n">
        <v>0</v>
      </c>
      <c r="R422" s="0" t="n">
        <v>0</v>
      </c>
      <c r="S422" s="0" t="n">
        <v>0</v>
      </c>
      <c r="T422" s="0" t="n">
        <v>0</v>
      </c>
      <c r="U422" s="0" t="n">
        <v>0</v>
      </c>
      <c r="V422" s="0" t="n">
        <v>0</v>
      </c>
      <c r="W422" s="0" t="n">
        <v>0</v>
      </c>
      <c r="X422" s="0" t="n">
        <v>0</v>
      </c>
      <c r="Y422" s="0" t="n">
        <v>0</v>
      </c>
      <c r="Z422" s="0" t="n">
        <v>0</v>
      </c>
      <c r="AA422" s="0" t="n">
        <v>0</v>
      </c>
      <c r="AB422" s="0" t="n">
        <v>0</v>
      </c>
      <c r="AC422" s="0" t="n">
        <v>0</v>
      </c>
      <c r="AD422" s="0" t="n">
        <v>0</v>
      </c>
      <c r="AE422" s="0" t="n">
        <v>0</v>
      </c>
      <c r="AF422" s="0" t="n">
        <v>0</v>
      </c>
    </row>
    <row r="423" customFormat="false" ht="12.75" hidden="false" customHeight="false" outlineLevel="0" collapsed="false">
      <c r="A423" s="399" t="n">
        <v>37081.6041666667</v>
      </c>
      <c r="B423" s="400" t="n">
        <v>37124</v>
      </c>
      <c r="C423" s="400" t="n">
        <v>37104</v>
      </c>
      <c r="D423" s="400" t="n">
        <v>37134</v>
      </c>
      <c r="E423" s="0" t="s">
        <v>393</v>
      </c>
      <c r="F423" s="0" t="n">
        <v>678293</v>
      </c>
      <c r="G423" s="0" t="n">
        <v>1</v>
      </c>
      <c r="H423" s="0" t="n">
        <v>3564107</v>
      </c>
      <c r="I423" s="0" t="n">
        <v>25</v>
      </c>
      <c r="J423" s="0" t="n">
        <v>25</v>
      </c>
      <c r="K423" s="0" t="n">
        <v>25</v>
      </c>
      <c r="L423" s="0" t="n">
        <v>25</v>
      </c>
      <c r="M423" s="0" t="n">
        <v>25</v>
      </c>
      <c r="N423" s="0" t="n">
        <v>25</v>
      </c>
      <c r="O423" s="0" t="n">
        <v>0</v>
      </c>
      <c r="P423" s="0" t="n">
        <v>0</v>
      </c>
      <c r="Q423" s="0" t="n">
        <v>0</v>
      </c>
      <c r="R423" s="0" t="n">
        <v>0</v>
      </c>
      <c r="S423" s="0" t="n">
        <v>0</v>
      </c>
      <c r="T423" s="0" t="n">
        <v>0</v>
      </c>
      <c r="U423" s="0" t="n">
        <v>0</v>
      </c>
      <c r="V423" s="0" t="n">
        <v>0</v>
      </c>
      <c r="W423" s="0" t="n">
        <v>0</v>
      </c>
      <c r="X423" s="0" t="n">
        <v>0</v>
      </c>
      <c r="Y423" s="0" t="n">
        <v>0</v>
      </c>
      <c r="Z423" s="0" t="n">
        <v>0</v>
      </c>
      <c r="AA423" s="0" t="n">
        <v>0</v>
      </c>
      <c r="AB423" s="0" t="n">
        <v>0</v>
      </c>
      <c r="AC423" s="0" t="n">
        <v>0</v>
      </c>
      <c r="AD423" s="0" t="n">
        <v>0</v>
      </c>
      <c r="AE423" s="0" t="n">
        <v>0</v>
      </c>
      <c r="AF423" s="0" t="n">
        <v>0</v>
      </c>
    </row>
    <row r="424" customFormat="false" ht="12.75" hidden="false" customHeight="false" outlineLevel="0" collapsed="false">
      <c r="A424" s="399" t="n">
        <v>37082.3409722222</v>
      </c>
      <c r="B424" s="400" t="n">
        <v>37124</v>
      </c>
      <c r="C424" s="400" t="n">
        <v>37104</v>
      </c>
      <c r="D424" s="400" t="n">
        <v>37134</v>
      </c>
      <c r="E424" s="0" t="s">
        <v>393</v>
      </c>
      <c r="F424" s="0" t="n">
        <v>679057</v>
      </c>
      <c r="G424" s="0" t="n">
        <v>1</v>
      </c>
      <c r="H424" s="0" t="n">
        <v>3569336</v>
      </c>
      <c r="I424" s="0" t="n">
        <v>25</v>
      </c>
      <c r="J424" s="0" t="n">
        <v>25</v>
      </c>
      <c r="K424" s="0" t="n">
        <v>25</v>
      </c>
      <c r="L424" s="0" t="n">
        <v>25</v>
      </c>
      <c r="M424" s="0" t="n">
        <v>25</v>
      </c>
      <c r="N424" s="0" t="n">
        <v>25</v>
      </c>
      <c r="O424" s="0" t="n">
        <v>0</v>
      </c>
      <c r="P424" s="0" t="n">
        <v>0</v>
      </c>
      <c r="Q424" s="0" t="n">
        <v>0</v>
      </c>
      <c r="R424" s="0" t="n">
        <v>0</v>
      </c>
      <c r="S424" s="0" t="n">
        <v>0</v>
      </c>
      <c r="T424" s="0" t="n">
        <v>0</v>
      </c>
      <c r="U424" s="0" t="n">
        <v>0</v>
      </c>
      <c r="V424" s="0" t="n">
        <v>0</v>
      </c>
      <c r="W424" s="0" t="n">
        <v>0</v>
      </c>
      <c r="X424" s="0" t="n">
        <v>0</v>
      </c>
      <c r="Y424" s="0" t="n">
        <v>0</v>
      </c>
      <c r="Z424" s="0" t="n">
        <v>0</v>
      </c>
      <c r="AA424" s="0" t="n">
        <v>0</v>
      </c>
      <c r="AB424" s="0" t="n">
        <v>0</v>
      </c>
      <c r="AC424" s="0" t="n">
        <v>0</v>
      </c>
      <c r="AD424" s="0" t="n">
        <v>0</v>
      </c>
      <c r="AE424" s="0" t="n">
        <v>0</v>
      </c>
      <c r="AF424" s="0" t="n">
        <v>0</v>
      </c>
    </row>
    <row r="425" customFormat="false" ht="12.75" hidden="false" customHeight="false" outlineLevel="0" collapsed="false">
      <c r="A425" s="399" t="n">
        <v>37092.5763888889</v>
      </c>
      <c r="B425" s="400" t="n">
        <v>37124</v>
      </c>
      <c r="C425" s="400" t="n">
        <v>37104</v>
      </c>
      <c r="D425" s="400" t="n">
        <v>37134</v>
      </c>
      <c r="E425" s="0" t="s">
        <v>393</v>
      </c>
      <c r="F425" s="0" t="n">
        <v>696255</v>
      </c>
      <c r="G425" s="0" t="n">
        <v>1</v>
      </c>
      <c r="H425" s="0" t="n">
        <v>3620185</v>
      </c>
      <c r="I425" s="0" t="n">
        <v>0</v>
      </c>
      <c r="J425" s="0" t="n">
        <v>0</v>
      </c>
      <c r="K425" s="0" t="n">
        <v>0</v>
      </c>
      <c r="L425" s="0" t="n">
        <v>0</v>
      </c>
      <c r="M425" s="0" t="n">
        <v>0</v>
      </c>
      <c r="N425" s="0" t="n">
        <v>0</v>
      </c>
      <c r="O425" s="0" t="n">
        <v>0</v>
      </c>
      <c r="P425" s="0" t="n">
        <v>0</v>
      </c>
      <c r="Q425" s="0" t="n">
        <v>0</v>
      </c>
      <c r="R425" s="0" t="n">
        <v>0</v>
      </c>
      <c r="S425" s="0" t="n">
        <v>0</v>
      </c>
      <c r="T425" s="0" t="n">
        <v>0</v>
      </c>
      <c r="U425" s="0" t="n">
        <v>0</v>
      </c>
      <c r="V425" s="0" t="n">
        <v>0</v>
      </c>
      <c r="W425" s="0" t="n">
        <v>0</v>
      </c>
      <c r="X425" s="0" t="n">
        <v>0</v>
      </c>
      <c r="Y425" s="0" t="n">
        <v>0</v>
      </c>
      <c r="Z425" s="0" t="n">
        <v>0</v>
      </c>
      <c r="AA425" s="0" t="n">
        <v>0</v>
      </c>
      <c r="AB425" s="0" t="n">
        <v>0</v>
      </c>
      <c r="AC425" s="0" t="n">
        <v>0</v>
      </c>
      <c r="AD425" s="0" t="n">
        <v>0</v>
      </c>
      <c r="AE425" s="0" t="n">
        <v>-25</v>
      </c>
      <c r="AF425" s="0" t="n">
        <v>-25</v>
      </c>
    </row>
    <row r="426" customFormat="false" ht="12.75" hidden="false" customHeight="false" outlineLevel="0" collapsed="false">
      <c r="A426" s="399" t="n">
        <v>37117.39375</v>
      </c>
      <c r="B426" s="400" t="n">
        <v>37124</v>
      </c>
      <c r="C426" s="400" t="n">
        <v>37119</v>
      </c>
      <c r="D426" s="400" t="n">
        <v>37134</v>
      </c>
      <c r="E426" s="0" t="s">
        <v>393</v>
      </c>
      <c r="F426" s="0" t="n">
        <v>730361</v>
      </c>
      <c r="G426" s="0" t="n">
        <v>1</v>
      </c>
      <c r="H426" s="0" t="n">
        <v>3769866</v>
      </c>
      <c r="I426" s="0" t="n">
        <v>0</v>
      </c>
      <c r="J426" s="0" t="n">
        <v>0</v>
      </c>
      <c r="K426" s="0" t="n">
        <v>0</v>
      </c>
      <c r="L426" s="0" t="n">
        <v>0</v>
      </c>
      <c r="M426" s="0" t="n">
        <v>0</v>
      </c>
      <c r="N426" s="0" t="n">
        <v>0</v>
      </c>
      <c r="O426" s="0" t="n">
        <v>-25</v>
      </c>
      <c r="P426" s="0" t="n">
        <v>-25</v>
      </c>
      <c r="Q426" s="0" t="n">
        <v>-25</v>
      </c>
      <c r="R426" s="0" t="n">
        <v>-25</v>
      </c>
      <c r="S426" s="0" t="n">
        <v>-25</v>
      </c>
      <c r="T426" s="0" t="n">
        <v>-25</v>
      </c>
      <c r="U426" s="0" t="n">
        <v>-25</v>
      </c>
      <c r="V426" s="0" t="n">
        <v>-25</v>
      </c>
      <c r="W426" s="0" t="n">
        <v>-25</v>
      </c>
      <c r="X426" s="0" t="n">
        <v>-25</v>
      </c>
      <c r="Y426" s="0" t="n">
        <v>-25</v>
      </c>
      <c r="Z426" s="0" t="n">
        <v>-25</v>
      </c>
      <c r="AA426" s="0" t="n">
        <v>-25</v>
      </c>
      <c r="AB426" s="0" t="n">
        <v>-25</v>
      </c>
      <c r="AC426" s="0" t="n">
        <v>-25</v>
      </c>
      <c r="AD426" s="0" t="n">
        <v>-25</v>
      </c>
      <c r="AE426" s="0" t="n">
        <v>0</v>
      </c>
      <c r="AF426" s="0" t="n">
        <v>0</v>
      </c>
    </row>
    <row r="427" customFormat="false" ht="12.75" hidden="false" customHeight="false" outlineLevel="0" collapsed="false">
      <c r="A427" s="399" t="n">
        <v>37104.6736111111</v>
      </c>
      <c r="B427" s="400" t="n">
        <v>37124</v>
      </c>
      <c r="C427" s="400" t="n">
        <v>37104</v>
      </c>
      <c r="D427" s="400" t="n">
        <v>37134</v>
      </c>
      <c r="E427" s="0" t="s">
        <v>420</v>
      </c>
      <c r="F427" s="0" t="n">
        <v>689258</v>
      </c>
      <c r="G427" s="0" t="n">
        <v>1</v>
      </c>
      <c r="H427" s="0" t="n">
        <v>3598474</v>
      </c>
      <c r="I427" s="0" t="n">
        <v>0</v>
      </c>
      <c r="J427" s="0" t="n">
        <v>0</v>
      </c>
      <c r="K427" s="0" t="n">
        <v>0</v>
      </c>
      <c r="L427" s="0" t="n">
        <v>0</v>
      </c>
      <c r="M427" s="0" t="n">
        <v>0</v>
      </c>
      <c r="N427" s="0" t="n">
        <v>0</v>
      </c>
      <c r="O427" s="0" t="n">
        <v>25</v>
      </c>
      <c r="P427" s="0" t="n">
        <v>25</v>
      </c>
      <c r="Q427" s="0" t="n">
        <v>25</v>
      </c>
      <c r="R427" s="0" t="n">
        <v>25</v>
      </c>
      <c r="S427" s="0" t="n">
        <v>25</v>
      </c>
      <c r="T427" s="0" t="n">
        <v>25</v>
      </c>
      <c r="U427" s="0" t="n">
        <v>25</v>
      </c>
      <c r="V427" s="0" t="n">
        <v>25</v>
      </c>
      <c r="W427" s="0" t="n">
        <v>25</v>
      </c>
      <c r="X427" s="0" t="n">
        <v>25</v>
      </c>
      <c r="Y427" s="0" t="n">
        <v>25</v>
      </c>
      <c r="Z427" s="0" t="n">
        <v>25</v>
      </c>
      <c r="AA427" s="0" t="n">
        <v>25</v>
      </c>
      <c r="AB427" s="0" t="n">
        <v>25</v>
      </c>
      <c r="AC427" s="0" t="n">
        <v>25</v>
      </c>
      <c r="AD427" s="0" t="n">
        <v>25</v>
      </c>
      <c r="AE427" s="0" t="n">
        <v>0</v>
      </c>
      <c r="AF427" s="0" t="n">
        <v>0</v>
      </c>
    </row>
    <row r="428" customFormat="false" ht="12.75" hidden="false" customHeight="false" outlineLevel="0" collapsed="false">
      <c r="A428" s="399" t="n">
        <v>37104.6736111111</v>
      </c>
      <c r="B428" s="400" t="n">
        <v>37124</v>
      </c>
      <c r="C428" s="400" t="n">
        <v>37104</v>
      </c>
      <c r="D428" s="400" t="n">
        <v>37134</v>
      </c>
      <c r="E428" s="0" t="s">
        <v>420</v>
      </c>
      <c r="F428" s="0" t="n">
        <v>689287</v>
      </c>
      <c r="G428" s="0" t="n">
        <v>1</v>
      </c>
      <c r="H428" s="0" t="n">
        <v>3598520</v>
      </c>
      <c r="I428" s="0" t="n">
        <v>0</v>
      </c>
      <c r="J428" s="0" t="n">
        <v>0</v>
      </c>
      <c r="K428" s="0" t="n">
        <v>0</v>
      </c>
      <c r="L428" s="0" t="n">
        <v>0</v>
      </c>
      <c r="M428" s="0" t="n">
        <v>0</v>
      </c>
      <c r="N428" s="0" t="n">
        <v>0</v>
      </c>
      <c r="O428" s="0" t="n">
        <v>25</v>
      </c>
      <c r="P428" s="0" t="n">
        <v>25</v>
      </c>
      <c r="Q428" s="0" t="n">
        <v>25</v>
      </c>
      <c r="R428" s="0" t="n">
        <v>25</v>
      </c>
      <c r="S428" s="0" t="n">
        <v>25</v>
      </c>
      <c r="T428" s="0" t="n">
        <v>25</v>
      </c>
      <c r="U428" s="0" t="n">
        <v>25</v>
      </c>
      <c r="V428" s="0" t="n">
        <v>25</v>
      </c>
      <c r="W428" s="0" t="n">
        <v>25</v>
      </c>
      <c r="X428" s="0" t="n">
        <v>25</v>
      </c>
      <c r="Y428" s="0" t="n">
        <v>25</v>
      </c>
      <c r="Z428" s="0" t="n">
        <v>25</v>
      </c>
      <c r="AA428" s="0" t="n">
        <v>25</v>
      </c>
      <c r="AB428" s="0" t="n">
        <v>25</v>
      </c>
      <c r="AC428" s="0" t="n">
        <v>25</v>
      </c>
      <c r="AD428" s="0" t="n">
        <v>25</v>
      </c>
      <c r="AE428" s="0" t="n">
        <v>0</v>
      </c>
      <c r="AF428" s="0" t="n">
        <v>0</v>
      </c>
    </row>
    <row r="429" customFormat="false" ht="12.75" hidden="false" customHeight="false" outlineLevel="0" collapsed="false">
      <c r="A429" s="399" t="n">
        <v>37104.6736111111</v>
      </c>
      <c r="B429" s="400" t="n">
        <v>37124</v>
      </c>
      <c r="C429" s="400" t="n">
        <v>37104</v>
      </c>
      <c r="D429" s="400" t="n">
        <v>37134</v>
      </c>
      <c r="E429" s="0" t="s">
        <v>420</v>
      </c>
      <c r="F429" s="0" t="n">
        <v>696071</v>
      </c>
      <c r="G429" s="0" t="n">
        <v>1</v>
      </c>
      <c r="H429" s="0" t="n">
        <v>3618884</v>
      </c>
      <c r="I429" s="0" t="n">
        <v>0</v>
      </c>
      <c r="J429" s="0" t="n">
        <v>0</v>
      </c>
      <c r="K429" s="0" t="n">
        <v>0</v>
      </c>
      <c r="L429" s="0" t="n">
        <v>0</v>
      </c>
      <c r="M429" s="0" t="n">
        <v>0</v>
      </c>
      <c r="N429" s="0" t="n">
        <v>0</v>
      </c>
      <c r="O429" s="0" t="n">
        <v>-25</v>
      </c>
      <c r="P429" s="0" t="n">
        <v>-25</v>
      </c>
      <c r="Q429" s="0" t="n">
        <v>-25</v>
      </c>
      <c r="R429" s="0" t="n">
        <v>-25</v>
      </c>
      <c r="S429" s="0" t="n">
        <v>-25</v>
      </c>
      <c r="T429" s="0" t="n">
        <v>-25</v>
      </c>
      <c r="U429" s="0" t="n">
        <v>-25</v>
      </c>
      <c r="V429" s="0" t="n">
        <v>-25</v>
      </c>
      <c r="W429" s="0" t="n">
        <v>-25</v>
      </c>
      <c r="X429" s="0" t="n">
        <v>-25</v>
      </c>
      <c r="Y429" s="0" t="n">
        <v>-25</v>
      </c>
      <c r="Z429" s="0" t="n">
        <v>-25</v>
      </c>
      <c r="AA429" s="0" t="n">
        <v>-25</v>
      </c>
      <c r="AB429" s="0" t="n">
        <v>-25</v>
      </c>
      <c r="AC429" s="0" t="n">
        <v>-25</v>
      </c>
      <c r="AD429" s="0" t="n">
        <v>-25</v>
      </c>
      <c r="AE429" s="0" t="n">
        <v>0</v>
      </c>
      <c r="AF429" s="0" t="n">
        <v>0</v>
      </c>
    </row>
    <row r="430" customFormat="false" ht="12.75" hidden="false" customHeight="false" outlineLevel="0" collapsed="false">
      <c r="A430" s="399" t="n">
        <v>37104.6736111111</v>
      </c>
      <c r="B430" s="400" t="n">
        <v>37124</v>
      </c>
      <c r="C430" s="400" t="n">
        <v>37104</v>
      </c>
      <c r="D430" s="400" t="n">
        <v>37134</v>
      </c>
      <c r="E430" s="0" t="s">
        <v>420</v>
      </c>
      <c r="F430" s="0" t="n">
        <v>702922</v>
      </c>
      <c r="G430" s="0" t="n">
        <v>1</v>
      </c>
      <c r="H430" s="0" t="n">
        <v>3637536</v>
      </c>
      <c r="I430" s="0" t="n">
        <v>0</v>
      </c>
      <c r="J430" s="0" t="n">
        <v>0</v>
      </c>
      <c r="K430" s="0" t="n">
        <v>0</v>
      </c>
      <c r="L430" s="0" t="n">
        <v>0</v>
      </c>
      <c r="M430" s="0" t="n">
        <v>0</v>
      </c>
      <c r="N430" s="0" t="n">
        <v>0</v>
      </c>
      <c r="O430" s="0" t="n">
        <v>-25</v>
      </c>
      <c r="P430" s="0" t="n">
        <v>-25</v>
      </c>
      <c r="Q430" s="0" t="n">
        <v>-25</v>
      </c>
      <c r="R430" s="0" t="n">
        <v>-25</v>
      </c>
      <c r="S430" s="0" t="n">
        <v>-25</v>
      </c>
      <c r="T430" s="0" t="n">
        <v>-25</v>
      </c>
      <c r="U430" s="0" t="n">
        <v>-25</v>
      </c>
      <c r="V430" s="0" t="n">
        <v>-25</v>
      </c>
      <c r="W430" s="0" t="n">
        <v>-25</v>
      </c>
      <c r="X430" s="0" t="n">
        <v>-25</v>
      </c>
      <c r="Y430" s="0" t="n">
        <v>-25</v>
      </c>
      <c r="Z430" s="0" t="n">
        <v>-25</v>
      </c>
      <c r="AA430" s="0" t="n">
        <v>-25</v>
      </c>
      <c r="AB430" s="0" t="n">
        <v>-25</v>
      </c>
      <c r="AC430" s="0" t="n">
        <v>-25</v>
      </c>
      <c r="AD430" s="0" t="n">
        <v>-25</v>
      </c>
      <c r="AE430" s="0" t="n">
        <v>0</v>
      </c>
      <c r="AF430" s="0" t="n">
        <v>0</v>
      </c>
    </row>
    <row r="431" customFormat="false" ht="12.75" hidden="false" customHeight="false" outlineLevel="0" collapsed="false">
      <c r="A431" s="399" t="n">
        <v>37104.6736111111</v>
      </c>
      <c r="B431" s="400" t="n">
        <v>37124</v>
      </c>
      <c r="C431" s="400" t="n">
        <v>37104</v>
      </c>
      <c r="D431" s="400" t="n">
        <v>37134</v>
      </c>
      <c r="E431" s="0" t="s">
        <v>420</v>
      </c>
      <c r="F431" s="0" t="n">
        <v>653404</v>
      </c>
      <c r="G431" s="0" t="n">
        <v>1</v>
      </c>
      <c r="H431" s="0" t="n">
        <v>3477953</v>
      </c>
      <c r="I431" s="0" t="n">
        <v>0</v>
      </c>
      <c r="J431" s="0" t="n">
        <v>0</v>
      </c>
      <c r="K431" s="0" t="n">
        <v>0</v>
      </c>
      <c r="L431" s="0" t="n">
        <v>0</v>
      </c>
      <c r="M431" s="0" t="n">
        <v>0</v>
      </c>
      <c r="N431" s="0" t="n">
        <v>0</v>
      </c>
      <c r="O431" s="0" t="n">
        <v>-25</v>
      </c>
      <c r="P431" s="0" t="n">
        <v>-25</v>
      </c>
      <c r="Q431" s="0" t="n">
        <v>-25</v>
      </c>
      <c r="R431" s="0" t="n">
        <v>-25</v>
      </c>
      <c r="S431" s="0" t="n">
        <v>-25</v>
      </c>
      <c r="T431" s="0" t="n">
        <v>-25</v>
      </c>
      <c r="U431" s="0" t="n">
        <v>-25</v>
      </c>
      <c r="V431" s="0" t="n">
        <v>-25</v>
      </c>
      <c r="W431" s="0" t="n">
        <v>-25</v>
      </c>
      <c r="X431" s="0" t="n">
        <v>-25</v>
      </c>
      <c r="Y431" s="0" t="n">
        <v>-25</v>
      </c>
      <c r="Z431" s="0" t="n">
        <v>-25</v>
      </c>
      <c r="AA431" s="0" t="n">
        <v>-25</v>
      </c>
      <c r="AB431" s="0" t="n">
        <v>-25</v>
      </c>
      <c r="AC431" s="0" t="n">
        <v>-25</v>
      </c>
      <c r="AD431" s="0" t="n">
        <v>-25</v>
      </c>
      <c r="AE431" s="0" t="n">
        <v>0</v>
      </c>
      <c r="AF431" s="0" t="n">
        <v>0</v>
      </c>
    </row>
    <row r="432" customFormat="false" ht="12.75" hidden="false" customHeight="false" outlineLevel="0" collapsed="false">
      <c r="A432" s="399" t="n">
        <v>37104.6736111111</v>
      </c>
      <c r="B432" s="400" t="n">
        <v>37124</v>
      </c>
      <c r="C432" s="400" t="n">
        <v>37104</v>
      </c>
      <c r="D432" s="400" t="n">
        <v>37134</v>
      </c>
      <c r="E432" s="0" t="s">
        <v>420</v>
      </c>
      <c r="F432" s="0" t="n">
        <v>656564</v>
      </c>
      <c r="G432" s="0" t="n">
        <v>1</v>
      </c>
      <c r="H432" s="0" t="n">
        <v>3486707</v>
      </c>
      <c r="I432" s="0" t="n">
        <v>0</v>
      </c>
      <c r="J432" s="0" t="n">
        <v>0</v>
      </c>
      <c r="K432" s="0" t="n">
        <v>0</v>
      </c>
      <c r="L432" s="0" t="n">
        <v>0</v>
      </c>
      <c r="M432" s="0" t="n">
        <v>0</v>
      </c>
      <c r="N432" s="0" t="n">
        <v>0</v>
      </c>
      <c r="O432" s="0" t="n">
        <v>25</v>
      </c>
      <c r="P432" s="0" t="n">
        <v>25</v>
      </c>
      <c r="Q432" s="0" t="n">
        <v>25</v>
      </c>
      <c r="R432" s="0" t="n">
        <v>25</v>
      </c>
      <c r="S432" s="0" t="n">
        <v>25</v>
      </c>
      <c r="T432" s="0" t="n">
        <v>25</v>
      </c>
      <c r="U432" s="0" t="n">
        <v>25</v>
      </c>
      <c r="V432" s="0" t="n">
        <v>25</v>
      </c>
      <c r="W432" s="0" t="n">
        <v>25</v>
      </c>
      <c r="X432" s="0" t="n">
        <v>25</v>
      </c>
      <c r="Y432" s="0" t="n">
        <v>25</v>
      </c>
      <c r="Z432" s="0" t="n">
        <v>25</v>
      </c>
      <c r="AA432" s="0" t="n">
        <v>25</v>
      </c>
      <c r="AB432" s="0" t="n">
        <v>25</v>
      </c>
      <c r="AC432" s="0" t="n">
        <v>25</v>
      </c>
      <c r="AD432" s="0" t="n">
        <v>25</v>
      </c>
      <c r="AE432" s="0" t="n">
        <v>0</v>
      </c>
      <c r="AF432" s="0" t="n">
        <v>0</v>
      </c>
    </row>
    <row r="433" customFormat="false" ht="12.75" hidden="false" customHeight="false" outlineLevel="0" collapsed="false">
      <c r="A433" s="399" t="n">
        <v>37104.6736111111</v>
      </c>
      <c r="B433" s="400" t="n">
        <v>37124</v>
      </c>
      <c r="C433" s="400" t="n">
        <v>37104</v>
      </c>
      <c r="D433" s="400" t="n">
        <v>37134</v>
      </c>
      <c r="E433" s="0" t="s">
        <v>420</v>
      </c>
      <c r="F433" s="0" t="n">
        <v>692481</v>
      </c>
      <c r="G433" s="0" t="n">
        <v>1</v>
      </c>
      <c r="H433" s="0" t="n">
        <v>3607304</v>
      </c>
      <c r="I433" s="0" t="n">
        <v>0</v>
      </c>
      <c r="J433" s="0" t="n">
        <v>0</v>
      </c>
      <c r="K433" s="0" t="n">
        <v>0</v>
      </c>
      <c r="L433" s="0" t="n">
        <v>0</v>
      </c>
      <c r="M433" s="0" t="n">
        <v>0</v>
      </c>
      <c r="N433" s="0" t="n">
        <v>0</v>
      </c>
      <c r="O433" s="0" t="n">
        <v>-25</v>
      </c>
      <c r="P433" s="0" t="n">
        <v>-25</v>
      </c>
      <c r="Q433" s="0" t="n">
        <v>-25</v>
      </c>
      <c r="R433" s="0" t="n">
        <v>-25</v>
      </c>
      <c r="S433" s="0" t="n">
        <v>-25</v>
      </c>
      <c r="T433" s="0" t="n">
        <v>-25</v>
      </c>
      <c r="U433" s="0" t="n">
        <v>-25</v>
      </c>
      <c r="V433" s="0" t="n">
        <v>-25</v>
      </c>
      <c r="W433" s="0" t="n">
        <v>-25</v>
      </c>
      <c r="X433" s="0" t="n">
        <v>-25</v>
      </c>
      <c r="Y433" s="0" t="n">
        <v>-25</v>
      </c>
      <c r="Z433" s="0" t="n">
        <v>-25</v>
      </c>
      <c r="AA433" s="0" t="n">
        <v>-25</v>
      </c>
      <c r="AB433" s="0" t="n">
        <v>-25</v>
      </c>
      <c r="AC433" s="0" t="n">
        <v>-25</v>
      </c>
      <c r="AD433" s="0" t="n">
        <v>-25</v>
      </c>
      <c r="AE433" s="0" t="n">
        <v>0</v>
      </c>
      <c r="AF433" s="0" t="n">
        <v>0</v>
      </c>
    </row>
    <row r="434" customFormat="false" ht="12.75" hidden="false" customHeight="false" outlineLevel="0" collapsed="false">
      <c r="A434" s="399" t="n">
        <v>37104.6736111111</v>
      </c>
      <c r="B434" s="400" t="n">
        <v>37124</v>
      </c>
      <c r="C434" s="400" t="n">
        <v>37104</v>
      </c>
      <c r="D434" s="400" t="n">
        <v>37134</v>
      </c>
      <c r="E434" s="0" t="s">
        <v>420</v>
      </c>
      <c r="F434" s="0" t="n">
        <v>654130</v>
      </c>
      <c r="G434" s="0" t="n">
        <v>1</v>
      </c>
      <c r="H434" s="0" t="n">
        <v>3479421</v>
      </c>
      <c r="I434" s="0" t="n">
        <v>0</v>
      </c>
      <c r="J434" s="0" t="n">
        <v>0</v>
      </c>
      <c r="K434" s="0" t="n">
        <v>0</v>
      </c>
      <c r="L434" s="0" t="n">
        <v>0</v>
      </c>
      <c r="M434" s="0" t="n">
        <v>0</v>
      </c>
      <c r="N434" s="0" t="n">
        <v>0</v>
      </c>
      <c r="O434" s="0" t="n">
        <v>25</v>
      </c>
      <c r="P434" s="0" t="n">
        <v>25</v>
      </c>
      <c r="Q434" s="0" t="n">
        <v>25</v>
      </c>
      <c r="R434" s="0" t="n">
        <v>25</v>
      </c>
      <c r="S434" s="0" t="n">
        <v>25</v>
      </c>
      <c r="T434" s="0" t="n">
        <v>25</v>
      </c>
      <c r="U434" s="0" t="n">
        <v>25</v>
      </c>
      <c r="V434" s="0" t="n">
        <v>25</v>
      </c>
      <c r="W434" s="0" t="n">
        <v>25</v>
      </c>
      <c r="X434" s="0" t="n">
        <v>25</v>
      </c>
      <c r="Y434" s="0" t="n">
        <v>25</v>
      </c>
      <c r="Z434" s="0" t="n">
        <v>25</v>
      </c>
      <c r="AA434" s="0" t="n">
        <v>25</v>
      </c>
      <c r="AB434" s="0" t="n">
        <v>25</v>
      </c>
      <c r="AC434" s="0" t="n">
        <v>25</v>
      </c>
      <c r="AD434" s="0" t="n">
        <v>25</v>
      </c>
      <c r="AE434" s="0" t="n">
        <v>0</v>
      </c>
      <c r="AF434" s="0" t="n">
        <v>0</v>
      </c>
    </row>
    <row r="435" customFormat="false" ht="12.75" hidden="false" customHeight="false" outlineLevel="0" collapsed="false">
      <c r="A435" s="399" t="n">
        <v>37104.6736111111</v>
      </c>
      <c r="B435" s="400" t="n">
        <v>37124</v>
      </c>
      <c r="C435" s="400" t="n">
        <v>37104</v>
      </c>
      <c r="D435" s="400" t="n">
        <v>37134</v>
      </c>
      <c r="E435" s="0" t="s">
        <v>420</v>
      </c>
      <c r="F435" s="0" t="n">
        <v>651543</v>
      </c>
      <c r="G435" s="0" t="n">
        <v>1</v>
      </c>
      <c r="H435" s="0" t="n">
        <v>3472473</v>
      </c>
      <c r="I435" s="0" t="n">
        <v>0</v>
      </c>
      <c r="J435" s="0" t="n">
        <v>0</v>
      </c>
      <c r="K435" s="0" t="n">
        <v>0</v>
      </c>
      <c r="L435" s="0" t="n">
        <v>0</v>
      </c>
      <c r="M435" s="0" t="n">
        <v>0</v>
      </c>
      <c r="N435" s="0" t="n">
        <v>0</v>
      </c>
      <c r="O435" s="0" t="n">
        <v>-25</v>
      </c>
      <c r="P435" s="0" t="n">
        <v>-25</v>
      </c>
      <c r="Q435" s="0" t="n">
        <v>-25</v>
      </c>
      <c r="R435" s="0" t="n">
        <v>-25</v>
      </c>
      <c r="S435" s="0" t="n">
        <v>-25</v>
      </c>
      <c r="T435" s="0" t="n">
        <v>-25</v>
      </c>
      <c r="U435" s="0" t="n">
        <v>-25</v>
      </c>
      <c r="V435" s="0" t="n">
        <v>-25</v>
      </c>
      <c r="W435" s="0" t="n">
        <v>-25</v>
      </c>
      <c r="X435" s="0" t="n">
        <v>-25</v>
      </c>
      <c r="Y435" s="0" t="n">
        <v>-25</v>
      </c>
      <c r="Z435" s="0" t="n">
        <v>-25</v>
      </c>
      <c r="AA435" s="0" t="n">
        <v>-25</v>
      </c>
      <c r="AB435" s="0" t="n">
        <v>-25</v>
      </c>
      <c r="AC435" s="0" t="n">
        <v>-25</v>
      </c>
      <c r="AD435" s="0" t="n">
        <v>-25</v>
      </c>
      <c r="AE435" s="0" t="n">
        <v>0</v>
      </c>
      <c r="AF435" s="0" t="n">
        <v>0</v>
      </c>
    </row>
    <row r="436" customFormat="false" ht="12.75" hidden="false" customHeight="false" outlineLevel="0" collapsed="false">
      <c r="A436" s="399" t="n">
        <v>36903.4597222222</v>
      </c>
      <c r="B436" s="400" t="n">
        <v>37124</v>
      </c>
      <c r="C436" s="400" t="n">
        <v>36983</v>
      </c>
      <c r="D436" s="400" t="n">
        <v>37191</v>
      </c>
      <c r="E436" s="0" t="s">
        <v>395</v>
      </c>
      <c r="F436" s="0" t="n">
        <v>495466</v>
      </c>
      <c r="G436" s="0" t="n">
        <v>1</v>
      </c>
      <c r="H436" s="0" t="n">
        <v>2565923</v>
      </c>
      <c r="I436" s="0" t="n">
        <v>25</v>
      </c>
      <c r="J436" s="0" t="n">
        <v>25</v>
      </c>
      <c r="K436" s="0" t="n">
        <v>25</v>
      </c>
      <c r="L436" s="0" t="n">
        <v>25</v>
      </c>
      <c r="M436" s="0" t="n">
        <v>25</v>
      </c>
      <c r="N436" s="0" t="n">
        <v>25</v>
      </c>
      <c r="O436" s="0" t="n">
        <v>25</v>
      </c>
      <c r="P436" s="0" t="n">
        <v>25</v>
      </c>
      <c r="Q436" s="0" t="n">
        <v>25</v>
      </c>
      <c r="R436" s="0" t="n">
        <v>25</v>
      </c>
      <c r="S436" s="0" t="n">
        <v>25</v>
      </c>
      <c r="T436" s="0" t="n">
        <v>25</v>
      </c>
      <c r="U436" s="0" t="n">
        <v>25</v>
      </c>
      <c r="V436" s="0" t="n">
        <v>25</v>
      </c>
      <c r="W436" s="0" t="n">
        <v>25</v>
      </c>
      <c r="X436" s="0" t="n">
        <v>25</v>
      </c>
      <c r="Y436" s="0" t="n">
        <v>25</v>
      </c>
      <c r="Z436" s="0" t="n">
        <v>25</v>
      </c>
      <c r="AA436" s="0" t="n">
        <v>25</v>
      </c>
      <c r="AB436" s="0" t="n">
        <v>25</v>
      </c>
      <c r="AC436" s="0" t="n">
        <v>25</v>
      </c>
      <c r="AD436" s="0" t="n">
        <v>25</v>
      </c>
      <c r="AE436" s="0" t="n">
        <v>25</v>
      </c>
      <c r="AF436" s="0" t="n">
        <v>25</v>
      </c>
    </row>
    <row r="437" customFormat="false" ht="12.75" hidden="false" customHeight="false" outlineLevel="0" collapsed="false">
      <c r="A437" s="399" t="n">
        <v>36903.6770833333</v>
      </c>
      <c r="B437" s="400" t="n">
        <v>37124</v>
      </c>
      <c r="C437" s="400" t="n">
        <v>36983</v>
      </c>
      <c r="D437" s="400" t="n">
        <v>37191</v>
      </c>
      <c r="E437" s="0" t="s">
        <v>395</v>
      </c>
      <c r="F437" s="0" t="n">
        <v>496413</v>
      </c>
      <c r="G437" s="0" t="n">
        <v>1</v>
      </c>
      <c r="H437" s="0" t="n">
        <v>2568568</v>
      </c>
      <c r="I437" s="0" t="n">
        <v>25</v>
      </c>
      <c r="J437" s="0" t="n">
        <v>25</v>
      </c>
      <c r="K437" s="0" t="n">
        <v>25</v>
      </c>
      <c r="L437" s="0" t="n">
        <v>25</v>
      </c>
      <c r="M437" s="0" t="n">
        <v>25</v>
      </c>
      <c r="N437" s="0" t="n">
        <v>25</v>
      </c>
      <c r="O437" s="0" t="n">
        <v>25</v>
      </c>
      <c r="P437" s="0" t="n">
        <v>25</v>
      </c>
      <c r="Q437" s="0" t="n">
        <v>25</v>
      </c>
      <c r="R437" s="0" t="n">
        <v>25</v>
      </c>
      <c r="S437" s="0" t="n">
        <v>25</v>
      </c>
      <c r="T437" s="0" t="n">
        <v>25</v>
      </c>
      <c r="U437" s="0" t="n">
        <v>25</v>
      </c>
      <c r="V437" s="0" t="n">
        <v>25</v>
      </c>
      <c r="W437" s="0" t="n">
        <v>25</v>
      </c>
      <c r="X437" s="0" t="n">
        <v>25</v>
      </c>
      <c r="Y437" s="0" t="n">
        <v>25</v>
      </c>
      <c r="Z437" s="0" t="n">
        <v>25</v>
      </c>
      <c r="AA437" s="0" t="n">
        <v>25</v>
      </c>
      <c r="AB437" s="0" t="n">
        <v>25</v>
      </c>
      <c r="AC437" s="0" t="n">
        <v>25</v>
      </c>
      <c r="AD437" s="0" t="n">
        <v>25</v>
      </c>
      <c r="AE437" s="0" t="n">
        <v>25</v>
      </c>
      <c r="AF437" s="0" t="n">
        <v>25</v>
      </c>
    </row>
    <row r="438" customFormat="false" ht="12.75" hidden="false" customHeight="false" outlineLevel="0" collapsed="false">
      <c r="A438" s="399" t="n">
        <v>36208.6284722222</v>
      </c>
      <c r="B438" s="400" t="n">
        <v>37124</v>
      </c>
      <c r="C438" s="400" t="n">
        <v>36983</v>
      </c>
      <c r="D438" s="400" t="n">
        <v>37191</v>
      </c>
      <c r="E438" s="0" t="s">
        <v>395</v>
      </c>
      <c r="F438" s="0" t="n">
        <v>182000</v>
      </c>
      <c r="G438" s="0" t="n">
        <v>1</v>
      </c>
      <c r="H438" s="0" t="n">
        <v>580911</v>
      </c>
      <c r="I438" s="0" t="n">
        <v>0</v>
      </c>
      <c r="J438" s="0" t="n">
        <v>0</v>
      </c>
      <c r="K438" s="0" t="n">
        <v>0</v>
      </c>
      <c r="L438" s="0" t="n">
        <v>0</v>
      </c>
      <c r="M438" s="0" t="n">
        <v>0</v>
      </c>
      <c r="N438" s="0" t="n">
        <v>0</v>
      </c>
      <c r="O438" s="0" t="n">
        <v>-25</v>
      </c>
      <c r="P438" s="0" t="n">
        <v>-25</v>
      </c>
      <c r="Q438" s="0" t="n">
        <v>-25</v>
      </c>
      <c r="R438" s="0" t="n">
        <v>-25</v>
      </c>
      <c r="S438" s="0" t="n">
        <v>-25</v>
      </c>
      <c r="T438" s="0" t="n">
        <v>-25</v>
      </c>
      <c r="U438" s="0" t="n">
        <v>-25</v>
      </c>
      <c r="V438" s="0" t="n">
        <v>-25</v>
      </c>
      <c r="W438" s="0" t="n">
        <v>-25</v>
      </c>
      <c r="X438" s="0" t="n">
        <v>-25</v>
      </c>
      <c r="Y438" s="0" t="n">
        <v>-25</v>
      </c>
      <c r="Z438" s="0" t="n">
        <v>-25</v>
      </c>
      <c r="AA438" s="0" t="n">
        <v>-25</v>
      </c>
      <c r="AB438" s="0" t="n">
        <v>-25</v>
      </c>
      <c r="AC438" s="0" t="n">
        <v>-25</v>
      </c>
      <c r="AD438" s="0" t="n">
        <v>-25</v>
      </c>
      <c r="AE438" s="0" t="n">
        <v>0</v>
      </c>
      <c r="AF438" s="0" t="n">
        <v>0</v>
      </c>
    </row>
    <row r="439" customFormat="false" ht="12.75" hidden="false" customHeight="false" outlineLevel="0" collapsed="false">
      <c r="A439" s="399" t="n">
        <v>36360.5875</v>
      </c>
      <c r="B439" s="400" t="n">
        <v>37124</v>
      </c>
      <c r="C439" s="400" t="n">
        <v>36983</v>
      </c>
      <c r="D439" s="400" t="n">
        <v>37191</v>
      </c>
      <c r="E439" s="0" t="s">
        <v>395</v>
      </c>
      <c r="F439" s="0" t="n">
        <v>225979</v>
      </c>
      <c r="G439" s="0" t="n">
        <v>1</v>
      </c>
      <c r="H439" s="0" t="n">
        <v>709676</v>
      </c>
      <c r="I439" s="0" t="n">
        <v>0</v>
      </c>
      <c r="J439" s="0" t="n">
        <v>0</v>
      </c>
      <c r="K439" s="0" t="n">
        <v>0</v>
      </c>
      <c r="L439" s="0" t="n">
        <v>0</v>
      </c>
      <c r="M439" s="0" t="n">
        <v>0</v>
      </c>
      <c r="N439" s="0" t="n">
        <v>0</v>
      </c>
      <c r="O439" s="0" t="n">
        <v>-50</v>
      </c>
      <c r="P439" s="0" t="n">
        <v>-50</v>
      </c>
      <c r="Q439" s="0" t="n">
        <v>-50</v>
      </c>
      <c r="R439" s="0" t="n">
        <v>-50</v>
      </c>
      <c r="S439" s="0" t="n">
        <v>-50</v>
      </c>
      <c r="T439" s="0" t="n">
        <v>-50</v>
      </c>
      <c r="U439" s="0" t="n">
        <v>-50</v>
      </c>
      <c r="V439" s="0" t="n">
        <v>-50</v>
      </c>
      <c r="W439" s="0" t="n">
        <v>-50</v>
      </c>
      <c r="X439" s="0" t="n">
        <v>-50</v>
      </c>
      <c r="Y439" s="0" t="n">
        <v>-50</v>
      </c>
      <c r="Z439" s="0" t="n">
        <v>-50</v>
      </c>
      <c r="AA439" s="0" t="n">
        <v>-50</v>
      </c>
      <c r="AB439" s="0" t="n">
        <v>-50</v>
      </c>
      <c r="AC439" s="0" t="n">
        <v>-50</v>
      </c>
      <c r="AD439" s="0" t="n">
        <v>-50</v>
      </c>
      <c r="AE439" s="0" t="n">
        <v>0</v>
      </c>
      <c r="AF439" s="0" t="n">
        <v>0</v>
      </c>
    </row>
    <row r="440" customFormat="false" ht="12.75" hidden="false" customHeight="false" outlineLevel="0" collapsed="false">
      <c r="A440" s="399" t="n">
        <v>36689.675</v>
      </c>
      <c r="B440" s="400" t="n">
        <v>37124</v>
      </c>
      <c r="C440" s="400" t="n">
        <v>36983</v>
      </c>
      <c r="D440" s="400" t="n">
        <v>37191</v>
      </c>
      <c r="E440" s="0" t="s">
        <v>395</v>
      </c>
      <c r="F440" s="0" t="n">
        <v>351846</v>
      </c>
      <c r="G440" s="0" t="n">
        <v>1</v>
      </c>
      <c r="H440" s="0" t="n">
        <v>2083725</v>
      </c>
      <c r="I440" s="0" t="n">
        <v>0</v>
      </c>
      <c r="J440" s="0" t="n">
        <v>0</v>
      </c>
      <c r="K440" s="0" t="n">
        <v>0</v>
      </c>
      <c r="L440" s="0" t="n">
        <v>0</v>
      </c>
      <c r="M440" s="0" t="n">
        <v>0</v>
      </c>
      <c r="N440" s="0" t="n">
        <v>0</v>
      </c>
      <c r="O440" s="0" t="n">
        <v>-50</v>
      </c>
      <c r="P440" s="0" t="n">
        <v>-50</v>
      </c>
      <c r="Q440" s="0" t="n">
        <v>-50</v>
      </c>
      <c r="R440" s="0" t="n">
        <v>-50</v>
      </c>
      <c r="S440" s="0" t="n">
        <v>-50</v>
      </c>
      <c r="T440" s="0" t="n">
        <v>-50</v>
      </c>
      <c r="U440" s="0" t="n">
        <v>-50</v>
      </c>
      <c r="V440" s="0" t="n">
        <v>-50</v>
      </c>
      <c r="W440" s="0" t="n">
        <v>-50</v>
      </c>
      <c r="X440" s="0" t="n">
        <v>-50</v>
      </c>
      <c r="Y440" s="0" t="n">
        <v>-50</v>
      </c>
      <c r="Z440" s="0" t="n">
        <v>-50</v>
      </c>
      <c r="AA440" s="0" t="n">
        <v>-50</v>
      </c>
      <c r="AB440" s="0" t="n">
        <v>-50</v>
      </c>
      <c r="AC440" s="0" t="n">
        <v>-50</v>
      </c>
      <c r="AD440" s="0" t="n">
        <v>-50</v>
      </c>
      <c r="AE440" s="0" t="n">
        <v>0</v>
      </c>
      <c r="AF440" s="0" t="n">
        <v>0</v>
      </c>
    </row>
    <row r="441" customFormat="false" ht="12.75" hidden="false" customHeight="false" outlineLevel="0" collapsed="false">
      <c r="A441" s="399" t="n">
        <v>36693.4319444444</v>
      </c>
      <c r="B441" s="400" t="n">
        <v>37124</v>
      </c>
      <c r="C441" s="400" t="n">
        <v>36983</v>
      </c>
      <c r="D441" s="400" t="n">
        <v>37191</v>
      </c>
      <c r="E441" s="0" t="s">
        <v>395</v>
      </c>
      <c r="F441" s="0" t="n">
        <v>354521</v>
      </c>
      <c r="G441" s="0" t="n">
        <v>1</v>
      </c>
      <c r="H441" s="0" t="n">
        <v>2091838</v>
      </c>
      <c r="I441" s="0" t="n">
        <v>0</v>
      </c>
      <c r="J441" s="0" t="n">
        <v>0</v>
      </c>
      <c r="K441" s="0" t="n">
        <v>0</v>
      </c>
      <c r="L441" s="0" t="n">
        <v>0</v>
      </c>
      <c r="M441" s="0" t="n">
        <v>0</v>
      </c>
      <c r="N441" s="0" t="n">
        <v>0</v>
      </c>
      <c r="O441" s="0" t="n">
        <v>-75</v>
      </c>
      <c r="P441" s="0" t="n">
        <v>-75</v>
      </c>
      <c r="Q441" s="0" t="n">
        <v>-75</v>
      </c>
      <c r="R441" s="0" t="n">
        <v>-75</v>
      </c>
      <c r="S441" s="0" t="n">
        <v>-75</v>
      </c>
      <c r="T441" s="0" t="n">
        <v>-75</v>
      </c>
      <c r="U441" s="0" t="n">
        <v>-75</v>
      </c>
      <c r="V441" s="0" t="n">
        <v>-75</v>
      </c>
      <c r="W441" s="0" t="n">
        <v>-75</v>
      </c>
      <c r="X441" s="0" t="n">
        <v>-75</v>
      </c>
      <c r="Y441" s="0" t="n">
        <v>-75</v>
      </c>
      <c r="Z441" s="0" t="n">
        <v>-75</v>
      </c>
      <c r="AA441" s="0" t="n">
        <v>-75</v>
      </c>
      <c r="AB441" s="0" t="n">
        <v>-75</v>
      </c>
      <c r="AC441" s="0" t="n">
        <v>-75</v>
      </c>
      <c r="AD441" s="0" t="n">
        <v>-75</v>
      </c>
      <c r="AE441" s="0" t="n">
        <v>0</v>
      </c>
      <c r="AF441" s="0" t="n">
        <v>0</v>
      </c>
    </row>
    <row r="442" customFormat="false" ht="12.75" hidden="false" customHeight="false" outlineLevel="0" collapsed="false">
      <c r="A442" s="399" t="n">
        <v>36706.3590277778</v>
      </c>
      <c r="B442" s="400" t="n">
        <v>37124</v>
      </c>
      <c r="C442" s="400" t="n">
        <v>36983</v>
      </c>
      <c r="D442" s="400" t="n">
        <v>37191</v>
      </c>
      <c r="E442" s="0" t="s">
        <v>395</v>
      </c>
      <c r="F442" s="0" t="n">
        <v>360688</v>
      </c>
      <c r="G442" s="0" t="n">
        <v>1</v>
      </c>
      <c r="H442" s="0" t="n">
        <v>2110045</v>
      </c>
      <c r="I442" s="0" t="n">
        <v>0</v>
      </c>
      <c r="J442" s="0" t="n">
        <v>0</v>
      </c>
      <c r="K442" s="0" t="n">
        <v>0</v>
      </c>
      <c r="L442" s="0" t="n">
        <v>0</v>
      </c>
      <c r="M442" s="0" t="n">
        <v>0</v>
      </c>
      <c r="N442" s="0" t="n">
        <v>0</v>
      </c>
      <c r="O442" s="0" t="n">
        <v>-25</v>
      </c>
      <c r="P442" s="0" t="n">
        <v>-25</v>
      </c>
      <c r="Q442" s="0" t="n">
        <v>-25</v>
      </c>
      <c r="R442" s="0" t="n">
        <v>-25</v>
      </c>
      <c r="S442" s="0" t="n">
        <v>-25</v>
      </c>
      <c r="T442" s="0" t="n">
        <v>-25</v>
      </c>
      <c r="U442" s="0" t="n">
        <v>-25</v>
      </c>
      <c r="V442" s="0" t="n">
        <v>-25</v>
      </c>
      <c r="W442" s="0" t="n">
        <v>-25</v>
      </c>
      <c r="X442" s="0" t="n">
        <v>-25</v>
      </c>
      <c r="Y442" s="0" t="n">
        <v>-25</v>
      </c>
      <c r="Z442" s="0" t="n">
        <v>-25</v>
      </c>
      <c r="AA442" s="0" t="n">
        <v>-25</v>
      </c>
      <c r="AB442" s="0" t="n">
        <v>-25</v>
      </c>
      <c r="AC442" s="0" t="n">
        <v>-25</v>
      </c>
      <c r="AD442" s="0" t="n">
        <v>-25</v>
      </c>
      <c r="AE442" s="0" t="n">
        <v>0</v>
      </c>
      <c r="AF442" s="0" t="n">
        <v>0</v>
      </c>
    </row>
    <row r="443" customFormat="false" ht="12.75" hidden="false" customHeight="false" outlineLevel="0" collapsed="false">
      <c r="A443" s="399" t="n">
        <v>36706.60625</v>
      </c>
      <c r="B443" s="400" t="n">
        <v>37124</v>
      </c>
      <c r="C443" s="400" t="n">
        <v>36983</v>
      </c>
      <c r="D443" s="400" t="n">
        <v>37191</v>
      </c>
      <c r="E443" s="0" t="s">
        <v>395</v>
      </c>
      <c r="F443" s="0" t="n">
        <v>360695</v>
      </c>
      <c r="G443" s="0" t="n">
        <v>1</v>
      </c>
      <c r="H443" s="0" t="n">
        <v>2110101</v>
      </c>
      <c r="I443" s="0" t="n">
        <v>0</v>
      </c>
      <c r="J443" s="0" t="n">
        <v>0</v>
      </c>
      <c r="K443" s="0" t="n">
        <v>0</v>
      </c>
      <c r="L443" s="0" t="n">
        <v>0</v>
      </c>
      <c r="M443" s="0" t="n">
        <v>0</v>
      </c>
      <c r="N443" s="0" t="n">
        <v>0</v>
      </c>
      <c r="O443" s="0" t="n">
        <v>25</v>
      </c>
      <c r="P443" s="0" t="n">
        <v>25</v>
      </c>
      <c r="Q443" s="0" t="n">
        <v>25</v>
      </c>
      <c r="R443" s="0" t="n">
        <v>25</v>
      </c>
      <c r="S443" s="0" t="n">
        <v>25</v>
      </c>
      <c r="T443" s="0" t="n">
        <v>25</v>
      </c>
      <c r="U443" s="0" t="n">
        <v>25</v>
      </c>
      <c r="V443" s="0" t="n">
        <v>25</v>
      </c>
      <c r="W443" s="0" t="n">
        <v>25</v>
      </c>
      <c r="X443" s="0" t="n">
        <v>25</v>
      </c>
      <c r="Y443" s="0" t="n">
        <v>25</v>
      </c>
      <c r="Z443" s="0" t="n">
        <v>25</v>
      </c>
      <c r="AA443" s="0" t="n">
        <v>25</v>
      </c>
      <c r="AB443" s="0" t="n">
        <v>25</v>
      </c>
      <c r="AC443" s="0" t="n">
        <v>25</v>
      </c>
      <c r="AD443" s="0" t="n">
        <v>25</v>
      </c>
      <c r="AE443" s="0" t="n">
        <v>0</v>
      </c>
      <c r="AF443" s="0" t="n">
        <v>0</v>
      </c>
    </row>
    <row r="444" customFormat="false" ht="12.75" hidden="false" customHeight="false" outlineLevel="0" collapsed="false">
      <c r="A444" s="399" t="n">
        <v>36706.6027777778</v>
      </c>
      <c r="B444" s="400" t="n">
        <v>37124</v>
      </c>
      <c r="C444" s="400" t="n">
        <v>36983</v>
      </c>
      <c r="D444" s="400" t="n">
        <v>37191</v>
      </c>
      <c r="E444" s="0" t="s">
        <v>395</v>
      </c>
      <c r="F444" s="0" t="n">
        <v>360923</v>
      </c>
      <c r="G444" s="0" t="n">
        <v>1</v>
      </c>
      <c r="H444" s="0" t="n">
        <v>2110537</v>
      </c>
      <c r="I444" s="0" t="n">
        <v>0</v>
      </c>
      <c r="J444" s="0" t="n">
        <v>0</v>
      </c>
      <c r="K444" s="0" t="n">
        <v>0</v>
      </c>
      <c r="L444" s="0" t="n">
        <v>0</v>
      </c>
      <c r="M444" s="0" t="n">
        <v>0</v>
      </c>
      <c r="N444" s="0" t="n">
        <v>0</v>
      </c>
      <c r="O444" s="0" t="n">
        <v>-50</v>
      </c>
      <c r="P444" s="0" t="n">
        <v>-50</v>
      </c>
      <c r="Q444" s="0" t="n">
        <v>-50</v>
      </c>
      <c r="R444" s="0" t="n">
        <v>-50</v>
      </c>
      <c r="S444" s="0" t="n">
        <v>-50</v>
      </c>
      <c r="T444" s="0" t="n">
        <v>-50</v>
      </c>
      <c r="U444" s="0" t="n">
        <v>-50</v>
      </c>
      <c r="V444" s="0" t="n">
        <v>-50</v>
      </c>
      <c r="W444" s="0" t="n">
        <v>-50</v>
      </c>
      <c r="X444" s="0" t="n">
        <v>-50</v>
      </c>
      <c r="Y444" s="0" t="n">
        <v>-50</v>
      </c>
      <c r="Z444" s="0" t="n">
        <v>-50</v>
      </c>
      <c r="AA444" s="0" t="n">
        <v>-50</v>
      </c>
      <c r="AB444" s="0" t="n">
        <v>-50</v>
      </c>
      <c r="AC444" s="0" t="n">
        <v>-50</v>
      </c>
      <c r="AD444" s="0" t="n">
        <v>-50</v>
      </c>
      <c r="AE444" s="0" t="n">
        <v>0</v>
      </c>
      <c r="AF444" s="0" t="n">
        <v>0</v>
      </c>
    </row>
    <row r="445" customFormat="false" ht="12.75" hidden="false" customHeight="false" outlineLevel="0" collapsed="false">
      <c r="A445" s="399" t="n">
        <v>36726.6236111111</v>
      </c>
      <c r="B445" s="400" t="n">
        <v>37124</v>
      </c>
      <c r="C445" s="400" t="n">
        <v>36983</v>
      </c>
      <c r="D445" s="400" t="n">
        <v>37191</v>
      </c>
      <c r="E445" s="0" t="s">
        <v>395</v>
      </c>
      <c r="F445" s="0" t="n">
        <v>375198</v>
      </c>
      <c r="G445" s="0" t="n">
        <v>1</v>
      </c>
      <c r="H445" s="0" t="n">
        <v>2152616</v>
      </c>
      <c r="I445" s="0" t="n">
        <v>0</v>
      </c>
      <c r="J445" s="0" t="n">
        <v>0</v>
      </c>
      <c r="K445" s="0" t="n">
        <v>0</v>
      </c>
      <c r="L445" s="0" t="n">
        <v>0</v>
      </c>
      <c r="M445" s="0" t="n">
        <v>0</v>
      </c>
      <c r="N445" s="0" t="n">
        <v>0</v>
      </c>
      <c r="O445" s="0" t="n">
        <v>25</v>
      </c>
      <c r="P445" s="0" t="n">
        <v>25</v>
      </c>
      <c r="Q445" s="0" t="n">
        <v>25</v>
      </c>
      <c r="R445" s="0" t="n">
        <v>25</v>
      </c>
      <c r="S445" s="0" t="n">
        <v>25</v>
      </c>
      <c r="T445" s="0" t="n">
        <v>25</v>
      </c>
      <c r="U445" s="0" t="n">
        <v>25</v>
      </c>
      <c r="V445" s="0" t="n">
        <v>25</v>
      </c>
      <c r="W445" s="0" t="n">
        <v>25</v>
      </c>
      <c r="X445" s="0" t="n">
        <v>25</v>
      </c>
      <c r="Y445" s="0" t="n">
        <v>25</v>
      </c>
      <c r="Z445" s="0" t="n">
        <v>25</v>
      </c>
      <c r="AA445" s="0" t="n">
        <v>25</v>
      </c>
      <c r="AB445" s="0" t="n">
        <v>25</v>
      </c>
      <c r="AC445" s="0" t="n">
        <v>25</v>
      </c>
      <c r="AD445" s="0" t="n">
        <v>25</v>
      </c>
      <c r="AE445" s="0" t="n">
        <v>0</v>
      </c>
      <c r="AF445" s="0" t="n">
        <v>0</v>
      </c>
    </row>
    <row r="446" customFormat="false" ht="12.75" hidden="false" customHeight="false" outlineLevel="0" collapsed="false">
      <c r="A446" s="399" t="n">
        <v>36726.625</v>
      </c>
      <c r="B446" s="400" t="n">
        <v>37124</v>
      </c>
      <c r="C446" s="400" t="n">
        <v>36983</v>
      </c>
      <c r="D446" s="400" t="n">
        <v>37191</v>
      </c>
      <c r="E446" s="0" t="s">
        <v>395</v>
      </c>
      <c r="F446" s="0" t="n">
        <v>375314</v>
      </c>
      <c r="G446" s="0" t="n">
        <v>1</v>
      </c>
      <c r="H446" s="0" t="n">
        <v>2153035</v>
      </c>
      <c r="I446" s="0" t="n">
        <v>0</v>
      </c>
      <c r="J446" s="0" t="n">
        <v>0</v>
      </c>
      <c r="K446" s="0" t="n">
        <v>0</v>
      </c>
      <c r="L446" s="0" t="n">
        <v>0</v>
      </c>
      <c r="M446" s="0" t="n">
        <v>0</v>
      </c>
      <c r="N446" s="0" t="n">
        <v>0</v>
      </c>
      <c r="O446" s="0" t="n">
        <v>25</v>
      </c>
      <c r="P446" s="0" t="n">
        <v>25</v>
      </c>
      <c r="Q446" s="0" t="n">
        <v>25</v>
      </c>
      <c r="R446" s="0" t="n">
        <v>25</v>
      </c>
      <c r="S446" s="0" t="n">
        <v>25</v>
      </c>
      <c r="T446" s="0" t="n">
        <v>25</v>
      </c>
      <c r="U446" s="0" t="n">
        <v>25</v>
      </c>
      <c r="V446" s="0" t="n">
        <v>25</v>
      </c>
      <c r="W446" s="0" t="n">
        <v>25</v>
      </c>
      <c r="X446" s="0" t="n">
        <v>25</v>
      </c>
      <c r="Y446" s="0" t="n">
        <v>25</v>
      </c>
      <c r="Z446" s="0" t="n">
        <v>25</v>
      </c>
      <c r="AA446" s="0" t="n">
        <v>25</v>
      </c>
      <c r="AB446" s="0" t="n">
        <v>25</v>
      </c>
      <c r="AC446" s="0" t="n">
        <v>25</v>
      </c>
      <c r="AD446" s="0" t="n">
        <v>25</v>
      </c>
      <c r="AE446" s="0" t="n">
        <v>0</v>
      </c>
      <c r="AF446" s="0" t="n">
        <v>0</v>
      </c>
    </row>
    <row r="447" customFormat="false" ht="12.75" hidden="false" customHeight="false" outlineLevel="0" collapsed="false">
      <c r="A447" s="399" t="n">
        <v>36978.6527777778</v>
      </c>
      <c r="B447" s="400" t="n">
        <v>37124</v>
      </c>
      <c r="C447" s="400" t="n">
        <v>37073</v>
      </c>
      <c r="D447" s="400" t="n">
        <v>37164</v>
      </c>
      <c r="E447" s="0" t="s">
        <v>395</v>
      </c>
      <c r="F447" s="0" t="n">
        <v>561257</v>
      </c>
      <c r="G447" s="0" t="n">
        <v>1</v>
      </c>
      <c r="H447" s="0" t="n">
        <v>2960904</v>
      </c>
      <c r="I447" s="0" t="n">
        <v>0</v>
      </c>
      <c r="J447" s="0" t="n">
        <v>0</v>
      </c>
      <c r="K447" s="0" t="n">
        <v>0</v>
      </c>
      <c r="L447" s="0" t="n">
        <v>0</v>
      </c>
      <c r="M447" s="0" t="n">
        <v>0</v>
      </c>
      <c r="N447" s="0" t="n">
        <v>0</v>
      </c>
      <c r="O447" s="0" t="n">
        <v>-25</v>
      </c>
      <c r="P447" s="0" t="n">
        <v>-25</v>
      </c>
      <c r="Q447" s="0" t="n">
        <v>-25</v>
      </c>
      <c r="R447" s="0" t="n">
        <v>-25</v>
      </c>
      <c r="S447" s="0" t="n">
        <v>-25</v>
      </c>
      <c r="T447" s="0" t="n">
        <v>-25</v>
      </c>
      <c r="U447" s="0" t="n">
        <v>-25</v>
      </c>
      <c r="V447" s="0" t="n">
        <v>-25</v>
      </c>
      <c r="W447" s="0" t="n">
        <v>-25</v>
      </c>
      <c r="X447" s="0" t="n">
        <v>-25</v>
      </c>
      <c r="Y447" s="0" t="n">
        <v>-25</v>
      </c>
      <c r="Z447" s="0" t="n">
        <v>-25</v>
      </c>
      <c r="AA447" s="0" t="n">
        <v>-25</v>
      </c>
      <c r="AB447" s="0" t="n">
        <v>-25</v>
      </c>
      <c r="AC447" s="0" t="n">
        <v>-25</v>
      </c>
      <c r="AD447" s="0" t="n">
        <v>-25</v>
      </c>
      <c r="AE447" s="0" t="n">
        <v>0</v>
      </c>
      <c r="AF447" s="0" t="n">
        <v>0</v>
      </c>
    </row>
    <row r="448" customFormat="false" ht="12.75" hidden="false" customHeight="false" outlineLevel="0" collapsed="false">
      <c r="A448" s="399" t="n">
        <v>36979.6159722222</v>
      </c>
      <c r="B448" s="400" t="n">
        <v>37124</v>
      </c>
      <c r="C448" s="400" t="n">
        <v>37073</v>
      </c>
      <c r="D448" s="400" t="n">
        <v>37164</v>
      </c>
      <c r="E448" s="0" t="s">
        <v>395</v>
      </c>
      <c r="F448" s="0" t="n">
        <v>563722</v>
      </c>
      <c r="G448" s="0" t="n">
        <v>1</v>
      </c>
      <c r="H448" s="0" t="n">
        <v>2992635</v>
      </c>
      <c r="I448" s="0" t="n">
        <v>0</v>
      </c>
      <c r="J448" s="0" t="n">
        <v>0</v>
      </c>
      <c r="K448" s="0" t="n">
        <v>0</v>
      </c>
      <c r="L448" s="0" t="n">
        <v>0</v>
      </c>
      <c r="M448" s="0" t="n">
        <v>0</v>
      </c>
      <c r="N448" s="0" t="n">
        <v>0</v>
      </c>
      <c r="O448" s="0" t="n">
        <v>-150</v>
      </c>
      <c r="P448" s="0" t="n">
        <v>-150</v>
      </c>
      <c r="Q448" s="0" t="n">
        <v>-150</v>
      </c>
      <c r="R448" s="0" t="n">
        <v>-150</v>
      </c>
      <c r="S448" s="0" t="n">
        <v>-150</v>
      </c>
      <c r="T448" s="0" t="n">
        <v>-150</v>
      </c>
      <c r="U448" s="0" t="n">
        <v>-150</v>
      </c>
      <c r="V448" s="0" t="n">
        <v>-150</v>
      </c>
      <c r="W448" s="0" t="n">
        <v>-150</v>
      </c>
      <c r="X448" s="0" t="n">
        <v>-150</v>
      </c>
      <c r="Y448" s="0" t="n">
        <v>-150</v>
      </c>
      <c r="Z448" s="0" t="n">
        <v>-150</v>
      </c>
      <c r="AA448" s="0" t="n">
        <v>-150</v>
      </c>
      <c r="AB448" s="0" t="n">
        <v>-150</v>
      </c>
      <c r="AC448" s="0" t="n">
        <v>-150</v>
      </c>
      <c r="AD448" s="0" t="n">
        <v>-150</v>
      </c>
      <c r="AE448" s="0" t="n">
        <v>0</v>
      </c>
      <c r="AF448" s="0" t="n">
        <v>0</v>
      </c>
    </row>
    <row r="449" customFormat="false" ht="12.75" hidden="false" customHeight="false" outlineLevel="0" collapsed="false">
      <c r="A449" s="399" t="n">
        <v>36998.4104166667</v>
      </c>
      <c r="B449" s="400" t="n">
        <v>37124</v>
      </c>
      <c r="C449" s="400" t="n">
        <v>37073</v>
      </c>
      <c r="D449" s="400" t="n">
        <v>37164</v>
      </c>
      <c r="E449" s="0" t="s">
        <v>395</v>
      </c>
      <c r="F449" s="0" t="n">
        <v>582896</v>
      </c>
      <c r="G449" s="0" t="n">
        <v>1</v>
      </c>
      <c r="H449" s="0" t="n">
        <v>3094411</v>
      </c>
      <c r="I449" s="0" t="n">
        <v>0</v>
      </c>
      <c r="J449" s="0" t="n">
        <v>0</v>
      </c>
      <c r="K449" s="0" t="n">
        <v>0</v>
      </c>
      <c r="L449" s="0" t="n">
        <v>0</v>
      </c>
      <c r="M449" s="0" t="n">
        <v>0</v>
      </c>
      <c r="N449" s="0" t="n">
        <v>0</v>
      </c>
      <c r="O449" s="0" t="n">
        <v>-25</v>
      </c>
      <c r="P449" s="0" t="n">
        <v>-25</v>
      </c>
      <c r="Q449" s="0" t="n">
        <v>-25</v>
      </c>
      <c r="R449" s="0" t="n">
        <v>-25</v>
      </c>
      <c r="S449" s="0" t="n">
        <v>-25</v>
      </c>
      <c r="T449" s="0" t="n">
        <v>-25</v>
      </c>
      <c r="U449" s="0" t="n">
        <v>-25</v>
      </c>
      <c r="V449" s="0" t="n">
        <v>-25</v>
      </c>
      <c r="W449" s="0" t="n">
        <v>-25</v>
      </c>
      <c r="X449" s="0" t="n">
        <v>-25</v>
      </c>
      <c r="Y449" s="0" t="n">
        <v>-25</v>
      </c>
      <c r="Z449" s="0" t="n">
        <v>-25</v>
      </c>
      <c r="AA449" s="0" t="n">
        <v>-25</v>
      </c>
      <c r="AB449" s="0" t="n">
        <v>-25</v>
      </c>
      <c r="AC449" s="0" t="n">
        <v>-25</v>
      </c>
      <c r="AD449" s="0" t="n">
        <v>-25</v>
      </c>
      <c r="AE449" s="0" t="n">
        <v>0</v>
      </c>
      <c r="AF449" s="0" t="n">
        <v>0</v>
      </c>
    </row>
    <row r="450" customFormat="false" ht="12.75" hidden="false" customHeight="false" outlineLevel="0" collapsed="false">
      <c r="A450" s="399" t="n">
        <v>37021.6041666667</v>
      </c>
      <c r="B450" s="400" t="n">
        <v>37124</v>
      </c>
      <c r="C450" s="400" t="n">
        <v>37073</v>
      </c>
      <c r="D450" s="400" t="n">
        <v>37164</v>
      </c>
      <c r="E450" s="0" t="s">
        <v>395</v>
      </c>
      <c r="F450" s="0" t="n">
        <v>606456</v>
      </c>
      <c r="G450" s="0" t="n">
        <v>1</v>
      </c>
      <c r="H450" s="0" t="n">
        <v>3262654</v>
      </c>
      <c r="I450" s="0" t="n">
        <v>0</v>
      </c>
      <c r="J450" s="0" t="n">
        <v>0</v>
      </c>
      <c r="K450" s="0" t="n">
        <v>0</v>
      </c>
      <c r="L450" s="0" t="n">
        <v>0</v>
      </c>
      <c r="M450" s="0" t="n">
        <v>0</v>
      </c>
      <c r="N450" s="0" t="n">
        <v>0</v>
      </c>
      <c r="O450" s="0" t="n">
        <v>50</v>
      </c>
      <c r="P450" s="0" t="n">
        <v>50</v>
      </c>
      <c r="Q450" s="0" t="n">
        <v>50</v>
      </c>
      <c r="R450" s="0" t="n">
        <v>50</v>
      </c>
      <c r="S450" s="0" t="n">
        <v>50</v>
      </c>
      <c r="T450" s="0" t="n">
        <v>50</v>
      </c>
      <c r="U450" s="0" t="n">
        <v>50</v>
      </c>
      <c r="V450" s="0" t="n">
        <v>50</v>
      </c>
      <c r="W450" s="0" t="n">
        <v>50</v>
      </c>
      <c r="X450" s="0" t="n">
        <v>50</v>
      </c>
      <c r="Y450" s="0" t="n">
        <v>50</v>
      </c>
      <c r="Z450" s="0" t="n">
        <v>50</v>
      </c>
      <c r="AA450" s="0" t="n">
        <v>50</v>
      </c>
      <c r="AB450" s="0" t="n">
        <v>50</v>
      </c>
      <c r="AC450" s="0" t="n">
        <v>50</v>
      </c>
      <c r="AD450" s="0" t="n">
        <v>50</v>
      </c>
      <c r="AE450" s="0" t="n">
        <v>0</v>
      </c>
      <c r="AF450" s="0" t="n">
        <v>0</v>
      </c>
    </row>
    <row r="451" customFormat="false" ht="12.75" hidden="false" customHeight="false" outlineLevel="0" collapsed="false">
      <c r="A451" s="399" t="n">
        <v>37029.3791666667</v>
      </c>
      <c r="B451" s="400" t="n">
        <v>37124</v>
      </c>
      <c r="C451" s="400" t="n">
        <v>37073</v>
      </c>
      <c r="D451" s="400" t="n">
        <v>37164</v>
      </c>
      <c r="E451" s="0" t="s">
        <v>395</v>
      </c>
      <c r="F451" s="0" t="n">
        <v>613106</v>
      </c>
      <c r="G451" s="0" t="n">
        <v>1</v>
      </c>
      <c r="H451" s="0" t="n">
        <v>3314248</v>
      </c>
      <c r="I451" s="0" t="n">
        <v>0</v>
      </c>
      <c r="J451" s="0" t="n">
        <v>0</v>
      </c>
      <c r="K451" s="0" t="n">
        <v>0</v>
      </c>
      <c r="L451" s="0" t="n">
        <v>0</v>
      </c>
      <c r="M451" s="0" t="n">
        <v>0</v>
      </c>
      <c r="N451" s="0" t="n">
        <v>0</v>
      </c>
      <c r="O451" s="0" t="n">
        <v>25</v>
      </c>
      <c r="P451" s="0" t="n">
        <v>25</v>
      </c>
      <c r="Q451" s="0" t="n">
        <v>25</v>
      </c>
      <c r="R451" s="0" t="n">
        <v>25</v>
      </c>
      <c r="S451" s="0" t="n">
        <v>25</v>
      </c>
      <c r="T451" s="0" t="n">
        <v>25</v>
      </c>
      <c r="U451" s="0" t="n">
        <v>25</v>
      </c>
      <c r="V451" s="0" t="n">
        <v>25</v>
      </c>
      <c r="W451" s="0" t="n">
        <v>25</v>
      </c>
      <c r="X451" s="0" t="n">
        <v>25</v>
      </c>
      <c r="Y451" s="0" t="n">
        <v>25</v>
      </c>
      <c r="Z451" s="0" t="n">
        <v>25</v>
      </c>
      <c r="AA451" s="0" t="n">
        <v>25</v>
      </c>
      <c r="AB451" s="0" t="n">
        <v>25</v>
      </c>
      <c r="AC451" s="0" t="n">
        <v>25</v>
      </c>
      <c r="AD451" s="0" t="n">
        <v>25</v>
      </c>
      <c r="AE451" s="0" t="n">
        <v>0</v>
      </c>
      <c r="AF451" s="0" t="n">
        <v>0</v>
      </c>
    </row>
    <row r="452" customFormat="false" ht="12.75" hidden="false" customHeight="false" outlineLevel="0" collapsed="false">
      <c r="A452" s="399" t="n">
        <v>36929.6125</v>
      </c>
      <c r="B452" s="400" t="n">
        <v>37124</v>
      </c>
      <c r="C452" s="400" t="n">
        <v>37073</v>
      </c>
      <c r="D452" s="400" t="n">
        <v>37164</v>
      </c>
      <c r="E452" s="0" t="s">
        <v>395</v>
      </c>
      <c r="F452" s="0" t="n">
        <v>515204</v>
      </c>
      <c r="G452" s="0" t="n">
        <v>1</v>
      </c>
      <c r="H452" s="0" t="n">
        <v>2632492</v>
      </c>
      <c r="I452" s="0" t="n">
        <v>0</v>
      </c>
      <c r="J452" s="0" t="n">
        <v>0</v>
      </c>
      <c r="K452" s="0" t="n">
        <v>0</v>
      </c>
      <c r="L452" s="0" t="n">
        <v>0</v>
      </c>
      <c r="M452" s="0" t="n">
        <v>0</v>
      </c>
      <c r="N452" s="0" t="n">
        <v>0</v>
      </c>
      <c r="O452" s="0" t="n">
        <v>0</v>
      </c>
      <c r="P452" s="0" t="n">
        <v>0</v>
      </c>
      <c r="Q452" s="0" t="n">
        <v>0</v>
      </c>
      <c r="R452" s="0" t="n">
        <v>0</v>
      </c>
      <c r="S452" s="0" t="n">
        <v>0</v>
      </c>
      <c r="T452" s="0" t="n">
        <v>0</v>
      </c>
      <c r="U452" s="0" t="n">
        <v>0</v>
      </c>
      <c r="V452" s="0" t="n">
        <v>0</v>
      </c>
      <c r="W452" s="0" t="n">
        <v>0</v>
      </c>
      <c r="X452" s="0" t="n">
        <v>0</v>
      </c>
      <c r="Y452" s="0" t="n">
        <v>0</v>
      </c>
      <c r="Z452" s="0" t="n">
        <v>0</v>
      </c>
      <c r="AA452" s="0" t="n">
        <v>0</v>
      </c>
      <c r="AB452" s="0" t="n">
        <v>0</v>
      </c>
      <c r="AC452" s="0" t="n">
        <v>0</v>
      </c>
      <c r="AD452" s="0" t="n">
        <v>0</v>
      </c>
      <c r="AE452" s="0" t="n">
        <v>-25</v>
      </c>
      <c r="AF452" s="0" t="n">
        <v>-25</v>
      </c>
    </row>
    <row r="453" customFormat="false" ht="12.75" hidden="false" customHeight="false" outlineLevel="0" collapsed="false">
      <c r="A453" s="399" t="n">
        <v>36937.6423611111</v>
      </c>
      <c r="B453" s="400" t="n">
        <v>37124</v>
      </c>
      <c r="C453" s="400" t="n">
        <v>37073</v>
      </c>
      <c r="D453" s="400" t="n">
        <v>37164</v>
      </c>
      <c r="E453" s="0" t="s">
        <v>395</v>
      </c>
      <c r="F453" s="0" t="n">
        <v>523089</v>
      </c>
      <c r="G453" s="0" t="n">
        <v>1</v>
      </c>
      <c r="H453" s="0" t="n">
        <v>2701278</v>
      </c>
      <c r="I453" s="0" t="n">
        <v>0</v>
      </c>
      <c r="J453" s="0" t="n">
        <v>0</v>
      </c>
      <c r="K453" s="0" t="n">
        <v>0</v>
      </c>
      <c r="L453" s="0" t="n">
        <v>0</v>
      </c>
      <c r="M453" s="0" t="n">
        <v>0</v>
      </c>
      <c r="N453" s="0" t="n">
        <v>0</v>
      </c>
      <c r="O453" s="0" t="n">
        <v>0</v>
      </c>
      <c r="P453" s="0" t="n">
        <v>0</v>
      </c>
      <c r="Q453" s="0" t="n">
        <v>0</v>
      </c>
      <c r="R453" s="0" t="n">
        <v>0</v>
      </c>
      <c r="S453" s="0" t="n">
        <v>0</v>
      </c>
      <c r="T453" s="0" t="n">
        <v>0</v>
      </c>
      <c r="U453" s="0" t="n">
        <v>0</v>
      </c>
      <c r="V453" s="0" t="n">
        <v>0</v>
      </c>
      <c r="W453" s="0" t="n">
        <v>0</v>
      </c>
      <c r="X453" s="0" t="n">
        <v>0</v>
      </c>
      <c r="Y453" s="0" t="n">
        <v>0</v>
      </c>
      <c r="Z453" s="0" t="n">
        <v>0</v>
      </c>
      <c r="AA453" s="0" t="n">
        <v>0</v>
      </c>
      <c r="AB453" s="0" t="n">
        <v>0</v>
      </c>
      <c r="AC453" s="0" t="n">
        <v>0</v>
      </c>
      <c r="AD453" s="0" t="n">
        <v>0</v>
      </c>
      <c r="AE453" s="0" t="n">
        <v>25</v>
      </c>
      <c r="AF453" s="0" t="n">
        <v>25</v>
      </c>
    </row>
    <row r="454" customFormat="false" ht="12.75" hidden="false" customHeight="false" outlineLevel="0" collapsed="false">
      <c r="A454" s="399" t="n">
        <v>37021.5819444444</v>
      </c>
      <c r="B454" s="400" t="n">
        <v>37124</v>
      </c>
      <c r="C454" s="400" t="n">
        <v>37073</v>
      </c>
      <c r="D454" s="400" t="n">
        <v>37164</v>
      </c>
      <c r="E454" s="0" t="s">
        <v>395</v>
      </c>
      <c r="F454" s="0" t="n">
        <v>606505</v>
      </c>
      <c r="G454" s="0" t="n">
        <v>1</v>
      </c>
      <c r="H454" s="0" t="n">
        <v>3262735</v>
      </c>
      <c r="I454" s="0" t="n">
        <v>0</v>
      </c>
      <c r="J454" s="0" t="n">
        <v>0</v>
      </c>
      <c r="K454" s="0" t="n">
        <v>0</v>
      </c>
      <c r="L454" s="0" t="n">
        <v>0</v>
      </c>
      <c r="M454" s="0" t="n">
        <v>0</v>
      </c>
      <c r="N454" s="0" t="n">
        <v>0</v>
      </c>
      <c r="O454" s="0" t="n">
        <v>0</v>
      </c>
      <c r="P454" s="0" t="n">
        <v>0</v>
      </c>
      <c r="Q454" s="0" t="n">
        <v>0</v>
      </c>
      <c r="R454" s="0" t="n">
        <v>0</v>
      </c>
      <c r="S454" s="0" t="n">
        <v>0</v>
      </c>
      <c r="T454" s="0" t="n">
        <v>0</v>
      </c>
      <c r="U454" s="0" t="n">
        <v>0</v>
      </c>
      <c r="V454" s="0" t="n">
        <v>0</v>
      </c>
      <c r="W454" s="0" t="n">
        <v>0</v>
      </c>
      <c r="X454" s="0" t="n">
        <v>0</v>
      </c>
      <c r="Y454" s="0" t="n">
        <v>0</v>
      </c>
      <c r="Z454" s="0" t="n">
        <v>0</v>
      </c>
      <c r="AA454" s="0" t="n">
        <v>0</v>
      </c>
      <c r="AB454" s="0" t="n">
        <v>0</v>
      </c>
      <c r="AC454" s="0" t="n">
        <v>0</v>
      </c>
      <c r="AD454" s="0" t="n">
        <v>0</v>
      </c>
      <c r="AE454" s="0" t="n">
        <v>25</v>
      </c>
      <c r="AF454" s="0" t="n">
        <v>25</v>
      </c>
    </row>
    <row r="455" customFormat="false" ht="12.75" hidden="false" customHeight="false" outlineLevel="0" collapsed="false">
      <c r="A455" s="399" t="n">
        <v>37029.40625</v>
      </c>
      <c r="B455" s="400" t="n">
        <v>37124</v>
      </c>
      <c r="C455" s="400" t="n">
        <v>37073</v>
      </c>
      <c r="D455" s="400" t="n">
        <v>37164</v>
      </c>
      <c r="E455" s="0" t="s">
        <v>395</v>
      </c>
      <c r="F455" s="0" t="n">
        <v>614694</v>
      </c>
      <c r="G455" s="0" t="n">
        <v>1</v>
      </c>
      <c r="H455" s="0" t="n">
        <v>3364856</v>
      </c>
      <c r="I455" s="0" t="n">
        <v>0</v>
      </c>
      <c r="J455" s="0" t="n">
        <v>0</v>
      </c>
      <c r="K455" s="0" t="n">
        <v>0</v>
      </c>
      <c r="L455" s="0" t="n">
        <v>0</v>
      </c>
      <c r="M455" s="0" t="n">
        <v>0</v>
      </c>
      <c r="N455" s="0" t="n">
        <v>0</v>
      </c>
      <c r="O455" s="0" t="n">
        <v>0</v>
      </c>
      <c r="P455" s="0" t="n">
        <v>0</v>
      </c>
      <c r="Q455" s="0" t="n">
        <v>0</v>
      </c>
      <c r="R455" s="0" t="n">
        <v>0</v>
      </c>
      <c r="S455" s="0" t="n">
        <v>0</v>
      </c>
      <c r="T455" s="0" t="n">
        <v>0</v>
      </c>
      <c r="U455" s="0" t="n">
        <v>0</v>
      </c>
      <c r="V455" s="0" t="n">
        <v>0</v>
      </c>
      <c r="W455" s="0" t="n">
        <v>0</v>
      </c>
      <c r="X455" s="0" t="n">
        <v>0</v>
      </c>
      <c r="Y455" s="0" t="n">
        <v>0</v>
      </c>
      <c r="Z455" s="0" t="n">
        <v>0</v>
      </c>
      <c r="AA455" s="0" t="n">
        <v>0</v>
      </c>
      <c r="AB455" s="0" t="n">
        <v>0</v>
      </c>
      <c r="AC455" s="0" t="n">
        <v>0</v>
      </c>
      <c r="AD455" s="0" t="n">
        <v>0</v>
      </c>
      <c r="AE455" s="0" t="n">
        <v>75</v>
      </c>
      <c r="AF455" s="0" t="n">
        <v>75</v>
      </c>
    </row>
    <row r="456" customFormat="false" ht="12.75" hidden="false" customHeight="false" outlineLevel="0" collapsed="false">
      <c r="A456" s="399" t="n">
        <v>36859.7125</v>
      </c>
      <c r="B456" s="400" t="n">
        <v>37124</v>
      </c>
      <c r="C456" s="400" t="n">
        <v>37104</v>
      </c>
      <c r="D456" s="400" t="n">
        <v>37134</v>
      </c>
      <c r="E456" s="0" t="s">
        <v>395</v>
      </c>
      <c r="F456" s="0" t="n">
        <v>468422</v>
      </c>
      <c r="G456" s="0" t="n">
        <v>1</v>
      </c>
      <c r="H456" s="0" t="n">
        <v>2461342</v>
      </c>
      <c r="I456" s="0" t="n">
        <v>0</v>
      </c>
      <c r="J456" s="0" t="n">
        <v>0</v>
      </c>
      <c r="K456" s="0" t="n">
        <v>0</v>
      </c>
      <c r="L456" s="0" t="n">
        <v>0</v>
      </c>
      <c r="M456" s="0" t="n">
        <v>0</v>
      </c>
      <c r="N456" s="0" t="n">
        <v>0</v>
      </c>
      <c r="O456" s="0" t="n">
        <v>50</v>
      </c>
      <c r="P456" s="0" t="n">
        <v>50</v>
      </c>
      <c r="Q456" s="0" t="n">
        <v>50</v>
      </c>
      <c r="R456" s="0" t="n">
        <v>50</v>
      </c>
      <c r="S456" s="0" t="n">
        <v>50</v>
      </c>
      <c r="T456" s="0" t="n">
        <v>50</v>
      </c>
      <c r="U456" s="0" t="n">
        <v>50</v>
      </c>
      <c r="V456" s="0" t="n">
        <v>50</v>
      </c>
      <c r="W456" s="0" t="n">
        <v>50</v>
      </c>
      <c r="X456" s="0" t="n">
        <v>50</v>
      </c>
      <c r="Y456" s="0" t="n">
        <v>50</v>
      </c>
      <c r="Z456" s="0" t="n">
        <v>50</v>
      </c>
      <c r="AA456" s="0" t="n">
        <v>50</v>
      </c>
      <c r="AB456" s="0" t="n">
        <v>50</v>
      </c>
      <c r="AC456" s="0" t="n">
        <v>50</v>
      </c>
      <c r="AD456" s="0" t="n">
        <v>50</v>
      </c>
      <c r="AE456" s="0" t="n">
        <v>0</v>
      </c>
      <c r="AF456" s="0" t="n">
        <v>0</v>
      </c>
    </row>
    <row r="457" customFormat="false" ht="12.75" hidden="false" customHeight="false" outlineLevel="0" collapsed="false">
      <c r="A457" s="399" t="n">
        <v>37027.5659722222</v>
      </c>
      <c r="B457" s="400" t="n">
        <v>37124</v>
      </c>
      <c r="C457" s="400" t="n">
        <v>37104</v>
      </c>
      <c r="D457" s="400" t="n">
        <v>37134</v>
      </c>
      <c r="E457" s="0" t="s">
        <v>395</v>
      </c>
      <c r="F457" s="0" t="n">
        <v>611931</v>
      </c>
      <c r="G457" s="0" t="n">
        <v>1</v>
      </c>
      <c r="H457" s="0" t="n">
        <v>3296202</v>
      </c>
      <c r="I457" s="0" t="n">
        <v>0</v>
      </c>
      <c r="J457" s="0" t="n">
        <v>0</v>
      </c>
      <c r="K457" s="0" t="n">
        <v>0</v>
      </c>
      <c r="L457" s="0" t="n">
        <v>0</v>
      </c>
      <c r="M457" s="0" t="n">
        <v>0</v>
      </c>
      <c r="N457" s="0" t="n">
        <v>0</v>
      </c>
      <c r="O457" s="0" t="n">
        <v>50</v>
      </c>
      <c r="P457" s="0" t="n">
        <v>50</v>
      </c>
      <c r="Q457" s="0" t="n">
        <v>50</v>
      </c>
      <c r="R457" s="0" t="n">
        <v>50</v>
      </c>
      <c r="S457" s="0" t="n">
        <v>50</v>
      </c>
      <c r="T457" s="0" t="n">
        <v>50</v>
      </c>
      <c r="U457" s="0" t="n">
        <v>50</v>
      </c>
      <c r="V457" s="0" t="n">
        <v>50</v>
      </c>
      <c r="W457" s="0" t="n">
        <v>50</v>
      </c>
      <c r="X457" s="0" t="n">
        <v>50</v>
      </c>
      <c r="Y457" s="0" t="n">
        <v>50</v>
      </c>
      <c r="Z457" s="0" t="n">
        <v>50</v>
      </c>
      <c r="AA457" s="0" t="n">
        <v>50</v>
      </c>
      <c r="AB457" s="0" t="n">
        <v>50</v>
      </c>
      <c r="AC457" s="0" t="n">
        <v>50</v>
      </c>
      <c r="AD457" s="0" t="n">
        <v>50</v>
      </c>
      <c r="AE457" s="0" t="n">
        <v>0</v>
      </c>
      <c r="AF457" s="0" t="n">
        <v>0</v>
      </c>
    </row>
    <row r="458" customFormat="false" ht="12.75" hidden="false" customHeight="false" outlineLevel="0" collapsed="false">
      <c r="A458" s="399" t="n">
        <v>37091.5715277778</v>
      </c>
      <c r="B458" s="400" t="n">
        <v>37124</v>
      </c>
      <c r="C458" s="400" t="n">
        <v>37104</v>
      </c>
      <c r="D458" s="400" t="n">
        <v>37134</v>
      </c>
      <c r="E458" s="0" t="s">
        <v>395</v>
      </c>
      <c r="F458" s="0" t="n">
        <v>694501</v>
      </c>
      <c r="G458" s="0" t="n">
        <v>1</v>
      </c>
      <c r="H458" s="0" t="n">
        <v>3614134</v>
      </c>
      <c r="I458" s="0" t="n">
        <v>0</v>
      </c>
      <c r="J458" s="0" t="n">
        <v>0</v>
      </c>
      <c r="K458" s="0" t="n">
        <v>0</v>
      </c>
      <c r="L458" s="0" t="n">
        <v>0</v>
      </c>
      <c r="M458" s="0" t="n">
        <v>0</v>
      </c>
      <c r="N458" s="0" t="n">
        <v>0</v>
      </c>
      <c r="O458" s="0" t="n">
        <v>-25</v>
      </c>
      <c r="P458" s="0" t="n">
        <v>-25</v>
      </c>
      <c r="Q458" s="0" t="n">
        <v>-25</v>
      </c>
      <c r="R458" s="0" t="n">
        <v>-25</v>
      </c>
      <c r="S458" s="0" t="n">
        <v>-25</v>
      </c>
      <c r="T458" s="0" t="n">
        <v>-25</v>
      </c>
      <c r="U458" s="0" t="n">
        <v>-25</v>
      </c>
      <c r="V458" s="0" t="n">
        <v>-25</v>
      </c>
      <c r="W458" s="0" t="n">
        <v>-25</v>
      </c>
      <c r="X458" s="0" t="n">
        <v>-25</v>
      </c>
      <c r="Y458" s="0" t="n">
        <v>-25</v>
      </c>
      <c r="Z458" s="0" t="n">
        <v>-25</v>
      </c>
      <c r="AA458" s="0" t="n">
        <v>-25</v>
      </c>
      <c r="AB458" s="0" t="n">
        <v>-25</v>
      </c>
      <c r="AC458" s="0" t="n">
        <v>-25</v>
      </c>
      <c r="AD458" s="0" t="n">
        <v>-25</v>
      </c>
      <c r="AE458" s="0" t="n">
        <v>0</v>
      </c>
      <c r="AF458" s="0" t="n">
        <v>0</v>
      </c>
    </row>
    <row r="459" customFormat="false" ht="12.75" hidden="false" customHeight="false" outlineLevel="0" collapsed="false">
      <c r="A459" s="399" t="n">
        <v>37091.5715277778</v>
      </c>
      <c r="B459" s="400" t="n">
        <v>37124</v>
      </c>
      <c r="C459" s="400" t="n">
        <v>37104</v>
      </c>
      <c r="D459" s="400" t="n">
        <v>37134</v>
      </c>
      <c r="E459" s="0" t="s">
        <v>395</v>
      </c>
      <c r="F459" s="0" t="n">
        <v>694502</v>
      </c>
      <c r="G459" s="0" t="n">
        <v>1</v>
      </c>
      <c r="H459" s="0" t="n">
        <v>3614135</v>
      </c>
      <c r="I459" s="0" t="n">
        <v>0</v>
      </c>
      <c r="J459" s="0" t="n">
        <v>0</v>
      </c>
      <c r="K459" s="0" t="n">
        <v>0</v>
      </c>
      <c r="L459" s="0" t="n">
        <v>0</v>
      </c>
      <c r="M459" s="0" t="n">
        <v>0</v>
      </c>
      <c r="N459" s="0" t="n">
        <v>0</v>
      </c>
      <c r="O459" s="0" t="n">
        <v>-25</v>
      </c>
      <c r="P459" s="0" t="n">
        <v>-25</v>
      </c>
      <c r="Q459" s="0" t="n">
        <v>-25</v>
      </c>
      <c r="R459" s="0" t="n">
        <v>-25</v>
      </c>
      <c r="S459" s="0" t="n">
        <v>-25</v>
      </c>
      <c r="T459" s="0" t="n">
        <v>-25</v>
      </c>
      <c r="U459" s="0" t="n">
        <v>-25</v>
      </c>
      <c r="V459" s="0" t="n">
        <v>-25</v>
      </c>
      <c r="W459" s="0" t="n">
        <v>-25</v>
      </c>
      <c r="X459" s="0" t="n">
        <v>-25</v>
      </c>
      <c r="Y459" s="0" t="n">
        <v>-25</v>
      </c>
      <c r="Z459" s="0" t="n">
        <v>-25</v>
      </c>
      <c r="AA459" s="0" t="n">
        <v>-25</v>
      </c>
      <c r="AB459" s="0" t="n">
        <v>-25</v>
      </c>
      <c r="AC459" s="0" t="n">
        <v>-25</v>
      </c>
      <c r="AD459" s="0" t="n">
        <v>-25</v>
      </c>
      <c r="AE459" s="0" t="n">
        <v>0</v>
      </c>
      <c r="AF459" s="0" t="n">
        <v>0</v>
      </c>
    </row>
    <row r="460" customFormat="false" ht="12.75" hidden="false" customHeight="false" outlineLevel="0" collapsed="false">
      <c r="A460" s="399" t="n">
        <v>37098.6756944444</v>
      </c>
      <c r="B460" s="400" t="n">
        <v>37124</v>
      </c>
      <c r="C460" s="400" t="n">
        <v>37104</v>
      </c>
      <c r="D460" s="400" t="n">
        <v>37134</v>
      </c>
      <c r="E460" s="0" t="s">
        <v>395</v>
      </c>
      <c r="F460" s="0" t="n">
        <v>705561</v>
      </c>
      <c r="G460" s="0" t="n">
        <v>1</v>
      </c>
      <c r="H460" s="0" t="n">
        <v>3647345</v>
      </c>
      <c r="I460" s="0" t="n">
        <v>0</v>
      </c>
      <c r="J460" s="0" t="n">
        <v>0</v>
      </c>
      <c r="K460" s="0" t="n">
        <v>0</v>
      </c>
      <c r="L460" s="0" t="n">
        <v>0</v>
      </c>
      <c r="M460" s="0" t="n">
        <v>0</v>
      </c>
      <c r="N460" s="0" t="n">
        <v>0</v>
      </c>
      <c r="O460" s="0" t="n">
        <v>-25</v>
      </c>
      <c r="P460" s="0" t="n">
        <v>-25</v>
      </c>
      <c r="Q460" s="0" t="n">
        <v>-25</v>
      </c>
      <c r="R460" s="0" t="n">
        <v>-25</v>
      </c>
      <c r="S460" s="0" t="n">
        <v>-25</v>
      </c>
      <c r="T460" s="0" t="n">
        <v>-25</v>
      </c>
      <c r="U460" s="0" t="n">
        <v>-25</v>
      </c>
      <c r="V460" s="0" t="n">
        <v>-25</v>
      </c>
      <c r="W460" s="0" t="n">
        <v>-25</v>
      </c>
      <c r="X460" s="0" t="n">
        <v>-25</v>
      </c>
      <c r="Y460" s="0" t="n">
        <v>-25</v>
      </c>
      <c r="Z460" s="0" t="n">
        <v>-25</v>
      </c>
      <c r="AA460" s="0" t="n">
        <v>-25</v>
      </c>
      <c r="AB460" s="0" t="n">
        <v>-25</v>
      </c>
      <c r="AC460" s="0" t="n">
        <v>-25</v>
      </c>
      <c r="AD460" s="0" t="n">
        <v>-25</v>
      </c>
      <c r="AE460" s="0" t="n">
        <v>0</v>
      </c>
      <c r="AF460" s="0" t="n">
        <v>0</v>
      </c>
    </row>
    <row r="461" customFormat="false" ht="12.75" hidden="false" customHeight="false" outlineLevel="0" collapsed="false">
      <c r="A461" s="399" t="n">
        <v>36776.6972222222</v>
      </c>
      <c r="B461" s="400" t="n">
        <v>37124</v>
      </c>
      <c r="C461" s="400" t="n">
        <v>36983</v>
      </c>
      <c r="D461" s="400" t="n">
        <v>37191</v>
      </c>
      <c r="E461" s="0" t="s">
        <v>395</v>
      </c>
      <c r="F461" s="0" t="n">
        <v>406739</v>
      </c>
      <c r="G461" s="0" t="n">
        <v>1</v>
      </c>
      <c r="H461" s="0" t="n">
        <v>2256717</v>
      </c>
      <c r="I461" s="0" t="n">
        <v>0</v>
      </c>
      <c r="J461" s="0" t="n">
        <v>0</v>
      </c>
      <c r="K461" s="0" t="n">
        <v>0</v>
      </c>
      <c r="L461" s="0" t="n">
        <v>0</v>
      </c>
      <c r="M461" s="0" t="n">
        <v>0</v>
      </c>
      <c r="N461" s="0" t="n">
        <v>0</v>
      </c>
      <c r="O461" s="0" t="n">
        <v>0</v>
      </c>
      <c r="P461" s="0" t="n">
        <v>0</v>
      </c>
      <c r="Q461" s="0" t="n">
        <v>0</v>
      </c>
      <c r="R461" s="0" t="n">
        <v>0</v>
      </c>
      <c r="S461" s="0" t="n">
        <v>0</v>
      </c>
      <c r="T461" s="0" t="n">
        <v>0</v>
      </c>
      <c r="U461" s="0" t="n">
        <v>0</v>
      </c>
      <c r="V461" s="0" t="n">
        <v>0</v>
      </c>
      <c r="W461" s="0" t="n">
        <v>0</v>
      </c>
      <c r="X461" s="0" t="n">
        <v>0</v>
      </c>
      <c r="Y461" s="0" t="n">
        <v>0</v>
      </c>
      <c r="Z461" s="0" t="n">
        <v>0</v>
      </c>
      <c r="AA461" s="0" t="n">
        <v>0</v>
      </c>
      <c r="AB461" s="0" t="n">
        <v>0</v>
      </c>
      <c r="AC461" s="0" t="n">
        <v>0</v>
      </c>
      <c r="AD461" s="0" t="n">
        <v>0</v>
      </c>
      <c r="AE461" s="0" t="n">
        <v>25</v>
      </c>
      <c r="AF461" s="0" t="n">
        <v>25</v>
      </c>
    </row>
    <row r="462" customFormat="false" ht="12.75" hidden="false" customHeight="false" outlineLevel="0" collapsed="false">
      <c r="A462" s="399" t="n">
        <v>36781.54375</v>
      </c>
      <c r="B462" s="400" t="n">
        <v>37124</v>
      </c>
      <c r="C462" s="400" t="n">
        <v>36983</v>
      </c>
      <c r="D462" s="400" t="n">
        <v>37191</v>
      </c>
      <c r="E462" s="0" t="s">
        <v>395</v>
      </c>
      <c r="F462" s="0" t="n">
        <v>409655</v>
      </c>
      <c r="G462" s="0" t="n">
        <v>1</v>
      </c>
      <c r="H462" s="0" t="n">
        <v>2267760</v>
      </c>
      <c r="I462" s="0" t="n">
        <v>0</v>
      </c>
      <c r="J462" s="0" t="n">
        <v>0</v>
      </c>
      <c r="K462" s="0" t="n">
        <v>0</v>
      </c>
      <c r="L462" s="0" t="n">
        <v>0</v>
      </c>
      <c r="M462" s="0" t="n">
        <v>0</v>
      </c>
      <c r="N462" s="0" t="n">
        <v>0</v>
      </c>
      <c r="O462" s="0" t="n">
        <v>0</v>
      </c>
      <c r="P462" s="0" t="n">
        <v>0</v>
      </c>
      <c r="Q462" s="0" t="n">
        <v>0</v>
      </c>
      <c r="R462" s="0" t="n">
        <v>0</v>
      </c>
      <c r="S462" s="0" t="n">
        <v>0</v>
      </c>
      <c r="T462" s="0" t="n">
        <v>0</v>
      </c>
      <c r="U462" s="0" t="n">
        <v>0</v>
      </c>
      <c r="V462" s="0" t="n">
        <v>0</v>
      </c>
      <c r="W462" s="0" t="n">
        <v>0</v>
      </c>
      <c r="X462" s="0" t="n">
        <v>0</v>
      </c>
      <c r="Y462" s="0" t="n">
        <v>0</v>
      </c>
      <c r="Z462" s="0" t="n">
        <v>0</v>
      </c>
      <c r="AA462" s="0" t="n">
        <v>0</v>
      </c>
      <c r="AB462" s="0" t="n">
        <v>0</v>
      </c>
      <c r="AC462" s="0" t="n">
        <v>0</v>
      </c>
      <c r="AD462" s="0" t="n">
        <v>0</v>
      </c>
      <c r="AE462" s="0" t="n">
        <v>-25</v>
      </c>
      <c r="AF462" s="0" t="n">
        <v>-25</v>
      </c>
    </row>
    <row r="463" customFormat="false" ht="12.75" hidden="false" customHeight="false" outlineLevel="0" collapsed="false">
      <c r="A463" s="399" t="n">
        <v>36788.6305555556</v>
      </c>
      <c r="B463" s="400" t="n">
        <v>37124</v>
      </c>
      <c r="C463" s="400" t="n">
        <v>36983</v>
      </c>
      <c r="D463" s="400" t="n">
        <v>37191</v>
      </c>
      <c r="E463" s="0" t="s">
        <v>395</v>
      </c>
      <c r="F463" s="0" t="n">
        <v>410704</v>
      </c>
      <c r="G463" s="0" t="n">
        <v>1</v>
      </c>
      <c r="H463" s="0" t="n">
        <v>2270334</v>
      </c>
      <c r="I463" s="0" t="n">
        <v>0</v>
      </c>
      <c r="J463" s="0" t="n">
        <v>0</v>
      </c>
      <c r="K463" s="0" t="n">
        <v>0</v>
      </c>
      <c r="L463" s="0" t="n">
        <v>0</v>
      </c>
      <c r="M463" s="0" t="n">
        <v>0</v>
      </c>
      <c r="N463" s="0" t="n">
        <v>0</v>
      </c>
      <c r="O463" s="0" t="n">
        <v>0</v>
      </c>
      <c r="P463" s="0" t="n">
        <v>0</v>
      </c>
      <c r="Q463" s="0" t="n">
        <v>0</v>
      </c>
      <c r="R463" s="0" t="n">
        <v>0</v>
      </c>
      <c r="S463" s="0" t="n">
        <v>0</v>
      </c>
      <c r="T463" s="0" t="n">
        <v>0</v>
      </c>
      <c r="U463" s="0" t="n">
        <v>0</v>
      </c>
      <c r="V463" s="0" t="n">
        <v>0</v>
      </c>
      <c r="W463" s="0" t="n">
        <v>0</v>
      </c>
      <c r="X463" s="0" t="n">
        <v>0</v>
      </c>
      <c r="Y463" s="0" t="n">
        <v>0</v>
      </c>
      <c r="Z463" s="0" t="n">
        <v>0</v>
      </c>
      <c r="AA463" s="0" t="n">
        <v>0</v>
      </c>
      <c r="AB463" s="0" t="n">
        <v>0</v>
      </c>
      <c r="AC463" s="0" t="n">
        <v>0</v>
      </c>
      <c r="AD463" s="0" t="n">
        <v>0</v>
      </c>
      <c r="AE463" s="0" t="n">
        <v>-25</v>
      </c>
      <c r="AF463" s="0" t="n">
        <v>-25</v>
      </c>
    </row>
    <row r="464" customFormat="false" ht="12.75" hidden="false" customHeight="false" outlineLevel="0" collapsed="false">
      <c r="A464" s="399" t="n">
        <v>36817.4236111111</v>
      </c>
      <c r="B464" s="400" t="n">
        <v>37124</v>
      </c>
      <c r="C464" s="400" t="n">
        <v>36983</v>
      </c>
      <c r="D464" s="400" t="n">
        <v>37191</v>
      </c>
      <c r="E464" s="0" t="s">
        <v>395</v>
      </c>
      <c r="F464" s="0" t="n">
        <v>438080</v>
      </c>
      <c r="G464" s="0" t="n">
        <v>1</v>
      </c>
      <c r="H464" s="0" t="n">
        <v>2354860</v>
      </c>
      <c r="I464" s="0" t="n">
        <v>0</v>
      </c>
      <c r="J464" s="0" t="n">
        <v>0</v>
      </c>
      <c r="K464" s="0" t="n">
        <v>0</v>
      </c>
      <c r="L464" s="0" t="n">
        <v>0</v>
      </c>
      <c r="M464" s="0" t="n">
        <v>0</v>
      </c>
      <c r="N464" s="0" t="n">
        <v>0</v>
      </c>
      <c r="O464" s="0" t="n">
        <v>0</v>
      </c>
      <c r="P464" s="0" t="n">
        <v>0</v>
      </c>
      <c r="Q464" s="0" t="n">
        <v>0</v>
      </c>
      <c r="R464" s="0" t="n">
        <v>0</v>
      </c>
      <c r="S464" s="0" t="n">
        <v>0</v>
      </c>
      <c r="T464" s="0" t="n">
        <v>0</v>
      </c>
      <c r="U464" s="0" t="n">
        <v>0</v>
      </c>
      <c r="V464" s="0" t="n">
        <v>0</v>
      </c>
      <c r="W464" s="0" t="n">
        <v>0</v>
      </c>
      <c r="X464" s="0" t="n">
        <v>0</v>
      </c>
      <c r="Y464" s="0" t="n">
        <v>0</v>
      </c>
      <c r="Z464" s="0" t="n">
        <v>0</v>
      </c>
      <c r="AA464" s="0" t="n">
        <v>0</v>
      </c>
      <c r="AB464" s="0" t="n">
        <v>0</v>
      </c>
      <c r="AC464" s="0" t="n">
        <v>0</v>
      </c>
      <c r="AD464" s="0" t="n">
        <v>0</v>
      </c>
      <c r="AE464" s="0" t="n">
        <v>25</v>
      </c>
      <c r="AF464" s="0" t="n">
        <v>25</v>
      </c>
    </row>
    <row r="465" customFormat="false" ht="12.75" hidden="false" customHeight="false" outlineLevel="0" collapsed="false">
      <c r="A465" s="399" t="n">
        <v>36817.6645833333</v>
      </c>
      <c r="B465" s="400" t="n">
        <v>37124</v>
      </c>
      <c r="C465" s="400" t="n">
        <v>36983</v>
      </c>
      <c r="D465" s="400" t="n">
        <v>37191</v>
      </c>
      <c r="E465" s="0" t="s">
        <v>395</v>
      </c>
      <c r="F465" s="0" t="n">
        <v>438463</v>
      </c>
      <c r="G465" s="0" t="n">
        <v>1</v>
      </c>
      <c r="H465" s="0" t="n">
        <v>2356693</v>
      </c>
      <c r="I465" s="0" t="n">
        <v>0</v>
      </c>
      <c r="J465" s="0" t="n">
        <v>0</v>
      </c>
      <c r="K465" s="0" t="n">
        <v>0</v>
      </c>
      <c r="L465" s="0" t="n">
        <v>0</v>
      </c>
      <c r="M465" s="0" t="n">
        <v>0</v>
      </c>
      <c r="N465" s="0" t="n">
        <v>0</v>
      </c>
      <c r="O465" s="0" t="n">
        <v>0</v>
      </c>
      <c r="P465" s="0" t="n">
        <v>0</v>
      </c>
      <c r="Q465" s="0" t="n">
        <v>0</v>
      </c>
      <c r="R465" s="0" t="n">
        <v>0</v>
      </c>
      <c r="S465" s="0" t="n">
        <v>0</v>
      </c>
      <c r="T465" s="0" t="n">
        <v>0</v>
      </c>
      <c r="U465" s="0" t="n">
        <v>0</v>
      </c>
      <c r="V465" s="0" t="n">
        <v>0</v>
      </c>
      <c r="W465" s="0" t="n">
        <v>0</v>
      </c>
      <c r="X465" s="0" t="n">
        <v>0</v>
      </c>
      <c r="Y465" s="0" t="n">
        <v>0</v>
      </c>
      <c r="Z465" s="0" t="n">
        <v>0</v>
      </c>
      <c r="AA465" s="0" t="n">
        <v>0</v>
      </c>
      <c r="AB465" s="0" t="n">
        <v>0</v>
      </c>
      <c r="AC465" s="0" t="n">
        <v>0</v>
      </c>
      <c r="AD465" s="0" t="n">
        <v>0</v>
      </c>
      <c r="AE465" s="0" t="n">
        <v>25</v>
      </c>
      <c r="AF465" s="0" t="n">
        <v>25</v>
      </c>
    </row>
    <row r="466" customFormat="false" ht="12.75" hidden="false" customHeight="false" outlineLevel="0" collapsed="false">
      <c r="A466" s="399" t="n">
        <v>37102.6229166667</v>
      </c>
      <c r="B466" s="400" t="n">
        <v>37124</v>
      </c>
      <c r="C466" s="400" t="n">
        <v>37104</v>
      </c>
      <c r="D466" s="400" t="n">
        <v>37134</v>
      </c>
      <c r="E466" s="0" t="s">
        <v>395</v>
      </c>
      <c r="F466" s="0" t="n">
        <v>709777</v>
      </c>
      <c r="G466" s="0" t="n">
        <v>1</v>
      </c>
      <c r="H466" s="0" t="n">
        <v>3707439</v>
      </c>
      <c r="I466" s="0" t="n">
        <v>0</v>
      </c>
      <c r="J466" s="0" t="n">
        <v>0</v>
      </c>
      <c r="K466" s="0" t="n">
        <v>0</v>
      </c>
      <c r="L466" s="0" t="n">
        <v>0</v>
      </c>
      <c r="M466" s="0" t="n">
        <v>0</v>
      </c>
      <c r="N466" s="0" t="n">
        <v>0</v>
      </c>
      <c r="O466" s="0" t="n">
        <v>-50</v>
      </c>
      <c r="P466" s="0" t="n">
        <v>-50</v>
      </c>
      <c r="Q466" s="0" t="n">
        <v>-50</v>
      </c>
      <c r="R466" s="0" t="n">
        <v>-50</v>
      </c>
      <c r="S466" s="0" t="n">
        <v>-50</v>
      </c>
      <c r="T466" s="0" t="n">
        <v>-50</v>
      </c>
      <c r="U466" s="0" t="n">
        <v>-50</v>
      </c>
      <c r="V466" s="0" t="n">
        <v>-50</v>
      </c>
      <c r="W466" s="0" t="n">
        <v>-50</v>
      </c>
      <c r="X466" s="0" t="n">
        <v>-50</v>
      </c>
      <c r="Y466" s="0" t="n">
        <v>-50</v>
      </c>
      <c r="Z466" s="0" t="n">
        <v>-50</v>
      </c>
      <c r="AA466" s="0" t="n">
        <v>-50</v>
      </c>
      <c r="AB466" s="0" t="n">
        <v>-50</v>
      </c>
      <c r="AC466" s="0" t="n">
        <v>-50</v>
      </c>
      <c r="AD466" s="0" t="n">
        <v>-50</v>
      </c>
      <c r="AE466" s="0" t="n">
        <v>0</v>
      </c>
      <c r="AF466" s="0" t="n">
        <v>0</v>
      </c>
    </row>
    <row r="467" customFormat="false" ht="12.75" hidden="false" customHeight="false" outlineLevel="0" collapsed="false">
      <c r="A467" s="399" t="n">
        <v>37029.3909722222</v>
      </c>
      <c r="B467" s="400" t="n">
        <v>37124</v>
      </c>
      <c r="C467" s="400" t="n">
        <v>37104</v>
      </c>
      <c r="D467" s="400" t="n">
        <v>37134</v>
      </c>
      <c r="E467" s="0" t="s">
        <v>395</v>
      </c>
      <c r="F467" s="0" t="n">
        <v>613475</v>
      </c>
      <c r="G467" s="0" t="n">
        <v>1</v>
      </c>
      <c r="H467" s="0" t="n">
        <v>3361620</v>
      </c>
      <c r="I467" s="0" t="n">
        <v>0</v>
      </c>
      <c r="J467" s="0" t="n">
        <v>0</v>
      </c>
      <c r="K467" s="0" t="n">
        <v>0</v>
      </c>
      <c r="L467" s="0" t="n">
        <v>0</v>
      </c>
      <c r="M467" s="0" t="n">
        <v>0</v>
      </c>
      <c r="N467" s="0" t="n">
        <v>0</v>
      </c>
      <c r="O467" s="0" t="n">
        <v>0</v>
      </c>
      <c r="P467" s="0" t="n">
        <v>0</v>
      </c>
      <c r="Q467" s="0" t="n">
        <v>0</v>
      </c>
      <c r="R467" s="0" t="n">
        <v>0</v>
      </c>
      <c r="S467" s="0" t="n">
        <v>0</v>
      </c>
      <c r="T467" s="0" t="n">
        <v>0</v>
      </c>
      <c r="U467" s="0" t="n">
        <v>0</v>
      </c>
      <c r="V467" s="0" t="n">
        <v>0</v>
      </c>
      <c r="W467" s="0" t="n">
        <v>0</v>
      </c>
      <c r="X467" s="0" t="n">
        <v>0</v>
      </c>
      <c r="Y467" s="0" t="n">
        <v>0</v>
      </c>
      <c r="Z467" s="0" t="n">
        <v>0</v>
      </c>
      <c r="AA467" s="0" t="n">
        <v>0</v>
      </c>
      <c r="AB467" s="0" t="n">
        <v>0</v>
      </c>
      <c r="AC467" s="0" t="n">
        <v>0</v>
      </c>
      <c r="AD467" s="0" t="n">
        <v>0</v>
      </c>
      <c r="AE467" s="0" t="n">
        <v>4</v>
      </c>
      <c r="AF467" s="0" t="n">
        <v>4</v>
      </c>
    </row>
    <row r="468" customFormat="false" ht="12.75" hidden="false" customHeight="false" outlineLevel="0" collapsed="false">
      <c r="A468" s="399" t="n">
        <v>37029.3993055556</v>
      </c>
      <c r="B468" s="400" t="n">
        <v>37124</v>
      </c>
      <c r="C468" s="400" t="n">
        <v>37104</v>
      </c>
      <c r="D468" s="400" t="n">
        <v>37134</v>
      </c>
      <c r="E468" s="0" t="s">
        <v>395</v>
      </c>
      <c r="F468" s="0" t="n">
        <v>614708</v>
      </c>
      <c r="G468" s="0" t="n">
        <v>1</v>
      </c>
      <c r="H468" s="0" t="n">
        <v>3364879</v>
      </c>
      <c r="I468" s="0" t="n">
        <v>0</v>
      </c>
      <c r="J468" s="0" t="n">
        <v>0</v>
      </c>
      <c r="K468" s="0" t="n">
        <v>0</v>
      </c>
      <c r="L468" s="0" t="n">
        <v>0</v>
      </c>
      <c r="M468" s="0" t="n">
        <v>0</v>
      </c>
      <c r="N468" s="0" t="n">
        <v>0</v>
      </c>
      <c r="O468" s="0" t="n">
        <v>0</v>
      </c>
      <c r="P468" s="0" t="n">
        <v>0</v>
      </c>
      <c r="Q468" s="0" t="n">
        <v>0</v>
      </c>
      <c r="R468" s="0" t="n">
        <v>0</v>
      </c>
      <c r="S468" s="0" t="n">
        <v>0</v>
      </c>
      <c r="T468" s="0" t="n">
        <v>0</v>
      </c>
      <c r="U468" s="0" t="n">
        <v>0</v>
      </c>
      <c r="V468" s="0" t="n">
        <v>0</v>
      </c>
      <c r="W468" s="0" t="n">
        <v>0</v>
      </c>
      <c r="X468" s="0" t="n">
        <v>0</v>
      </c>
      <c r="Y468" s="0" t="n">
        <v>0</v>
      </c>
      <c r="Z468" s="0" t="n">
        <v>0</v>
      </c>
      <c r="AA468" s="0" t="n">
        <v>0</v>
      </c>
      <c r="AB468" s="0" t="n">
        <v>0</v>
      </c>
      <c r="AC468" s="0" t="n">
        <v>0</v>
      </c>
      <c r="AD468" s="0" t="n">
        <v>0</v>
      </c>
      <c r="AE468" s="0" t="n">
        <v>25</v>
      </c>
      <c r="AF468" s="0" t="n">
        <v>25</v>
      </c>
    </row>
    <row r="469" customFormat="false" ht="12.75" hidden="false" customHeight="false" outlineLevel="0" collapsed="false">
      <c r="A469" s="399" t="n">
        <v>37102.6194444444</v>
      </c>
      <c r="B469" s="400" t="n">
        <v>37124</v>
      </c>
      <c r="C469" s="400" t="n">
        <v>37104</v>
      </c>
      <c r="D469" s="400" t="n">
        <v>37134</v>
      </c>
      <c r="E469" s="0" t="s">
        <v>395</v>
      </c>
      <c r="F469" s="0" t="n">
        <v>709712</v>
      </c>
      <c r="G469" s="0" t="n">
        <v>1</v>
      </c>
      <c r="H469" s="0" t="n">
        <v>3707346</v>
      </c>
      <c r="I469" s="0" t="n">
        <v>0</v>
      </c>
      <c r="J469" s="0" t="n">
        <v>0</v>
      </c>
      <c r="K469" s="0" t="n">
        <v>0</v>
      </c>
      <c r="L469" s="0" t="n">
        <v>0</v>
      </c>
      <c r="M469" s="0" t="n">
        <v>0</v>
      </c>
      <c r="N469" s="0" t="n">
        <v>0</v>
      </c>
      <c r="O469" s="0" t="n">
        <v>0</v>
      </c>
      <c r="P469" s="0" t="n">
        <v>0</v>
      </c>
      <c r="Q469" s="0" t="n">
        <v>0</v>
      </c>
      <c r="R469" s="0" t="n">
        <v>0</v>
      </c>
      <c r="S469" s="0" t="n">
        <v>0</v>
      </c>
      <c r="T469" s="0" t="n">
        <v>0</v>
      </c>
      <c r="U469" s="0" t="n">
        <v>0</v>
      </c>
      <c r="V469" s="0" t="n">
        <v>0</v>
      </c>
      <c r="W469" s="0" t="n">
        <v>0</v>
      </c>
      <c r="X469" s="0" t="n">
        <v>0</v>
      </c>
      <c r="Y469" s="0" t="n">
        <v>0</v>
      </c>
      <c r="Z469" s="0" t="n">
        <v>0</v>
      </c>
      <c r="AA469" s="0" t="n">
        <v>0</v>
      </c>
      <c r="AB469" s="0" t="n">
        <v>0</v>
      </c>
      <c r="AC469" s="0" t="n">
        <v>0</v>
      </c>
      <c r="AD469" s="0" t="n">
        <v>0</v>
      </c>
      <c r="AE469" s="0" t="n">
        <v>-75</v>
      </c>
      <c r="AF469" s="0" t="n">
        <v>-75</v>
      </c>
    </row>
    <row r="470" customFormat="false" ht="12.75" hidden="false" customHeight="false" outlineLevel="0" collapsed="false">
      <c r="A470" s="399" t="n">
        <v>36728.4104166667</v>
      </c>
      <c r="B470" s="400" t="n">
        <v>37124</v>
      </c>
      <c r="C470" s="400" t="n">
        <v>37104</v>
      </c>
      <c r="D470" s="400" t="n">
        <v>37164</v>
      </c>
      <c r="E470" s="0" t="s">
        <v>395</v>
      </c>
      <c r="F470" s="0" t="n">
        <v>376914</v>
      </c>
      <c r="G470" s="0" t="n">
        <v>1</v>
      </c>
      <c r="H470" s="0" t="n">
        <v>2157638</v>
      </c>
      <c r="I470" s="0" t="n">
        <v>-50</v>
      </c>
      <c r="J470" s="0" t="n">
        <v>-50</v>
      </c>
      <c r="K470" s="0" t="n">
        <v>-50</v>
      </c>
      <c r="L470" s="0" t="n">
        <v>-50</v>
      </c>
      <c r="M470" s="0" t="n">
        <v>-50</v>
      </c>
      <c r="N470" s="0" t="n">
        <v>-50</v>
      </c>
      <c r="O470" s="0" t="n">
        <v>0</v>
      </c>
      <c r="P470" s="0" t="n">
        <v>0</v>
      </c>
      <c r="Q470" s="0" t="n">
        <v>0</v>
      </c>
      <c r="R470" s="0" t="n">
        <v>0</v>
      </c>
      <c r="S470" s="0" t="n">
        <v>0</v>
      </c>
      <c r="T470" s="0" t="n">
        <v>0</v>
      </c>
      <c r="U470" s="0" t="n">
        <v>0</v>
      </c>
      <c r="V470" s="0" t="n">
        <v>0</v>
      </c>
      <c r="W470" s="0" t="n">
        <v>0</v>
      </c>
      <c r="X470" s="0" t="n">
        <v>0</v>
      </c>
      <c r="Y470" s="0" t="n">
        <v>0</v>
      </c>
      <c r="Z470" s="0" t="n">
        <v>0</v>
      </c>
      <c r="AA470" s="0" t="n">
        <v>0</v>
      </c>
      <c r="AB470" s="0" t="n">
        <v>0</v>
      </c>
      <c r="AC470" s="0" t="n">
        <v>0</v>
      </c>
      <c r="AD470" s="0" t="n">
        <v>0</v>
      </c>
      <c r="AE470" s="0" t="n">
        <v>0</v>
      </c>
      <c r="AF470" s="0" t="n">
        <v>0</v>
      </c>
    </row>
    <row r="471" customFormat="false" ht="12.75" hidden="false" customHeight="false" outlineLevel="0" collapsed="false">
      <c r="A471" s="399" t="n">
        <v>36943.4506944444</v>
      </c>
      <c r="B471" s="400" t="n">
        <v>37124</v>
      </c>
      <c r="C471" s="400" t="n">
        <v>37104</v>
      </c>
      <c r="D471" s="400" t="n">
        <v>37164</v>
      </c>
      <c r="E471" s="0" t="s">
        <v>395</v>
      </c>
      <c r="F471" s="0" t="n">
        <v>527188</v>
      </c>
      <c r="G471" s="0" t="n">
        <v>1</v>
      </c>
      <c r="H471" s="0" t="n">
        <v>2713190</v>
      </c>
      <c r="I471" s="0" t="n">
        <v>25</v>
      </c>
      <c r="J471" s="0" t="n">
        <v>25</v>
      </c>
      <c r="K471" s="0" t="n">
        <v>25</v>
      </c>
      <c r="L471" s="0" t="n">
        <v>25</v>
      </c>
      <c r="M471" s="0" t="n">
        <v>25</v>
      </c>
      <c r="N471" s="0" t="n">
        <v>25</v>
      </c>
      <c r="O471" s="0" t="n">
        <v>0</v>
      </c>
      <c r="P471" s="0" t="n">
        <v>0</v>
      </c>
      <c r="Q471" s="0" t="n">
        <v>0</v>
      </c>
      <c r="R471" s="0" t="n">
        <v>0</v>
      </c>
      <c r="S471" s="0" t="n">
        <v>0</v>
      </c>
      <c r="T471" s="0" t="n">
        <v>0</v>
      </c>
      <c r="U471" s="0" t="n">
        <v>0</v>
      </c>
      <c r="V471" s="0" t="n">
        <v>0</v>
      </c>
      <c r="W471" s="0" t="n">
        <v>0</v>
      </c>
      <c r="X471" s="0" t="n">
        <v>0</v>
      </c>
      <c r="Y471" s="0" t="n">
        <v>0</v>
      </c>
      <c r="Z471" s="0" t="n">
        <v>0</v>
      </c>
      <c r="AA471" s="0" t="n">
        <v>0</v>
      </c>
      <c r="AB471" s="0" t="n">
        <v>0</v>
      </c>
      <c r="AC471" s="0" t="n">
        <v>0</v>
      </c>
      <c r="AD471" s="0" t="n">
        <v>0</v>
      </c>
      <c r="AE471" s="0" t="n">
        <v>0</v>
      </c>
      <c r="AF471" s="0" t="n">
        <v>0</v>
      </c>
    </row>
    <row r="472" customFormat="false" ht="12.75" hidden="false" customHeight="false" outlineLevel="0" collapsed="false">
      <c r="A472" s="399" t="n">
        <v>36728.4104166667</v>
      </c>
      <c r="B472" s="400" t="n">
        <v>37124</v>
      </c>
      <c r="C472" s="400" t="n">
        <v>37104</v>
      </c>
      <c r="D472" s="400" t="n">
        <v>37164</v>
      </c>
      <c r="E472" s="0" t="s">
        <v>395</v>
      </c>
      <c r="F472" s="0" t="n">
        <v>376914</v>
      </c>
      <c r="G472" s="0" t="n">
        <v>1</v>
      </c>
      <c r="H472" s="0" t="n">
        <v>2157639</v>
      </c>
      <c r="I472" s="0" t="n">
        <v>0</v>
      </c>
      <c r="J472" s="0" t="n">
        <v>0</v>
      </c>
      <c r="K472" s="0" t="n">
        <v>0</v>
      </c>
      <c r="L472" s="0" t="n">
        <v>0</v>
      </c>
      <c r="M472" s="0" t="n">
        <v>0</v>
      </c>
      <c r="N472" s="0" t="n">
        <v>0</v>
      </c>
      <c r="O472" s="0" t="n">
        <v>0</v>
      </c>
      <c r="P472" s="0" t="n">
        <v>0</v>
      </c>
      <c r="Q472" s="0" t="n">
        <v>0</v>
      </c>
      <c r="R472" s="0" t="n">
        <v>0</v>
      </c>
      <c r="S472" s="0" t="n">
        <v>0</v>
      </c>
      <c r="T472" s="0" t="n">
        <v>0</v>
      </c>
      <c r="U472" s="0" t="n">
        <v>0</v>
      </c>
      <c r="V472" s="0" t="n">
        <v>0</v>
      </c>
      <c r="W472" s="0" t="n">
        <v>0</v>
      </c>
      <c r="X472" s="0" t="n">
        <v>0</v>
      </c>
      <c r="Y472" s="0" t="n">
        <v>0</v>
      </c>
      <c r="Z472" s="0" t="n">
        <v>0</v>
      </c>
      <c r="AA472" s="0" t="n">
        <v>0</v>
      </c>
      <c r="AB472" s="0" t="n">
        <v>0</v>
      </c>
      <c r="AC472" s="0" t="n">
        <v>0</v>
      </c>
      <c r="AD472" s="0" t="n">
        <v>0</v>
      </c>
      <c r="AE472" s="0" t="n">
        <v>-50</v>
      </c>
      <c r="AF472" s="0" t="n">
        <v>-50</v>
      </c>
    </row>
    <row r="473" customFormat="false" ht="12.75" hidden="false" customHeight="false" outlineLevel="0" collapsed="false">
      <c r="A473" s="399" t="n">
        <v>36943.4506944444</v>
      </c>
      <c r="B473" s="400" t="n">
        <v>37124</v>
      </c>
      <c r="C473" s="400" t="n">
        <v>37104</v>
      </c>
      <c r="D473" s="400" t="n">
        <v>37164</v>
      </c>
      <c r="E473" s="0" t="s">
        <v>395</v>
      </c>
      <c r="F473" s="0" t="n">
        <v>527188</v>
      </c>
      <c r="G473" s="0" t="n">
        <v>1</v>
      </c>
      <c r="H473" s="0" t="n">
        <v>2713191</v>
      </c>
      <c r="I473" s="0" t="n">
        <v>0</v>
      </c>
      <c r="J473" s="0" t="n">
        <v>0</v>
      </c>
      <c r="K473" s="0" t="n">
        <v>0</v>
      </c>
      <c r="L473" s="0" t="n">
        <v>0</v>
      </c>
      <c r="M473" s="0" t="n">
        <v>0</v>
      </c>
      <c r="N473" s="0" t="n">
        <v>0</v>
      </c>
      <c r="O473" s="0" t="n">
        <v>0</v>
      </c>
      <c r="P473" s="0" t="n">
        <v>0</v>
      </c>
      <c r="Q473" s="0" t="n">
        <v>0</v>
      </c>
      <c r="R473" s="0" t="n">
        <v>0</v>
      </c>
      <c r="S473" s="0" t="n">
        <v>0</v>
      </c>
      <c r="T473" s="0" t="n">
        <v>0</v>
      </c>
      <c r="U473" s="0" t="n">
        <v>0</v>
      </c>
      <c r="V473" s="0" t="n">
        <v>0</v>
      </c>
      <c r="W473" s="0" t="n">
        <v>0</v>
      </c>
      <c r="X473" s="0" t="n">
        <v>0</v>
      </c>
      <c r="Y473" s="0" t="n">
        <v>0</v>
      </c>
      <c r="Z473" s="0" t="n">
        <v>0</v>
      </c>
      <c r="AA473" s="0" t="n">
        <v>0</v>
      </c>
      <c r="AB473" s="0" t="n">
        <v>0</v>
      </c>
      <c r="AC473" s="0" t="n">
        <v>0</v>
      </c>
      <c r="AD473" s="0" t="n">
        <v>0</v>
      </c>
      <c r="AE473" s="0" t="n">
        <v>25</v>
      </c>
      <c r="AF473" s="0" t="n">
        <v>25</v>
      </c>
    </row>
    <row r="474" customFormat="false" ht="12.75" hidden="false" customHeight="false" outlineLevel="0" collapsed="false">
      <c r="A474" s="399" t="n">
        <v>37078.5354166667</v>
      </c>
      <c r="B474" s="400" t="n">
        <v>37124</v>
      </c>
      <c r="C474" s="400" t="n">
        <v>37104</v>
      </c>
      <c r="D474" s="400" t="n">
        <v>37191</v>
      </c>
      <c r="E474" s="0" t="s">
        <v>395</v>
      </c>
      <c r="F474" s="0" t="n">
        <v>676137</v>
      </c>
      <c r="G474" s="0" t="n">
        <v>1</v>
      </c>
      <c r="H474" s="0" t="n">
        <v>3553745</v>
      </c>
      <c r="I474" s="0" t="n">
        <v>-1</v>
      </c>
      <c r="J474" s="0" t="n">
        <v>-1</v>
      </c>
      <c r="K474" s="0" t="n">
        <v>-1</v>
      </c>
      <c r="L474" s="0" t="n">
        <v>-1</v>
      </c>
      <c r="M474" s="0" t="n">
        <v>-1</v>
      </c>
      <c r="N474" s="0" t="n">
        <v>-1</v>
      </c>
      <c r="O474" s="0" t="n">
        <v>0</v>
      </c>
      <c r="P474" s="0" t="n">
        <v>0</v>
      </c>
      <c r="Q474" s="0" t="n">
        <v>0</v>
      </c>
      <c r="R474" s="0" t="n">
        <v>0</v>
      </c>
      <c r="S474" s="0" t="n">
        <v>0</v>
      </c>
      <c r="T474" s="0" t="n">
        <v>0</v>
      </c>
      <c r="U474" s="0" t="n">
        <v>0</v>
      </c>
      <c r="V474" s="0" t="n">
        <v>0</v>
      </c>
      <c r="W474" s="0" t="n">
        <v>0</v>
      </c>
      <c r="X474" s="0" t="n">
        <v>0</v>
      </c>
      <c r="Y474" s="0" t="n">
        <v>0</v>
      </c>
      <c r="Z474" s="0" t="n">
        <v>0</v>
      </c>
      <c r="AA474" s="0" t="n">
        <v>0</v>
      </c>
      <c r="AB474" s="0" t="n">
        <v>0</v>
      </c>
      <c r="AC474" s="0" t="n">
        <v>0</v>
      </c>
      <c r="AD474" s="0" t="n">
        <v>0</v>
      </c>
      <c r="AE474" s="0" t="n">
        <v>0</v>
      </c>
      <c r="AF474" s="0" t="n">
        <v>0</v>
      </c>
    </row>
    <row r="475" customFormat="false" ht="12.75" hidden="false" customHeight="false" outlineLevel="0" collapsed="false">
      <c r="A475" s="399" t="n">
        <v>37078.5354166667</v>
      </c>
      <c r="B475" s="400" t="n">
        <v>37124</v>
      </c>
      <c r="C475" s="400" t="n">
        <v>37104</v>
      </c>
      <c r="D475" s="400" t="n">
        <v>37191</v>
      </c>
      <c r="E475" s="0" t="s">
        <v>395</v>
      </c>
      <c r="F475" s="0" t="n">
        <v>676136</v>
      </c>
      <c r="G475" s="0" t="n">
        <v>1</v>
      </c>
      <c r="H475" s="0" t="n">
        <v>3553728</v>
      </c>
      <c r="I475" s="0" t="n">
        <v>0</v>
      </c>
      <c r="J475" s="0" t="n">
        <v>0</v>
      </c>
      <c r="K475" s="0" t="n">
        <v>0</v>
      </c>
      <c r="L475" s="0" t="n">
        <v>0</v>
      </c>
      <c r="M475" s="0" t="n">
        <v>0</v>
      </c>
      <c r="N475" s="0" t="n">
        <v>0</v>
      </c>
      <c r="O475" s="0" t="n">
        <v>-1</v>
      </c>
      <c r="P475" s="0" t="n">
        <v>-1</v>
      </c>
      <c r="Q475" s="0" t="n">
        <v>-1</v>
      </c>
      <c r="R475" s="0" t="n">
        <v>-1</v>
      </c>
      <c r="S475" s="0" t="n">
        <v>-1</v>
      </c>
      <c r="T475" s="0" t="n">
        <v>-1</v>
      </c>
      <c r="U475" s="0" t="n">
        <v>-1</v>
      </c>
      <c r="V475" s="0" t="n">
        <v>-1</v>
      </c>
      <c r="W475" s="0" t="n">
        <v>-1</v>
      </c>
      <c r="X475" s="0" t="n">
        <v>-1</v>
      </c>
      <c r="Y475" s="0" t="n">
        <v>-1</v>
      </c>
      <c r="Z475" s="0" t="n">
        <v>-1</v>
      </c>
      <c r="AA475" s="0" t="n">
        <v>-1</v>
      </c>
      <c r="AB475" s="0" t="n">
        <v>-1</v>
      </c>
      <c r="AC475" s="0" t="n">
        <v>-1</v>
      </c>
      <c r="AD475" s="0" t="n">
        <v>-1</v>
      </c>
      <c r="AE475" s="0" t="n">
        <v>0</v>
      </c>
      <c r="AF475" s="0" t="n">
        <v>0</v>
      </c>
    </row>
    <row r="476" customFormat="false" ht="12.75" hidden="false" customHeight="false" outlineLevel="0" collapsed="false">
      <c r="A476" s="399" t="n">
        <v>37078.5354166667</v>
      </c>
      <c r="B476" s="400" t="n">
        <v>37124</v>
      </c>
      <c r="C476" s="400" t="n">
        <v>37104</v>
      </c>
      <c r="D476" s="400" t="n">
        <v>37191</v>
      </c>
      <c r="E476" s="0" t="s">
        <v>395</v>
      </c>
      <c r="F476" s="0" t="n">
        <v>676137</v>
      </c>
      <c r="G476" s="0" t="n">
        <v>1</v>
      </c>
      <c r="H476" s="0" t="n">
        <v>3553746</v>
      </c>
      <c r="I476" s="0" t="n">
        <v>0</v>
      </c>
      <c r="J476" s="0" t="n">
        <v>0</v>
      </c>
      <c r="K476" s="0" t="n">
        <v>0</v>
      </c>
      <c r="L476" s="0" t="n">
        <v>0</v>
      </c>
      <c r="M476" s="0" t="n">
        <v>0</v>
      </c>
      <c r="N476" s="0" t="n">
        <v>0</v>
      </c>
      <c r="O476" s="0" t="n">
        <v>0</v>
      </c>
      <c r="P476" s="0" t="n">
        <v>0</v>
      </c>
      <c r="Q476" s="0" t="n">
        <v>0</v>
      </c>
      <c r="R476" s="0" t="n">
        <v>0</v>
      </c>
      <c r="S476" s="0" t="n">
        <v>0</v>
      </c>
      <c r="T476" s="0" t="n">
        <v>0</v>
      </c>
      <c r="U476" s="0" t="n">
        <v>0</v>
      </c>
      <c r="V476" s="0" t="n">
        <v>0</v>
      </c>
      <c r="W476" s="0" t="n">
        <v>0</v>
      </c>
      <c r="X476" s="0" t="n">
        <v>0</v>
      </c>
      <c r="Y476" s="0" t="n">
        <v>0</v>
      </c>
      <c r="Z476" s="0" t="n">
        <v>0</v>
      </c>
      <c r="AA476" s="0" t="n">
        <v>0</v>
      </c>
      <c r="AB476" s="0" t="n">
        <v>0</v>
      </c>
      <c r="AC476" s="0" t="n">
        <v>0</v>
      </c>
      <c r="AD476" s="0" t="n">
        <v>0</v>
      </c>
      <c r="AE476" s="0" t="n">
        <v>-1</v>
      </c>
      <c r="AF476" s="0" t="n">
        <v>-1</v>
      </c>
    </row>
    <row r="477" customFormat="false" ht="12.75" hidden="false" customHeight="false" outlineLevel="0" collapsed="false">
      <c r="A477" s="399" t="n">
        <v>37104.6027777778</v>
      </c>
      <c r="B477" s="400" t="n">
        <v>37124</v>
      </c>
      <c r="C477" s="400" t="n">
        <v>37106</v>
      </c>
      <c r="D477" s="400" t="n">
        <v>37134</v>
      </c>
      <c r="E477" s="0" t="s">
        <v>395</v>
      </c>
      <c r="F477" s="0" t="n">
        <v>713907</v>
      </c>
      <c r="G477" s="0" t="n">
        <v>1</v>
      </c>
      <c r="H477" s="0" t="n">
        <v>3722524</v>
      </c>
      <c r="I477" s="0" t="n">
        <v>0</v>
      </c>
      <c r="J477" s="0" t="n">
        <v>0</v>
      </c>
      <c r="K477" s="0" t="n">
        <v>0</v>
      </c>
      <c r="L477" s="0" t="n">
        <v>0</v>
      </c>
      <c r="M477" s="0" t="n">
        <v>0</v>
      </c>
      <c r="N477" s="0" t="n">
        <v>0</v>
      </c>
      <c r="O477" s="0" t="n">
        <v>-75</v>
      </c>
      <c r="P477" s="0" t="n">
        <v>-75</v>
      </c>
      <c r="Q477" s="0" t="n">
        <v>-75</v>
      </c>
      <c r="R477" s="0" t="n">
        <v>-75</v>
      </c>
      <c r="S477" s="0" t="n">
        <v>-75</v>
      </c>
      <c r="T477" s="0" t="n">
        <v>-75</v>
      </c>
      <c r="U477" s="0" t="n">
        <v>-75</v>
      </c>
      <c r="V477" s="0" t="n">
        <v>-75</v>
      </c>
      <c r="W477" s="0" t="n">
        <v>-75</v>
      </c>
      <c r="X477" s="0" t="n">
        <v>-75</v>
      </c>
      <c r="Y477" s="0" t="n">
        <v>-75</v>
      </c>
      <c r="Z477" s="0" t="n">
        <v>-75</v>
      </c>
      <c r="AA477" s="0" t="n">
        <v>-75</v>
      </c>
      <c r="AB477" s="0" t="n">
        <v>-75</v>
      </c>
      <c r="AC477" s="0" t="n">
        <v>-75</v>
      </c>
      <c r="AD477" s="0" t="n">
        <v>-75</v>
      </c>
      <c r="AE477" s="0" t="n">
        <v>0</v>
      </c>
      <c r="AF477" s="0" t="n">
        <v>0</v>
      </c>
    </row>
    <row r="478" customFormat="false" ht="12.75" hidden="false" customHeight="false" outlineLevel="0" collapsed="false">
      <c r="A478" s="399" t="n">
        <v>36929.6125</v>
      </c>
      <c r="B478" s="400" t="n">
        <v>37124</v>
      </c>
      <c r="C478" s="400" t="n">
        <v>37073</v>
      </c>
      <c r="D478" s="400" t="n">
        <v>37164</v>
      </c>
      <c r="E478" s="0" t="s">
        <v>395</v>
      </c>
      <c r="F478" s="0" t="n">
        <v>515204</v>
      </c>
      <c r="G478" s="0" t="n">
        <v>1</v>
      </c>
      <c r="H478" s="0" t="n">
        <v>2632491</v>
      </c>
      <c r="I478" s="0" t="n">
        <v>-25</v>
      </c>
      <c r="J478" s="0" t="n">
        <v>-25</v>
      </c>
      <c r="K478" s="0" t="n">
        <v>-25</v>
      </c>
      <c r="L478" s="0" t="n">
        <v>-25</v>
      </c>
      <c r="M478" s="0" t="n">
        <v>-25</v>
      </c>
      <c r="N478" s="0" t="n">
        <v>-25</v>
      </c>
      <c r="O478" s="0" t="n">
        <v>0</v>
      </c>
      <c r="P478" s="0" t="n">
        <v>0</v>
      </c>
      <c r="Q478" s="0" t="n">
        <v>0</v>
      </c>
      <c r="R478" s="0" t="n">
        <v>0</v>
      </c>
      <c r="S478" s="0" t="n">
        <v>0</v>
      </c>
      <c r="T478" s="0" t="n">
        <v>0</v>
      </c>
      <c r="U478" s="0" t="n">
        <v>0</v>
      </c>
      <c r="V478" s="0" t="n">
        <v>0</v>
      </c>
      <c r="W478" s="0" t="n">
        <v>0</v>
      </c>
      <c r="X478" s="0" t="n">
        <v>0</v>
      </c>
      <c r="Y478" s="0" t="n">
        <v>0</v>
      </c>
      <c r="Z478" s="0" t="n">
        <v>0</v>
      </c>
      <c r="AA478" s="0" t="n">
        <v>0</v>
      </c>
      <c r="AB478" s="0" t="n">
        <v>0</v>
      </c>
      <c r="AC478" s="0" t="n">
        <v>0</v>
      </c>
      <c r="AD478" s="0" t="n">
        <v>0</v>
      </c>
      <c r="AE478" s="0" t="n">
        <v>0</v>
      </c>
      <c r="AF478" s="0" t="n">
        <v>0</v>
      </c>
    </row>
    <row r="479" customFormat="false" ht="12.75" hidden="false" customHeight="false" outlineLevel="0" collapsed="false">
      <c r="A479" s="399" t="n">
        <v>36937.6423611111</v>
      </c>
      <c r="B479" s="400" t="n">
        <v>37124</v>
      </c>
      <c r="C479" s="400" t="n">
        <v>37073</v>
      </c>
      <c r="D479" s="400" t="n">
        <v>37164</v>
      </c>
      <c r="E479" s="0" t="s">
        <v>395</v>
      </c>
      <c r="F479" s="0" t="n">
        <v>523089</v>
      </c>
      <c r="G479" s="0" t="n">
        <v>1</v>
      </c>
      <c r="H479" s="0" t="n">
        <v>2701277</v>
      </c>
      <c r="I479" s="0" t="n">
        <v>25</v>
      </c>
      <c r="J479" s="0" t="n">
        <v>25</v>
      </c>
      <c r="K479" s="0" t="n">
        <v>25</v>
      </c>
      <c r="L479" s="0" t="n">
        <v>25</v>
      </c>
      <c r="M479" s="0" t="n">
        <v>25</v>
      </c>
      <c r="N479" s="0" t="n">
        <v>25</v>
      </c>
      <c r="O479" s="0" t="n">
        <v>0</v>
      </c>
      <c r="P479" s="0" t="n">
        <v>0</v>
      </c>
      <c r="Q479" s="0" t="n">
        <v>0</v>
      </c>
      <c r="R479" s="0" t="n">
        <v>0</v>
      </c>
      <c r="S479" s="0" t="n">
        <v>0</v>
      </c>
      <c r="T479" s="0" t="n">
        <v>0</v>
      </c>
      <c r="U479" s="0" t="n">
        <v>0</v>
      </c>
      <c r="V479" s="0" t="n">
        <v>0</v>
      </c>
      <c r="W479" s="0" t="n">
        <v>0</v>
      </c>
      <c r="X479" s="0" t="n">
        <v>0</v>
      </c>
      <c r="Y479" s="0" t="n">
        <v>0</v>
      </c>
      <c r="Z479" s="0" t="n">
        <v>0</v>
      </c>
      <c r="AA479" s="0" t="n">
        <v>0</v>
      </c>
      <c r="AB479" s="0" t="n">
        <v>0</v>
      </c>
      <c r="AC479" s="0" t="n">
        <v>0</v>
      </c>
      <c r="AD479" s="0" t="n">
        <v>0</v>
      </c>
      <c r="AE479" s="0" t="n">
        <v>0</v>
      </c>
      <c r="AF479" s="0" t="n">
        <v>0</v>
      </c>
    </row>
    <row r="480" customFormat="false" ht="12.75" hidden="false" customHeight="false" outlineLevel="0" collapsed="false">
      <c r="A480" s="399" t="n">
        <v>37021.5819444444</v>
      </c>
      <c r="B480" s="400" t="n">
        <v>37124</v>
      </c>
      <c r="C480" s="400" t="n">
        <v>37073</v>
      </c>
      <c r="D480" s="400" t="n">
        <v>37164</v>
      </c>
      <c r="E480" s="0" t="s">
        <v>395</v>
      </c>
      <c r="F480" s="0" t="n">
        <v>606505</v>
      </c>
      <c r="G480" s="0" t="n">
        <v>1</v>
      </c>
      <c r="H480" s="0" t="n">
        <v>3262734</v>
      </c>
      <c r="I480" s="0" t="n">
        <v>25</v>
      </c>
      <c r="J480" s="0" t="n">
        <v>25</v>
      </c>
      <c r="K480" s="0" t="n">
        <v>25</v>
      </c>
      <c r="L480" s="0" t="n">
        <v>25</v>
      </c>
      <c r="M480" s="0" t="n">
        <v>25</v>
      </c>
      <c r="N480" s="0" t="n">
        <v>25</v>
      </c>
      <c r="O480" s="0" t="n">
        <v>0</v>
      </c>
      <c r="P480" s="0" t="n">
        <v>0</v>
      </c>
      <c r="Q480" s="0" t="n">
        <v>0</v>
      </c>
      <c r="R480" s="0" t="n">
        <v>0</v>
      </c>
      <c r="S480" s="0" t="n">
        <v>0</v>
      </c>
      <c r="T480" s="0" t="n">
        <v>0</v>
      </c>
      <c r="U480" s="0" t="n">
        <v>0</v>
      </c>
      <c r="V480" s="0" t="n">
        <v>0</v>
      </c>
      <c r="W480" s="0" t="n">
        <v>0</v>
      </c>
      <c r="X480" s="0" t="n">
        <v>0</v>
      </c>
      <c r="Y480" s="0" t="n">
        <v>0</v>
      </c>
      <c r="Z480" s="0" t="n">
        <v>0</v>
      </c>
      <c r="AA480" s="0" t="n">
        <v>0</v>
      </c>
      <c r="AB480" s="0" t="n">
        <v>0</v>
      </c>
      <c r="AC480" s="0" t="n">
        <v>0</v>
      </c>
      <c r="AD480" s="0" t="n">
        <v>0</v>
      </c>
      <c r="AE480" s="0" t="n">
        <v>0</v>
      </c>
      <c r="AF480" s="0" t="n">
        <v>0</v>
      </c>
    </row>
    <row r="481" customFormat="false" ht="12.75" hidden="false" customHeight="false" outlineLevel="0" collapsed="false">
      <c r="A481" s="399" t="n">
        <v>37029.40625</v>
      </c>
      <c r="B481" s="400" t="n">
        <v>37124</v>
      </c>
      <c r="C481" s="400" t="n">
        <v>37073</v>
      </c>
      <c r="D481" s="400" t="n">
        <v>37164</v>
      </c>
      <c r="E481" s="0" t="s">
        <v>395</v>
      </c>
      <c r="F481" s="0" t="n">
        <v>614694</v>
      </c>
      <c r="G481" s="0" t="n">
        <v>1</v>
      </c>
      <c r="H481" s="0" t="n">
        <v>3364855</v>
      </c>
      <c r="I481" s="0" t="n">
        <v>75</v>
      </c>
      <c r="J481" s="0" t="n">
        <v>75</v>
      </c>
      <c r="K481" s="0" t="n">
        <v>75</v>
      </c>
      <c r="L481" s="0" t="n">
        <v>75</v>
      </c>
      <c r="M481" s="0" t="n">
        <v>75</v>
      </c>
      <c r="N481" s="0" t="n">
        <v>75</v>
      </c>
      <c r="O481" s="0" t="n">
        <v>0</v>
      </c>
      <c r="P481" s="0" t="n">
        <v>0</v>
      </c>
      <c r="Q481" s="0" t="n">
        <v>0</v>
      </c>
      <c r="R481" s="0" t="n">
        <v>0</v>
      </c>
      <c r="S481" s="0" t="n">
        <v>0</v>
      </c>
      <c r="T481" s="0" t="n">
        <v>0</v>
      </c>
      <c r="U481" s="0" t="n">
        <v>0</v>
      </c>
      <c r="V481" s="0" t="n">
        <v>0</v>
      </c>
      <c r="W481" s="0" t="n">
        <v>0</v>
      </c>
      <c r="X481" s="0" t="n">
        <v>0</v>
      </c>
      <c r="Y481" s="0" t="n">
        <v>0</v>
      </c>
      <c r="Z481" s="0" t="n">
        <v>0</v>
      </c>
      <c r="AA481" s="0" t="n">
        <v>0</v>
      </c>
      <c r="AB481" s="0" t="n">
        <v>0</v>
      </c>
      <c r="AC481" s="0" t="n">
        <v>0</v>
      </c>
      <c r="AD481" s="0" t="n">
        <v>0</v>
      </c>
      <c r="AE481" s="0" t="n">
        <v>0</v>
      </c>
      <c r="AF481" s="0" t="n">
        <v>0</v>
      </c>
    </row>
    <row r="482" customFormat="false" ht="12.75" hidden="false" customHeight="false" outlineLevel="0" collapsed="false">
      <c r="A482" s="399" t="n">
        <v>36363.6465277778</v>
      </c>
      <c r="B482" s="400" t="n">
        <v>37124</v>
      </c>
      <c r="C482" s="400" t="n">
        <v>37073</v>
      </c>
      <c r="D482" s="400" t="n">
        <v>37164</v>
      </c>
      <c r="E482" s="0" t="s">
        <v>395</v>
      </c>
      <c r="F482" s="0" t="n">
        <v>228007</v>
      </c>
      <c r="G482" s="0" t="n">
        <v>1</v>
      </c>
      <c r="H482" s="0" t="n">
        <v>716474</v>
      </c>
      <c r="I482" s="0" t="n">
        <v>0</v>
      </c>
      <c r="J482" s="0" t="n">
        <v>0</v>
      </c>
      <c r="K482" s="0" t="n">
        <v>0</v>
      </c>
      <c r="L482" s="0" t="n">
        <v>0</v>
      </c>
      <c r="M482" s="0" t="n">
        <v>0</v>
      </c>
      <c r="N482" s="0" t="n">
        <v>0</v>
      </c>
      <c r="O482" s="0" t="n">
        <v>125</v>
      </c>
      <c r="P482" s="0" t="n">
        <v>125</v>
      </c>
      <c r="Q482" s="0" t="n">
        <v>125</v>
      </c>
      <c r="R482" s="0" t="n">
        <v>125</v>
      </c>
      <c r="S482" s="0" t="n">
        <v>125</v>
      </c>
      <c r="T482" s="0" t="n">
        <v>125</v>
      </c>
      <c r="U482" s="0" t="n">
        <v>125</v>
      </c>
      <c r="V482" s="0" t="n">
        <v>125</v>
      </c>
      <c r="W482" s="0" t="n">
        <v>125</v>
      </c>
      <c r="X482" s="0" t="n">
        <v>125</v>
      </c>
      <c r="Y482" s="0" t="n">
        <v>125</v>
      </c>
      <c r="Z482" s="0" t="n">
        <v>125</v>
      </c>
      <c r="AA482" s="0" t="n">
        <v>125</v>
      </c>
      <c r="AB482" s="0" t="n">
        <v>125</v>
      </c>
      <c r="AC482" s="0" t="n">
        <v>125</v>
      </c>
      <c r="AD482" s="0" t="n">
        <v>125</v>
      </c>
      <c r="AE482" s="0" t="n">
        <v>0</v>
      </c>
      <c r="AF482" s="0" t="n">
        <v>0</v>
      </c>
    </row>
    <row r="483" customFormat="false" ht="12.75" hidden="false" customHeight="false" outlineLevel="0" collapsed="false">
      <c r="A483" s="399" t="n">
        <v>36720.6701388889</v>
      </c>
      <c r="B483" s="400" t="n">
        <v>37124</v>
      </c>
      <c r="C483" s="400" t="n">
        <v>37073</v>
      </c>
      <c r="D483" s="400" t="n">
        <v>37164</v>
      </c>
      <c r="E483" s="0" t="s">
        <v>395</v>
      </c>
      <c r="F483" s="0" t="n">
        <v>372953</v>
      </c>
      <c r="G483" s="0" t="n">
        <v>1</v>
      </c>
      <c r="H483" s="0" t="n">
        <v>2144391</v>
      </c>
      <c r="I483" s="0" t="n">
        <v>0</v>
      </c>
      <c r="J483" s="0" t="n">
        <v>0</v>
      </c>
      <c r="K483" s="0" t="n">
        <v>0</v>
      </c>
      <c r="L483" s="0" t="n">
        <v>0</v>
      </c>
      <c r="M483" s="0" t="n">
        <v>0</v>
      </c>
      <c r="N483" s="0" t="n">
        <v>0</v>
      </c>
      <c r="O483" s="0" t="n">
        <v>25</v>
      </c>
      <c r="P483" s="0" t="n">
        <v>25</v>
      </c>
      <c r="Q483" s="0" t="n">
        <v>25</v>
      </c>
      <c r="R483" s="0" t="n">
        <v>25</v>
      </c>
      <c r="S483" s="0" t="n">
        <v>25</v>
      </c>
      <c r="T483" s="0" t="n">
        <v>25</v>
      </c>
      <c r="U483" s="0" t="n">
        <v>25</v>
      </c>
      <c r="V483" s="0" t="n">
        <v>25</v>
      </c>
      <c r="W483" s="0" t="n">
        <v>25</v>
      </c>
      <c r="X483" s="0" t="n">
        <v>25</v>
      </c>
      <c r="Y483" s="0" t="n">
        <v>25</v>
      </c>
      <c r="Z483" s="0" t="n">
        <v>25</v>
      </c>
      <c r="AA483" s="0" t="n">
        <v>25</v>
      </c>
      <c r="AB483" s="0" t="n">
        <v>25</v>
      </c>
      <c r="AC483" s="0" t="n">
        <v>25</v>
      </c>
      <c r="AD483" s="0" t="n">
        <v>25</v>
      </c>
      <c r="AE483" s="0" t="n">
        <v>0</v>
      </c>
      <c r="AF483" s="0" t="n">
        <v>0</v>
      </c>
    </row>
    <row r="484" customFormat="false" ht="12.75" hidden="false" customHeight="false" outlineLevel="0" collapsed="false">
      <c r="A484" s="399" t="n">
        <v>36833.6972222222</v>
      </c>
      <c r="B484" s="400" t="n">
        <v>37124</v>
      </c>
      <c r="C484" s="400" t="n">
        <v>37073</v>
      </c>
      <c r="D484" s="400" t="n">
        <v>37164</v>
      </c>
      <c r="E484" s="0" t="s">
        <v>395</v>
      </c>
      <c r="F484" s="0" t="n">
        <v>449930</v>
      </c>
      <c r="G484" s="0" t="n">
        <v>1</v>
      </c>
      <c r="H484" s="0" t="n">
        <v>2396822</v>
      </c>
      <c r="I484" s="0" t="n">
        <v>0</v>
      </c>
      <c r="J484" s="0" t="n">
        <v>0</v>
      </c>
      <c r="K484" s="0" t="n">
        <v>0</v>
      </c>
      <c r="L484" s="0" t="n">
        <v>0</v>
      </c>
      <c r="M484" s="0" t="n">
        <v>0</v>
      </c>
      <c r="N484" s="0" t="n">
        <v>0</v>
      </c>
      <c r="O484" s="0" t="n">
        <v>50</v>
      </c>
      <c r="P484" s="0" t="n">
        <v>50</v>
      </c>
      <c r="Q484" s="0" t="n">
        <v>50</v>
      </c>
      <c r="R484" s="0" t="n">
        <v>50</v>
      </c>
      <c r="S484" s="0" t="n">
        <v>50</v>
      </c>
      <c r="T484" s="0" t="n">
        <v>50</v>
      </c>
      <c r="U484" s="0" t="n">
        <v>50</v>
      </c>
      <c r="V484" s="0" t="n">
        <v>50</v>
      </c>
      <c r="W484" s="0" t="n">
        <v>50</v>
      </c>
      <c r="X484" s="0" t="n">
        <v>50</v>
      </c>
      <c r="Y484" s="0" t="n">
        <v>50</v>
      </c>
      <c r="Z484" s="0" t="n">
        <v>50</v>
      </c>
      <c r="AA484" s="0" t="n">
        <v>50</v>
      </c>
      <c r="AB484" s="0" t="n">
        <v>50</v>
      </c>
      <c r="AC484" s="0" t="n">
        <v>50</v>
      </c>
      <c r="AD484" s="0" t="n">
        <v>50</v>
      </c>
      <c r="AE484" s="0" t="n">
        <v>0</v>
      </c>
      <c r="AF484" s="0" t="n">
        <v>0</v>
      </c>
    </row>
    <row r="485" customFormat="false" ht="12.75" hidden="false" customHeight="false" outlineLevel="0" collapsed="false">
      <c r="A485" s="399" t="n">
        <v>36922.6625</v>
      </c>
      <c r="B485" s="400" t="n">
        <v>37124</v>
      </c>
      <c r="C485" s="400" t="n">
        <v>37073</v>
      </c>
      <c r="D485" s="400" t="n">
        <v>37164</v>
      </c>
      <c r="E485" s="0" t="s">
        <v>395</v>
      </c>
      <c r="F485" s="0" t="n">
        <v>453149</v>
      </c>
      <c r="G485" s="0" t="n">
        <v>1</v>
      </c>
      <c r="H485" s="0" t="n">
        <v>2405907</v>
      </c>
      <c r="I485" s="0" t="n">
        <v>0</v>
      </c>
      <c r="J485" s="0" t="n">
        <v>0</v>
      </c>
      <c r="K485" s="0" t="n">
        <v>0</v>
      </c>
      <c r="L485" s="0" t="n">
        <v>0</v>
      </c>
      <c r="M485" s="0" t="n">
        <v>0</v>
      </c>
      <c r="N485" s="0" t="n">
        <v>0</v>
      </c>
      <c r="O485" s="0" t="n">
        <v>50</v>
      </c>
      <c r="P485" s="0" t="n">
        <v>50</v>
      </c>
      <c r="Q485" s="0" t="n">
        <v>50</v>
      </c>
      <c r="R485" s="0" t="n">
        <v>50</v>
      </c>
      <c r="S485" s="0" t="n">
        <v>50</v>
      </c>
      <c r="T485" s="0" t="n">
        <v>50</v>
      </c>
      <c r="U485" s="0" t="n">
        <v>50</v>
      </c>
      <c r="V485" s="0" t="n">
        <v>50</v>
      </c>
      <c r="W485" s="0" t="n">
        <v>50</v>
      </c>
      <c r="X485" s="0" t="n">
        <v>50</v>
      </c>
      <c r="Y485" s="0" t="n">
        <v>50</v>
      </c>
      <c r="Z485" s="0" t="n">
        <v>50</v>
      </c>
      <c r="AA485" s="0" t="n">
        <v>50</v>
      </c>
      <c r="AB485" s="0" t="n">
        <v>50</v>
      </c>
      <c r="AC485" s="0" t="n">
        <v>50</v>
      </c>
      <c r="AD485" s="0" t="n">
        <v>50</v>
      </c>
      <c r="AE485" s="0" t="n">
        <v>0</v>
      </c>
      <c r="AF485" s="0" t="n">
        <v>0</v>
      </c>
    </row>
    <row r="486" customFormat="false" ht="12.75" hidden="false" customHeight="false" outlineLevel="0" collapsed="false">
      <c r="A486" s="399" t="n">
        <v>36858.5409722222</v>
      </c>
      <c r="B486" s="400" t="n">
        <v>37124</v>
      </c>
      <c r="C486" s="400" t="n">
        <v>37073</v>
      </c>
      <c r="D486" s="400" t="n">
        <v>37164</v>
      </c>
      <c r="E486" s="0" t="s">
        <v>395</v>
      </c>
      <c r="F486" s="0" t="n">
        <v>465798</v>
      </c>
      <c r="G486" s="0" t="n">
        <v>1</v>
      </c>
      <c r="H486" s="0" t="n">
        <v>2453099</v>
      </c>
      <c r="I486" s="0" t="n">
        <v>0</v>
      </c>
      <c r="J486" s="0" t="n">
        <v>0</v>
      </c>
      <c r="K486" s="0" t="n">
        <v>0</v>
      </c>
      <c r="L486" s="0" t="n">
        <v>0</v>
      </c>
      <c r="M486" s="0" t="n">
        <v>0</v>
      </c>
      <c r="N486" s="0" t="n">
        <v>0</v>
      </c>
      <c r="O486" s="0" t="n">
        <v>50</v>
      </c>
      <c r="P486" s="0" t="n">
        <v>50</v>
      </c>
      <c r="Q486" s="0" t="n">
        <v>50</v>
      </c>
      <c r="R486" s="0" t="n">
        <v>50</v>
      </c>
      <c r="S486" s="0" t="n">
        <v>50</v>
      </c>
      <c r="T486" s="0" t="n">
        <v>50</v>
      </c>
      <c r="U486" s="0" t="n">
        <v>50</v>
      </c>
      <c r="V486" s="0" t="n">
        <v>50</v>
      </c>
      <c r="W486" s="0" t="n">
        <v>50</v>
      </c>
      <c r="X486" s="0" t="n">
        <v>50</v>
      </c>
      <c r="Y486" s="0" t="n">
        <v>50</v>
      </c>
      <c r="Z486" s="0" t="n">
        <v>50</v>
      </c>
      <c r="AA486" s="0" t="n">
        <v>50</v>
      </c>
      <c r="AB486" s="0" t="n">
        <v>50</v>
      </c>
      <c r="AC486" s="0" t="n">
        <v>50</v>
      </c>
      <c r="AD486" s="0" t="n">
        <v>50</v>
      </c>
      <c r="AE486" s="0" t="n">
        <v>0</v>
      </c>
      <c r="AF486" s="0" t="n">
        <v>0</v>
      </c>
    </row>
    <row r="487" customFormat="false" ht="12.75" hidden="false" customHeight="false" outlineLevel="0" collapsed="false">
      <c r="A487" s="399" t="n">
        <v>36922.6625</v>
      </c>
      <c r="B487" s="400" t="n">
        <v>37124</v>
      </c>
      <c r="C487" s="400" t="n">
        <v>37073</v>
      </c>
      <c r="D487" s="400" t="n">
        <v>37164</v>
      </c>
      <c r="E487" s="0" t="s">
        <v>395</v>
      </c>
      <c r="F487" s="0" t="n">
        <v>470916</v>
      </c>
      <c r="G487" s="0" t="n">
        <v>1</v>
      </c>
      <c r="H487" s="0" t="n">
        <v>2469097</v>
      </c>
      <c r="I487" s="0" t="n">
        <v>0</v>
      </c>
      <c r="J487" s="0" t="n">
        <v>0</v>
      </c>
      <c r="K487" s="0" t="n">
        <v>0</v>
      </c>
      <c r="L487" s="0" t="n">
        <v>0</v>
      </c>
      <c r="M487" s="0" t="n">
        <v>0</v>
      </c>
      <c r="N487" s="0" t="n">
        <v>0</v>
      </c>
      <c r="O487" s="0" t="n">
        <v>50</v>
      </c>
      <c r="P487" s="0" t="n">
        <v>50</v>
      </c>
      <c r="Q487" s="0" t="n">
        <v>50</v>
      </c>
      <c r="R487" s="0" t="n">
        <v>50</v>
      </c>
      <c r="S487" s="0" t="n">
        <v>50</v>
      </c>
      <c r="T487" s="0" t="n">
        <v>50</v>
      </c>
      <c r="U487" s="0" t="n">
        <v>50</v>
      </c>
      <c r="V487" s="0" t="n">
        <v>50</v>
      </c>
      <c r="W487" s="0" t="n">
        <v>50</v>
      </c>
      <c r="X487" s="0" t="n">
        <v>50</v>
      </c>
      <c r="Y487" s="0" t="n">
        <v>50</v>
      </c>
      <c r="Z487" s="0" t="n">
        <v>50</v>
      </c>
      <c r="AA487" s="0" t="n">
        <v>50</v>
      </c>
      <c r="AB487" s="0" t="n">
        <v>50</v>
      </c>
      <c r="AC487" s="0" t="n">
        <v>50</v>
      </c>
      <c r="AD487" s="0" t="n">
        <v>50</v>
      </c>
      <c r="AE487" s="0" t="n">
        <v>0</v>
      </c>
      <c r="AF487" s="0" t="n">
        <v>0</v>
      </c>
    </row>
    <row r="488" customFormat="false" ht="12.75" hidden="false" customHeight="false" outlineLevel="0" collapsed="false">
      <c r="A488" s="399" t="n">
        <v>36817.6645833333</v>
      </c>
      <c r="B488" s="400" t="n">
        <v>37124</v>
      </c>
      <c r="C488" s="400" t="n">
        <v>36983</v>
      </c>
      <c r="D488" s="400" t="n">
        <v>37191</v>
      </c>
      <c r="E488" s="0" t="s">
        <v>395</v>
      </c>
      <c r="F488" s="0" t="n">
        <v>438463</v>
      </c>
      <c r="G488" s="0" t="n">
        <v>1</v>
      </c>
      <c r="H488" s="0" t="n">
        <v>2356692</v>
      </c>
      <c r="I488" s="0" t="n">
        <v>25</v>
      </c>
      <c r="J488" s="0" t="n">
        <v>25</v>
      </c>
      <c r="K488" s="0" t="n">
        <v>25</v>
      </c>
      <c r="L488" s="0" t="n">
        <v>25</v>
      </c>
      <c r="M488" s="0" t="n">
        <v>25</v>
      </c>
      <c r="N488" s="0" t="n">
        <v>25</v>
      </c>
      <c r="O488" s="0" t="n">
        <v>0</v>
      </c>
      <c r="P488" s="0" t="n">
        <v>0</v>
      </c>
      <c r="Q488" s="0" t="n">
        <v>0</v>
      </c>
      <c r="R488" s="0" t="n">
        <v>0</v>
      </c>
      <c r="S488" s="0" t="n">
        <v>0</v>
      </c>
      <c r="T488" s="0" t="n">
        <v>0</v>
      </c>
      <c r="U488" s="0" t="n">
        <v>0</v>
      </c>
      <c r="V488" s="0" t="n">
        <v>0</v>
      </c>
      <c r="W488" s="0" t="n">
        <v>0</v>
      </c>
      <c r="X488" s="0" t="n">
        <v>0</v>
      </c>
      <c r="Y488" s="0" t="n">
        <v>0</v>
      </c>
      <c r="Z488" s="0" t="n">
        <v>0</v>
      </c>
      <c r="AA488" s="0" t="n">
        <v>0</v>
      </c>
      <c r="AB488" s="0" t="n">
        <v>0</v>
      </c>
      <c r="AC488" s="0" t="n">
        <v>0</v>
      </c>
      <c r="AD488" s="0" t="n">
        <v>0</v>
      </c>
      <c r="AE488" s="0" t="n">
        <v>0</v>
      </c>
      <c r="AF488" s="0" t="n">
        <v>0</v>
      </c>
    </row>
    <row r="489" customFormat="false" ht="12.75" hidden="false" customHeight="false" outlineLevel="0" collapsed="false">
      <c r="A489" s="399" t="n">
        <v>36903.6111111111</v>
      </c>
      <c r="B489" s="400" t="n">
        <v>37124</v>
      </c>
      <c r="C489" s="400" t="n">
        <v>37073</v>
      </c>
      <c r="D489" s="400" t="n">
        <v>37164</v>
      </c>
      <c r="E489" s="0" t="s">
        <v>395</v>
      </c>
      <c r="F489" s="0" t="n">
        <v>496497</v>
      </c>
      <c r="G489" s="0" t="n">
        <v>1</v>
      </c>
      <c r="H489" s="0" t="n">
        <v>2569343</v>
      </c>
      <c r="I489" s="0" t="n">
        <v>0</v>
      </c>
      <c r="J489" s="0" t="n">
        <v>0</v>
      </c>
      <c r="K489" s="0" t="n">
        <v>0</v>
      </c>
      <c r="L489" s="0" t="n">
        <v>0</v>
      </c>
      <c r="M489" s="0" t="n">
        <v>0</v>
      </c>
      <c r="N489" s="0" t="n">
        <v>0</v>
      </c>
      <c r="O489" s="0" t="n">
        <v>50</v>
      </c>
      <c r="P489" s="0" t="n">
        <v>50</v>
      </c>
      <c r="Q489" s="0" t="n">
        <v>50</v>
      </c>
      <c r="R489" s="0" t="n">
        <v>50</v>
      </c>
      <c r="S489" s="0" t="n">
        <v>50</v>
      </c>
      <c r="T489" s="0" t="n">
        <v>50</v>
      </c>
      <c r="U489" s="0" t="n">
        <v>50</v>
      </c>
      <c r="V489" s="0" t="n">
        <v>50</v>
      </c>
      <c r="W489" s="0" t="n">
        <v>50</v>
      </c>
      <c r="X489" s="0" t="n">
        <v>50</v>
      </c>
      <c r="Y489" s="0" t="n">
        <v>50</v>
      </c>
      <c r="Z489" s="0" t="n">
        <v>50</v>
      </c>
      <c r="AA489" s="0" t="n">
        <v>50</v>
      </c>
      <c r="AB489" s="0" t="n">
        <v>50</v>
      </c>
      <c r="AC489" s="0" t="n">
        <v>50</v>
      </c>
      <c r="AD489" s="0" t="n">
        <v>50</v>
      </c>
      <c r="AE489" s="0" t="n">
        <v>0</v>
      </c>
      <c r="AF489" s="0" t="n">
        <v>0</v>
      </c>
    </row>
    <row r="490" customFormat="false" ht="12.75" hidden="false" customHeight="false" outlineLevel="0" collapsed="false">
      <c r="A490" s="399" t="n">
        <v>36910.5888888889</v>
      </c>
      <c r="B490" s="400" t="n">
        <v>37124</v>
      </c>
      <c r="C490" s="400" t="n">
        <v>37073</v>
      </c>
      <c r="D490" s="400" t="n">
        <v>37164</v>
      </c>
      <c r="E490" s="0" t="s">
        <v>395</v>
      </c>
      <c r="F490" s="0" t="n">
        <v>500058</v>
      </c>
      <c r="G490" s="0" t="n">
        <v>1</v>
      </c>
      <c r="H490" s="0" t="n">
        <v>2577877</v>
      </c>
      <c r="I490" s="0" t="n">
        <v>0</v>
      </c>
      <c r="J490" s="0" t="n">
        <v>0</v>
      </c>
      <c r="K490" s="0" t="n">
        <v>0</v>
      </c>
      <c r="L490" s="0" t="n">
        <v>0</v>
      </c>
      <c r="M490" s="0" t="n">
        <v>0</v>
      </c>
      <c r="N490" s="0" t="n">
        <v>0</v>
      </c>
      <c r="O490" s="0" t="n">
        <v>25</v>
      </c>
      <c r="P490" s="0" t="n">
        <v>25</v>
      </c>
      <c r="Q490" s="0" t="n">
        <v>25</v>
      </c>
      <c r="R490" s="0" t="n">
        <v>25</v>
      </c>
      <c r="S490" s="0" t="n">
        <v>25</v>
      </c>
      <c r="T490" s="0" t="n">
        <v>25</v>
      </c>
      <c r="U490" s="0" t="n">
        <v>25</v>
      </c>
      <c r="V490" s="0" t="n">
        <v>25</v>
      </c>
      <c r="W490" s="0" t="n">
        <v>25</v>
      </c>
      <c r="X490" s="0" t="n">
        <v>25</v>
      </c>
      <c r="Y490" s="0" t="n">
        <v>25</v>
      </c>
      <c r="Z490" s="0" t="n">
        <v>25</v>
      </c>
      <c r="AA490" s="0" t="n">
        <v>25</v>
      </c>
      <c r="AB490" s="0" t="n">
        <v>25</v>
      </c>
      <c r="AC490" s="0" t="n">
        <v>25</v>
      </c>
      <c r="AD490" s="0" t="n">
        <v>25</v>
      </c>
      <c r="AE490" s="0" t="n">
        <v>0</v>
      </c>
      <c r="AF490" s="0" t="n">
        <v>0</v>
      </c>
    </row>
    <row r="491" customFormat="false" ht="12.75" hidden="false" customHeight="false" outlineLevel="0" collapsed="false">
      <c r="A491" s="399" t="n">
        <v>36776.6972222222</v>
      </c>
      <c r="B491" s="400" t="n">
        <v>37124</v>
      </c>
      <c r="C491" s="400" t="n">
        <v>36983</v>
      </c>
      <c r="D491" s="400" t="n">
        <v>37191</v>
      </c>
      <c r="E491" s="0" t="s">
        <v>395</v>
      </c>
      <c r="F491" s="0" t="n">
        <v>406739</v>
      </c>
      <c r="G491" s="0" t="n">
        <v>1</v>
      </c>
      <c r="H491" s="0" t="n">
        <v>2256716</v>
      </c>
      <c r="I491" s="0" t="n">
        <v>25</v>
      </c>
      <c r="J491" s="0" t="n">
        <v>25</v>
      </c>
      <c r="K491" s="0" t="n">
        <v>25</v>
      </c>
      <c r="L491" s="0" t="n">
        <v>25</v>
      </c>
      <c r="M491" s="0" t="n">
        <v>25</v>
      </c>
      <c r="N491" s="0" t="n">
        <v>25</v>
      </c>
      <c r="O491" s="0" t="n">
        <v>0</v>
      </c>
      <c r="P491" s="0" t="n">
        <v>0</v>
      </c>
      <c r="Q491" s="0" t="n">
        <v>0</v>
      </c>
      <c r="R491" s="0" t="n">
        <v>0</v>
      </c>
      <c r="S491" s="0" t="n">
        <v>0</v>
      </c>
      <c r="T491" s="0" t="n">
        <v>0</v>
      </c>
      <c r="U491" s="0" t="n">
        <v>0</v>
      </c>
      <c r="V491" s="0" t="n">
        <v>0</v>
      </c>
      <c r="W491" s="0" t="n">
        <v>0</v>
      </c>
      <c r="X491" s="0" t="n">
        <v>0</v>
      </c>
      <c r="Y491" s="0" t="n">
        <v>0</v>
      </c>
      <c r="Z491" s="0" t="n">
        <v>0</v>
      </c>
      <c r="AA491" s="0" t="n">
        <v>0</v>
      </c>
      <c r="AB491" s="0" t="n">
        <v>0</v>
      </c>
      <c r="AC491" s="0" t="n">
        <v>0</v>
      </c>
      <c r="AD491" s="0" t="n">
        <v>0</v>
      </c>
      <c r="AE491" s="0" t="n">
        <v>0</v>
      </c>
      <c r="AF491" s="0" t="n">
        <v>0</v>
      </c>
    </row>
    <row r="492" customFormat="false" ht="12.75" hidden="false" customHeight="false" outlineLevel="0" collapsed="false">
      <c r="A492" s="399" t="n">
        <v>36781.54375</v>
      </c>
      <c r="B492" s="400" t="n">
        <v>37124</v>
      </c>
      <c r="C492" s="400" t="n">
        <v>36983</v>
      </c>
      <c r="D492" s="400" t="n">
        <v>37191</v>
      </c>
      <c r="E492" s="0" t="s">
        <v>395</v>
      </c>
      <c r="F492" s="0" t="n">
        <v>409655</v>
      </c>
      <c r="G492" s="0" t="n">
        <v>1</v>
      </c>
      <c r="H492" s="0" t="n">
        <v>2267759</v>
      </c>
      <c r="I492" s="0" t="n">
        <v>-25</v>
      </c>
      <c r="J492" s="0" t="n">
        <v>-25</v>
      </c>
      <c r="K492" s="0" t="n">
        <v>-25</v>
      </c>
      <c r="L492" s="0" t="n">
        <v>-25</v>
      </c>
      <c r="M492" s="0" t="n">
        <v>-25</v>
      </c>
      <c r="N492" s="0" t="n">
        <v>-25</v>
      </c>
      <c r="O492" s="0" t="n">
        <v>0</v>
      </c>
      <c r="P492" s="0" t="n">
        <v>0</v>
      </c>
      <c r="Q492" s="0" t="n">
        <v>0</v>
      </c>
      <c r="R492" s="0" t="n">
        <v>0</v>
      </c>
      <c r="S492" s="0" t="n">
        <v>0</v>
      </c>
      <c r="T492" s="0" t="n">
        <v>0</v>
      </c>
      <c r="U492" s="0" t="n">
        <v>0</v>
      </c>
      <c r="V492" s="0" t="n">
        <v>0</v>
      </c>
      <c r="W492" s="0" t="n">
        <v>0</v>
      </c>
      <c r="X492" s="0" t="n">
        <v>0</v>
      </c>
      <c r="Y492" s="0" t="n">
        <v>0</v>
      </c>
      <c r="Z492" s="0" t="n">
        <v>0</v>
      </c>
      <c r="AA492" s="0" t="n">
        <v>0</v>
      </c>
      <c r="AB492" s="0" t="n">
        <v>0</v>
      </c>
      <c r="AC492" s="0" t="n">
        <v>0</v>
      </c>
      <c r="AD492" s="0" t="n">
        <v>0</v>
      </c>
      <c r="AE492" s="0" t="n">
        <v>0</v>
      </c>
      <c r="AF492" s="0" t="n">
        <v>0</v>
      </c>
    </row>
    <row r="493" customFormat="false" ht="12.75" hidden="false" customHeight="false" outlineLevel="0" collapsed="false">
      <c r="A493" s="399" t="n">
        <v>36788.6305555556</v>
      </c>
      <c r="B493" s="400" t="n">
        <v>37124</v>
      </c>
      <c r="C493" s="400" t="n">
        <v>36983</v>
      </c>
      <c r="D493" s="400" t="n">
        <v>37191</v>
      </c>
      <c r="E493" s="0" t="s">
        <v>395</v>
      </c>
      <c r="F493" s="0" t="n">
        <v>410704</v>
      </c>
      <c r="G493" s="0" t="n">
        <v>1</v>
      </c>
      <c r="H493" s="0" t="n">
        <v>2270333</v>
      </c>
      <c r="I493" s="0" t="n">
        <v>-25</v>
      </c>
      <c r="J493" s="0" t="n">
        <v>-25</v>
      </c>
      <c r="K493" s="0" t="n">
        <v>-25</v>
      </c>
      <c r="L493" s="0" t="n">
        <v>-25</v>
      </c>
      <c r="M493" s="0" t="n">
        <v>-25</v>
      </c>
      <c r="N493" s="0" t="n">
        <v>-25</v>
      </c>
      <c r="O493" s="0" t="n">
        <v>0</v>
      </c>
      <c r="P493" s="0" t="n">
        <v>0</v>
      </c>
      <c r="Q493" s="0" t="n">
        <v>0</v>
      </c>
      <c r="R493" s="0" t="n">
        <v>0</v>
      </c>
      <c r="S493" s="0" t="n">
        <v>0</v>
      </c>
      <c r="T493" s="0" t="n">
        <v>0</v>
      </c>
      <c r="U493" s="0" t="n">
        <v>0</v>
      </c>
      <c r="V493" s="0" t="n">
        <v>0</v>
      </c>
      <c r="W493" s="0" t="n">
        <v>0</v>
      </c>
      <c r="X493" s="0" t="n">
        <v>0</v>
      </c>
      <c r="Y493" s="0" t="n">
        <v>0</v>
      </c>
      <c r="Z493" s="0" t="n">
        <v>0</v>
      </c>
      <c r="AA493" s="0" t="n">
        <v>0</v>
      </c>
      <c r="AB493" s="0" t="n">
        <v>0</v>
      </c>
      <c r="AC493" s="0" t="n">
        <v>0</v>
      </c>
      <c r="AD493" s="0" t="n">
        <v>0</v>
      </c>
      <c r="AE493" s="0" t="n">
        <v>0</v>
      </c>
      <c r="AF493" s="0" t="n">
        <v>0</v>
      </c>
    </row>
    <row r="494" customFormat="false" ht="12.75" hidden="false" customHeight="false" outlineLevel="0" collapsed="false">
      <c r="A494" s="399" t="n">
        <v>36817.4236111111</v>
      </c>
      <c r="B494" s="400" t="n">
        <v>37124</v>
      </c>
      <c r="C494" s="400" t="n">
        <v>36983</v>
      </c>
      <c r="D494" s="400" t="n">
        <v>37191</v>
      </c>
      <c r="E494" s="0" t="s">
        <v>395</v>
      </c>
      <c r="F494" s="0" t="n">
        <v>438080</v>
      </c>
      <c r="G494" s="0" t="n">
        <v>1</v>
      </c>
      <c r="H494" s="0" t="n">
        <v>2354859</v>
      </c>
      <c r="I494" s="0" t="n">
        <v>25</v>
      </c>
      <c r="J494" s="0" t="n">
        <v>25</v>
      </c>
      <c r="K494" s="0" t="n">
        <v>25</v>
      </c>
      <c r="L494" s="0" t="n">
        <v>25</v>
      </c>
      <c r="M494" s="0" t="n">
        <v>25</v>
      </c>
      <c r="N494" s="0" t="n">
        <v>25</v>
      </c>
      <c r="O494" s="0" t="n">
        <v>0</v>
      </c>
      <c r="P494" s="0" t="n">
        <v>0</v>
      </c>
      <c r="Q494" s="0" t="n">
        <v>0</v>
      </c>
      <c r="R494" s="0" t="n">
        <v>0</v>
      </c>
      <c r="S494" s="0" t="n">
        <v>0</v>
      </c>
      <c r="T494" s="0" t="n">
        <v>0</v>
      </c>
      <c r="U494" s="0" t="n">
        <v>0</v>
      </c>
      <c r="V494" s="0" t="n">
        <v>0</v>
      </c>
      <c r="W494" s="0" t="n">
        <v>0</v>
      </c>
      <c r="X494" s="0" t="n">
        <v>0</v>
      </c>
      <c r="Y494" s="0" t="n">
        <v>0</v>
      </c>
      <c r="Z494" s="0" t="n">
        <v>0</v>
      </c>
      <c r="AA494" s="0" t="n">
        <v>0</v>
      </c>
      <c r="AB494" s="0" t="n">
        <v>0</v>
      </c>
      <c r="AC494" s="0" t="n">
        <v>0</v>
      </c>
      <c r="AD494" s="0" t="n">
        <v>0</v>
      </c>
      <c r="AE494" s="0" t="n">
        <v>0</v>
      </c>
      <c r="AF494" s="0" t="n">
        <v>0</v>
      </c>
    </row>
    <row r="495" customFormat="false" ht="12.75" hidden="false" customHeight="false" outlineLevel="0" collapsed="false">
      <c r="A495" s="399" t="n">
        <v>36727.6256944445</v>
      </c>
      <c r="B495" s="400" t="n">
        <v>37124</v>
      </c>
      <c r="C495" s="400" t="n">
        <v>36983</v>
      </c>
      <c r="D495" s="400" t="n">
        <v>37191</v>
      </c>
      <c r="E495" s="0" t="s">
        <v>395</v>
      </c>
      <c r="F495" s="0" t="n">
        <v>376205</v>
      </c>
      <c r="G495" s="0" t="n">
        <v>1</v>
      </c>
      <c r="H495" s="0" t="n">
        <v>2155443</v>
      </c>
      <c r="I495" s="0" t="n">
        <v>-25</v>
      </c>
      <c r="J495" s="0" t="n">
        <v>-25</v>
      </c>
      <c r="K495" s="0" t="n">
        <v>-25</v>
      </c>
      <c r="L495" s="0" t="n">
        <v>-25</v>
      </c>
      <c r="M495" s="0" t="n">
        <v>-25</v>
      </c>
      <c r="N495" s="0" t="n">
        <v>-25</v>
      </c>
      <c r="O495" s="0" t="n">
        <v>0</v>
      </c>
      <c r="P495" s="0" t="n">
        <v>0</v>
      </c>
      <c r="Q495" s="0" t="n">
        <v>0</v>
      </c>
      <c r="R495" s="0" t="n">
        <v>0</v>
      </c>
      <c r="S495" s="0" t="n">
        <v>0</v>
      </c>
      <c r="T495" s="0" t="n">
        <v>0</v>
      </c>
      <c r="U495" s="0" t="n">
        <v>0</v>
      </c>
      <c r="V495" s="0" t="n">
        <v>0</v>
      </c>
      <c r="W495" s="0" t="n">
        <v>0</v>
      </c>
      <c r="X495" s="0" t="n">
        <v>0</v>
      </c>
      <c r="Y495" s="0" t="n">
        <v>0</v>
      </c>
      <c r="Z495" s="0" t="n">
        <v>0</v>
      </c>
      <c r="AA495" s="0" t="n">
        <v>0</v>
      </c>
      <c r="AB495" s="0" t="n">
        <v>0</v>
      </c>
      <c r="AC495" s="0" t="n">
        <v>0</v>
      </c>
      <c r="AD495" s="0" t="n">
        <v>0</v>
      </c>
      <c r="AE495" s="0" t="n">
        <v>0</v>
      </c>
      <c r="AF495" s="0" t="n">
        <v>0</v>
      </c>
    </row>
    <row r="496" customFormat="false" ht="12.75" hidden="false" customHeight="false" outlineLevel="0" collapsed="false">
      <c r="A496" s="399" t="n">
        <v>36734.5541666667</v>
      </c>
      <c r="B496" s="400" t="n">
        <v>37124</v>
      </c>
      <c r="C496" s="400" t="n">
        <v>36983</v>
      </c>
      <c r="D496" s="400" t="n">
        <v>37191</v>
      </c>
      <c r="E496" s="0" t="s">
        <v>395</v>
      </c>
      <c r="F496" s="0" t="n">
        <v>380396</v>
      </c>
      <c r="G496" s="0" t="n">
        <v>1</v>
      </c>
      <c r="H496" s="0" t="n">
        <v>2169652</v>
      </c>
      <c r="I496" s="0" t="n">
        <v>-25</v>
      </c>
      <c r="J496" s="0" t="n">
        <v>-25</v>
      </c>
      <c r="K496" s="0" t="n">
        <v>-25</v>
      </c>
      <c r="L496" s="0" t="n">
        <v>-25</v>
      </c>
      <c r="M496" s="0" t="n">
        <v>-25</v>
      </c>
      <c r="N496" s="0" t="n">
        <v>-25</v>
      </c>
      <c r="O496" s="0" t="n">
        <v>0</v>
      </c>
      <c r="P496" s="0" t="n">
        <v>0</v>
      </c>
      <c r="Q496" s="0" t="n">
        <v>0</v>
      </c>
      <c r="R496" s="0" t="n">
        <v>0</v>
      </c>
      <c r="S496" s="0" t="n">
        <v>0</v>
      </c>
      <c r="T496" s="0" t="n">
        <v>0</v>
      </c>
      <c r="U496" s="0" t="n">
        <v>0</v>
      </c>
      <c r="V496" s="0" t="n">
        <v>0</v>
      </c>
      <c r="W496" s="0" t="n">
        <v>0</v>
      </c>
      <c r="X496" s="0" t="n">
        <v>0</v>
      </c>
      <c r="Y496" s="0" t="n">
        <v>0</v>
      </c>
      <c r="Z496" s="0" t="n">
        <v>0</v>
      </c>
      <c r="AA496" s="0" t="n">
        <v>0</v>
      </c>
      <c r="AB496" s="0" t="n">
        <v>0</v>
      </c>
      <c r="AC496" s="0" t="n">
        <v>0</v>
      </c>
      <c r="AD496" s="0" t="n">
        <v>0</v>
      </c>
      <c r="AE496" s="0" t="n">
        <v>0</v>
      </c>
      <c r="AF496" s="0" t="n">
        <v>0</v>
      </c>
    </row>
    <row r="497" customFormat="false" ht="12.75" hidden="false" customHeight="false" outlineLevel="0" collapsed="false">
      <c r="A497" s="399" t="n">
        <v>36754.3875</v>
      </c>
      <c r="B497" s="400" t="n">
        <v>37124</v>
      </c>
      <c r="C497" s="400" t="n">
        <v>36983</v>
      </c>
      <c r="D497" s="400" t="n">
        <v>37191</v>
      </c>
      <c r="E497" s="0" t="s">
        <v>395</v>
      </c>
      <c r="F497" s="0" t="n">
        <v>392744</v>
      </c>
      <c r="G497" s="0" t="n">
        <v>1</v>
      </c>
      <c r="H497" s="0" t="n">
        <v>2206566</v>
      </c>
      <c r="I497" s="0" t="n">
        <v>-25</v>
      </c>
      <c r="J497" s="0" t="n">
        <v>-25</v>
      </c>
      <c r="K497" s="0" t="n">
        <v>-25</v>
      </c>
      <c r="L497" s="0" t="n">
        <v>-25</v>
      </c>
      <c r="M497" s="0" t="n">
        <v>-25</v>
      </c>
      <c r="N497" s="0" t="n">
        <v>-25</v>
      </c>
      <c r="O497" s="0" t="n">
        <v>0</v>
      </c>
      <c r="P497" s="0" t="n">
        <v>0</v>
      </c>
      <c r="Q497" s="0" t="n">
        <v>0</v>
      </c>
      <c r="R497" s="0" t="n">
        <v>0</v>
      </c>
      <c r="S497" s="0" t="n">
        <v>0</v>
      </c>
      <c r="T497" s="0" t="n">
        <v>0</v>
      </c>
      <c r="U497" s="0" t="n">
        <v>0</v>
      </c>
      <c r="V497" s="0" t="n">
        <v>0</v>
      </c>
      <c r="W497" s="0" t="n">
        <v>0</v>
      </c>
      <c r="X497" s="0" t="n">
        <v>0</v>
      </c>
      <c r="Y497" s="0" t="n">
        <v>0</v>
      </c>
      <c r="Z497" s="0" t="n">
        <v>0</v>
      </c>
      <c r="AA497" s="0" t="n">
        <v>0</v>
      </c>
      <c r="AB497" s="0" t="n">
        <v>0</v>
      </c>
      <c r="AC497" s="0" t="n">
        <v>0</v>
      </c>
      <c r="AD497" s="0" t="n">
        <v>0</v>
      </c>
      <c r="AE497" s="0" t="n">
        <v>0</v>
      </c>
      <c r="AF497" s="0" t="n">
        <v>0</v>
      </c>
    </row>
    <row r="498" customFormat="false" ht="12.75" hidden="false" customHeight="false" outlineLevel="0" collapsed="false">
      <c r="A498" s="399" t="n">
        <v>36867.5916666667</v>
      </c>
      <c r="B498" s="400" t="n">
        <v>37124</v>
      </c>
      <c r="C498" s="400" t="n">
        <v>36983</v>
      </c>
      <c r="D498" s="400" t="n">
        <v>37191</v>
      </c>
      <c r="E498" s="0" t="s">
        <v>395</v>
      </c>
      <c r="F498" s="0" t="n">
        <v>474667</v>
      </c>
      <c r="G498" s="0" t="n">
        <v>1</v>
      </c>
      <c r="H498" s="0" t="n">
        <v>2480745</v>
      </c>
      <c r="I498" s="0" t="n">
        <v>0</v>
      </c>
      <c r="J498" s="0" t="n">
        <v>0</v>
      </c>
      <c r="K498" s="0" t="n">
        <v>0</v>
      </c>
      <c r="L498" s="0" t="n">
        <v>0</v>
      </c>
      <c r="M498" s="0" t="n">
        <v>0</v>
      </c>
      <c r="N498" s="0" t="n">
        <v>0</v>
      </c>
      <c r="O498" s="0" t="n">
        <v>25</v>
      </c>
      <c r="P498" s="0" t="n">
        <v>25</v>
      </c>
      <c r="Q498" s="0" t="n">
        <v>25</v>
      </c>
      <c r="R498" s="0" t="n">
        <v>25</v>
      </c>
      <c r="S498" s="0" t="n">
        <v>25</v>
      </c>
      <c r="T498" s="0" t="n">
        <v>25</v>
      </c>
      <c r="U498" s="0" t="n">
        <v>25</v>
      </c>
      <c r="V498" s="0" t="n">
        <v>25</v>
      </c>
      <c r="W498" s="0" t="n">
        <v>25</v>
      </c>
      <c r="X498" s="0" t="n">
        <v>25</v>
      </c>
      <c r="Y498" s="0" t="n">
        <v>25</v>
      </c>
      <c r="Z498" s="0" t="n">
        <v>25</v>
      </c>
      <c r="AA498" s="0" t="n">
        <v>25</v>
      </c>
      <c r="AB498" s="0" t="n">
        <v>25</v>
      </c>
      <c r="AC498" s="0" t="n">
        <v>25</v>
      </c>
      <c r="AD498" s="0" t="n">
        <v>25</v>
      </c>
      <c r="AE498" s="0" t="n">
        <v>0</v>
      </c>
      <c r="AF498" s="0" t="n">
        <v>0</v>
      </c>
    </row>
    <row r="499" customFormat="false" ht="12.75" hidden="false" customHeight="false" outlineLevel="0" collapsed="false">
      <c r="A499" s="399" t="n">
        <v>36908.4409722222</v>
      </c>
      <c r="B499" s="400" t="n">
        <v>37124</v>
      </c>
      <c r="C499" s="400" t="n">
        <v>36983</v>
      </c>
      <c r="D499" s="400" t="n">
        <v>37191</v>
      </c>
      <c r="E499" s="0" t="s">
        <v>395</v>
      </c>
      <c r="F499" s="0" t="n">
        <v>487052</v>
      </c>
      <c r="G499" s="0" t="n">
        <v>1</v>
      </c>
      <c r="H499" s="0" t="n">
        <v>2536655</v>
      </c>
      <c r="I499" s="0" t="n">
        <v>0</v>
      </c>
      <c r="J499" s="0" t="n">
        <v>0</v>
      </c>
      <c r="K499" s="0" t="n">
        <v>0</v>
      </c>
      <c r="L499" s="0" t="n">
        <v>0</v>
      </c>
      <c r="M499" s="0" t="n">
        <v>0</v>
      </c>
      <c r="N499" s="0" t="n">
        <v>0</v>
      </c>
      <c r="O499" s="0" t="n">
        <v>-50</v>
      </c>
      <c r="P499" s="0" t="n">
        <v>-50</v>
      </c>
      <c r="Q499" s="0" t="n">
        <v>-50</v>
      </c>
      <c r="R499" s="0" t="n">
        <v>-50</v>
      </c>
      <c r="S499" s="0" t="n">
        <v>-50</v>
      </c>
      <c r="T499" s="0" t="n">
        <v>-50</v>
      </c>
      <c r="U499" s="0" t="n">
        <v>-50</v>
      </c>
      <c r="V499" s="0" t="n">
        <v>-50</v>
      </c>
      <c r="W499" s="0" t="n">
        <v>-50</v>
      </c>
      <c r="X499" s="0" t="n">
        <v>-50</v>
      </c>
      <c r="Y499" s="0" t="n">
        <v>-50</v>
      </c>
      <c r="Z499" s="0" t="n">
        <v>-50</v>
      </c>
      <c r="AA499" s="0" t="n">
        <v>-50</v>
      </c>
      <c r="AB499" s="0" t="n">
        <v>-50</v>
      </c>
      <c r="AC499" s="0" t="n">
        <v>-50</v>
      </c>
      <c r="AD499" s="0" t="n">
        <v>-50</v>
      </c>
      <c r="AE499" s="0" t="n">
        <v>0</v>
      </c>
      <c r="AF499" s="0" t="n">
        <v>0</v>
      </c>
    </row>
    <row r="500" customFormat="false" ht="12.75" hidden="false" customHeight="false" outlineLevel="0" collapsed="false">
      <c r="A500" s="399" t="n">
        <v>36329.5840277778</v>
      </c>
      <c r="B500" s="400" t="n">
        <v>37124</v>
      </c>
      <c r="C500" s="400" t="n">
        <v>36983</v>
      </c>
      <c r="D500" s="400" t="n">
        <v>37191</v>
      </c>
      <c r="E500" s="0" t="s">
        <v>395</v>
      </c>
      <c r="F500" s="0" t="n">
        <v>216958</v>
      </c>
      <c r="G500" s="0" t="n">
        <v>1</v>
      </c>
      <c r="H500" s="0" t="n">
        <v>682044</v>
      </c>
      <c r="I500" s="0" t="n">
        <v>0</v>
      </c>
      <c r="J500" s="0" t="n">
        <v>0</v>
      </c>
      <c r="K500" s="0" t="n">
        <v>0</v>
      </c>
      <c r="L500" s="0" t="n">
        <v>0</v>
      </c>
      <c r="M500" s="0" t="n">
        <v>0</v>
      </c>
      <c r="N500" s="0" t="n">
        <v>0</v>
      </c>
      <c r="O500" s="0" t="n">
        <v>0</v>
      </c>
      <c r="P500" s="0" t="n">
        <v>0</v>
      </c>
      <c r="Q500" s="0" t="n">
        <v>0</v>
      </c>
      <c r="R500" s="0" t="n">
        <v>0</v>
      </c>
      <c r="S500" s="0" t="n">
        <v>0</v>
      </c>
      <c r="T500" s="0" t="n">
        <v>0</v>
      </c>
      <c r="U500" s="0" t="n">
        <v>0</v>
      </c>
      <c r="V500" s="0" t="n">
        <v>0</v>
      </c>
      <c r="W500" s="0" t="n">
        <v>0</v>
      </c>
      <c r="X500" s="0" t="n">
        <v>0</v>
      </c>
      <c r="Y500" s="0" t="n">
        <v>0</v>
      </c>
      <c r="Z500" s="0" t="n">
        <v>0</v>
      </c>
      <c r="AA500" s="0" t="n">
        <v>0</v>
      </c>
      <c r="AB500" s="0" t="n">
        <v>0</v>
      </c>
      <c r="AC500" s="0" t="n">
        <v>0</v>
      </c>
      <c r="AD500" s="0" t="n">
        <v>0</v>
      </c>
      <c r="AE500" s="0" t="n">
        <v>-50</v>
      </c>
      <c r="AF500" s="0" t="n">
        <v>-50</v>
      </c>
    </row>
    <row r="501" customFormat="false" ht="12.75" hidden="false" customHeight="false" outlineLevel="0" collapsed="false">
      <c r="A501" s="399" t="n">
        <v>36336.5583333333</v>
      </c>
      <c r="B501" s="400" t="n">
        <v>37124</v>
      </c>
      <c r="C501" s="400" t="n">
        <v>36983</v>
      </c>
      <c r="D501" s="400" t="n">
        <v>37191</v>
      </c>
      <c r="E501" s="0" t="s">
        <v>395</v>
      </c>
      <c r="F501" s="0" t="n">
        <v>219581</v>
      </c>
      <c r="G501" s="0" t="n">
        <v>2</v>
      </c>
      <c r="H501" s="0" t="n">
        <v>689117</v>
      </c>
      <c r="I501" s="0" t="n">
        <v>0</v>
      </c>
      <c r="J501" s="0" t="n">
        <v>0</v>
      </c>
      <c r="K501" s="0" t="n">
        <v>0</v>
      </c>
      <c r="L501" s="0" t="n">
        <v>0</v>
      </c>
      <c r="M501" s="0" t="n">
        <v>0</v>
      </c>
      <c r="N501" s="0" t="n">
        <v>0</v>
      </c>
      <c r="O501" s="0" t="n">
        <v>0</v>
      </c>
      <c r="P501" s="0" t="n">
        <v>0</v>
      </c>
      <c r="Q501" s="0" t="n">
        <v>0</v>
      </c>
      <c r="R501" s="0" t="n">
        <v>0</v>
      </c>
      <c r="S501" s="0" t="n">
        <v>0</v>
      </c>
      <c r="T501" s="0" t="n">
        <v>0</v>
      </c>
      <c r="U501" s="0" t="n">
        <v>0</v>
      </c>
      <c r="V501" s="0" t="n">
        <v>0</v>
      </c>
      <c r="W501" s="0" t="n">
        <v>0</v>
      </c>
      <c r="X501" s="0" t="n">
        <v>0</v>
      </c>
      <c r="Y501" s="0" t="n">
        <v>0</v>
      </c>
      <c r="Z501" s="0" t="n">
        <v>0</v>
      </c>
      <c r="AA501" s="0" t="n">
        <v>0</v>
      </c>
      <c r="AB501" s="0" t="n">
        <v>0</v>
      </c>
      <c r="AC501" s="0" t="n">
        <v>0</v>
      </c>
      <c r="AD501" s="0" t="n">
        <v>0</v>
      </c>
      <c r="AE501" s="0" t="n">
        <v>-100</v>
      </c>
      <c r="AF501" s="0" t="n">
        <v>-100</v>
      </c>
    </row>
    <row r="502" customFormat="false" ht="12.75" hidden="false" customHeight="false" outlineLevel="0" collapsed="false">
      <c r="A502" s="399" t="n">
        <v>36965.5652777778</v>
      </c>
      <c r="B502" s="400" t="n">
        <v>37124</v>
      </c>
      <c r="C502" s="400" t="n">
        <v>37073</v>
      </c>
      <c r="D502" s="400" t="n">
        <v>37164</v>
      </c>
      <c r="E502" s="0" t="s">
        <v>395</v>
      </c>
      <c r="F502" s="0" t="n">
        <v>550494</v>
      </c>
      <c r="G502" s="0" t="n">
        <v>1</v>
      </c>
      <c r="H502" s="0" t="n">
        <v>2889240</v>
      </c>
      <c r="I502" s="0" t="n">
        <v>0</v>
      </c>
      <c r="J502" s="0" t="n">
        <v>0</v>
      </c>
      <c r="K502" s="0" t="n">
        <v>0</v>
      </c>
      <c r="L502" s="0" t="n">
        <v>0</v>
      </c>
      <c r="M502" s="0" t="n">
        <v>0</v>
      </c>
      <c r="N502" s="0" t="n">
        <v>0</v>
      </c>
      <c r="O502" s="0" t="n">
        <v>-50</v>
      </c>
      <c r="P502" s="0" t="n">
        <v>-50</v>
      </c>
      <c r="Q502" s="0" t="n">
        <v>-50</v>
      </c>
      <c r="R502" s="0" t="n">
        <v>-50</v>
      </c>
      <c r="S502" s="0" t="n">
        <v>-50</v>
      </c>
      <c r="T502" s="0" t="n">
        <v>-50</v>
      </c>
      <c r="U502" s="0" t="n">
        <v>-50</v>
      </c>
      <c r="V502" s="0" t="n">
        <v>-50</v>
      </c>
      <c r="W502" s="0" t="n">
        <v>-50</v>
      </c>
      <c r="X502" s="0" t="n">
        <v>-50</v>
      </c>
      <c r="Y502" s="0" t="n">
        <v>-50</v>
      </c>
      <c r="Z502" s="0" t="n">
        <v>-50</v>
      </c>
      <c r="AA502" s="0" t="n">
        <v>-50</v>
      </c>
      <c r="AB502" s="0" t="n">
        <v>-50</v>
      </c>
      <c r="AC502" s="0" t="n">
        <v>-50</v>
      </c>
      <c r="AD502" s="0" t="n">
        <v>-50</v>
      </c>
      <c r="AE502" s="0" t="n">
        <v>0</v>
      </c>
      <c r="AF502" s="0" t="n">
        <v>0</v>
      </c>
    </row>
    <row r="503" customFormat="false" ht="12.75" hidden="false" customHeight="false" outlineLevel="0" collapsed="false">
      <c r="A503" s="399" t="n">
        <v>36987.4458333333</v>
      </c>
      <c r="B503" s="400" t="n">
        <v>37124</v>
      </c>
      <c r="C503" s="400" t="n">
        <v>37073</v>
      </c>
      <c r="D503" s="400" t="n">
        <v>37164</v>
      </c>
      <c r="E503" s="0" t="s">
        <v>395</v>
      </c>
      <c r="F503" s="0" t="n">
        <v>573175</v>
      </c>
      <c r="G503" s="0" t="n">
        <v>1</v>
      </c>
      <c r="H503" s="0" t="n">
        <v>3066005</v>
      </c>
      <c r="I503" s="0" t="n">
        <v>0</v>
      </c>
      <c r="J503" s="0" t="n">
        <v>0</v>
      </c>
      <c r="K503" s="0" t="n">
        <v>0</v>
      </c>
      <c r="L503" s="0" t="n">
        <v>0</v>
      </c>
      <c r="M503" s="0" t="n">
        <v>0</v>
      </c>
      <c r="N503" s="0" t="n">
        <v>0</v>
      </c>
      <c r="O503" s="0" t="n">
        <v>-25</v>
      </c>
      <c r="P503" s="0" t="n">
        <v>-25</v>
      </c>
      <c r="Q503" s="0" t="n">
        <v>-25</v>
      </c>
      <c r="R503" s="0" t="n">
        <v>-25</v>
      </c>
      <c r="S503" s="0" t="n">
        <v>-25</v>
      </c>
      <c r="T503" s="0" t="n">
        <v>-25</v>
      </c>
      <c r="U503" s="0" t="n">
        <v>-25</v>
      </c>
      <c r="V503" s="0" t="n">
        <v>-25</v>
      </c>
      <c r="W503" s="0" t="n">
        <v>-25</v>
      </c>
      <c r="X503" s="0" t="n">
        <v>-25</v>
      </c>
      <c r="Y503" s="0" t="n">
        <v>-25</v>
      </c>
      <c r="Z503" s="0" t="n">
        <v>-25</v>
      </c>
      <c r="AA503" s="0" t="n">
        <v>-25</v>
      </c>
      <c r="AB503" s="0" t="n">
        <v>-25</v>
      </c>
      <c r="AC503" s="0" t="n">
        <v>-25</v>
      </c>
      <c r="AD503" s="0" t="n">
        <v>-25</v>
      </c>
      <c r="AE503" s="0" t="n">
        <v>0</v>
      </c>
      <c r="AF503" s="0" t="n">
        <v>0</v>
      </c>
    </row>
    <row r="504" customFormat="false" ht="12.75" hidden="false" customHeight="false" outlineLevel="0" collapsed="false">
      <c r="A504" s="399" t="n">
        <v>36993.5770833333</v>
      </c>
      <c r="B504" s="400" t="n">
        <v>37124</v>
      </c>
      <c r="C504" s="400" t="n">
        <v>37073</v>
      </c>
      <c r="D504" s="400" t="n">
        <v>37164</v>
      </c>
      <c r="E504" s="0" t="s">
        <v>395</v>
      </c>
      <c r="F504" s="0" t="n">
        <v>579034</v>
      </c>
      <c r="G504" s="0" t="n">
        <v>1</v>
      </c>
      <c r="H504" s="0" t="n">
        <v>3080755</v>
      </c>
      <c r="I504" s="0" t="n">
        <v>0</v>
      </c>
      <c r="J504" s="0" t="n">
        <v>0</v>
      </c>
      <c r="K504" s="0" t="n">
        <v>0</v>
      </c>
      <c r="L504" s="0" t="n">
        <v>0</v>
      </c>
      <c r="M504" s="0" t="n">
        <v>0</v>
      </c>
      <c r="N504" s="0" t="n">
        <v>0</v>
      </c>
      <c r="O504" s="0" t="n">
        <v>25</v>
      </c>
      <c r="P504" s="0" t="n">
        <v>25</v>
      </c>
      <c r="Q504" s="0" t="n">
        <v>25</v>
      </c>
      <c r="R504" s="0" t="n">
        <v>25</v>
      </c>
      <c r="S504" s="0" t="n">
        <v>25</v>
      </c>
      <c r="T504" s="0" t="n">
        <v>25</v>
      </c>
      <c r="U504" s="0" t="n">
        <v>25</v>
      </c>
      <c r="V504" s="0" t="n">
        <v>25</v>
      </c>
      <c r="W504" s="0" t="n">
        <v>25</v>
      </c>
      <c r="X504" s="0" t="n">
        <v>25</v>
      </c>
      <c r="Y504" s="0" t="n">
        <v>25</v>
      </c>
      <c r="Z504" s="0" t="n">
        <v>25</v>
      </c>
      <c r="AA504" s="0" t="n">
        <v>25</v>
      </c>
      <c r="AB504" s="0" t="n">
        <v>25</v>
      </c>
      <c r="AC504" s="0" t="n">
        <v>25</v>
      </c>
      <c r="AD504" s="0" t="n">
        <v>25</v>
      </c>
      <c r="AE504" s="0" t="n">
        <v>0</v>
      </c>
      <c r="AF504" s="0" t="n">
        <v>0</v>
      </c>
    </row>
    <row r="505" customFormat="false" ht="12.75" hidden="false" customHeight="false" outlineLevel="0" collapsed="false">
      <c r="A505" s="399" t="n">
        <v>36997.6819444444</v>
      </c>
      <c r="B505" s="400" t="n">
        <v>37124</v>
      </c>
      <c r="C505" s="400" t="n">
        <v>37073</v>
      </c>
      <c r="D505" s="400" t="n">
        <v>37164</v>
      </c>
      <c r="E505" s="0" t="s">
        <v>395</v>
      </c>
      <c r="F505" s="0" t="n">
        <v>579173</v>
      </c>
      <c r="G505" s="0" t="n">
        <v>1</v>
      </c>
      <c r="H505" s="0" t="n">
        <v>3081716</v>
      </c>
      <c r="I505" s="0" t="n">
        <v>0</v>
      </c>
      <c r="J505" s="0" t="n">
        <v>0</v>
      </c>
      <c r="K505" s="0" t="n">
        <v>0</v>
      </c>
      <c r="L505" s="0" t="n">
        <v>0</v>
      </c>
      <c r="M505" s="0" t="n">
        <v>0</v>
      </c>
      <c r="N505" s="0" t="n">
        <v>0</v>
      </c>
      <c r="O505" s="0" t="n">
        <v>-25</v>
      </c>
      <c r="P505" s="0" t="n">
        <v>-25</v>
      </c>
      <c r="Q505" s="0" t="n">
        <v>-25</v>
      </c>
      <c r="R505" s="0" t="n">
        <v>-25</v>
      </c>
      <c r="S505" s="0" t="n">
        <v>-25</v>
      </c>
      <c r="T505" s="0" t="n">
        <v>-25</v>
      </c>
      <c r="U505" s="0" t="n">
        <v>-25</v>
      </c>
      <c r="V505" s="0" t="n">
        <v>-25</v>
      </c>
      <c r="W505" s="0" t="n">
        <v>-25</v>
      </c>
      <c r="X505" s="0" t="n">
        <v>-25</v>
      </c>
      <c r="Y505" s="0" t="n">
        <v>-25</v>
      </c>
      <c r="Z505" s="0" t="n">
        <v>-25</v>
      </c>
      <c r="AA505" s="0" t="n">
        <v>-25</v>
      </c>
      <c r="AB505" s="0" t="n">
        <v>-25</v>
      </c>
      <c r="AC505" s="0" t="n">
        <v>-25</v>
      </c>
      <c r="AD505" s="0" t="n">
        <v>-25</v>
      </c>
      <c r="AE505" s="0" t="n">
        <v>0</v>
      </c>
      <c r="AF505" s="0" t="n">
        <v>0</v>
      </c>
    </row>
    <row r="506" customFormat="false" ht="12.75" hidden="false" customHeight="false" outlineLevel="0" collapsed="false">
      <c r="A506" s="399" t="n">
        <v>36329.5833333333</v>
      </c>
      <c r="B506" s="400" t="n">
        <v>37124</v>
      </c>
      <c r="C506" s="400" t="n">
        <v>37073</v>
      </c>
      <c r="D506" s="400" t="n">
        <v>37164</v>
      </c>
      <c r="E506" s="0" t="s">
        <v>395</v>
      </c>
      <c r="F506" s="0" t="n">
        <v>216783</v>
      </c>
      <c r="G506" s="0" t="n">
        <v>1</v>
      </c>
      <c r="H506" s="0" t="n">
        <v>681439</v>
      </c>
      <c r="I506" s="0" t="n">
        <v>0</v>
      </c>
      <c r="J506" s="0" t="n">
        <v>0</v>
      </c>
      <c r="K506" s="0" t="n">
        <v>0</v>
      </c>
      <c r="L506" s="0" t="n">
        <v>0</v>
      </c>
      <c r="M506" s="0" t="n">
        <v>0</v>
      </c>
      <c r="N506" s="0" t="n">
        <v>0</v>
      </c>
      <c r="O506" s="0" t="n">
        <v>0</v>
      </c>
      <c r="P506" s="0" t="n">
        <v>0</v>
      </c>
      <c r="Q506" s="0" t="n">
        <v>0</v>
      </c>
      <c r="R506" s="0" t="n">
        <v>0</v>
      </c>
      <c r="S506" s="0" t="n">
        <v>0</v>
      </c>
      <c r="T506" s="0" t="n">
        <v>0</v>
      </c>
      <c r="U506" s="0" t="n">
        <v>0</v>
      </c>
      <c r="V506" s="0" t="n">
        <v>0</v>
      </c>
      <c r="W506" s="0" t="n">
        <v>0</v>
      </c>
      <c r="X506" s="0" t="n">
        <v>0</v>
      </c>
      <c r="Y506" s="0" t="n">
        <v>0</v>
      </c>
      <c r="Z506" s="0" t="n">
        <v>0</v>
      </c>
      <c r="AA506" s="0" t="n">
        <v>0</v>
      </c>
      <c r="AB506" s="0" t="n">
        <v>0</v>
      </c>
      <c r="AC506" s="0" t="n">
        <v>0</v>
      </c>
      <c r="AD506" s="0" t="n">
        <v>0</v>
      </c>
      <c r="AE506" s="0" t="n">
        <v>-50</v>
      </c>
      <c r="AF506" s="0" t="n">
        <v>-50</v>
      </c>
    </row>
    <row r="507" customFormat="false" ht="12.75" hidden="false" customHeight="false" outlineLevel="0" collapsed="false">
      <c r="A507" s="399" t="n">
        <v>36363.6458333333</v>
      </c>
      <c r="B507" s="400" t="n">
        <v>37124</v>
      </c>
      <c r="C507" s="400" t="n">
        <v>37073</v>
      </c>
      <c r="D507" s="400" t="n">
        <v>37164</v>
      </c>
      <c r="E507" s="0" t="s">
        <v>395</v>
      </c>
      <c r="F507" s="0" t="n">
        <v>228057</v>
      </c>
      <c r="G507" s="0" t="n">
        <v>1</v>
      </c>
      <c r="H507" s="0" t="n">
        <v>716693</v>
      </c>
      <c r="I507" s="0" t="n">
        <v>0</v>
      </c>
      <c r="J507" s="0" t="n">
        <v>0</v>
      </c>
      <c r="K507" s="0" t="n">
        <v>0</v>
      </c>
      <c r="L507" s="0" t="n">
        <v>0</v>
      </c>
      <c r="M507" s="0" t="n">
        <v>0</v>
      </c>
      <c r="N507" s="0" t="n">
        <v>0</v>
      </c>
      <c r="O507" s="0" t="n">
        <v>0</v>
      </c>
      <c r="P507" s="0" t="n">
        <v>0</v>
      </c>
      <c r="Q507" s="0" t="n">
        <v>0</v>
      </c>
      <c r="R507" s="0" t="n">
        <v>0</v>
      </c>
      <c r="S507" s="0" t="n">
        <v>0</v>
      </c>
      <c r="T507" s="0" t="n">
        <v>0</v>
      </c>
      <c r="U507" s="0" t="n">
        <v>0</v>
      </c>
      <c r="V507" s="0" t="n">
        <v>0</v>
      </c>
      <c r="W507" s="0" t="n">
        <v>0</v>
      </c>
      <c r="X507" s="0" t="n">
        <v>0</v>
      </c>
      <c r="Y507" s="0" t="n">
        <v>0</v>
      </c>
      <c r="Z507" s="0" t="n">
        <v>0</v>
      </c>
      <c r="AA507" s="0" t="n">
        <v>0</v>
      </c>
      <c r="AB507" s="0" t="n">
        <v>0</v>
      </c>
      <c r="AC507" s="0" t="n">
        <v>0</v>
      </c>
      <c r="AD507" s="0" t="n">
        <v>0</v>
      </c>
      <c r="AE507" s="0" t="n">
        <v>250</v>
      </c>
      <c r="AF507" s="0" t="n">
        <v>250</v>
      </c>
    </row>
    <row r="508" customFormat="false" ht="12.75" hidden="false" customHeight="false" outlineLevel="0" collapsed="false">
      <c r="A508" s="399" t="n">
        <v>36847.6861111111</v>
      </c>
      <c r="B508" s="400" t="n">
        <v>37124</v>
      </c>
      <c r="C508" s="400" t="n">
        <v>37073</v>
      </c>
      <c r="D508" s="400" t="n">
        <v>37164</v>
      </c>
      <c r="E508" s="0" t="s">
        <v>395</v>
      </c>
      <c r="F508" s="0" t="n">
        <v>461161</v>
      </c>
      <c r="G508" s="0" t="n">
        <v>1</v>
      </c>
      <c r="H508" s="0" t="n">
        <v>2437165</v>
      </c>
      <c r="I508" s="0" t="n">
        <v>0</v>
      </c>
      <c r="J508" s="0" t="n">
        <v>0</v>
      </c>
      <c r="K508" s="0" t="n">
        <v>0</v>
      </c>
      <c r="L508" s="0" t="n">
        <v>0</v>
      </c>
      <c r="M508" s="0" t="n">
        <v>0</v>
      </c>
      <c r="N508" s="0" t="n">
        <v>0</v>
      </c>
      <c r="O508" s="0" t="n">
        <v>0</v>
      </c>
      <c r="P508" s="0" t="n">
        <v>0</v>
      </c>
      <c r="Q508" s="0" t="n">
        <v>0</v>
      </c>
      <c r="R508" s="0" t="n">
        <v>0</v>
      </c>
      <c r="S508" s="0" t="n">
        <v>0</v>
      </c>
      <c r="T508" s="0" t="n">
        <v>0</v>
      </c>
      <c r="U508" s="0" t="n">
        <v>0</v>
      </c>
      <c r="V508" s="0" t="n">
        <v>0</v>
      </c>
      <c r="W508" s="0" t="n">
        <v>0</v>
      </c>
      <c r="X508" s="0" t="n">
        <v>0</v>
      </c>
      <c r="Y508" s="0" t="n">
        <v>0</v>
      </c>
      <c r="Z508" s="0" t="n">
        <v>0</v>
      </c>
      <c r="AA508" s="0" t="n">
        <v>0</v>
      </c>
      <c r="AB508" s="0" t="n">
        <v>0</v>
      </c>
      <c r="AC508" s="0" t="n">
        <v>0</v>
      </c>
      <c r="AD508" s="0" t="n">
        <v>0</v>
      </c>
      <c r="AE508" s="0" t="n">
        <v>50</v>
      </c>
      <c r="AF508" s="0" t="n">
        <v>50</v>
      </c>
    </row>
    <row r="509" customFormat="false" ht="12.75" hidden="false" customHeight="false" outlineLevel="0" collapsed="false">
      <c r="A509" s="399" t="n">
        <v>36850.6354166667</v>
      </c>
      <c r="B509" s="400" t="n">
        <v>37124</v>
      </c>
      <c r="C509" s="400" t="n">
        <v>37073</v>
      </c>
      <c r="D509" s="400" t="n">
        <v>37164</v>
      </c>
      <c r="E509" s="0" t="s">
        <v>395</v>
      </c>
      <c r="F509" s="0" t="n">
        <v>462097</v>
      </c>
      <c r="G509" s="0" t="n">
        <v>1</v>
      </c>
      <c r="H509" s="0" t="n">
        <v>2441157</v>
      </c>
      <c r="I509" s="0" t="n">
        <v>0</v>
      </c>
      <c r="J509" s="0" t="n">
        <v>0</v>
      </c>
      <c r="K509" s="0" t="n">
        <v>0</v>
      </c>
      <c r="L509" s="0" t="n">
        <v>0</v>
      </c>
      <c r="M509" s="0" t="n">
        <v>0</v>
      </c>
      <c r="N509" s="0" t="n">
        <v>0</v>
      </c>
      <c r="O509" s="0" t="n">
        <v>0</v>
      </c>
      <c r="P509" s="0" t="n">
        <v>0</v>
      </c>
      <c r="Q509" s="0" t="n">
        <v>0</v>
      </c>
      <c r="R509" s="0" t="n">
        <v>0</v>
      </c>
      <c r="S509" s="0" t="n">
        <v>0</v>
      </c>
      <c r="T509" s="0" t="n">
        <v>0</v>
      </c>
      <c r="U509" s="0" t="n">
        <v>0</v>
      </c>
      <c r="V509" s="0" t="n">
        <v>0</v>
      </c>
      <c r="W509" s="0" t="n">
        <v>0</v>
      </c>
      <c r="X509" s="0" t="n">
        <v>0</v>
      </c>
      <c r="Y509" s="0" t="n">
        <v>0</v>
      </c>
      <c r="Z509" s="0" t="n">
        <v>0</v>
      </c>
      <c r="AA509" s="0" t="n">
        <v>0</v>
      </c>
      <c r="AB509" s="0" t="n">
        <v>0</v>
      </c>
      <c r="AC509" s="0" t="n">
        <v>0</v>
      </c>
      <c r="AD509" s="0" t="n">
        <v>0</v>
      </c>
      <c r="AE509" s="0" t="n">
        <v>50</v>
      </c>
      <c r="AF509" s="0" t="n">
        <v>50</v>
      </c>
    </row>
    <row r="510" customFormat="false" ht="12.75" hidden="false" customHeight="false" outlineLevel="0" collapsed="false">
      <c r="A510" s="399" t="n">
        <v>36867.6076388889</v>
      </c>
      <c r="B510" s="400" t="n">
        <v>37124</v>
      </c>
      <c r="C510" s="400" t="n">
        <v>37073</v>
      </c>
      <c r="D510" s="400" t="n">
        <v>37164</v>
      </c>
      <c r="E510" s="0" t="s">
        <v>395</v>
      </c>
      <c r="F510" s="0" t="n">
        <v>475641</v>
      </c>
      <c r="G510" s="0" t="n">
        <v>1</v>
      </c>
      <c r="H510" s="0" t="n">
        <v>2483379</v>
      </c>
      <c r="I510" s="0" t="n">
        <v>0</v>
      </c>
      <c r="J510" s="0" t="n">
        <v>0</v>
      </c>
      <c r="K510" s="0" t="n">
        <v>0</v>
      </c>
      <c r="L510" s="0" t="n">
        <v>0</v>
      </c>
      <c r="M510" s="0" t="n">
        <v>0</v>
      </c>
      <c r="N510" s="0" t="n">
        <v>0</v>
      </c>
      <c r="O510" s="0" t="n">
        <v>0</v>
      </c>
      <c r="P510" s="0" t="n">
        <v>0</v>
      </c>
      <c r="Q510" s="0" t="n">
        <v>0</v>
      </c>
      <c r="R510" s="0" t="n">
        <v>0</v>
      </c>
      <c r="S510" s="0" t="n">
        <v>0</v>
      </c>
      <c r="T510" s="0" t="n">
        <v>0</v>
      </c>
      <c r="U510" s="0" t="n">
        <v>0</v>
      </c>
      <c r="V510" s="0" t="n">
        <v>0</v>
      </c>
      <c r="W510" s="0" t="n">
        <v>0</v>
      </c>
      <c r="X510" s="0" t="n">
        <v>0</v>
      </c>
      <c r="Y510" s="0" t="n">
        <v>0</v>
      </c>
      <c r="Z510" s="0" t="n">
        <v>0</v>
      </c>
      <c r="AA510" s="0" t="n">
        <v>0</v>
      </c>
      <c r="AB510" s="0" t="n">
        <v>0</v>
      </c>
      <c r="AC510" s="0" t="n">
        <v>0</v>
      </c>
      <c r="AD510" s="0" t="n">
        <v>0</v>
      </c>
      <c r="AE510" s="0" t="n">
        <v>-25</v>
      </c>
      <c r="AF510" s="0" t="n">
        <v>-25</v>
      </c>
    </row>
    <row r="511" customFormat="false" ht="12.75" hidden="false" customHeight="false" outlineLevel="0" collapsed="false">
      <c r="A511" s="399" t="n">
        <v>36903.5347222222</v>
      </c>
      <c r="B511" s="400" t="n">
        <v>37124</v>
      </c>
      <c r="C511" s="400" t="n">
        <v>37073</v>
      </c>
      <c r="D511" s="400" t="n">
        <v>37164</v>
      </c>
      <c r="E511" s="0" t="s">
        <v>395</v>
      </c>
      <c r="F511" s="0" t="n">
        <v>495191</v>
      </c>
      <c r="G511" s="0" t="n">
        <v>1</v>
      </c>
      <c r="H511" s="0" t="n">
        <v>2564684</v>
      </c>
      <c r="I511" s="0" t="n">
        <v>0</v>
      </c>
      <c r="J511" s="0" t="n">
        <v>0</v>
      </c>
      <c r="K511" s="0" t="n">
        <v>0</v>
      </c>
      <c r="L511" s="0" t="n">
        <v>0</v>
      </c>
      <c r="M511" s="0" t="n">
        <v>0</v>
      </c>
      <c r="N511" s="0" t="n">
        <v>0</v>
      </c>
      <c r="O511" s="0" t="n">
        <v>0</v>
      </c>
      <c r="P511" s="0" t="n">
        <v>0</v>
      </c>
      <c r="Q511" s="0" t="n">
        <v>0</v>
      </c>
      <c r="R511" s="0" t="n">
        <v>0</v>
      </c>
      <c r="S511" s="0" t="n">
        <v>0</v>
      </c>
      <c r="T511" s="0" t="n">
        <v>0</v>
      </c>
      <c r="U511" s="0" t="n">
        <v>0</v>
      </c>
      <c r="V511" s="0" t="n">
        <v>0</v>
      </c>
      <c r="W511" s="0" t="n">
        <v>0</v>
      </c>
      <c r="X511" s="0" t="n">
        <v>0</v>
      </c>
      <c r="Y511" s="0" t="n">
        <v>0</v>
      </c>
      <c r="Z511" s="0" t="n">
        <v>0</v>
      </c>
      <c r="AA511" s="0" t="n">
        <v>0</v>
      </c>
      <c r="AB511" s="0" t="n">
        <v>0</v>
      </c>
      <c r="AC511" s="0" t="n">
        <v>0</v>
      </c>
      <c r="AD511" s="0" t="n">
        <v>0</v>
      </c>
      <c r="AE511" s="0" t="n">
        <v>25</v>
      </c>
      <c r="AF511" s="0" t="n">
        <v>25</v>
      </c>
    </row>
    <row r="512" customFormat="false" ht="12.75" hidden="false" customHeight="false" outlineLevel="0" collapsed="false">
      <c r="A512" s="399" t="n">
        <v>36903.6472222222</v>
      </c>
      <c r="B512" s="400" t="n">
        <v>37124</v>
      </c>
      <c r="C512" s="400" t="n">
        <v>37073</v>
      </c>
      <c r="D512" s="400" t="n">
        <v>37164</v>
      </c>
      <c r="E512" s="0" t="s">
        <v>395</v>
      </c>
      <c r="F512" s="0" t="n">
        <v>495271</v>
      </c>
      <c r="G512" s="0" t="n">
        <v>1</v>
      </c>
      <c r="H512" s="0" t="n">
        <v>2564967</v>
      </c>
      <c r="I512" s="0" t="n">
        <v>0</v>
      </c>
      <c r="J512" s="0" t="n">
        <v>0</v>
      </c>
      <c r="K512" s="0" t="n">
        <v>0</v>
      </c>
      <c r="L512" s="0" t="n">
        <v>0</v>
      </c>
      <c r="M512" s="0" t="n">
        <v>0</v>
      </c>
      <c r="N512" s="0" t="n">
        <v>0</v>
      </c>
      <c r="O512" s="0" t="n">
        <v>0</v>
      </c>
      <c r="P512" s="0" t="n">
        <v>0</v>
      </c>
      <c r="Q512" s="0" t="n">
        <v>0</v>
      </c>
      <c r="R512" s="0" t="n">
        <v>0</v>
      </c>
      <c r="S512" s="0" t="n">
        <v>0</v>
      </c>
      <c r="T512" s="0" t="n">
        <v>0</v>
      </c>
      <c r="U512" s="0" t="n">
        <v>0</v>
      </c>
      <c r="V512" s="0" t="n">
        <v>0</v>
      </c>
      <c r="W512" s="0" t="n">
        <v>0</v>
      </c>
      <c r="X512" s="0" t="n">
        <v>0</v>
      </c>
      <c r="Y512" s="0" t="n">
        <v>0</v>
      </c>
      <c r="Z512" s="0" t="n">
        <v>0</v>
      </c>
      <c r="AA512" s="0" t="n">
        <v>0</v>
      </c>
      <c r="AB512" s="0" t="n">
        <v>0</v>
      </c>
      <c r="AC512" s="0" t="n">
        <v>0</v>
      </c>
      <c r="AD512" s="0" t="n">
        <v>0</v>
      </c>
      <c r="AE512" s="0" t="n">
        <v>25</v>
      </c>
      <c r="AF512" s="0" t="n">
        <v>25</v>
      </c>
    </row>
    <row r="513" customFormat="false" ht="12.75" hidden="false" customHeight="false" outlineLevel="0" collapsed="false">
      <c r="A513" s="399" t="n">
        <v>36903.6472222222</v>
      </c>
      <c r="B513" s="400" t="n">
        <v>37124</v>
      </c>
      <c r="C513" s="400" t="n">
        <v>37073</v>
      </c>
      <c r="D513" s="400" t="n">
        <v>37164</v>
      </c>
      <c r="E513" s="0" t="s">
        <v>395</v>
      </c>
      <c r="F513" s="0" t="n">
        <v>495273</v>
      </c>
      <c r="G513" s="0" t="n">
        <v>1</v>
      </c>
      <c r="H513" s="0" t="n">
        <v>2564973</v>
      </c>
      <c r="I513" s="0" t="n">
        <v>0</v>
      </c>
      <c r="J513" s="0" t="n">
        <v>0</v>
      </c>
      <c r="K513" s="0" t="n">
        <v>0</v>
      </c>
      <c r="L513" s="0" t="n">
        <v>0</v>
      </c>
      <c r="M513" s="0" t="n">
        <v>0</v>
      </c>
      <c r="N513" s="0" t="n">
        <v>0</v>
      </c>
      <c r="O513" s="0" t="n">
        <v>0</v>
      </c>
      <c r="P513" s="0" t="n">
        <v>0</v>
      </c>
      <c r="Q513" s="0" t="n">
        <v>0</v>
      </c>
      <c r="R513" s="0" t="n">
        <v>0</v>
      </c>
      <c r="S513" s="0" t="n">
        <v>0</v>
      </c>
      <c r="T513" s="0" t="n">
        <v>0</v>
      </c>
      <c r="U513" s="0" t="n">
        <v>0</v>
      </c>
      <c r="V513" s="0" t="n">
        <v>0</v>
      </c>
      <c r="W513" s="0" t="n">
        <v>0</v>
      </c>
      <c r="X513" s="0" t="n">
        <v>0</v>
      </c>
      <c r="Y513" s="0" t="n">
        <v>0</v>
      </c>
      <c r="Z513" s="0" t="n">
        <v>0</v>
      </c>
      <c r="AA513" s="0" t="n">
        <v>0</v>
      </c>
      <c r="AB513" s="0" t="n">
        <v>0</v>
      </c>
      <c r="AC513" s="0" t="n">
        <v>0</v>
      </c>
      <c r="AD513" s="0" t="n">
        <v>0</v>
      </c>
      <c r="AE513" s="0" t="n">
        <v>50</v>
      </c>
      <c r="AF513" s="0" t="n">
        <v>50</v>
      </c>
    </row>
    <row r="514" customFormat="false" ht="12.75" hidden="false" customHeight="false" outlineLevel="0" collapsed="false">
      <c r="A514" s="399" t="n">
        <v>36903.4555555556</v>
      </c>
      <c r="B514" s="400" t="n">
        <v>37124</v>
      </c>
      <c r="C514" s="400" t="n">
        <v>37073</v>
      </c>
      <c r="D514" s="400" t="n">
        <v>37164</v>
      </c>
      <c r="E514" s="0" t="s">
        <v>395</v>
      </c>
      <c r="F514" s="0" t="n">
        <v>495511</v>
      </c>
      <c r="G514" s="0" t="n">
        <v>1</v>
      </c>
      <c r="H514" s="0" t="n">
        <v>2566181</v>
      </c>
      <c r="I514" s="0" t="n">
        <v>0</v>
      </c>
      <c r="J514" s="0" t="n">
        <v>0</v>
      </c>
      <c r="K514" s="0" t="n">
        <v>0</v>
      </c>
      <c r="L514" s="0" t="n">
        <v>0</v>
      </c>
      <c r="M514" s="0" t="n">
        <v>0</v>
      </c>
      <c r="N514" s="0" t="n">
        <v>0</v>
      </c>
      <c r="O514" s="0" t="n">
        <v>0</v>
      </c>
      <c r="P514" s="0" t="n">
        <v>0</v>
      </c>
      <c r="Q514" s="0" t="n">
        <v>0</v>
      </c>
      <c r="R514" s="0" t="n">
        <v>0</v>
      </c>
      <c r="S514" s="0" t="n">
        <v>0</v>
      </c>
      <c r="T514" s="0" t="n">
        <v>0</v>
      </c>
      <c r="U514" s="0" t="n">
        <v>0</v>
      </c>
      <c r="V514" s="0" t="n">
        <v>0</v>
      </c>
      <c r="W514" s="0" t="n">
        <v>0</v>
      </c>
      <c r="X514" s="0" t="n">
        <v>0</v>
      </c>
      <c r="Y514" s="0" t="n">
        <v>0</v>
      </c>
      <c r="Z514" s="0" t="n">
        <v>0</v>
      </c>
      <c r="AA514" s="0" t="n">
        <v>0</v>
      </c>
      <c r="AB514" s="0" t="n">
        <v>0</v>
      </c>
      <c r="AC514" s="0" t="n">
        <v>0</v>
      </c>
      <c r="AD514" s="0" t="n">
        <v>0</v>
      </c>
      <c r="AE514" s="0" t="n">
        <v>25</v>
      </c>
      <c r="AF514" s="0" t="n">
        <v>25</v>
      </c>
    </row>
    <row r="515" customFormat="false" ht="12.75" hidden="false" customHeight="false" outlineLevel="0" collapsed="false">
      <c r="A515" s="399" t="n">
        <v>37029.3909722222</v>
      </c>
      <c r="B515" s="400" t="n">
        <v>37124</v>
      </c>
      <c r="C515" s="400" t="n">
        <v>37104</v>
      </c>
      <c r="D515" s="400" t="n">
        <v>37134</v>
      </c>
      <c r="E515" s="0" t="s">
        <v>395</v>
      </c>
      <c r="F515" s="0" t="n">
        <v>613475</v>
      </c>
      <c r="G515" s="0" t="n">
        <v>1</v>
      </c>
      <c r="H515" s="0" t="n">
        <v>3361618</v>
      </c>
      <c r="I515" s="0" t="n">
        <v>4</v>
      </c>
      <c r="J515" s="0" t="n">
        <v>4</v>
      </c>
      <c r="K515" s="0" t="n">
        <v>4</v>
      </c>
      <c r="L515" s="0" t="n">
        <v>4</v>
      </c>
      <c r="M515" s="0" t="n">
        <v>4</v>
      </c>
      <c r="N515" s="0" t="n">
        <v>4</v>
      </c>
      <c r="O515" s="0" t="n">
        <v>0</v>
      </c>
      <c r="P515" s="0" t="n">
        <v>0</v>
      </c>
      <c r="Q515" s="0" t="n">
        <v>0</v>
      </c>
      <c r="R515" s="0" t="n">
        <v>0</v>
      </c>
      <c r="S515" s="0" t="n">
        <v>0</v>
      </c>
      <c r="T515" s="0" t="n">
        <v>0</v>
      </c>
      <c r="U515" s="0" t="n">
        <v>0</v>
      </c>
      <c r="V515" s="0" t="n">
        <v>0</v>
      </c>
      <c r="W515" s="0" t="n">
        <v>0</v>
      </c>
      <c r="X515" s="0" t="n">
        <v>0</v>
      </c>
      <c r="Y515" s="0" t="n">
        <v>0</v>
      </c>
      <c r="Z515" s="0" t="n">
        <v>0</v>
      </c>
      <c r="AA515" s="0" t="n">
        <v>0</v>
      </c>
      <c r="AB515" s="0" t="n">
        <v>0</v>
      </c>
      <c r="AC515" s="0" t="n">
        <v>0</v>
      </c>
      <c r="AD515" s="0" t="n">
        <v>0</v>
      </c>
      <c r="AE515" s="0" t="n">
        <v>0</v>
      </c>
      <c r="AF515" s="0" t="n">
        <v>0</v>
      </c>
    </row>
    <row r="516" customFormat="false" ht="12.75" hidden="false" customHeight="false" outlineLevel="0" collapsed="false">
      <c r="A516" s="399" t="n">
        <v>37029.3993055556</v>
      </c>
      <c r="B516" s="400" t="n">
        <v>37124</v>
      </c>
      <c r="C516" s="400" t="n">
        <v>37104</v>
      </c>
      <c r="D516" s="400" t="n">
        <v>37134</v>
      </c>
      <c r="E516" s="0" t="s">
        <v>395</v>
      </c>
      <c r="F516" s="0" t="n">
        <v>614708</v>
      </c>
      <c r="G516" s="0" t="n">
        <v>1</v>
      </c>
      <c r="H516" s="0" t="n">
        <v>3364878</v>
      </c>
      <c r="I516" s="0" t="n">
        <v>25</v>
      </c>
      <c r="J516" s="0" t="n">
        <v>25</v>
      </c>
      <c r="K516" s="0" t="n">
        <v>25</v>
      </c>
      <c r="L516" s="0" t="n">
        <v>25</v>
      </c>
      <c r="M516" s="0" t="n">
        <v>25</v>
      </c>
      <c r="N516" s="0" t="n">
        <v>25</v>
      </c>
      <c r="O516" s="0" t="n">
        <v>0</v>
      </c>
      <c r="P516" s="0" t="n">
        <v>0</v>
      </c>
      <c r="Q516" s="0" t="n">
        <v>0</v>
      </c>
      <c r="R516" s="0" t="n">
        <v>0</v>
      </c>
      <c r="S516" s="0" t="n">
        <v>0</v>
      </c>
      <c r="T516" s="0" t="n">
        <v>0</v>
      </c>
      <c r="U516" s="0" t="n">
        <v>0</v>
      </c>
      <c r="V516" s="0" t="n">
        <v>0</v>
      </c>
      <c r="W516" s="0" t="n">
        <v>0</v>
      </c>
      <c r="X516" s="0" t="n">
        <v>0</v>
      </c>
      <c r="Y516" s="0" t="n">
        <v>0</v>
      </c>
      <c r="Z516" s="0" t="n">
        <v>0</v>
      </c>
      <c r="AA516" s="0" t="n">
        <v>0</v>
      </c>
      <c r="AB516" s="0" t="n">
        <v>0</v>
      </c>
      <c r="AC516" s="0" t="n">
        <v>0</v>
      </c>
      <c r="AD516" s="0" t="n">
        <v>0</v>
      </c>
      <c r="AE516" s="0" t="n">
        <v>0</v>
      </c>
      <c r="AF516" s="0" t="n">
        <v>0</v>
      </c>
    </row>
    <row r="517" customFormat="false" ht="15" hidden="false" customHeight="true" outlineLevel="0" collapsed="false">
      <c r="A517" s="399" t="n">
        <v>37097.6222222222</v>
      </c>
      <c r="B517" s="400" t="n">
        <v>37124</v>
      </c>
      <c r="C517" s="400" t="n">
        <v>37104</v>
      </c>
      <c r="D517" s="400" t="n">
        <v>37134</v>
      </c>
      <c r="E517" s="0" t="s">
        <v>395</v>
      </c>
      <c r="F517" s="0" t="n">
        <v>702976</v>
      </c>
      <c r="G517" s="0" t="n">
        <v>1</v>
      </c>
      <c r="H517" s="0" t="n">
        <v>3637657</v>
      </c>
      <c r="I517" s="0" t="n">
        <v>-25</v>
      </c>
      <c r="J517" s="0" t="n">
        <v>-25</v>
      </c>
      <c r="K517" s="0" t="n">
        <v>-25</v>
      </c>
      <c r="L517" s="0" t="n">
        <v>-25</v>
      </c>
      <c r="M517" s="0" t="n">
        <v>-25</v>
      </c>
      <c r="N517" s="0" t="n">
        <v>-25</v>
      </c>
      <c r="O517" s="0" t="n">
        <v>0</v>
      </c>
      <c r="P517" s="0" t="n">
        <v>0</v>
      </c>
      <c r="Q517" s="0" t="n">
        <v>0</v>
      </c>
      <c r="R517" s="0" t="n">
        <v>0</v>
      </c>
      <c r="S517" s="0" t="n">
        <v>0</v>
      </c>
      <c r="T517" s="0" t="n">
        <v>0</v>
      </c>
      <c r="U517" s="0" t="n">
        <v>0</v>
      </c>
      <c r="V517" s="0" t="n">
        <v>0</v>
      </c>
      <c r="W517" s="0" t="n">
        <v>0</v>
      </c>
      <c r="X517" s="0" t="n">
        <v>0</v>
      </c>
      <c r="Y517" s="0" t="n">
        <v>0</v>
      </c>
      <c r="Z517" s="0" t="n">
        <v>0</v>
      </c>
      <c r="AA517" s="0" t="n">
        <v>0</v>
      </c>
      <c r="AB517" s="0" t="n">
        <v>0</v>
      </c>
      <c r="AC517" s="0" t="n">
        <v>0</v>
      </c>
      <c r="AD517" s="0" t="n">
        <v>0</v>
      </c>
      <c r="AE517" s="0" t="n">
        <v>0</v>
      </c>
      <c r="AF517" s="0" t="n">
        <v>0</v>
      </c>
    </row>
    <row r="518" customFormat="false" ht="12.75" hidden="false" customHeight="false" outlineLevel="0" collapsed="false">
      <c r="A518" s="399" t="n">
        <v>37098.6756944444</v>
      </c>
      <c r="B518" s="400" t="n">
        <v>37124</v>
      </c>
      <c r="C518" s="400" t="n">
        <v>37104</v>
      </c>
      <c r="D518" s="400" t="n">
        <v>37134</v>
      </c>
      <c r="E518" s="0" t="s">
        <v>395</v>
      </c>
      <c r="F518" s="0" t="n">
        <v>705559</v>
      </c>
      <c r="G518" s="0" t="n">
        <v>1</v>
      </c>
      <c r="H518" s="0" t="n">
        <v>3647339</v>
      </c>
      <c r="I518" s="0" t="n">
        <v>-25</v>
      </c>
      <c r="J518" s="0" t="n">
        <v>-25</v>
      </c>
      <c r="K518" s="0" t="n">
        <v>-25</v>
      </c>
      <c r="L518" s="0" t="n">
        <v>-25</v>
      </c>
      <c r="M518" s="0" t="n">
        <v>-25</v>
      </c>
      <c r="N518" s="0" t="n">
        <v>-25</v>
      </c>
      <c r="O518" s="0" t="n">
        <v>0</v>
      </c>
      <c r="P518" s="0" t="n">
        <v>0</v>
      </c>
      <c r="Q518" s="0" t="n">
        <v>0</v>
      </c>
      <c r="R518" s="0" t="n">
        <v>0</v>
      </c>
      <c r="S518" s="0" t="n">
        <v>0</v>
      </c>
      <c r="T518" s="0" t="n">
        <v>0</v>
      </c>
      <c r="U518" s="0" t="n">
        <v>0</v>
      </c>
      <c r="V518" s="0" t="n">
        <v>0</v>
      </c>
      <c r="W518" s="0" t="n">
        <v>0</v>
      </c>
      <c r="X518" s="0" t="n">
        <v>0</v>
      </c>
      <c r="Y518" s="0" t="n">
        <v>0</v>
      </c>
      <c r="Z518" s="0" t="n">
        <v>0</v>
      </c>
      <c r="AA518" s="0" t="n">
        <v>0</v>
      </c>
      <c r="AB518" s="0" t="n">
        <v>0</v>
      </c>
      <c r="AC518" s="0" t="n">
        <v>0</v>
      </c>
      <c r="AD518" s="0" t="n">
        <v>0</v>
      </c>
      <c r="AE518" s="0" t="n">
        <v>0</v>
      </c>
      <c r="AF518" s="0" t="n">
        <v>0</v>
      </c>
    </row>
    <row r="519" customFormat="false" ht="12.75" hidden="false" customHeight="false" outlineLevel="0" collapsed="false">
      <c r="A519" s="399" t="n">
        <v>37102.6194444444</v>
      </c>
      <c r="B519" s="400" t="n">
        <v>37124</v>
      </c>
      <c r="C519" s="400" t="n">
        <v>37104</v>
      </c>
      <c r="D519" s="400" t="n">
        <v>37134</v>
      </c>
      <c r="E519" s="0" t="s">
        <v>395</v>
      </c>
      <c r="F519" s="0" t="n">
        <v>709712</v>
      </c>
      <c r="G519" s="0" t="n">
        <v>1</v>
      </c>
      <c r="H519" s="0" t="n">
        <v>3707345</v>
      </c>
      <c r="I519" s="0" t="n">
        <v>-75</v>
      </c>
      <c r="J519" s="0" t="n">
        <v>-75</v>
      </c>
      <c r="K519" s="0" t="n">
        <v>-75</v>
      </c>
      <c r="L519" s="0" t="n">
        <v>-75</v>
      </c>
      <c r="M519" s="0" t="n">
        <v>-75</v>
      </c>
      <c r="N519" s="0" t="n">
        <v>-75</v>
      </c>
      <c r="O519" s="0" t="n">
        <v>0</v>
      </c>
      <c r="P519" s="0" t="n">
        <v>0</v>
      </c>
      <c r="Q519" s="0" t="n">
        <v>0</v>
      </c>
      <c r="R519" s="0" t="n">
        <v>0</v>
      </c>
      <c r="S519" s="0" t="n">
        <v>0</v>
      </c>
      <c r="T519" s="0" t="n">
        <v>0</v>
      </c>
      <c r="U519" s="0" t="n">
        <v>0</v>
      </c>
      <c r="V519" s="0" t="n">
        <v>0</v>
      </c>
      <c r="W519" s="0" t="n">
        <v>0</v>
      </c>
      <c r="X519" s="0" t="n">
        <v>0</v>
      </c>
      <c r="Y519" s="0" t="n">
        <v>0</v>
      </c>
      <c r="Z519" s="0" t="n">
        <v>0</v>
      </c>
      <c r="AA519" s="0" t="n">
        <v>0</v>
      </c>
      <c r="AB519" s="0" t="n">
        <v>0</v>
      </c>
      <c r="AC519" s="0" t="n">
        <v>0</v>
      </c>
      <c r="AD519" s="0" t="n">
        <v>0</v>
      </c>
      <c r="AE519" s="0" t="n">
        <v>0</v>
      </c>
      <c r="AF519" s="0" t="n">
        <v>0</v>
      </c>
    </row>
    <row r="520" customFormat="false" ht="12.75" hidden="false" customHeight="false" outlineLevel="0" collapsed="false">
      <c r="A520" s="399" t="n">
        <v>36413.6208333333</v>
      </c>
      <c r="B520" s="400" t="n">
        <v>37124</v>
      </c>
      <c r="C520" s="400" t="n">
        <v>37104</v>
      </c>
      <c r="D520" s="400" t="n">
        <v>37134</v>
      </c>
      <c r="E520" s="0" t="s">
        <v>395</v>
      </c>
      <c r="F520" s="0" t="n">
        <v>228248</v>
      </c>
      <c r="G520" s="0" t="n">
        <v>1</v>
      </c>
      <c r="H520" s="0" t="n">
        <v>717215</v>
      </c>
      <c r="I520" s="0" t="n">
        <v>-263</v>
      </c>
      <c r="J520" s="0" t="n">
        <v>-263</v>
      </c>
      <c r="K520" s="0" t="n">
        <v>-263</v>
      </c>
      <c r="L520" s="0" t="n">
        <v>-263</v>
      </c>
      <c r="M520" s="0" t="n">
        <v>-263</v>
      </c>
      <c r="N520" s="0" t="n">
        <v>-263</v>
      </c>
      <c r="O520" s="0" t="n">
        <v>-263</v>
      </c>
      <c r="P520" s="0" t="n">
        <v>-263</v>
      </c>
      <c r="Q520" s="0" t="n">
        <v>-263</v>
      </c>
      <c r="R520" s="0" t="n">
        <v>-263</v>
      </c>
      <c r="S520" s="0" t="n">
        <v>-263</v>
      </c>
      <c r="T520" s="0" t="n">
        <v>-263</v>
      </c>
      <c r="U520" s="0" t="n">
        <v>-263</v>
      </c>
      <c r="V520" s="0" t="n">
        <v>-263</v>
      </c>
      <c r="W520" s="0" t="n">
        <v>-263</v>
      </c>
      <c r="X520" s="0" t="n">
        <v>-263</v>
      </c>
      <c r="Y520" s="0" t="n">
        <v>-263</v>
      </c>
      <c r="Z520" s="0" t="n">
        <v>-263</v>
      </c>
      <c r="AA520" s="0" t="n">
        <v>-263</v>
      </c>
      <c r="AB520" s="0" t="n">
        <v>-263</v>
      </c>
      <c r="AC520" s="0" t="n">
        <v>-263</v>
      </c>
      <c r="AD520" s="0" t="n">
        <v>-263</v>
      </c>
      <c r="AE520" s="0" t="n">
        <v>-263</v>
      </c>
      <c r="AF520" s="0" t="n">
        <v>-263</v>
      </c>
    </row>
    <row r="521" customFormat="false" ht="12.75" hidden="false" customHeight="false" outlineLevel="0" collapsed="false">
      <c r="A521" s="399" t="n">
        <v>37053.6243055556</v>
      </c>
      <c r="B521" s="400" t="n">
        <v>37124</v>
      </c>
      <c r="C521" s="400" t="n">
        <v>37104</v>
      </c>
      <c r="D521" s="400" t="n">
        <v>37134</v>
      </c>
      <c r="E521" s="0" t="s">
        <v>395</v>
      </c>
      <c r="F521" s="0" t="n">
        <v>642395</v>
      </c>
      <c r="G521" s="0" t="n">
        <v>1</v>
      </c>
      <c r="H521" s="0" t="n">
        <v>3449715</v>
      </c>
      <c r="I521" s="0" t="n">
        <v>0</v>
      </c>
      <c r="J521" s="0" t="n">
        <v>0</v>
      </c>
      <c r="K521" s="0" t="n">
        <v>0</v>
      </c>
      <c r="L521" s="0" t="n">
        <v>0</v>
      </c>
      <c r="M521" s="0" t="n">
        <v>0</v>
      </c>
      <c r="N521" s="0" t="n">
        <v>0</v>
      </c>
      <c r="O521" s="0" t="n">
        <v>18</v>
      </c>
      <c r="P521" s="0" t="n">
        <v>18</v>
      </c>
      <c r="Q521" s="0" t="n">
        <v>18</v>
      </c>
      <c r="R521" s="0" t="n">
        <v>18</v>
      </c>
      <c r="S521" s="0" t="n">
        <v>18</v>
      </c>
      <c r="T521" s="0" t="n">
        <v>18</v>
      </c>
      <c r="U521" s="0" t="n">
        <v>18</v>
      </c>
      <c r="V521" s="0" t="n">
        <v>18</v>
      </c>
      <c r="W521" s="0" t="n">
        <v>18</v>
      </c>
      <c r="X521" s="0" t="n">
        <v>18</v>
      </c>
      <c r="Y521" s="0" t="n">
        <v>18</v>
      </c>
      <c r="Z521" s="0" t="n">
        <v>18</v>
      </c>
      <c r="AA521" s="0" t="n">
        <v>18</v>
      </c>
      <c r="AB521" s="0" t="n">
        <v>18</v>
      </c>
      <c r="AC521" s="0" t="n">
        <v>18</v>
      </c>
      <c r="AD521" s="0" t="n">
        <v>18</v>
      </c>
      <c r="AE521" s="0" t="n">
        <v>0</v>
      </c>
      <c r="AF521" s="0" t="n">
        <v>0</v>
      </c>
    </row>
    <row r="522" customFormat="false" ht="12.75" hidden="false" customHeight="false" outlineLevel="0" collapsed="false">
      <c r="A522" s="399" t="n">
        <v>37089.4076388889</v>
      </c>
      <c r="B522" s="400" t="n">
        <v>37124</v>
      </c>
      <c r="C522" s="400" t="n">
        <v>37104</v>
      </c>
      <c r="D522" s="400" t="n">
        <v>37134</v>
      </c>
      <c r="E522" s="0" t="s">
        <v>395</v>
      </c>
      <c r="F522" s="0" t="n">
        <v>689290</v>
      </c>
      <c r="G522" s="0" t="n">
        <v>1</v>
      </c>
      <c r="H522" s="0" t="n">
        <v>3598523</v>
      </c>
      <c r="I522" s="0" t="n">
        <v>0</v>
      </c>
      <c r="J522" s="0" t="n">
        <v>0</v>
      </c>
      <c r="K522" s="0" t="n">
        <v>0</v>
      </c>
      <c r="L522" s="0" t="n">
        <v>0</v>
      </c>
      <c r="M522" s="0" t="n">
        <v>0</v>
      </c>
      <c r="N522" s="0" t="n">
        <v>0</v>
      </c>
      <c r="O522" s="0" t="n">
        <v>-75</v>
      </c>
      <c r="P522" s="0" t="n">
        <v>-75</v>
      </c>
      <c r="Q522" s="0" t="n">
        <v>-75</v>
      </c>
      <c r="R522" s="0" t="n">
        <v>-75</v>
      </c>
      <c r="S522" s="0" t="n">
        <v>-75</v>
      </c>
      <c r="T522" s="0" t="n">
        <v>-75</v>
      </c>
      <c r="U522" s="0" t="n">
        <v>-75</v>
      </c>
      <c r="V522" s="0" t="n">
        <v>-75</v>
      </c>
      <c r="W522" s="0" t="n">
        <v>-75</v>
      </c>
      <c r="X522" s="0" t="n">
        <v>-75</v>
      </c>
      <c r="Y522" s="0" t="n">
        <v>-75</v>
      </c>
      <c r="Z522" s="0" t="n">
        <v>-75</v>
      </c>
      <c r="AA522" s="0" t="n">
        <v>-75</v>
      </c>
      <c r="AB522" s="0" t="n">
        <v>-75</v>
      </c>
      <c r="AC522" s="0" t="n">
        <v>-75</v>
      </c>
      <c r="AD522" s="0" t="n">
        <v>-75</v>
      </c>
      <c r="AE522" s="0" t="n">
        <v>0</v>
      </c>
      <c r="AF522" s="0" t="n">
        <v>0</v>
      </c>
    </row>
    <row r="523" customFormat="false" ht="12.75" hidden="false" customHeight="false" outlineLevel="0" collapsed="false">
      <c r="A523" s="399" t="n">
        <v>37096.6138888889</v>
      </c>
      <c r="B523" s="400" t="n">
        <v>37124</v>
      </c>
      <c r="C523" s="400" t="n">
        <v>37104</v>
      </c>
      <c r="D523" s="400" t="n">
        <v>37134</v>
      </c>
      <c r="E523" s="0" t="s">
        <v>395</v>
      </c>
      <c r="F523" s="0" t="n">
        <v>700575</v>
      </c>
      <c r="G523" s="0" t="n">
        <v>1</v>
      </c>
      <c r="H523" s="0" t="n">
        <v>3631443</v>
      </c>
      <c r="I523" s="0" t="n">
        <v>0</v>
      </c>
      <c r="J523" s="0" t="n">
        <v>0</v>
      </c>
      <c r="K523" s="0" t="n">
        <v>0</v>
      </c>
      <c r="L523" s="0" t="n">
        <v>0</v>
      </c>
      <c r="M523" s="0" t="n">
        <v>0</v>
      </c>
      <c r="N523" s="0" t="n">
        <v>0</v>
      </c>
      <c r="O523" s="0" t="n">
        <v>-25</v>
      </c>
      <c r="P523" s="0" t="n">
        <v>-25</v>
      </c>
      <c r="Q523" s="0" t="n">
        <v>-25</v>
      </c>
      <c r="R523" s="0" t="n">
        <v>-25</v>
      </c>
      <c r="S523" s="0" t="n">
        <v>-25</v>
      </c>
      <c r="T523" s="0" t="n">
        <v>-25</v>
      </c>
      <c r="U523" s="0" t="n">
        <v>-25</v>
      </c>
      <c r="V523" s="0" t="n">
        <v>-25</v>
      </c>
      <c r="W523" s="0" t="n">
        <v>-25</v>
      </c>
      <c r="X523" s="0" t="n">
        <v>-25</v>
      </c>
      <c r="Y523" s="0" t="n">
        <v>-25</v>
      </c>
      <c r="Z523" s="0" t="n">
        <v>-25</v>
      </c>
      <c r="AA523" s="0" t="n">
        <v>-25</v>
      </c>
      <c r="AB523" s="0" t="n">
        <v>-25</v>
      </c>
      <c r="AC523" s="0" t="n">
        <v>-25</v>
      </c>
      <c r="AD523" s="0" t="n">
        <v>-25</v>
      </c>
      <c r="AE523" s="0" t="n">
        <v>0</v>
      </c>
      <c r="AF523" s="0" t="n">
        <v>0</v>
      </c>
    </row>
    <row r="524" customFormat="false" ht="12.75" hidden="false" customHeight="false" outlineLevel="0" collapsed="false">
      <c r="A524" s="399" t="n">
        <v>37097.6229166667</v>
      </c>
      <c r="B524" s="400" t="n">
        <v>37124</v>
      </c>
      <c r="C524" s="400" t="n">
        <v>37104</v>
      </c>
      <c r="D524" s="400" t="n">
        <v>37134</v>
      </c>
      <c r="E524" s="0" t="s">
        <v>395</v>
      </c>
      <c r="F524" s="0" t="n">
        <v>702978</v>
      </c>
      <c r="G524" s="0" t="n">
        <v>1</v>
      </c>
      <c r="H524" s="0" t="n">
        <v>3637661</v>
      </c>
      <c r="I524" s="0" t="n">
        <v>0</v>
      </c>
      <c r="J524" s="0" t="n">
        <v>0</v>
      </c>
      <c r="K524" s="0" t="n">
        <v>0</v>
      </c>
      <c r="L524" s="0" t="n">
        <v>0</v>
      </c>
      <c r="M524" s="0" t="n">
        <v>0</v>
      </c>
      <c r="N524" s="0" t="n">
        <v>0</v>
      </c>
      <c r="O524" s="0" t="n">
        <v>-100</v>
      </c>
      <c r="P524" s="0" t="n">
        <v>-100</v>
      </c>
      <c r="Q524" s="0" t="n">
        <v>-100</v>
      </c>
      <c r="R524" s="0" t="n">
        <v>-100</v>
      </c>
      <c r="S524" s="0" t="n">
        <v>-100</v>
      </c>
      <c r="T524" s="0" t="n">
        <v>-100</v>
      </c>
      <c r="U524" s="0" t="n">
        <v>-100</v>
      </c>
      <c r="V524" s="0" t="n">
        <v>-100</v>
      </c>
      <c r="W524" s="0" t="n">
        <v>-100</v>
      </c>
      <c r="X524" s="0" t="n">
        <v>-100</v>
      </c>
      <c r="Y524" s="0" t="n">
        <v>-100</v>
      </c>
      <c r="Z524" s="0" t="n">
        <v>-100</v>
      </c>
      <c r="AA524" s="0" t="n">
        <v>-100</v>
      </c>
      <c r="AB524" s="0" t="n">
        <v>-100</v>
      </c>
      <c r="AC524" s="0" t="n">
        <v>-100</v>
      </c>
      <c r="AD524" s="0" t="n">
        <v>-100</v>
      </c>
      <c r="AE524" s="0" t="n">
        <v>0</v>
      </c>
      <c r="AF524" s="0" t="n">
        <v>0</v>
      </c>
    </row>
    <row r="525" customFormat="false" ht="12.75" hidden="false" customHeight="false" outlineLevel="0" collapsed="false">
      <c r="A525" s="399" t="n">
        <v>36717.5569444444</v>
      </c>
      <c r="B525" s="400" t="n">
        <v>37124</v>
      </c>
      <c r="C525" s="400" t="n">
        <v>36983</v>
      </c>
      <c r="D525" s="400" t="n">
        <v>37191</v>
      </c>
      <c r="E525" s="0" t="s">
        <v>395</v>
      </c>
      <c r="F525" s="0" t="n">
        <v>370383</v>
      </c>
      <c r="G525" s="0" t="n">
        <v>1</v>
      </c>
      <c r="H525" s="0" t="n">
        <v>2136900</v>
      </c>
      <c r="I525" s="0" t="n">
        <v>0</v>
      </c>
      <c r="J525" s="0" t="n">
        <v>0</v>
      </c>
      <c r="K525" s="0" t="n">
        <v>0</v>
      </c>
      <c r="L525" s="0" t="n">
        <v>0</v>
      </c>
      <c r="M525" s="0" t="n">
        <v>0</v>
      </c>
      <c r="N525" s="0" t="n">
        <v>0</v>
      </c>
      <c r="O525" s="0" t="n">
        <v>0</v>
      </c>
      <c r="P525" s="0" t="n">
        <v>0</v>
      </c>
      <c r="Q525" s="0" t="n">
        <v>0</v>
      </c>
      <c r="R525" s="0" t="n">
        <v>0</v>
      </c>
      <c r="S525" s="0" t="n">
        <v>0</v>
      </c>
      <c r="T525" s="0" t="n">
        <v>0</v>
      </c>
      <c r="U525" s="0" t="n">
        <v>0</v>
      </c>
      <c r="V525" s="0" t="n">
        <v>0</v>
      </c>
      <c r="W525" s="0" t="n">
        <v>0</v>
      </c>
      <c r="X525" s="0" t="n">
        <v>0</v>
      </c>
      <c r="Y525" s="0" t="n">
        <v>0</v>
      </c>
      <c r="Z525" s="0" t="n">
        <v>0</v>
      </c>
      <c r="AA525" s="0" t="n">
        <v>0</v>
      </c>
      <c r="AB525" s="0" t="n">
        <v>0</v>
      </c>
      <c r="AC525" s="0" t="n">
        <v>0</v>
      </c>
      <c r="AD525" s="0" t="n">
        <v>0</v>
      </c>
      <c r="AE525" s="0" t="n">
        <v>-25</v>
      </c>
      <c r="AF525" s="0" t="n">
        <v>-25</v>
      </c>
    </row>
    <row r="526" customFormat="false" ht="12.75" hidden="false" customHeight="false" outlineLevel="0" collapsed="false">
      <c r="A526" s="399" t="n">
        <v>36717.5569444444</v>
      </c>
      <c r="B526" s="400" t="n">
        <v>37124</v>
      </c>
      <c r="C526" s="400" t="n">
        <v>36983</v>
      </c>
      <c r="D526" s="400" t="n">
        <v>37191</v>
      </c>
      <c r="E526" s="0" t="s">
        <v>395</v>
      </c>
      <c r="F526" s="0" t="n">
        <v>370402</v>
      </c>
      <c r="G526" s="0" t="n">
        <v>1</v>
      </c>
      <c r="H526" s="0" t="n">
        <v>2136942</v>
      </c>
      <c r="I526" s="0" t="n">
        <v>0</v>
      </c>
      <c r="J526" s="0" t="n">
        <v>0</v>
      </c>
      <c r="K526" s="0" t="n">
        <v>0</v>
      </c>
      <c r="L526" s="0" t="n">
        <v>0</v>
      </c>
      <c r="M526" s="0" t="n">
        <v>0</v>
      </c>
      <c r="N526" s="0" t="n">
        <v>0</v>
      </c>
      <c r="O526" s="0" t="n">
        <v>0</v>
      </c>
      <c r="P526" s="0" t="n">
        <v>0</v>
      </c>
      <c r="Q526" s="0" t="n">
        <v>0</v>
      </c>
      <c r="R526" s="0" t="n">
        <v>0</v>
      </c>
      <c r="S526" s="0" t="n">
        <v>0</v>
      </c>
      <c r="T526" s="0" t="n">
        <v>0</v>
      </c>
      <c r="U526" s="0" t="n">
        <v>0</v>
      </c>
      <c r="V526" s="0" t="n">
        <v>0</v>
      </c>
      <c r="W526" s="0" t="n">
        <v>0</v>
      </c>
      <c r="X526" s="0" t="n">
        <v>0</v>
      </c>
      <c r="Y526" s="0" t="n">
        <v>0</v>
      </c>
      <c r="Z526" s="0" t="n">
        <v>0</v>
      </c>
      <c r="AA526" s="0" t="n">
        <v>0</v>
      </c>
      <c r="AB526" s="0" t="n">
        <v>0</v>
      </c>
      <c r="AC526" s="0" t="n">
        <v>0</v>
      </c>
      <c r="AD526" s="0" t="n">
        <v>0</v>
      </c>
      <c r="AE526" s="0" t="n">
        <v>25</v>
      </c>
      <c r="AF526" s="0" t="n">
        <v>25</v>
      </c>
    </row>
    <row r="527" customFormat="false" ht="12.75" hidden="false" customHeight="false" outlineLevel="0" collapsed="false">
      <c r="A527" s="399" t="n">
        <v>36727.6256944445</v>
      </c>
      <c r="B527" s="400" t="n">
        <v>37124</v>
      </c>
      <c r="C527" s="400" t="n">
        <v>36983</v>
      </c>
      <c r="D527" s="400" t="n">
        <v>37191</v>
      </c>
      <c r="E527" s="0" t="s">
        <v>395</v>
      </c>
      <c r="F527" s="0" t="n">
        <v>376205</v>
      </c>
      <c r="G527" s="0" t="n">
        <v>1</v>
      </c>
      <c r="H527" s="0" t="n">
        <v>2155444</v>
      </c>
      <c r="I527" s="0" t="n">
        <v>0</v>
      </c>
      <c r="J527" s="0" t="n">
        <v>0</v>
      </c>
      <c r="K527" s="0" t="n">
        <v>0</v>
      </c>
      <c r="L527" s="0" t="n">
        <v>0</v>
      </c>
      <c r="M527" s="0" t="n">
        <v>0</v>
      </c>
      <c r="N527" s="0" t="n">
        <v>0</v>
      </c>
      <c r="O527" s="0" t="n">
        <v>0</v>
      </c>
      <c r="P527" s="0" t="n">
        <v>0</v>
      </c>
      <c r="Q527" s="0" t="n">
        <v>0</v>
      </c>
      <c r="R527" s="0" t="n">
        <v>0</v>
      </c>
      <c r="S527" s="0" t="n">
        <v>0</v>
      </c>
      <c r="T527" s="0" t="n">
        <v>0</v>
      </c>
      <c r="U527" s="0" t="n">
        <v>0</v>
      </c>
      <c r="V527" s="0" t="n">
        <v>0</v>
      </c>
      <c r="W527" s="0" t="n">
        <v>0</v>
      </c>
      <c r="X527" s="0" t="n">
        <v>0</v>
      </c>
      <c r="Y527" s="0" t="n">
        <v>0</v>
      </c>
      <c r="Z527" s="0" t="n">
        <v>0</v>
      </c>
      <c r="AA527" s="0" t="n">
        <v>0</v>
      </c>
      <c r="AB527" s="0" t="n">
        <v>0</v>
      </c>
      <c r="AC527" s="0" t="n">
        <v>0</v>
      </c>
      <c r="AD527" s="0" t="n">
        <v>0</v>
      </c>
      <c r="AE527" s="0" t="n">
        <v>-25</v>
      </c>
      <c r="AF527" s="0" t="n">
        <v>-25</v>
      </c>
    </row>
    <row r="528" customFormat="false" ht="12.75" hidden="false" customHeight="false" outlineLevel="0" collapsed="false">
      <c r="A528" s="399" t="n">
        <v>36734.5541666667</v>
      </c>
      <c r="B528" s="400" t="n">
        <v>37124</v>
      </c>
      <c r="C528" s="400" t="n">
        <v>36983</v>
      </c>
      <c r="D528" s="400" t="n">
        <v>37191</v>
      </c>
      <c r="E528" s="0" t="s">
        <v>395</v>
      </c>
      <c r="F528" s="0" t="n">
        <v>380396</v>
      </c>
      <c r="G528" s="0" t="n">
        <v>1</v>
      </c>
      <c r="H528" s="0" t="n">
        <v>2169653</v>
      </c>
      <c r="I528" s="0" t="n">
        <v>0</v>
      </c>
      <c r="J528" s="0" t="n">
        <v>0</v>
      </c>
      <c r="K528" s="0" t="n">
        <v>0</v>
      </c>
      <c r="L528" s="0" t="n">
        <v>0</v>
      </c>
      <c r="M528" s="0" t="n">
        <v>0</v>
      </c>
      <c r="N528" s="0" t="n">
        <v>0</v>
      </c>
      <c r="O528" s="0" t="n">
        <v>0</v>
      </c>
      <c r="P528" s="0" t="n">
        <v>0</v>
      </c>
      <c r="Q528" s="0" t="n">
        <v>0</v>
      </c>
      <c r="R528" s="0" t="n">
        <v>0</v>
      </c>
      <c r="S528" s="0" t="n">
        <v>0</v>
      </c>
      <c r="T528" s="0" t="n">
        <v>0</v>
      </c>
      <c r="U528" s="0" t="n">
        <v>0</v>
      </c>
      <c r="V528" s="0" t="n">
        <v>0</v>
      </c>
      <c r="W528" s="0" t="n">
        <v>0</v>
      </c>
      <c r="X528" s="0" t="n">
        <v>0</v>
      </c>
      <c r="Y528" s="0" t="n">
        <v>0</v>
      </c>
      <c r="Z528" s="0" t="n">
        <v>0</v>
      </c>
      <c r="AA528" s="0" t="n">
        <v>0</v>
      </c>
      <c r="AB528" s="0" t="n">
        <v>0</v>
      </c>
      <c r="AC528" s="0" t="n">
        <v>0</v>
      </c>
      <c r="AD528" s="0" t="n">
        <v>0</v>
      </c>
      <c r="AE528" s="0" t="n">
        <v>-25</v>
      </c>
      <c r="AF528" s="0" t="n">
        <v>-25</v>
      </c>
    </row>
    <row r="529" customFormat="false" ht="12.75" hidden="false" customHeight="false" outlineLevel="0" collapsed="false">
      <c r="A529" s="399" t="n">
        <v>36754.3875</v>
      </c>
      <c r="B529" s="400" t="n">
        <v>37124</v>
      </c>
      <c r="C529" s="400" t="n">
        <v>36983</v>
      </c>
      <c r="D529" s="400" t="n">
        <v>37191</v>
      </c>
      <c r="E529" s="0" t="s">
        <v>395</v>
      </c>
      <c r="F529" s="0" t="n">
        <v>392744</v>
      </c>
      <c r="G529" s="0" t="n">
        <v>1</v>
      </c>
      <c r="H529" s="0" t="n">
        <v>2206567</v>
      </c>
      <c r="I529" s="0" t="n">
        <v>0</v>
      </c>
      <c r="J529" s="0" t="n">
        <v>0</v>
      </c>
      <c r="K529" s="0" t="n">
        <v>0</v>
      </c>
      <c r="L529" s="0" t="n">
        <v>0</v>
      </c>
      <c r="M529" s="0" t="n">
        <v>0</v>
      </c>
      <c r="N529" s="0" t="n">
        <v>0</v>
      </c>
      <c r="O529" s="0" t="n">
        <v>0</v>
      </c>
      <c r="P529" s="0" t="n">
        <v>0</v>
      </c>
      <c r="Q529" s="0" t="n">
        <v>0</v>
      </c>
      <c r="R529" s="0" t="n">
        <v>0</v>
      </c>
      <c r="S529" s="0" t="n">
        <v>0</v>
      </c>
      <c r="T529" s="0" t="n">
        <v>0</v>
      </c>
      <c r="U529" s="0" t="n">
        <v>0</v>
      </c>
      <c r="V529" s="0" t="n">
        <v>0</v>
      </c>
      <c r="W529" s="0" t="n">
        <v>0</v>
      </c>
      <c r="X529" s="0" t="n">
        <v>0</v>
      </c>
      <c r="Y529" s="0" t="n">
        <v>0</v>
      </c>
      <c r="Z529" s="0" t="n">
        <v>0</v>
      </c>
      <c r="AA529" s="0" t="n">
        <v>0</v>
      </c>
      <c r="AB529" s="0" t="n">
        <v>0</v>
      </c>
      <c r="AC529" s="0" t="n">
        <v>0</v>
      </c>
      <c r="AD529" s="0" t="n">
        <v>0</v>
      </c>
      <c r="AE529" s="0" t="n">
        <v>-25</v>
      </c>
      <c r="AF529" s="0" t="n">
        <v>-25</v>
      </c>
    </row>
    <row r="530" customFormat="false" ht="12.75" hidden="false" customHeight="false" outlineLevel="0" collapsed="false">
      <c r="A530" s="399" t="n">
        <v>36986.6020833333</v>
      </c>
      <c r="B530" s="400" t="n">
        <v>37124</v>
      </c>
      <c r="C530" s="400" t="n">
        <v>37012</v>
      </c>
      <c r="D530" s="400" t="n">
        <v>37191</v>
      </c>
      <c r="E530" s="0" t="s">
        <v>395</v>
      </c>
      <c r="F530" s="0" t="n">
        <v>569315</v>
      </c>
      <c r="G530" s="0" t="n">
        <v>1</v>
      </c>
      <c r="H530" s="0" t="n">
        <v>3052881</v>
      </c>
      <c r="I530" s="0" t="n">
        <v>-50</v>
      </c>
      <c r="J530" s="0" t="n">
        <v>-50</v>
      </c>
      <c r="K530" s="0" t="n">
        <v>-50</v>
      </c>
      <c r="L530" s="0" t="n">
        <v>-50</v>
      </c>
      <c r="M530" s="0" t="n">
        <v>-50</v>
      </c>
      <c r="N530" s="0" t="n">
        <v>-50</v>
      </c>
      <c r="O530" s="0" t="n">
        <v>0</v>
      </c>
      <c r="P530" s="0" t="n">
        <v>0</v>
      </c>
      <c r="Q530" s="0" t="n">
        <v>0</v>
      </c>
      <c r="R530" s="0" t="n">
        <v>0</v>
      </c>
      <c r="S530" s="0" t="n">
        <v>0</v>
      </c>
      <c r="T530" s="0" t="n">
        <v>0</v>
      </c>
      <c r="U530" s="0" t="n">
        <v>0</v>
      </c>
      <c r="V530" s="0" t="n">
        <v>0</v>
      </c>
      <c r="W530" s="0" t="n">
        <v>0</v>
      </c>
      <c r="X530" s="0" t="n">
        <v>0</v>
      </c>
      <c r="Y530" s="0" t="n">
        <v>0</v>
      </c>
      <c r="Z530" s="0" t="n">
        <v>0</v>
      </c>
      <c r="AA530" s="0" t="n">
        <v>0</v>
      </c>
      <c r="AB530" s="0" t="n">
        <v>0</v>
      </c>
      <c r="AC530" s="0" t="n">
        <v>0</v>
      </c>
      <c r="AD530" s="0" t="n">
        <v>0</v>
      </c>
      <c r="AE530" s="0" t="n">
        <v>0</v>
      </c>
      <c r="AF530" s="0" t="n">
        <v>0</v>
      </c>
    </row>
    <row r="531" customFormat="false" ht="12.75" hidden="false" customHeight="false" outlineLevel="0" collapsed="false">
      <c r="A531" s="399" t="n">
        <v>36997.6847222222</v>
      </c>
      <c r="B531" s="400" t="n">
        <v>37124</v>
      </c>
      <c r="C531" s="400" t="n">
        <v>37012</v>
      </c>
      <c r="D531" s="400" t="n">
        <v>37191</v>
      </c>
      <c r="E531" s="0" t="s">
        <v>395</v>
      </c>
      <c r="F531" s="0" t="n">
        <v>581227</v>
      </c>
      <c r="G531" s="0" t="n">
        <v>1</v>
      </c>
      <c r="H531" s="0" t="n">
        <v>3086839</v>
      </c>
      <c r="I531" s="0" t="n">
        <v>-25</v>
      </c>
      <c r="J531" s="0" t="n">
        <v>-25</v>
      </c>
      <c r="K531" s="0" t="n">
        <v>-25</v>
      </c>
      <c r="L531" s="0" t="n">
        <v>-25</v>
      </c>
      <c r="M531" s="0" t="n">
        <v>-25</v>
      </c>
      <c r="N531" s="0" t="n">
        <v>-25</v>
      </c>
      <c r="O531" s="0" t="n">
        <v>0</v>
      </c>
      <c r="P531" s="0" t="n">
        <v>0</v>
      </c>
      <c r="Q531" s="0" t="n">
        <v>0</v>
      </c>
      <c r="R531" s="0" t="n">
        <v>0</v>
      </c>
      <c r="S531" s="0" t="n">
        <v>0</v>
      </c>
      <c r="T531" s="0" t="n">
        <v>0</v>
      </c>
      <c r="U531" s="0" t="n">
        <v>0</v>
      </c>
      <c r="V531" s="0" t="n">
        <v>0</v>
      </c>
      <c r="W531" s="0" t="n">
        <v>0</v>
      </c>
      <c r="X531" s="0" t="n">
        <v>0</v>
      </c>
      <c r="Y531" s="0" t="n">
        <v>0</v>
      </c>
      <c r="Z531" s="0" t="n">
        <v>0</v>
      </c>
      <c r="AA531" s="0" t="n">
        <v>0</v>
      </c>
      <c r="AB531" s="0" t="n">
        <v>0</v>
      </c>
      <c r="AC531" s="0" t="n">
        <v>0</v>
      </c>
      <c r="AD531" s="0" t="n">
        <v>0</v>
      </c>
      <c r="AE531" s="0" t="n">
        <v>0</v>
      </c>
      <c r="AF531" s="0" t="n">
        <v>0</v>
      </c>
    </row>
    <row r="532" customFormat="false" ht="12.75" hidden="false" customHeight="false" outlineLevel="0" collapsed="false">
      <c r="A532" s="399" t="n">
        <v>36998.5583333333</v>
      </c>
      <c r="B532" s="400" t="n">
        <v>37124</v>
      </c>
      <c r="C532" s="400" t="n">
        <v>37012</v>
      </c>
      <c r="D532" s="400" t="n">
        <v>37191</v>
      </c>
      <c r="E532" s="0" t="s">
        <v>395</v>
      </c>
      <c r="F532" s="0" t="n">
        <v>582864</v>
      </c>
      <c r="G532" s="0" t="n">
        <v>1</v>
      </c>
      <c r="H532" s="0" t="n">
        <v>3094281</v>
      </c>
      <c r="I532" s="0" t="n">
        <v>-25</v>
      </c>
      <c r="J532" s="0" t="n">
        <v>-25</v>
      </c>
      <c r="K532" s="0" t="n">
        <v>-25</v>
      </c>
      <c r="L532" s="0" t="n">
        <v>-25</v>
      </c>
      <c r="M532" s="0" t="n">
        <v>-25</v>
      </c>
      <c r="N532" s="0" t="n">
        <v>-25</v>
      </c>
      <c r="O532" s="0" t="n">
        <v>0</v>
      </c>
      <c r="P532" s="0" t="n">
        <v>0</v>
      </c>
      <c r="Q532" s="0" t="n">
        <v>0</v>
      </c>
      <c r="R532" s="0" t="n">
        <v>0</v>
      </c>
      <c r="S532" s="0" t="n">
        <v>0</v>
      </c>
      <c r="T532" s="0" t="n">
        <v>0</v>
      </c>
      <c r="U532" s="0" t="n">
        <v>0</v>
      </c>
      <c r="V532" s="0" t="n">
        <v>0</v>
      </c>
      <c r="W532" s="0" t="n">
        <v>0</v>
      </c>
      <c r="X532" s="0" t="n">
        <v>0</v>
      </c>
      <c r="Y532" s="0" t="n">
        <v>0</v>
      </c>
      <c r="Z532" s="0" t="n">
        <v>0</v>
      </c>
      <c r="AA532" s="0" t="n">
        <v>0</v>
      </c>
      <c r="AB532" s="0" t="n">
        <v>0</v>
      </c>
      <c r="AC532" s="0" t="n">
        <v>0</v>
      </c>
      <c r="AD532" s="0" t="n">
        <v>0</v>
      </c>
      <c r="AE532" s="0" t="n">
        <v>0</v>
      </c>
      <c r="AF532" s="0" t="n">
        <v>0</v>
      </c>
    </row>
    <row r="533" customFormat="false" ht="12.75" hidden="false" customHeight="false" outlineLevel="0" collapsed="false">
      <c r="A533" s="399" t="n">
        <v>36986.6020833333</v>
      </c>
      <c r="B533" s="400" t="n">
        <v>37124</v>
      </c>
      <c r="C533" s="400" t="n">
        <v>37012</v>
      </c>
      <c r="D533" s="400" t="n">
        <v>37191</v>
      </c>
      <c r="E533" s="0" t="s">
        <v>395</v>
      </c>
      <c r="F533" s="0" t="n">
        <v>569315</v>
      </c>
      <c r="G533" s="0" t="n">
        <v>1</v>
      </c>
      <c r="H533" s="0" t="n">
        <v>3052882</v>
      </c>
      <c r="I533" s="0" t="n">
        <v>0</v>
      </c>
      <c r="J533" s="0" t="n">
        <v>0</v>
      </c>
      <c r="K533" s="0" t="n">
        <v>0</v>
      </c>
      <c r="L533" s="0" t="n">
        <v>0</v>
      </c>
      <c r="M533" s="0" t="n">
        <v>0</v>
      </c>
      <c r="N533" s="0" t="n">
        <v>0</v>
      </c>
      <c r="O533" s="0" t="n">
        <v>0</v>
      </c>
      <c r="P533" s="0" t="n">
        <v>0</v>
      </c>
      <c r="Q533" s="0" t="n">
        <v>0</v>
      </c>
      <c r="R533" s="0" t="n">
        <v>0</v>
      </c>
      <c r="S533" s="0" t="n">
        <v>0</v>
      </c>
      <c r="T533" s="0" t="n">
        <v>0</v>
      </c>
      <c r="U533" s="0" t="n">
        <v>0</v>
      </c>
      <c r="V533" s="0" t="n">
        <v>0</v>
      </c>
      <c r="W533" s="0" t="n">
        <v>0</v>
      </c>
      <c r="X533" s="0" t="n">
        <v>0</v>
      </c>
      <c r="Y533" s="0" t="n">
        <v>0</v>
      </c>
      <c r="Z533" s="0" t="n">
        <v>0</v>
      </c>
      <c r="AA533" s="0" t="n">
        <v>0</v>
      </c>
      <c r="AB533" s="0" t="n">
        <v>0</v>
      </c>
      <c r="AC533" s="0" t="n">
        <v>0</v>
      </c>
      <c r="AD533" s="0" t="n">
        <v>0</v>
      </c>
      <c r="AE533" s="0" t="n">
        <v>-50</v>
      </c>
      <c r="AF533" s="0" t="n">
        <v>-50</v>
      </c>
    </row>
    <row r="534" customFormat="false" ht="12.75" hidden="false" customHeight="false" outlineLevel="0" collapsed="false">
      <c r="A534" s="399" t="n">
        <v>36997.6847222222</v>
      </c>
      <c r="B534" s="400" t="n">
        <v>37124</v>
      </c>
      <c r="C534" s="400" t="n">
        <v>37012</v>
      </c>
      <c r="D534" s="400" t="n">
        <v>37191</v>
      </c>
      <c r="E534" s="0" t="s">
        <v>395</v>
      </c>
      <c r="F534" s="0" t="n">
        <v>581227</v>
      </c>
      <c r="G534" s="0" t="n">
        <v>1</v>
      </c>
      <c r="H534" s="0" t="n">
        <v>3086840</v>
      </c>
      <c r="I534" s="0" t="n">
        <v>0</v>
      </c>
      <c r="J534" s="0" t="n">
        <v>0</v>
      </c>
      <c r="K534" s="0" t="n">
        <v>0</v>
      </c>
      <c r="L534" s="0" t="n">
        <v>0</v>
      </c>
      <c r="M534" s="0" t="n">
        <v>0</v>
      </c>
      <c r="N534" s="0" t="n">
        <v>0</v>
      </c>
      <c r="O534" s="0" t="n">
        <v>0</v>
      </c>
      <c r="P534" s="0" t="n">
        <v>0</v>
      </c>
      <c r="Q534" s="0" t="n">
        <v>0</v>
      </c>
      <c r="R534" s="0" t="n">
        <v>0</v>
      </c>
      <c r="S534" s="0" t="n">
        <v>0</v>
      </c>
      <c r="T534" s="0" t="n">
        <v>0</v>
      </c>
      <c r="U534" s="0" t="n">
        <v>0</v>
      </c>
      <c r="V534" s="0" t="n">
        <v>0</v>
      </c>
      <c r="W534" s="0" t="n">
        <v>0</v>
      </c>
      <c r="X534" s="0" t="n">
        <v>0</v>
      </c>
      <c r="Y534" s="0" t="n">
        <v>0</v>
      </c>
      <c r="Z534" s="0" t="n">
        <v>0</v>
      </c>
      <c r="AA534" s="0" t="n">
        <v>0</v>
      </c>
      <c r="AB534" s="0" t="n">
        <v>0</v>
      </c>
      <c r="AC534" s="0" t="n">
        <v>0</v>
      </c>
      <c r="AD534" s="0" t="n">
        <v>0</v>
      </c>
      <c r="AE534" s="0" t="n">
        <v>-25</v>
      </c>
      <c r="AF534" s="0" t="n">
        <v>-25</v>
      </c>
    </row>
    <row r="535" customFormat="false" ht="12.75" hidden="false" customHeight="false" outlineLevel="0" collapsed="false">
      <c r="A535" s="399" t="n">
        <v>36998.5583333333</v>
      </c>
      <c r="B535" s="400" t="n">
        <v>37124</v>
      </c>
      <c r="C535" s="400" t="n">
        <v>37012</v>
      </c>
      <c r="D535" s="400" t="n">
        <v>37191</v>
      </c>
      <c r="E535" s="0" t="s">
        <v>395</v>
      </c>
      <c r="F535" s="0" t="n">
        <v>582864</v>
      </c>
      <c r="G535" s="0" t="n">
        <v>1</v>
      </c>
      <c r="H535" s="0" t="n">
        <v>3094282</v>
      </c>
      <c r="I535" s="0" t="n">
        <v>0</v>
      </c>
      <c r="J535" s="0" t="n">
        <v>0</v>
      </c>
      <c r="K535" s="0" t="n">
        <v>0</v>
      </c>
      <c r="L535" s="0" t="n">
        <v>0</v>
      </c>
      <c r="M535" s="0" t="n">
        <v>0</v>
      </c>
      <c r="N535" s="0" t="n">
        <v>0</v>
      </c>
      <c r="O535" s="0" t="n">
        <v>0</v>
      </c>
      <c r="P535" s="0" t="n">
        <v>0</v>
      </c>
      <c r="Q535" s="0" t="n">
        <v>0</v>
      </c>
      <c r="R535" s="0" t="n">
        <v>0</v>
      </c>
      <c r="S535" s="0" t="n">
        <v>0</v>
      </c>
      <c r="T535" s="0" t="n">
        <v>0</v>
      </c>
      <c r="U535" s="0" t="n">
        <v>0</v>
      </c>
      <c r="V535" s="0" t="n">
        <v>0</v>
      </c>
      <c r="W535" s="0" t="n">
        <v>0</v>
      </c>
      <c r="X535" s="0" t="n">
        <v>0</v>
      </c>
      <c r="Y535" s="0" t="n">
        <v>0</v>
      </c>
      <c r="Z535" s="0" t="n">
        <v>0</v>
      </c>
      <c r="AA535" s="0" t="n">
        <v>0</v>
      </c>
      <c r="AB535" s="0" t="n">
        <v>0</v>
      </c>
      <c r="AC535" s="0" t="n">
        <v>0</v>
      </c>
      <c r="AD535" s="0" t="n">
        <v>0</v>
      </c>
      <c r="AE535" s="0" t="n">
        <v>-25</v>
      </c>
      <c r="AF535" s="0" t="n">
        <v>-25</v>
      </c>
    </row>
    <row r="536" customFormat="false" ht="12.75" hidden="false" customHeight="false" outlineLevel="0" collapsed="false">
      <c r="A536" s="399" t="n">
        <v>37097.6222222222</v>
      </c>
      <c r="B536" s="400" t="n">
        <v>37124</v>
      </c>
      <c r="C536" s="400" t="n">
        <v>37104</v>
      </c>
      <c r="D536" s="400" t="n">
        <v>37134</v>
      </c>
      <c r="E536" s="0" t="s">
        <v>395</v>
      </c>
      <c r="F536" s="0" t="n">
        <v>702976</v>
      </c>
      <c r="G536" s="0" t="n">
        <v>1</v>
      </c>
      <c r="H536" s="0" t="n">
        <v>3637658</v>
      </c>
      <c r="I536" s="0" t="n">
        <v>0</v>
      </c>
      <c r="J536" s="0" t="n">
        <v>0</v>
      </c>
      <c r="K536" s="0" t="n">
        <v>0</v>
      </c>
      <c r="L536" s="0" t="n">
        <v>0</v>
      </c>
      <c r="M536" s="0" t="n">
        <v>0</v>
      </c>
      <c r="N536" s="0" t="n">
        <v>0</v>
      </c>
      <c r="O536" s="0" t="n">
        <v>0</v>
      </c>
      <c r="P536" s="0" t="n">
        <v>0</v>
      </c>
      <c r="Q536" s="0" t="n">
        <v>0</v>
      </c>
      <c r="R536" s="0" t="n">
        <v>0</v>
      </c>
      <c r="S536" s="0" t="n">
        <v>0</v>
      </c>
      <c r="T536" s="0" t="n">
        <v>0</v>
      </c>
      <c r="U536" s="0" t="n">
        <v>0</v>
      </c>
      <c r="V536" s="0" t="n">
        <v>0</v>
      </c>
      <c r="W536" s="0" t="n">
        <v>0</v>
      </c>
      <c r="X536" s="0" t="n">
        <v>0</v>
      </c>
      <c r="Y536" s="0" t="n">
        <v>0</v>
      </c>
      <c r="Z536" s="0" t="n">
        <v>0</v>
      </c>
      <c r="AA536" s="0" t="n">
        <v>0</v>
      </c>
      <c r="AB536" s="0" t="n">
        <v>0</v>
      </c>
      <c r="AC536" s="0" t="n">
        <v>0</v>
      </c>
      <c r="AD536" s="0" t="n">
        <v>0</v>
      </c>
      <c r="AE536" s="0" t="n">
        <v>-25</v>
      </c>
      <c r="AF536" s="0" t="n">
        <v>-25</v>
      </c>
    </row>
    <row r="537" customFormat="false" ht="12.75" hidden="false" customHeight="false" outlineLevel="0" collapsed="false">
      <c r="A537" s="399" t="n">
        <v>37098.6756944444</v>
      </c>
      <c r="B537" s="400" t="n">
        <v>37124</v>
      </c>
      <c r="C537" s="400" t="n">
        <v>37104</v>
      </c>
      <c r="D537" s="400" t="n">
        <v>37134</v>
      </c>
      <c r="E537" s="0" t="s">
        <v>395</v>
      </c>
      <c r="F537" s="0" t="n">
        <v>705559</v>
      </c>
      <c r="G537" s="0" t="n">
        <v>1</v>
      </c>
      <c r="H537" s="0" t="n">
        <v>3647340</v>
      </c>
      <c r="I537" s="0" t="n">
        <v>0</v>
      </c>
      <c r="J537" s="0" t="n">
        <v>0</v>
      </c>
      <c r="K537" s="0" t="n">
        <v>0</v>
      </c>
      <c r="L537" s="0" t="n">
        <v>0</v>
      </c>
      <c r="M537" s="0" t="n">
        <v>0</v>
      </c>
      <c r="N537" s="0" t="n">
        <v>0</v>
      </c>
      <c r="O537" s="0" t="n">
        <v>0</v>
      </c>
      <c r="P537" s="0" t="n">
        <v>0</v>
      </c>
      <c r="Q537" s="0" t="n">
        <v>0</v>
      </c>
      <c r="R537" s="0" t="n">
        <v>0</v>
      </c>
      <c r="S537" s="0" t="n">
        <v>0</v>
      </c>
      <c r="T537" s="0" t="n">
        <v>0</v>
      </c>
      <c r="U537" s="0" t="n">
        <v>0</v>
      </c>
      <c r="V537" s="0" t="n">
        <v>0</v>
      </c>
      <c r="W537" s="0" t="n">
        <v>0</v>
      </c>
      <c r="X537" s="0" t="n">
        <v>0</v>
      </c>
      <c r="Y537" s="0" t="n">
        <v>0</v>
      </c>
      <c r="Z537" s="0" t="n">
        <v>0</v>
      </c>
      <c r="AA537" s="0" t="n">
        <v>0</v>
      </c>
      <c r="AB537" s="0" t="n">
        <v>0</v>
      </c>
      <c r="AC537" s="0" t="n">
        <v>0</v>
      </c>
      <c r="AD537" s="0" t="n">
        <v>0</v>
      </c>
      <c r="AE537" s="0" t="n">
        <v>-25</v>
      </c>
      <c r="AF537" s="0" t="n">
        <v>-25</v>
      </c>
    </row>
    <row r="538" customFormat="false" ht="12.75" hidden="false" customHeight="false" outlineLevel="0" collapsed="false">
      <c r="A538" s="399" t="n">
        <v>36329.5833333333</v>
      </c>
      <c r="B538" s="400" t="n">
        <v>37124</v>
      </c>
      <c r="C538" s="400" t="n">
        <v>37073</v>
      </c>
      <c r="D538" s="400" t="n">
        <v>37164</v>
      </c>
      <c r="E538" s="0" t="s">
        <v>395</v>
      </c>
      <c r="F538" s="0" t="n">
        <v>216783</v>
      </c>
      <c r="G538" s="0" t="n">
        <v>1</v>
      </c>
      <c r="H538" s="0" t="n">
        <v>681438</v>
      </c>
      <c r="I538" s="0" t="n">
        <v>-50</v>
      </c>
      <c r="J538" s="0" t="n">
        <v>-50</v>
      </c>
      <c r="K538" s="0" t="n">
        <v>-50</v>
      </c>
      <c r="L538" s="0" t="n">
        <v>-50</v>
      </c>
      <c r="M538" s="0" t="n">
        <v>-50</v>
      </c>
      <c r="N538" s="0" t="n">
        <v>-50</v>
      </c>
      <c r="O538" s="0" t="n">
        <v>0</v>
      </c>
      <c r="P538" s="0" t="n">
        <v>0</v>
      </c>
      <c r="Q538" s="0" t="n">
        <v>0</v>
      </c>
      <c r="R538" s="0" t="n">
        <v>0</v>
      </c>
      <c r="S538" s="0" t="n">
        <v>0</v>
      </c>
      <c r="T538" s="0" t="n">
        <v>0</v>
      </c>
      <c r="U538" s="0" t="n">
        <v>0</v>
      </c>
      <c r="V538" s="0" t="n">
        <v>0</v>
      </c>
      <c r="W538" s="0" t="n">
        <v>0</v>
      </c>
      <c r="X538" s="0" t="n">
        <v>0</v>
      </c>
      <c r="Y538" s="0" t="n">
        <v>0</v>
      </c>
      <c r="Z538" s="0" t="n">
        <v>0</v>
      </c>
      <c r="AA538" s="0" t="n">
        <v>0</v>
      </c>
      <c r="AB538" s="0" t="n">
        <v>0</v>
      </c>
      <c r="AC538" s="0" t="n">
        <v>0</v>
      </c>
      <c r="AD538" s="0" t="n">
        <v>0</v>
      </c>
      <c r="AE538" s="0" t="n">
        <v>0</v>
      </c>
      <c r="AF538" s="0" t="n">
        <v>0</v>
      </c>
    </row>
    <row r="539" customFormat="false" ht="12.75" hidden="false" customHeight="false" outlineLevel="0" collapsed="false">
      <c r="A539" s="399" t="n">
        <v>36363.6458333333</v>
      </c>
      <c r="B539" s="400" t="n">
        <v>37124</v>
      </c>
      <c r="C539" s="400" t="n">
        <v>37073</v>
      </c>
      <c r="D539" s="400" t="n">
        <v>37164</v>
      </c>
      <c r="E539" s="0" t="s">
        <v>395</v>
      </c>
      <c r="F539" s="0" t="n">
        <v>228057</v>
      </c>
      <c r="G539" s="0" t="n">
        <v>1</v>
      </c>
      <c r="H539" s="0" t="n">
        <v>716692</v>
      </c>
      <c r="I539" s="0" t="n">
        <v>250</v>
      </c>
      <c r="J539" s="0" t="n">
        <v>250</v>
      </c>
      <c r="K539" s="0" t="n">
        <v>250</v>
      </c>
      <c r="L539" s="0" t="n">
        <v>250</v>
      </c>
      <c r="M539" s="0" t="n">
        <v>250</v>
      </c>
      <c r="N539" s="0" t="n">
        <v>250</v>
      </c>
      <c r="O539" s="0" t="n">
        <v>0</v>
      </c>
      <c r="P539" s="0" t="n">
        <v>0</v>
      </c>
      <c r="Q539" s="0" t="n">
        <v>0</v>
      </c>
      <c r="R539" s="0" t="n">
        <v>0</v>
      </c>
      <c r="S539" s="0" t="n">
        <v>0</v>
      </c>
      <c r="T539" s="0" t="n">
        <v>0</v>
      </c>
      <c r="U539" s="0" t="n">
        <v>0</v>
      </c>
      <c r="V539" s="0" t="n">
        <v>0</v>
      </c>
      <c r="W539" s="0" t="n">
        <v>0</v>
      </c>
      <c r="X539" s="0" t="n">
        <v>0</v>
      </c>
      <c r="Y539" s="0" t="n">
        <v>0</v>
      </c>
      <c r="Z539" s="0" t="n">
        <v>0</v>
      </c>
      <c r="AA539" s="0" t="n">
        <v>0</v>
      </c>
      <c r="AB539" s="0" t="n">
        <v>0</v>
      </c>
      <c r="AC539" s="0" t="n">
        <v>0</v>
      </c>
      <c r="AD539" s="0" t="n">
        <v>0</v>
      </c>
      <c r="AE539" s="0" t="n">
        <v>0</v>
      </c>
      <c r="AF539" s="0" t="n">
        <v>0</v>
      </c>
    </row>
    <row r="540" customFormat="false" ht="12.75" hidden="false" customHeight="false" outlineLevel="0" collapsed="false">
      <c r="A540" s="399" t="n">
        <v>36847.6861111111</v>
      </c>
      <c r="B540" s="400" t="n">
        <v>37124</v>
      </c>
      <c r="C540" s="400" t="n">
        <v>37073</v>
      </c>
      <c r="D540" s="400" t="n">
        <v>37164</v>
      </c>
      <c r="E540" s="0" t="s">
        <v>395</v>
      </c>
      <c r="F540" s="0" t="n">
        <v>461161</v>
      </c>
      <c r="G540" s="0" t="n">
        <v>1</v>
      </c>
      <c r="H540" s="0" t="n">
        <v>2437164</v>
      </c>
      <c r="I540" s="0" t="n">
        <v>50</v>
      </c>
      <c r="J540" s="0" t="n">
        <v>50</v>
      </c>
      <c r="K540" s="0" t="n">
        <v>50</v>
      </c>
      <c r="L540" s="0" t="n">
        <v>50</v>
      </c>
      <c r="M540" s="0" t="n">
        <v>50</v>
      </c>
      <c r="N540" s="0" t="n">
        <v>50</v>
      </c>
      <c r="O540" s="0" t="n">
        <v>0</v>
      </c>
      <c r="P540" s="0" t="n">
        <v>0</v>
      </c>
      <c r="Q540" s="0" t="n">
        <v>0</v>
      </c>
      <c r="R540" s="0" t="n">
        <v>0</v>
      </c>
      <c r="S540" s="0" t="n">
        <v>0</v>
      </c>
      <c r="T540" s="0" t="n">
        <v>0</v>
      </c>
      <c r="U540" s="0" t="n">
        <v>0</v>
      </c>
      <c r="V540" s="0" t="n">
        <v>0</v>
      </c>
      <c r="W540" s="0" t="n">
        <v>0</v>
      </c>
      <c r="X540" s="0" t="n">
        <v>0</v>
      </c>
      <c r="Y540" s="0" t="n">
        <v>0</v>
      </c>
      <c r="Z540" s="0" t="n">
        <v>0</v>
      </c>
      <c r="AA540" s="0" t="n">
        <v>0</v>
      </c>
      <c r="AB540" s="0" t="n">
        <v>0</v>
      </c>
      <c r="AC540" s="0" t="n">
        <v>0</v>
      </c>
      <c r="AD540" s="0" t="n">
        <v>0</v>
      </c>
      <c r="AE540" s="0" t="n">
        <v>0</v>
      </c>
      <c r="AF540" s="0" t="n">
        <v>0</v>
      </c>
    </row>
    <row r="541" customFormat="false" ht="12.75" hidden="false" customHeight="false" outlineLevel="0" collapsed="false">
      <c r="A541" s="399" t="n">
        <v>36850.6354166667</v>
      </c>
      <c r="B541" s="400" t="n">
        <v>37124</v>
      </c>
      <c r="C541" s="400" t="n">
        <v>37073</v>
      </c>
      <c r="D541" s="400" t="n">
        <v>37164</v>
      </c>
      <c r="E541" s="0" t="s">
        <v>395</v>
      </c>
      <c r="F541" s="0" t="n">
        <v>462097</v>
      </c>
      <c r="G541" s="0" t="n">
        <v>1</v>
      </c>
      <c r="H541" s="0" t="n">
        <v>2441156</v>
      </c>
      <c r="I541" s="0" t="n">
        <v>50</v>
      </c>
      <c r="J541" s="0" t="n">
        <v>50</v>
      </c>
      <c r="K541" s="0" t="n">
        <v>50</v>
      </c>
      <c r="L541" s="0" t="n">
        <v>50</v>
      </c>
      <c r="M541" s="0" t="n">
        <v>50</v>
      </c>
      <c r="N541" s="0" t="n">
        <v>50</v>
      </c>
      <c r="O541" s="0" t="n">
        <v>0</v>
      </c>
      <c r="P541" s="0" t="n">
        <v>0</v>
      </c>
      <c r="Q541" s="0" t="n">
        <v>0</v>
      </c>
      <c r="R541" s="0" t="n">
        <v>0</v>
      </c>
      <c r="S541" s="0" t="n">
        <v>0</v>
      </c>
      <c r="T541" s="0" t="n">
        <v>0</v>
      </c>
      <c r="U541" s="0" t="n">
        <v>0</v>
      </c>
      <c r="V541" s="0" t="n">
        <v>0</v>
      </c>
      <c r="W541" s="0" t="n">
        <v>0</v>
      </c>
      <c r="X541" s="0" t="n">
        <v>0</v>
      </c>
      <c r="Y541" s="0" t="n">
        <v>0</v>
      </c>
      <c r="Z541" s="0" t="n">
        <v>0</v>
      </c>
      <c r="AA541" s="0" t="n">
        <v>0</v>
      </c>
      <c r="AB541" s="0" t="n">
        <v>0</v>
      </c>
      <c r="AC541" s="0" t="n">
        <v>0</v>
      </c>
      <c r="AD541" s="0" t="n">
        <v>0</v>
      </c>
      <c r="AE541" s="0" t="n">
        <v>0</v>
      </c>
      <c r="AF541" s="0" t="n">
        <v>0</v>
      </c>
    </row>
    <row r="542" customFormat="false" ht="12.75" hidden="false" customHeight="false" outlineLevel="0" collapsed="false">
      <c r="A542" s="399" t="n">
        <v>36867.6076388889</v>
      </c>
      <c r="B542" s="400" t="n">
        <v>37124</v>
      </c>
      <c r="C542" s="400" t="n">
        <v>37073</v>
      </c>
      <c r="D542" s="400" t="n">
        <v>37164</v>
      </c>
      <c r="E542" s="0" t="s">
        <v>395</v>
      </c>
      <c r="F542" s="0" t="n">
        <v>475641</v>
      </c>
      <c r="G542" s="0" t="n">
        <v>1</v>
      </c>
      <c r="H542" s="0" t="n">
        <v>2483378</v>
      </c>
      <c r="I542" s="0" t="n">
        <v>-25</v>
      </c>
      <c r="J542" s="0" t="n">
        <v>-25</v>
      </c>
      <c r="K542" s="0" t="n">
        <v>-25</v>
      </c>
      <c r="L542" s="0" t="n">
        <v>-25</v>
      </c>
      <c r="M542" s="0" t="n">
        <v>-25</v>
      </c>
      <c r="N542" s="0" t="n">
        <v>-25</v>
      </c>
      <c r="O542" s="0" t="n">
        <v>0</v>
      </c>
      <c r="P542" s="0" t="n">
        <v>0</v>
      </c>
      <c r="Q542" s="0" t="n">
        <v>0</v>
      </c>
      <c r="R542" s="0" t="n">
        <v>0</v>
      </c>
      <c r="S542" s="0" t="n">
        <v>0</v>
      </c>
      <c r="T542" s="0" t="n">
        <v>0</v>
      </c>
      <c r="U542" s="0" t="n">
        <v>0</v>
      </c>
      <c r="V542" s="0" t="n">
        <v>0</v>
      </c>
      <c r="W542" s="0" t="n">
        <v>0</v>
      </c>
      <c r="X542" s="0" t="n">
        <v>0</v>
      </c>
      <c r="Y542" s="0" t="n">
        <v>0</v>
      </c>
      <c r="Z542" s="0" t="n">
        <v>0</v>
      </c>
      <c r="AA542" s="0" t="n">
        <v>0</v>
      </c>
      <c r="AB542" s="0" t="n">
        <v>0</v>
      </c>
      <c r="AC542" s="0" t="n">
        <v>0</v>
      </c>
      <c r="AD542" s="0" t="n">
        <v>0</v>
      </c>
      <c r="AE542" s="0" t="n">
        <v>0</v>
      </c>
      <c r="AF542" s="0" t="n">
        <v>0</v>
      </c>
    </row>
    <row r="543" customFormat="false" ht="12.75" hidden="false" customHeight="false" outlineLevel="0" collapsed="false">
      <c r="A543" s="399" t="n">
        <v>36903.5347222222</v>
      </c>
      <c r="B543" s="400" t="n">
        <v>37124</v>
      </c>
      <c r="C543" s="400" t="n">
        <v>37073</v>
      </c>
      <c r="D543" s="400" t="n">
        <v>37164</v>
      </c>
      <c r="E543" s="0" t="s">
        <v>395</v>
      </c>
      <c r="F543" s="0" t="n">
        <v>495191</v>
      </c>
      <c r="G543" s="0" t="n">
        <v>1</v>
      </c>
      <c r="H543" s="0" t="n">
        <v>2564683</v>
      </c>
      <c r="I543" s="0" t="n">
        <v>25</v>
      </c>
      <c r="J543" s="0" t="n">
        <v>25</v>
      </c>
      <c r="K543" s="0" t="n">
        <v>25</v>
      </c>
      <c r="L543" s="0" t="n">
        <v>25</v>
      </c>
      <c r="M543" s="0" t="n">
        <v>25</v>
      </c>
      <c r="N543" s="0" t="n">
        <v>25</v>
      </c>
      <c r="O543" s="0" t="n">
        <v>0</v>
      </c>
      <c r="P543" s="0" t="n">
        <v>0</v>
      </c>
      <c r="Q543" s="0" t="n">
        <v>0</v>
      </c>
      <c r="R543" s="0" t="n">
        <v>0</v>
      </c>
      <c r="S543" s="0" t="n">
        <v>0</v>
      </c>
      <c r="T543" s="0" t="n">
        <v>0</v>
      </c>
      <c r="U543" s="0" t="n">
        <v>0</v>
      </c>
      <c r="V543" s="0" t="n">
        <v>0</v>
      </c>
      <c r="W543" s="0" t="n">
        <v>0</v>
      </c>
      <c r="X543" s="0" t="n">
        <v>0</v>
      </c>
      <c r="Y543" s="0" t="n">
        <v>0</v>
      </c>
      <c r="Z543" s="0" t="n">
        <v>0</v>
      </c>
      <c r="AA543" s="0" t="n">
        <v>0</v>
      </c>
      <c r="AB543" s="0" t="n">
        <v>0</v>
      </c>
      <c r="AC543" s="0" t="n">
        <v>0</v>
      </c>
      <c r="AD543" s="0" t="n">
        <v>0</v>
      </c>
      <c r="AE543" s="0" t="n">
        <v>0</v>
      </c>
      <c r="AF543" s="0" t="n">
        <v>0</v>
      </c>
    </row>
    <row r="544" customFormat="false" ht="12.75" hidden="false" customHeight="false" outlineLevel="0" collapsed="false">
      <c r="A544" s="399" t="n">
        <v>36903.6472222222</v>
      </c>
      <c r="B544" s="400" t="n">
        <v>37124</v>
      </c>
      <c r="C544" s="400" t="n">
        <v>37073</v>
      </c>
      <c r="D544" s="400" t="n">
        <v>37164</v>
      </c>
      <c r="E544" s="0" t="s">
        <v>395</v>
      </c>
      <c r="F544" s="0" t="n">
        <v>495271</v>
      </c>
      <c r="G544" s="0" t="n">
        <v>1</v>
      </c>
      <c r="H544" s="0" t="n">
        <v>2564966</v>
      </c>
      <c r="I544" s="0" t="n">
        <v>25</v>
      </c>
      <c r="J544" s="0" t="n">
        <v>25</v>
      </c>
      <c r="K544" s="0" t="n">
        <v>25</v>
      </c>
      <c r="L544" s="0" t="n">
        <v>25</v>
      </c>
      <c r="M544" s="0" t="n">
        <v>25</v>
      </c>
      <c r="N544" s="0" t="n">
        <v>25</v>
      </c>
      <c r="O544" s="0" t="n">
        <v>0</v>
      </c>
      <c r="P544" s="0" t="n">
        <v>0</v>
      </c>
      <c r="Q544" s="0" t="n">
        <v>0</v>
      </c>
      <c r="R544" s="0" t="n">
        <v>0</v>
      </c>
      <c r="S544" s="0" t="n">
        <v>0</v>
      </c>
      <c r="T544" s="0" t="n">
        <v>0</v>
      </c>
      <c r="U544" s="0" t="n">
        <v>0</v>
      </c>
      <c r="V544" s="0" t="n">
        <v>0</v>
      </c>
      <c r="W544" s="0" t="n">
        <v>0</v>
      </c>
      <c r="X544" s="0" t="n">
        <v>0</v>
      </c>
      <c r="Y544" s="0" t="n">
        <v>0</v>
      </c>
      <c r="Z544" s="0" t="n">
        <v>0</v>
      </c>
      <c r="AA544" s="0" t="n">
        <v>0</v>
      </c>
      <c r="AB544" s="0" t="n">
        <v>0</v>
      </c>
      <c r="AC544" s="0" t="n">
        <v>0</v>
      </c>
      <c r="AD544" s="0" t="n">
        <v>0</v>
      </c>
      <c r="AE544" s="0" t="n">
        <v>0</v>
      </c>
      <c r="AF544" s="0" t="n">
        <v>0</v>
      </c>
    </row>
    <row r="545" customFormat="false" ht="12.75" hidden="false" customHeight="false" outlineLevel="0" collapsed="false">
      <c r="A545" s="399" t="n">
        <v>36903.6472222222</v>
      </c>
      <c r="B545" s="400" t="n">
        <v>37124</v>
      </c>
      <c r="C545" s="400" t="n">
        <v>37073</v>
      </c>
      <c r="D545" s="400" t="n">
        <v>37164</v>
      </c>
      <c r="E545" s="0" t="s">
        <v>395</v>
      </c>
      <c r="F545" s="0" t="n">
        <v>495273</v>
      </c>
      <c r="G545" s="0" t="n">
        <v>1</v>
      </c>
      <c r="H545" s="0" t="n">
        <v>2564972</v>
      </c>
      <c r="I545" s="0" t="n">
        <v>50</v>
      </c>
      <c r="J545" s="0" t="n">
        <v>50</v>
      </c>
      <c r="K545" s="0" t="n">
        <v>50</v>
      </c>
      <c r="L545" s="0" t="n">
        <v>50</v>
      </c>
      <c r="M545" s="0" t="n">
        <v>50</v>
      </c>
      <c r="N545" s="0" t="n">
        <v>50</v>
      </c>
      <c r="O545" s="0" t="n">
        <v>0</v>
      </c>
      <c r="P545" s="0" t="n">
        <v>0</v>
      </c>
      <c r="Q545" s="0" t="n">
        <v>0</v>
      </c>
      <c r="R545" s="0" t="n">
        <v>0</v>
      </c>
      <c r="S545" s="0" t="n">
        <v>0</v>
      </c>
      <c r="T545" s="0" t="n">
        <v>0</v>
      </c>
      <c r="U545" s="0" t="n">
        <v>0</v>
      </c>
      <c r="V545" s="0" t="n">
        <v>0</v>
      </c>
      <c r="W545" s="0" t="n">
        <v>0</v>
      </c>
      <c r="X545" s="0" t="n">
        <v>0</v>
      </c>
      <c r="Y545" s="0" t="n">
        <v>0</v>
      </c>
      <c r="Z545" s="0" t="n">
        <v>0</v>
      </c>
      <c r="AA545" s="0" t="n">
        <v>0</v>
      </c>
      <c r="AB545" s="0" t="n">
        <v>0</v>
      </c>
      <c r="AC545" s="0" t="n">
        <v>0</v>
      </c>
      <c r="AD545" s="0" t="n">
        <v>0</v>
      </c>
      <c r="AE545" s="0" t="n">
        <v>0</v>
      </c>
      <c r="AF545" s="0" t="n">
        <v>0</v>
      </c>
    </row>
    <row r="546" customFormat="false" ht="12.75" hidden="false" customHeight="false" outlineLevel="0" collapsed="false">
      <c r="A546" s="399" t="n">
        <v>36903.4555555556</v>
      </c>
      <c r="B546" s="400" t="n">
        <v>37124</v>
      </c>
      <c r="C546" s="400" t="n">
        <v>37073</v>
      </c>
      <c r="D546" s="400" t="n">
        <v>37164</v>
      </c>
      <c r="E546" s="0" t="s">
        <v>395</v>
      </c>
      <c r="F546" s="0" t="n">
        <v>495511</v>
      </c>
      <c r="G546" s="0" t="n">
        <v>1</v>
      </c>
      <c r="H546" s="0" t="n">
        <v>2566180</v>
      </c>
      <c r="I546" s="0" t="n">
        <v>25</v>
      </c>
      <c r="J546" s="0" t="n">
        <v>25</v>
      </c>
      <c r="K546" s="0" t="n">
        <v>25</v>
      </c>
      <c r="L546" s="0" t="n">
        <v>25</v>
      </c>
      <c r="M546" s="0" t="n">
        <v>25</v>
      </c>
      <c r="N546" s="0" t="n">
        <v>25</v>
      </c>
      <c r="O546" s="0" t="n">
        <v>0</v>
      </c>
      <c r="P546" s="0" t="n">
        <v>0</v>
      </c>
      <c r="Q546" s="0" t="n">
        <v>0</v>
      </c>
      <c r="R546" s="0" t="n">
        <v>0</v>
      </c>
      <c r="S546" s="0" t="n">
        <v>0</v>
      </c>
      <c r="T546" s="0" t="n">
        <v>0</v>
      </c>
      <c r="U546" s="0" t="n">
        <v>0</v>
      </c>
      <c r="V546" s="0" t="n">
        <v>0</v>
      </c>
      <c r="W546" s="0" t="n">
        <v>0</v>
      </c>
      <c r="X546" s="0" t="n">
        <v>0</v>
      </c>
      <c r="Y546" s="0" t="n">
        <v>0</v>
      </c>
      <c r="Z546" s="0" t="n">
        <v>0</v>
      </c>
      <c r="AA546" s="0" t="n">
        <v>0</v>
      </c>
      <c r="AB546" s="0" t="n">
        <v>0</v>
      </c>
      <c r="AC546" s="0" t="n">
        <v>0</v>
      </c>
      <c r="AD546" s="0" t="n">
        <v>0</v>
      </c>
      <c r="AE546" s="0" t="n">
        <v>0</v>
      </c>
      <c r="AF546" s="0" t="n">
        <v>0</v>
      </c>
    </row>
    <row r="547" customFormat="false" ht="12.75" hidden="false" customHeight="false" outlineLevel="0" collapsed="false">
      <c r="A547" s="399" t="n">
        <v>36594.4277777778</v>
      </c>
      <c r="B547" s="400" t="n">
        <v>37124</v>
      </c>
      <c r="C547" s="400" t="n">
        <v>37073</v>
      </c>
      <c r="D547" s="400" t="n">
        <v>37164</v>
      </c>
      <c r="E547" s="0" t="s">
        <v>395</v>
      </c>
      <c r="F547" s="0" t="n">
        <v>304370</v>
      </c>
      <c r="G547" s="0" t="n">
        <v>1</v>
      </c>
      <c r="H547" s="0" t="n">
        <v>1928236</v>
      </c>
      <c r="I547" s="0" t="n">
        <v>0</v>
      </c>
      <c r="J547" s="0" t="n">
        <v>0</v>
      </c>
      <c r="K547" s="0" t="n">
        <v>0</v>
      </c>
      <c r="L547" s="0" t="n">
        <v>0</v>
      </c>
      <c r="M547" s="0" t="n">
        <v>0</v>
      </c>
      <c r="N547" s="0" t="n">
        <v>0</v>
      </c>
      <c r="O547" s="0" t="n">
        <v>-25</v>
      </c>
      <c r="P547" s="0" t="n">
        <v>-25</v>
      </c>
      <c r="Q547" s="0" t="n">
        <v>-25</v>
      </c>
      <c r="R547" s="0" t="n">
        <v>-25</v>
      </c>
      <c r="S547" s="0" t="n">
        <v>-25</v>
      </c>
      <c r="T547" s="0" t="n">
        <v>-25</v>
      </c>
      <c r="U547" s="0" t="n">
        <v>-25</v>
      </c>
      <c r="V547" s="0" t="n">
        <v>-25</v>
      </c>
      <c r="W547" s="0" t="n">
        <v>-25</v>
      </c>
      <c r="X547" s="0" t="n">
        <v>-25</v>
      </c>
      <c r="Y547" s="0" t="n">
        <v>-25</v>
      </c>
      <c r="Z547" s="0" t="n">
        <v>-25</v>
      </c>
      <c r="AA547" s="0" t="n">
        <v>-25</v>
      </c>
      <c r="AB547" s="0" t="n">
        <v>-25</v>
      </c>
      <c r="AC547" s="0" t="n">
        <v>-25</v>
      </c>
      <c r="AD547" s="0" t="n">
        <v>-25</v>
      </c>
      <c r="AE547" s="0" t="n">
        <v>0</v>
      </c>
      <c r="AF547" s="0" t="n">
        <v>0</v>
      </c>
    </row>
    <row r="548" customFormat="false" ht="12.75" hidden="false" customHeight="false" outlineLevel="0" collapsed="false">
      <c r="A548" s="399" t="n">
        <v>36647.4625</v>
      </c>
      <c r="B548" s="400" t="n">
        <v>37124</v>
      </c>
      <c r="C548" s="400" t="n">
        <v>37073</v>
      </c>
      <c r="D548" s="400" t="n">
        <v>37164</v>
      </c>
      <c r="E548" s="0" t="s">
        <v>395</v>
      </c>
      <c r="F548" s="0" t="n">
        <v>330937</v>
      </c>
      <c r="G548" s="0" t="n">
        <v>1</v>
      </c>
      <c r="H548" s="0" t="n">
        <v>1989431</v>
      </c>
      <c r="I548" s="0" t="n">
        <v>0</v>
      </c>
      <c r="J548" s="0" t="n">
        <v>0</v>
      </c>
      <c r="K548" s="0" t="n">
        <v>0</v>
      </c>
      <c r="L548" s="0" t="n">
        <v>0</v>
      </c>
      <c r="M548" s="0" t="n">
        <v>0</v>
      </c>
      <c r="N548" s="0" t="n">
        <v>0</v>
      </c>
      <c r="O548" s="0" t="n">
        <v>-100</v>
      </c>
      <c r="P548" s="0" t="n">
        <v>-100</v>
      </c>
      <c r="Q548" s="0" t="n">
        <v>-100</v>
      </c>
      <c r="R548" s="0" t="n">
        <v>-100</v>
      </c>
      <c r="S548" s="0" t="n">
        <v>-100</v>
      </c>
      <c r="T548" s="0" t="n">
        <v>-100</v>
      </c>
      <c r="U548" s="0" t="n">
        <v>-100</v>
      </c>
      <c r="V548" s="0" t="n">
        <v>-100</v>
      </c>
      <c r="W548" s="0" t="n">
        <v>-100</v>
      </c>
      <c r="X548" s="0" t="n">
        <v>-100</v>
      </c>
      <c r="Y548" s="0" t="n">
        <v>-100</v>
      </c>
      <c r="Z548" s="0" t="n">
        <v>-100</v>
      </c>
      <c r="AA548" s="0" t="n">
        <v>-100</v>
      </c>
      <c r="AB548" s="0" t="n">
        <v>-100</v>
      </c>
      <c r="AC548" s="0" t="n">
        <v>-100</v>
      </c>
      <c r="AD548" s="0" t="n">
        <v>-100</v>
      </c>
      <c r="AE548" s="0" t="n">
        <v>0</v>
      </c>
      <c r="AF548" s="0" t="n">
        <v>0</v>
      </c>
    </row>
    <row r="549" customFormat="false" ht="12.75" hidden="false" customHeight="false" outlineLevel="0" collapsed="false">
      <c r="A549" s="399" t="n">
        <v>36648.51875</v>
      </c>
      <c r="B549" s="400" t="n">
        <v>37124</v>
      </c>
      <c r="C549" s="400" t="n">
        <v>37073</v>
      </c>
      <c r="D549" s="400" t="n">
        <v>37164</v>
      </c>
      <c r="E549" s="0" t="s">
        <v>395</v>
      </c>
      <c r="F549" s="0" t="n">
        <v>331899</v>
      </c>
      <c r="G549" s="0" t="n">
        <v>1</v>
      </c>
      <c r="H549" s="0" t="n">
        <v>1991752</v>
      </c>
      <c r="I549" s="0" t="n">
        <v>0</v>
      </c>
      <c r="J549" s="0" t="n">
        <v>0</v>
      </c>
      <c r="K549" s="0" t="n">
        <v>0</v>
      </c>
      <c r="L549" s="0" t="n">
        <v>0</v>
      </c>
      <c r="M549" s="0" t="n">
        <v>0</v>
      </c>
      <c r="N549" s="0" t="n">
        <v>0</v>
      </c>
      <c r="O549" s="0" t="n">
        <v>-100</v>
      </c>
      <c r="P549" s="0" t="n">
        <v>-100</v>
      </c>
      <c r="Q549" s="0" t="n">
        <v>-100</v>
      </c>
      <c r="R549" s="0" t="n">
        <v>-100</v>
      </c>
      <c r="S549" s="0" t="n">
        <v>-100</v>
      </c>
      <c r="T549" s="0" t="n">
        <v>-100</v>
      </c>
      <c r="U549" s="0" t="n">
        <v>-100</v>
      </c>
      <c r="V549" s="0" t="n">
        <v>-100</v>
      </c>
      <c r="W549" s="0" t="n">
        <v>-100</v>
      </c>
      <c r="X549" s="0" t="n">
        <v>-100</v>
      </c>
      <c r="Y549" s="0" t="n">
        <v>-100</v>
      </c>
      <c r="Z549" s="0" t="n">
        <v>-100</v>
      </c>
      <c r="AA549" s="0" t="n">
        <v>-100</v>
      </c>
      <c r="AB549" s="0" t="n">
        <v>-100</v>
      </c>
      <c r="AC549" s="0" t="n">
        <v>-100</v>
      </c>
      <c r="AD549" s="0" t="n">
        <v>-100</v>
      </c>
      <c r="AE549" s="0" t="n">
        <v>0</v>
      </c>
      <c r="AF549" s="0" t="n">
        <v>0</v>
      </c>
    </row>
    <row r="550" customFormat="false" ht="12.75" hidden="false" customHeight="false" outlineLevel="0" collapsed="false">
      <c r="A550" s="399" t="n">
        <v>36648.5194444444</v>
      </c>
      <c r="B550" s="400" t="n">
        <v>37124</v>
      </c>
      <c r="C550" s="400" t="n">
        <v>37073</v>
      </c>
      <c r="D550" s="400" t="n">
        <v>37164</v>
      </c>
      <c r="E550" s="0" t="s">
        <v>395</v>
      </c>
      <c r="F550" s="0" t="n">
        <v>331900</v>
      </c>
      <c r="G550" s="0" t="n">
        <v>1</v>
      </c>
      <c r="H550" s="0" t="n">
        <v>1991753</v>
      </c>
      <c r="I550" s="0" t="n">
        <v>0</v>
      </c>
      <c r="J550" s="0" t="n">
        <v>0</v>
      </c>
      <c r="K550" s="0" t="n">
        <v>0</v>
      </c>
      <c r="L550" s="0" t="n">
        <v>0</v>
      </c>
      <c r="M550" s="0" t="n">
        <v>0</v>
      </c>
      <c r="N550" s="0" t="n">
        <v>0</v>
      </c>
      <c r="O550" s="0" t="n">
        <v>-75</v>
      </c>
      <c r="P550" s="0" t="n">
        <v>-75</v>
      </c>
      <c r="Q550" s="0" t="n">
        <v>-75</v>
      </c>
      <c r="R550" s="0" t="n">
        <v>-75</v>
      </c>
      <c r="S550" s="0" t="n">
        <v>-75</v>
      </c>
      <c r="T550" s="0" t="n">
        <v>-75</v>
      </c>
      <c r="U550" s="0" t="n">
        <v>-75</v>
      </c>
      <c r="V550" s="0" t="n">
        <v>-75</v>
      </c>
      <c r="W550" s="0" t="n">
        <v>-75</v>
      </c>
      <c r="X550" s="0" t="n">
        <v>-75</v>
      </c>
      <c r="Y550" s="0" t="n">
        <v>-75</v>
      </c>
      <c r="Z550" s="0" t="n">
        <v>-75</v>
      </c>
      <c r="AA550" s="0" t="n">
        <v>-75</v>
      </c>
      <c r="AB550" s="0" t="n">
        <v>-75</v>
      </c>
      <c r="AC550" s="0" t="n">
        <v>-75</v>
      </c>
      <c r="AD550" s="0" t="n">
        <v>-75</v>
      </c>
      <c r="AE550" s="0" t="n">
        <v>0</v>
      </c>
      <c r="AF550" s="0" t="n">
        <v>0</v>
      </c>
    </row>
    <row r="551" customFormat="false" ht="12.75" hidden="false" customHeight="false" outlineLevel="0" collapsed="false">
      <c r="A551" s="399" t="n">
        <v>36656.5979166667</v>
      </c>
      <c r="B551" s="400" t="n">
        <v>37124</v>
      </c>
      <c r="C551" s="400" t="n">
        <v>37073</v>
      </c>
      <c r="D551" s="400" t="n">
        <v>37164</v>
      </c>
      <c r="E551" s="0" t="s">
        <v>395</v>
      </c>
      <c r="F551" s="9" t="n">
        <v>336837</v>
      </c>
      <c r="G551" s="0" t="n">
        <v>1</v>
      </c>
      <c r="H551" s="0" t="n">
        <v>2002852</v>
      </c>
      <c r="I551" s="0" t="n">
        <v>0</v>
      </c>
      <c r="J551" s="0" t="n">
        <v>0</v>
      </c>
      <c r="K551" s="0" t="n">
        <v>0</v>
      </c>
      <c r="L551" s="0" t="n">
        <v>0</v>
      </c>
      <c r="M551" s="0" t="n">
        <v>0</v>
      </c>
      <c r="N551" s="0" t="n">
        <v>0</v>
      </c>
      <c r="O551" s="0" t="n">
        <v>25</v>
      </c>
      <c r="P551" s="0" t="n">
        <v>25</v>
      </c>
      <c r="Q551" s="0" t="n">
        <v>25</v>
      </c>
      <c r="R551" s="0" t="n">
        <v>25</v>
      </c>
      <c r="S551" s="0" t="n">
        <v>25</v>
      </c>
      <c r="T551" s="0" t="n">
        <v>25</v>
      </c>
      <c r="U551" s="0" t="n">
        <v>25</v>
      </c>
      <c r="V551" s="0" t="n">
        <v>25</v>
      </c>
      <c r="W551" s="0" t="n">
        <v>25</v>
      </c>
      <c r="X551" s="0" t="n">
        <v>25</v>
      </c>
      <c r="Y551" s="0" t="n">
        <v>25</v>
      </c>
      <c r="Z551" s="0" t="n">
        <v>25</v>
      </c>
      <c r="AA551" s="0" t="n">
        <v>25</v>
      </c>
      <c r="AB551" s="0" t="n">
        <v>25</v>
      </c>
      <c r="AC551" s="0" t="n">
        <v>25</v>
      </c>
      <c r="AD551" s="0" t="n">
        <v>25</v>
      </c>
      <c r="AE551" s="0" t="n">
        <v>0</v>
      </c>
      <c r="AF551" s="0" t="n">
        <v>0</v>
      </c>
    </row>
    <row r="552" customFormat="false" ht="12.75" hidden="false" customHeight="false" outlineLevel="0" collapsed="false">
      <c r="A552" s="399" t="n">
        <v>36656.4041666667</v>
      </c>
      <c r="B552" s="400" t="n">
        <v>37124</v>
      </c>
      <c r="C552" s="400" t="n">
        <v>37073</v>
      </c>
      <c r="D552" s="400" t="n">
        <v>37164</v>
      </c>
      <c r="E552" s="0" t="s">
        <v>395</v>
      </c>
      <c r="F552" s="9" t="n">
        <v>336922</v>
      </c>
      <c r="G552" s="0" t="n">
        <v>1</v>
      </c>
      <c r="H552" s="0" t="n">
        <v>2002993</v>
      </c>
      <c r="I552" s="0" t="n">
        <v>0</v>
      </c>
      <c r="J552" s="0" t="n">
        <v>0</v>
      </c>
      <c r="K552" s="0" t="n">
        <v>0</v>
      </c>
      <c r="L552" s="0" t="n">
        <v>0</v>
      </c>
      <c r="M552" s="0" t="n">
        <v>0</v>
      </c>
      <c r="N552" s="0" t="n">
        <v>0</v>
      </c>
      <c r="O552" s="0" t="n">
        <v>25</v>
      </c>
      <c r="P552" s="0" t="n">
        <v>25</v>
      </c>
      <c r="Q552" s="0" t="n">
        <v>25</v>
      </c>
      <c r="R552" s="0" t="n">
        <v>25</v>
      </c>
      <c r="S552" s="0" t="n">
        <v>25</v>
      </c>
      <c r="T552" s="0" t="n">
        <v>25</v>
      </c>
      <c r="U552" s="0" t="n">
        <v>25</v>
      </c>
      <c r="V552" s="0" t="n">
        <v>25</v>
      </c>
      <c r="W552" s="0" t="n">
        <v>25</v>
      </c>
      <c r="X552" s="0" t="n">
        <v>25</v>
      </c>
      <c r="Y552" s="0" t="n">
        <v>25</v>
      </c>
      <c r="Z552" s="0" t="n">
        <v>25</v>
      </c>
      <c r="AA552" s="0" t="n">
        <v>25</v>
      </c>
      <c r="AB552" s="0" t="n">
        <v>25</v>
      </c>
      <c r="AC552" s="0" t="n">
        <v>25</v>
      </c>
      <c r="AD552" s="0" t="n">
        <v>25</v>
      </c>
      <c r="AE552" s="0" t="n">
        <v>0</v>
      </c>
      <c r="AF552" s="0" t="n">
        <v>0</v>
      </c>
    </row>
    <row r="553" customFormat="false" ht="12.75" hidden="false" customHeight="false" outlineLevel="0" collapsed="false">
      <c r="A553" s="399" t="n">
        <v>36922.6625</v>
      </c>
      <c r="B553" s="400" t="n">
        <v>37124</v>
      </c>
      <c r="C553" s="400" t="n">
        <v>37073</v>
      </c>
      <c r="D553" s="400" t="n">
        <v>37164</v>
      </c>
      <c r="E553" s="0" t="s">
        <v>395</v>
      </c>
      <c r="F553" s="0" t="n">
        <v>455178</v>
      </c>
      <c r="G553" s="0" t="n">
        <v>1</v>
      </c>
      <c r="H553" s="0" t="n">
        <v>2411564</v>
      </c>
      <c r="I553" s="0" t="n">
        <v>0</v>
      </c>
      <c r="J553" s="0" t="n">
        <v>0</v>
      </c>
      <c r="K553" s="0" t="n">
        <v>0</v>
      </c>
      <c r="L553" s="0" t="n">
        <v>0</v>
      </c>
      <c r="M553" s="0" t="n">
        <v>0</v>
      </c>
      <c r="N553" s="0" t="n">
        <v>0</v>
      </c>
      <c r="O553" s="0" t="n">
        <v>50</v>
      </c>
      <c r="P553" s="0" t="n">
        <v>50</v>
      </c>
      <c r="Q553" s="0" t="n">
        <v>50</v>
      </c>
      <c r="R553" s="0" t="n">
        <v>50</v>
      </c>
      <c r="S553" s="0" t="n">
        <v>50</v>
      </c>
      <c r="T553" s="0" t="n">
        <v>50</v>
      </c>
      <c r="U553" s="0" t="n">
        <v>50</v>
      </c>
      <c r="V553" s="0" t="n">
        <v>50</v>
      </c>
      <c r="W553" s="0" t="n">
        <v>50</v>
      </c>
      <c r="X553" s="0" t="n">
        <v>50</v>
      </c>
      <c r="Y553" s="0" t="n">
        <v>50</v>
      </c>
      <c r="Z553" s="0" t="n">
        <v>50</v>
      </c>
      <c r="AA553" s="0" t="n">
        <v>50</v>
      </c>
      <c r="AB553" s="0" t="n">
        <v>50</v>
      </c>
      <c r="AC553" s="0" t="n">
        <v>50</v>
      </c>
      <c r="AD553" s="0" t="n">
        <v>50</v>
      </c>
      <c r="AE553" s="0" t="n">
        <v>0</v>
      </c>
      <c r="AF553" s="0" t="n">
        <v>0</v>
      </c>
    </row>
    <row r="554" customFormat="false" ht="12.75" hidden="false" customHeight="false" outlineLevel="0" collapsed="false">
      <c r="A554" s="399" t="n">
        <v>36846.3805555556</v>
      </c>
      <c r="B554" s="400" t="n">
        <v>37124</v>
      </c>
      <c r="C554" s="400" t="n">
        <v>37073</v>
      </c>
      <c r="D554" s="400" t="n">
        <v>37164</v>
      </c>
      <c r="E554" s="0" t="s">
        <v>395</v>
      </c>
      <c r="F554" s="0" t="n">
        <v>457397</v>
      </c>
      <c r="G554" s="0" t="n">
        <v>1</v>
      </c>
      <c r="H554" s="0" t="n">
        <v>2419688</v>
      </c>
      <c r="I554" s="0" t="n">
        <v>0</v>
      </c>
      <c r="J554" s="0" t="n">
        <v>0</v>
      </c>
      <c r="K554" s="0" t="n">
        <v>0</v>
      </c>
      <c r="L554" s="0" t="n">
        <v>0</v>
      </c>
      <c r="M554" s="0" t="n">
        <v>0</v>
      </c>
      <c r="N554" s="0" t="n">
        <v>0</v>
      </c>
      <c r="O554" s="0" t="n">
        <v>50</v>
      </c>
      <c r="P554" s="0" t="n">
        <v>50</v>
      </c>
      <c r="Q554" s="0" t="n">
        <v>50</v>
      </c>
      <c r="R554" s="0" t="n">
        <v>50</v>
      </c>
      <c r="S554" s="0" t="n">
        <v>50</v>
      </c>
      <c r="T554" s="0" t="n">
        <v>50</v>
      </c>
      <c r="U554" s="0" t="n">
        <v>50</v>
      </c>
      <c r="V554" s="0" t="n">
        <v>50</v>
      </c>
      <c r="W554" s="0" t="n">
        <v>50</v>
      </c>
      <c r="X554" s="0" t="n">
        <v>50</v>
      </c>
      <c r="Y554" s="0" t="n">
        <v>50</v>
      </c>
      <c r="Z554" s="0" t="n">
        <v>50</v>
      </c>
      <c r="AA554" s="0" t="n">
        <v>50</v>
      </c>
      <c r="AB554" s="0" t="n">
        <v>50</v>
      </c>
      <c r="AC554" s="0" t="n">
        <v>50</v>
      </c>
      <c r="AD554" s="0" t="n">
        <v>50</v>
      </c>
      <c r="AE554" s="0" t="n">
        <v>0</v>
      </c>
      <c r="AF554" s="0" t="n">
        <v>0</v>
      </c>
    </row>
    <row r="555" customFormat="false" ht="12.75" hidden="false" customHeight="false" outlineLevel="0" collapsed="false">
      <c r="A555" s="399" t="n">
        <v>36847.6652777778</v>
      </c>
      <c r="B555" s="400" t="n">
        <v>37124</v>
      </c>
      <c r="C555" s="400" t="n">
        <v>37073</v>
      </c>
      <c r="D555" s="400" t="n">
        <v>37164</v>
      </c>
      <c r="E555" s="0" t="s">
        <v>395</v>
      </c>
      <c r="F555" s="0" t="n">
        <v>460975</v>
      </c>
      <c r="G555" s="0" t="n">
        <v>1</v>
      </c>
      <c r="H555" s="0" t="n">
        <v>2433687</v>
      </c>
      <c r="I555" s="0" t="n">
        <v>0</v>
      </c>
      <c r="J555" s="0" t="n">
        <v>0</v>
      </c>
      <c r="K555" s="0" t="n">
        <v>0</v>
      </c>
      <c r="L555" s="0" t="n">
        <v>0</v>
      </c>
      <c r="M555" s="0" t="n">
        <v>0</v>
      </c>
      <c r="N555" s="0" t="n">
        <v>0</v>
      </c>
      <c r="O555" s="0" t="n">
        <v>50</v>
      </c>
      <c r="P555" s="0" t="n">
        <v>50</v>
      </c>
      <c r="Q555" s="0" t="n">
        <v>50</v>
      </c>
      <c r="R555" s="0" t="n">
        <v>50</v>
      </c>
      <c r="S555" s="0" t="n">
        <v>50</v>
      </c>
      <c r="T555" s="0" t="n">
        <v>50</v>
      </c>
      <c r="U555" s="0" t="n">
        <v>50</v>
      </c>
      <c r="V555" s="0" t="n">
        <v>50</v>
      </c>
      <c r="W555" s="0" t="n">
        <v>50</v>
      </c>
      <c r="X555" s="0" t="n">
        <v>50</v>
      </c>
      <c r="Y555" s="0" t="n">
        <v>50</v>
      </c>
      <c r="Z555" s="0" t="n">
        <v>50</v>
      </c>
      <c r="AA555" s="0" t="n">
        <v>50</v>
      </c>
      <c r="AB555" s="0" t="n">
        <v>50</v>
      </c>
      <c r="AC555" s="0" t="n">
        <v>50</v>
      </c>
      <c r="AD555" s="0" t="n">
        <v>50</v>
      </c>
      <c r="AE555" s="0" t="n">
        <v>0</v>
      </c>
      <c r="AF555" s="0" t="n">
        <v>0</v>
      </c>
    </row>
    <row r="556" customFormat="false" ht="12.75" hidden="false" customHeight="false" outlineLevel="0" collapsed="false">
      <c r="A556" s="399" t="n">
        <v>36847.4409722222</v>
      </c>
      <c r="B556" s="400" t="n">
        <v>37124</v>
      </c>
      <c r="C556" s="400" t="n">
        <v>37073</v>
      </c>
      <c r="D556" s="400" t="n">
        <v>37164</v>
      </c>
      <c r="E556" s="0" t="s">
        <v>395</v>
      </c>
      <c r="F556" s="0" t="n">
        <v>460984</v>
      </c>
      <c r="G556" s="0" t="n">
        <v>1</v>
      </c>
      <c r="H556" s="0" t="n">
        <v>2433701</v>
      </c>
      <c r="I556" s="0" t="n">
        <v>0</v>
      </c>
      <c r="J556" s="0" t="n">
        <v>0</v>
      </c>
      <c r="K556" s="0" t="n">
        <v>0</v>
      </c>
      <c r="L556" s="0" t="n">
        <v>0</v>
      </c>
      <c r="M556" s="0" t="n">
        <v>0</v>
      </c>
      <c r="N556" s="0" t="n">
        <v>0</v>
      </c>
      <c r="O556" s="0" t="n">
        <v>50</v>
      </c>
      <c r="P556" s="0" t="n">
        <v>50</v>
      </c>
      <c r="Q556" s="0" t="n">
        <v>50</v>
      </c>
      <c r="R556" s="0" t="n">
        <v>50</v>
      </c>
      <c r="S556" s="0" t="n">
        <v>50</v>
      </c>
      <c r="T556" s="0" t="n">
        <v>50</v>
      </c>
      <c r="U556" s="0" t="n">
        <v>50</v>
      </c>
      <c r="V556" s="0" t="n">
        <v>50</v>
      </c>
      <c r="W556" s="0" t="n">
        <v>50</v>
      </c>
      <c r="X556" s="0" t="n">
        <v>50</v>
      </c>
      <c r="Y556" s="0" t="n">
        <v>50</v>
      </c>
      <c r="Z556" s="0" t="n">
        <v>50</v>
      </c>
      <c r="AA556" s="0" t="n">
        <v>50</v>
      </c>
      <c r="AB556" s="0" t="n">
        <v>50</v>
      </c>
      <c r="AC556" s="0" t="n">
        <v>50</v>
      </c>
      <c r="AD556" s="0" t="n">
        <v>50</v>
      </c>
      <c r="AE556" s="0" t="n">
        <v>0</v>
      </c>
      <c r="AF556" s="0" t="n">
        <v>0</v>
      </c>
    </row>
    <row r="557" customFormat="false" ht="12.75" hidden="false" customHeight="false" outlineLevel="0" collapsed="false">
      <c r="A557" s="399" t="n">
        <v>36851.5611111111</v>
      </c>
      <c r="B557" s="400" t="n">
        <v>37124</v>
      </c>
      <c r="C557" s="400" t="n">
        <v>37073</v>
      </c>
      <c r="D557" s="400" t="n">
        <v>37164</v>
      </c>
      <c r="E557" s="0" t="s">
        <v>395</v>
      </c>
      <c r="F557" s="0" t="n">
        <v>463217</v>
      </c>
      <c r="G557" s="0" t="n">
        <v>1</v>
      </c>
      <c r="H557" s="0" t="n">
        <v>2444709</v>
      </c>
      <c r="I557" s="0" t="n">
        <v>0</v>
      </c>
      <c r="J557" s="0" t="n">
        <v>0</v>
      </c>
      <c r="K557" s="0" t="n">
        <v>0</v>
      </c>
      <c r="L557" s="0" t="n">
        <v>0</v>
      </c>
      <c r="M557" s="0" t="n">
        <v>0</v>
      </c>
      <c r="N557" s="0" t="n">
        <v>0</v>
      </c>
      <c r="O557" s="0" t="n">
        <v>50</v>
      </c>
      <c r="P557" s="0" t="n">
        <v>50</v>
      </c>
      <c r="Q557" s="0" t="n">
        <v>50</v>
      </c>
      <c r="R557" s="0" t="n">
        <v>50</v>
      </c>
      <c r="S557" s="0" t="n">
        <v>50</v>
      </c>
      <c r="T557" s="0" t="n">
        <v>50</v>
      </c>
      <c r="U557" s="0" t="n">
        <v>50</v>
      </c>
      <c r="V557" s="0" t="n">
        <v>50</v>
      </c>
      <c r="W557" s="0" t="n">
        <v>50</v>
      </c>
      <c r="X557" s="0" t="n">
        <v>50</v>
      </c>
      <c r="Y557" s="0" t="n">
        <v>50</v>
      </c>
      <c r="Z557" s="0" t="n">
        <v>50</v>
      </c>
      <c r="AA557" s="0" t="n">
        <v>50</v>
      </c>
      <c r="AB557" s="0" t="n">
        <v>50</v>
      </c>
      <c r="AC557" s="0" t="n">
        <v>50</v>
      </c>
      <c r="AD557" s="0" t="n">
        <v>50</v>
      </c>
      <c r="AE557" s="0" t="n">
        <v>0</v>
      </c>
      <c r="AF557" s="0" t="n">
        <v>0</v>
      </c>
    </row>
    <row r="558" customFormat="false" ht="12.75" hidden="false" customHeight="false" outlineLevel="0" collapsed="false">
      <c r="A558" s="399" t="n">
        <v>36879.4465277778</v>
      </c>
      <c r="B558" s="400" t="n">
        <v>37124</v>
      </c>
      <c r="C558" s="400" t="n">
        <v>37073</v>
      </c>
      <c r="D558" s="400" t="n">
        <v>37164</v>
      </c>
      <c r="E558" s="0" t="s">
        <v>395</v>
      </c>
      <c r="F558" s="0" t="n">
        <v>481795</v>
      </c>
      <c r="G558" s="0" t="n">
        <v>1</v>
      </c>
      <c r="H558" s="0" t="n">
        <v>2511823</v>
      </c>
      <c r="I558" s="0" t="n">
        <v>0</v>
      </c>
      <c r="J558" s="0" t="n">
        <v>0</v>
      </c>
      <c r="K558" s="0" t="n">
        <v>0</v>
      </c>
      <c r="L558" s="0" t="n">
        <v>0</v>
      </c>
      <c r="M558" s="0" t="n">
        <v>0</v>
      </c>
      <c r="N558" s="0" t="n">
        <v>0</v>
      </c>
      <c r="O558" s="0" t="n">
        <v>25</v>
      </c>
      <c r="P558" s="0" t="n">
        <v>25</v>
      </c>
      <c r="Q558" s="0" t="n">
        <v>25</v>
      </c>
      <c r="R558" s="0" t="n">
        <v>25</v>
      </c>
      <c r="S558" s="0" t="n">
        <v>25</v>
      </c>
      <c r="T558" s="0" t="n">
        <v>25</v>
      </c>
      <c r="U558" s="0" t="n">
        <v>25</v>
      </c>
      <c r="V558" s="0" t="n">
        <v>25</v>
      </c>
      <c r="W558" s="0" t="n">
        <v>25</v>
      </c>
      <c r="X558" s="0" t="n">
        <v>25</v>
      </c>
      <c r="Y558" s="0" t="n">
        <v>25</v>
      </c>
      <c r="Z558" s="0" t="n">
        <v>25</v>
      </c>
      <c r="AA558" s="0" t="n">
        <v>25</v>
      </c>
      <c r="AB558" s="0" t="n">
        <v>25</v>
      </c>
      <c r="AC558" s="0" t="n">
        <v>25</v>
      </c>
      <c r="AD558" s="0" t="n">
        <v>25</v>
      </c>
      <c r="AE558" s="0" t="n">
        <v>0</v>
      </c>
      <c r="AF558" s="0" t="n">
        <v>0</v>
      </c>
    </row>
    <row r="559" customFormat="false" ht="12.75" hidden="false" customHeight="false" outlineLevel="0" collapsed="false">
      <c r="A559" s="399" t="n">
        <v>36936.5520833333</v>
      </c>
      <c r="B559" s="400" t="n">
        <v>37124</v>
      </c>
      <c r="C559" s="400" t="n">
        <v>37073</v>
      </c>
      <c r="D559" s="400" t="n">
        <v>37164</v>
      </c>
      <c r="E559" s="0" t="s">
        <v>395</v>
      </c>
      <c r="F559" s="0" t="n">
        <v>518959</v>
      </c>
      <c r="G559" s="0" t="n">
        <v>1</v>
      </c>
      <c r="H559" s="0" t="n">
        <v>2690276</v>
      </c>
      <c r="I559" s="0" t="n">
        <v>0</v>
      </c>
      <c r="J559" s="0" t="n">
        <v>0</v>
      </c>
      <c r="K559" s="0" t="n">
        <v>0</v>
      </c>
      <c r="L559" s="0" t="n">
        <v>0</v>
      </c>
      <c r="M559" s="0" t="n">
        <v>0</v>
      </c>
      <c r="N559" s="0" t="n">
        <v>0</v>
      </c>
      <c r="O559" s="0" t="n">
        <v>25</v>
      </c>
      <c r="P559" s="0" t="n">
        <v>25</v>
      </c>
      <c r="Q559" s="0" t="n">
        <v>25</v>
      </c>
      <c r="R559" s="0" t="n">
        <v>25</v>
      </c>
      <c r="S559" s="0" t="n">
        <v>25</v>
      </c>
      <c r="T559" s="0" t="n">
        <v>25</v>
      </c>
      <c r="U559" s="0" t="n">
        <v>25</v>
      </c>
      <c r="V559" s="0" t="n">
        <v>25</v>
      </c>
      <c r="W559" s="0" t="n">
        <v>25</v>
      </c>
      <c r="X559" s="0" t="n">
        <v>25</v>
      </c>
      <c r="Y559" s="0" t="n">
        <v>25</v>
      </c>
      <c r="Z559" s="0" t="n">
        <v>25</v>
      </c>
      <c r="AA559" s="0" t="n">
        <v>25</v>
      </c>
      <c r="AB559" s="0" t="n">
        <v>25</v>
      </c>
      <c r="AC559" s="0" t="n">
        <v>25</v>
      </c>
      <c r="AD559" s="0" t="n">
        <v>25</v>
      </c>
      <c r="AE559" s="0" t="n">
        <v>0</v>
      </c>
      <c r="AF559" s="0" t="n">
        <v>0</v>
      </c>
    </row>
    <row r="560" customFormat="false" ht="12.75" hidden="false" customHeight="false" outlineLevel="0" collapsed="false">
      <c r="A560" s="399" t="n">
        <v>36937.3958333333</v>
      </c>
      <c r="B560" s="400" t="n">
        <v>37124</v>
      </c>
      <c r="C560" s="400" t="n">
        <v>37073</v>
      </c>
      <c r="D560" s="400" t="n">
        <v>37164</v>
      </c>
      <c r="E560" s="0" t="s">
        <v>395</v>
      </c>
      <c r="F560" s="0" t="n">
        <v>523087</v>
      </c>
      <c r="G560" s="0" t="n">
        <v>1</v>
      </c>
      <c r="H560" s="0" t="n">
        <v>2701274</v>
      </c>
      <c r="I560" s="0" t="n">
        <v>0</v>
      </c>
      <c r="J560" s="0" t="n">
        <v>0</v>
      </c>
      <c r="K560" s="0" t="n">
        <v>0</v>
      </c>
      <c r="L560" s="0" t="n">
        <v>0</v>
      </c>
      <c r="M560" s="0" t="n">
        <v>0</v>
      </c>
      <c r="N560" s="0" t="n">
        <v>0</v>
      </c>
      <c r="O560" s="0" t="n">
        <v>25</v>
      </c>
      <c r="P560" s="0" t="n">
        <v>25</v>
      </c>
      <c r="Q560" s="0" t="n">
        <v>25</v>
      </c>
      <c r="R560" s="0" t="n">
        <v>25</v>
      </c>
      <c r="S560" s="0" t="n">
        <v>25</v>
      </c>
      <c r="T560" s="0" t="n">
        <v>25</v>
      </c>
      <c r="U560" s="0" t="n">
        <v>25</v>
      </c>
      <c r="V560" s="0" t="n">
        <v>25</v>
      </c>
      <c r="W560" s="0" t="n">
        <v>25</v>
      </c>
      <c r="X560" s="0" t="n">
        <v>25</v>
      </c>
      <c r="Y560" s="0" t="n">
        <v>25</v>
      </c>
      <c r="Z560" s="0" t="n">
        <v>25</v>
      </c>
      <c r="AA560" s="0" t="n">
        <v>25</v>
      </c>
      <c r="AB560" s="0" t="n">
        <v>25</v>
      </c>
      <c r="AC560" s="0" t="n">
        <v>25</v>
      </c>
      <c r="AD560" s="0" t="n">
        <v>25</v>
      </c>
      <c r="AE560" s="0" t="n">
        <v>0</v>
      </c>
      <c r="AF560" s="0" t="n">
        <v>0</v>
      </c>
    </row>
    <row r="561" customFormat="false" ht="12.75" hidden="false" customHeight="false" outlineLevel="0" collapsed="false">
      <c r="A561" s="399" t="n">
        <v>36942.5847222222</v>
      </c>
      <c r="B561" s="400" t="n">
        <v>37124</v>
      </c>
      <c r="C561" s="400" t="n">
        <v>37073</v>
      </c>
      <c r="D561" s="400" t="n">
        <v>37164</v>
      </c>
      <c r="E561" s="0" t="s">
        <v>395</v>
      </c>
      <c r="F561" s="0" t="n">
        <v>523305</v>
      </c>
      <c r="G561" s="0" t="n">
        <v>1</v>
      </c>
      <c r="H561" s="0" t="n">
        <v>2702175</v>
      </c>
      <c r="I561" s="0" t="n">
        <v>0</v>
      </c>
      <c r="J561" s="0" t="n">
        <v>0</v>
      </c>
      <c r="K561" s="0" t="n">
        <v>0</v>
      </c>
      <c r="L561" s="0" t="n">
        <v>0</v>
      </c>
      <c r="M561" s="0" t="n">
        <v>0</v>
      </c>
      <c r="N561" s="0" t="n">
        <v>0</v>
      </c>
      <c r="O561" s="0" t="n">
        <v>25</v>
      </c>
      <c r="P561" s="0" t="n">
        <v>25</v>
      </c>
      <c r="Q561" s="0" t="n">
        <v>25</v>
      </c>
      <c r="R561" s="0" t="n">
        <v>25</v>
      </c>
      <c r="S561" s="0" t="n">
        <v>25</v>
      </c>
      <c r="T561" s="0" t="n">
        <v>25</v>
      </c>
      <c r="U561" s="0" t="n">
        <v>25</v>
      </c>
      <c r="V561" s="0" t="n">
        <v>25</v>
      </c>
      <c r="W561" s="0" t="n">
        <v>25</v>
      </c>
      <c r="X561" s="0" t="n">
        <v>25</v>
      </c>
      <c r="Y561" s="0" t="n">
        <v>25</v>
      </c>
      <c r="Z561" s="0" t="n">
        <v>25</v>
      </c>
      <c r="AA561" s="0" t="n">
        <v>25</v>
      </c>
      <c r="AB561" s="0" t="n">
        <v>25</v>
      </c>
      <c r="AC561" s="0" t="n">
        <v>25</v>
      </c>
      <c r="AD561" s="0" t="n">
        <v>25</v>
      </c>
      <c r="AE561" s="0" t="n">
        <v>0</v>
      </c>
      <c r="AF561" s="0" t="n">
        <v>0</v>
      </c>
    </row>
    <row r="562" customFormat="false" ht="12.75" hidden="false" customHeight="false" outlineLevel="0" collapsed="false">
      <c r="A562" s="399" t="n">
        <v>36321.7020833333</v>
      </c>
      <c r="B562" s="400" t="n">
        <v>37124</v>
      </c>
      <c r="C562" s="400" t="n">
        <v>36983</v>
      </c>
      <c r="D562" s="400" t="n">
        <v>37191</v>
      </c>
      <c r="E562" s="0" t="s">
        <v>395</v>
      </c>
      <c r="F562" s="0" t="n">
        <v>215108</v>
      </c>
      <c r="G562" s="0" t="n">
        <v>1</v>
      </c>
      <c r="H562" s="0" t="n">
        <v>676685</v>
      </c>
      <c r="I562" s="0" t="n">
        <v>-25</v>
      </c>
      <c r="J562" s="0" t="n">
        <v>-25</v>
      </c>
      <c r="K562" s="0" t="n">
        <v>-25</v>
      </c>
      <c r="L562" s="0" t="n">
        <v>-25</v>
      </c>
      <c r="M562" s="0" t="n">
        <v>-25</v>
      </c>
      <c r="N562" s="0" t="n">
        <v>-25</v>
      </c>
      <c r="O562" s="0" t="n">
        <v>-25</v>
      </c>
      <c r="P562" s="0" t="n">
        <v>-25</v>
      </c>
      <c r="Q562" s="0" t="n">
        <v>-25</v>
      </c>
      <c r="R562" s="0" t="n">
        <v>-25</v>
      </c>
      <c r="S562" s="0" t="n">
        <v>-25</v>
      </c>
      <c r="T562" s="0" t="n">
        <v>-25</v>
      </c>
      <c r="U562" s="0" t="n">
        <v>-25</v>
      </c>
      <c r="V562" s="0" t="n">
        <v>-25</v>
      </c>
      <c r="W562" s="0" t="n">
        <v>-25</v>
      </c>
      <c r="X562" s="0" t="n">
        <v>-25</v>
      </c>
      <c r="Y562" s="0" t="n">
        <v>-25</v>
      </c>
      <c r="Z562" s="0" t="n">
        <v>-25</v>
      </c>
      <c r="AA562" s="0" t="n">
        <v>-25</v>
      </c>
      <c r="AB562" s="0" t="n">
        <v>-25</v>
      </c>
      <c r="AC562" s="0" t="n">
        <v>-25</v>
      </c>
      <c r="AD562" s="0" t="n">
        <v>-25</v>
      </c>
      <c r="AE562" s="0" t="n">
        <v>-25</v>
      </c>
      <c r="AF562" s="0" t="n">
        <v>-25</v>
      </c>
    </row>
    <row r="563" customFormat="false" ht="12.75" hidden="false" customHeight="false" outlineLevel="0" collapsed="false">
      <c r="A563" s="399" t="n">
        <v>36349.6854166667</v>
      </c>
      <c r="B563" s="400" t="n">
        <v>37124</v>
      </c>
      <c r="C563" s="400" t="n">
        <v>36983</v>
      </c>
      <c r="D563" s="400" t="n">
        <v>37191</v>
      </c>
      <c r="E563" s="0" t="s">
        <v>395</v>
      </c>
      <c r="F563" s="0" t="n">
        <v>223957</v>
      </c>
      <c r="G563" s="0" t="n">
        <v>1</v>
      </c>
      <c r="H563" s="0" t="n">
        <v>702315</v>
      </c>
      <c r="I563" s="0" t="n">
        <v>-25</v>
      </c>
      <c r="J563" s="0" t="n">
        <v>-25</v>
      </c>
      <c r="K563" s="0" t="n">
        <v>-25</v>
      </c>
      <c r="L563" s="0" t="n">
        <v>-25</v>
      </c>
      <c r="M563" s="0" t="n">
        <v>-25</v>
      </c>
      <c r="N563" s="0" t="n">
        <v>-25</v>
      </c>
      <c r="O563" s="0" t="n">
        <v>-25</v>
      </c>
      <c r="P563" s="0" t="n">
        <v>-25</v>
      </c>
      <c r="Q563" s="0" t="n">
        <v>-25</v>
      </c>
      <c r="R563" s="0" t="n">
        <v>-25</v>
      </c>
      <c r="S563" s="0" t="n">
        <v>-25</v>
      </c>
      <c r="T563" s="0" t="n">
        <v>-25</v>
      </c>
      <c r="U563" s="0" t="n">
        <v>-25</v>
      </c>
      <c r="V563" s="0" t="n">
        <v>-25</v>
      </c>
      <c r="W563" s="0" t="n">
        <v>-25</v>
      </c>
      <c r="X563" s="0" t="n">
        <v>-25</v>
      </c>
      <c r="Y563" s="0" t="n">
        <v>-25</v>
      </c>
      <c r="Z563" s="0" t="n">
        <v>-25</v>
      </c>
      <c r="AA563" s="0" t="n">
        <v>-25</v>
      </c>
      <c r="AB563" s="0" t="n">
        <v>-25</v>
      </c>
      <c r="AC563" s="0" t="n">
        <v>-25</v>
      </c>
      <c r="AD563" s="0" t="n">
        <v>-25</v>
      </c>
      <c r="AE563" s="0" t="n">
        <v>-25</v>
      </c>
      <c r="AF563" s="0" t="n">
        <v>-25</v>
      </c>
    </row>
    <row r="564" customFormat="false" ht="12.75" hidden="false" customHeight="false" outlineLevel="0" collapsed="false">
      <c r="A564" s="399" t="n">
        <v>36511.7118055556</v>
      </c>
      <c r="B564" s="400" t="n">
        <v>37124</v>
      </c>
      <c r="C564" s="400" t="n">
        <v>36983</v>
      </c>
      <c r="D564" s="400" t="n">
        <v>37191</v>
      </c>
      <c r="E564" s="0" t="s">
        <v>395</v>
      </c>
      <c r="F564" s="0" t="n">
        <v>270863</v>
      </c>
      <c r="G564" s="0" t="n">
        <v>1</v>
      </c>
      <c r="H564" s="0" t="n">
        <v>966680</v>
      </c>
      <c r="I564" s="0" t="n">
        <v>25</v>
      </c>
      <c r="J564" s="0" t="n">
        <v>25</v>
      </c>
      <c r="K564" s="0" t="n">
        <v>25</v>
      </c>
      <c r="L564" s="0" t="n">
        <v>25</v>
      </c>
      <c r="M564" s="0" t="n">
        <v>25</v>
      </c>
      <c r="N564" s="0" t="n">
        <v>25</v>
      </c>
      <c r="O564" s="0" t="n">
        <v>25</v>
      </c>
      <c r="P564" s="0" t="n">
        <v>25</v>
      </c>
      <c r="Q564" s="0" t="n">
        <v>25</v>
      </c>
      <c r="R564" s="0" t="n">
        <v>25</v>
      </c>
      <c r="S564" s="0" t="n">
        <v>25</v>
      </c>
      <c r="T564" s="0" t="n">
        <v>25</v>
      </c>
      <c r="U564" s="0" t="n">
        <v>25</v>
      </c>
      <c r="V564" s="0" t="n">
        <v>25</v>
      </c>
      <c r="W564" s="0" t="n">
        <v>25</v>
      </c>
      <c r="X564" s="0" t="n">
        <v>25</v>
      </c>
      <c r="Y564" s="0" t="n">
        <v>25</v>
      </c>
      <c r="Z564" s="0" t="n">
        <v>25</v>
      </c>
      <c r="AA564" s="0" t="n">
        <v>25</v>
      </c>
      <c r="AB564" s="0" t="n">
        <v>25</v>
      </c>
      <c r="AC564" s="0" t="n">
        <v>25</v>
      </c>
      <c r="AD564" s="0" t="n">
        <v>25</v>
      </c>
      <c r="AE564" s="0" t="n">
        <v>25</v>
      </c>
      <c r="AF564" s="0" t="n">
        <v>25</v>
      </c>
    </row>
    <row r="565" customFormat="false" ht="12.75" hidden="false" customHeight="false" outlineLevel="0" collapsed="false">
      <c r="A565" s="399" t="n">
        <v>36329.5840277778</v>
      </c>
      <c r="B565" s="400" t="n">
        <v>37124</v>
      </c>
      <c r="C565" s="400" t="n">
        <v>36983</v>
      </c>
      <c r="D565" s="400" t="n">
        <v>37191</v>
      </c>
      <c r="E565" s="0" t="s">
        <v>395</v>
      </c>
      <c r="F565" s="0" t="n">
        <v>216958</v>
      </c>
      <c r="G565" s="0" t="n">
        <v>1</v>
      </c>
      <c r="H565" s="0" t="n">
        <v>682043</v>
      </c>
      <c r="I565" s="0" t="n">
        <v>-50</v>
      </c>
      <c r="J565" s="0" t="n">
        <v>-50</v>
      </c>
      <c r="K565" s="0" t="n">
        <v>-50</v>
      </c>
      <c r="L565" s="0" t="n">
        <v>-50</v>
      </c>
      <c r="M565" s="0" t="n">
        <v>-50</v>
      </c>
      <c r="N565" s="0" t="n">
        <v>-50</v>
      </c>
      <c r="O565" s="0" t="n">
        <v>0</v>
      </c>
      <c r="P565" s="0" t="n">
        <v>0</v>
      </c>
      <c r="Q565" s="0" t="n">
        <v>0</v>
      </c>
      <c r="R565" s="0" t="n">
        <v>0</v>
      </c>
      <c r="S565" s="0" t="n">
        <v>0</v>
      </c>
      <c r="T565" s="0" t="n">
        <v>0</v>
      </c>
      <c r="U565" s="0" t="n">
        <v>0</v>
      </c>
      <c r="V565" s="0" t="n">
        <v>0</v>
      </c>
      <c r="W565" s="0" t="n">
        <v>0</v>
      </c>
      <c r="X565" s="0" t="n">
        <v>0</v>
      </c>
      <c r="Y565" s="0" t="n">
        <v>0</v>
      </c>
      <c r="Z565" s="0" t="n">
        <v>0</v>
      </c>
      <c r="AA565" s="0" t="n">
        <v>0</v>
      </c>
      <c r="AB565" s="0" t="n">
        <v>0</v>
      </c>
      <c r="AC565" s="0" t="n">
        <v>0</v>
      </c>
      <c r="AD565" s="0" t="n">
        <v>0</v>
      </c>
      <c r="AE565" s="0" t="n">
        <v>0</v>
      </c>
      <c r="AF565" s="0" t="n">
        <v>0</v>
      </c>
    </row>
    <row r="566" customFormat="false" ht="12.75" hidden="false" customHeight="false" outlineLevel="0" collapsed="false">
      <c r="A566" s="399" t="n">
        <v>36336.5583333333</v>
      </c>
      <c r="B566" s="400" t="n">
        <v>37124</v>
      </c>
      <c r="C566" s="400" t="n">
        <v>36983</v>
      </c>
      <c r="D566" s="400" t="n">
        <v>37191</v>
      </c>
      <c r="E566" s="0" t="s">
        <v>395</v>
      </c>
      <c r="F566" s="0" t="n">
        <v>219581</v>
      </c>
      <c r="G566" s="0" t="n">
        <v>2</v>
      </c>
      <c r="H566" s="0" t="n">
        <v>689145</v>
      </c>
      <c r="I566" s="0" t="n">
        <v>-100</v>
      </c>
      <c r="J566" s="0" t="n">
        <v>-100</v>
      </c>
      <c r="K566" s="0" t="n">
        <v>-100</v>
      </c>
      <c r="L566" s="0" t="n">
        <v>-100</v>
      </c>
      <c r="M566" s="0" t="n">
        <v>-100</v>
      </c>
      <c r="N566" s="0" t="n">
        <v>-100</v>
      </c>
      <c r="O566" s="0" t="n">
        <v>0</v>
      </c>
      <c r="P566" s="0" t="n">
        <v>0</v>
      </c>
      <c r="Q566" s="0" t="n">
        <v>0</v>
      </c>
      <c r="R566" s="0" t="n">
        <v>0</v>
      </c>
      <c r="S566" s="0" t="n">
        <v>0</v>
      </c>
      <c r="T566" s="0" t="n">
        <v>0</v>
      </c>
      <c r="U566" s="0" t="n">
        <v>0</v>
      </c>
      <c r="V566" s="0" t="n">
        <v>0</v>
      </c>
      <c r="W566" s="0" t="n">
        <v>0</v>
      </c>
      <c r="X566" s="0" t="n">
        <v>0</v>
      </c>
      <c r="Y566" s="0" t="n">
        <v>0</v>
      </c>
      <c r="Z566" s="0" t="n">
        <v>0</v>
      </c>
      <c r="AA566" s="0" t="n">
        <v>0</v>
      </c>
      <c r="AB566" s="0" t="n">
        <v>0</v>
      </c>
      <c r="AC566" s="0" t="n">
        <v>0</v>
      </c>
      <c r="AD566" s="0" t="n">
        <v>0</v>
      </c>
      <c r="AE566" s="0" t="n">
        <v>0</v>
      </c>
      <c r="AF566" s="0" t="n">
        <v>0</v>
      </c>
    </row>
    <row r="567" customFormat="false" ht="12.75" hidden="false" customHeight="false" outlineLevel="0" collapsed="false">
      <c r="A567" s="399" t="n">
        <v>36717.5569444444</v>
      </c>
      <c r="B567" s="400" t="n">
        <v>37124</v>
      </c>
      <c r="C567" s="400" t="n">
        <v>36983</v>
      </c>
      <c r="D567" s="400" t="n">
        <v>37191</v>
      </c>
      <c r="E567" s="0" t="s">
        <v>395</v>
      </c>
      <c r="F567" s="0" t="n">
        <v>370383</v>
      </c>
      <c r="G567" s="0" t="n">
        <v>1</v>
      </c>
      <c r="H567" s="0" t="n">
        <v>2136899</v>
      </c>
      <c r="I567" s="0" t="n">
        <v>-25</v>
      </c>
      <c r="J567" s="0" t="n">
        <v>-25</v>
      </c>
      <c r="K567" s="0" t="n">
        <v>-25</v>
      </c>
      <c r="L567" s="0" t="n">
        <v>-25</v>
      </c>
      <c r="M567" s="0" t="n">
        <v>-25</v>
      </c>
      <c r="N567" s="0" t="n">
        <v>-25</v>
      </c>
      <c r="O567" s="0" t="n">
        <v>0</v>
      </c>
      <c r="P567" s="0" t="n">
        <v>0</v>
      </c>
      <c r="Q567" s="0" t="n">
        <v>0</v>
      </c>
      <c r="R567" s="0" t="n">
        <v>0</v>
      </c>
      <c r="S567" s="0" t="n">
        <v>0</v>
      </c>
      <c r="T567" s="0" t="n">
        <v>0</v>
      </c>
      <c r="U567" s="0" t="n">
        <v>0</v>
      </c>
      <c r="V567" s="0" t="n">
        <v>0</v>
      </c>
      <c r="W567" s="0" t="n">
        <v>0</v>
      </c>
      <c r="X567" s="0" t="n">
        <v>0</v>
      </c>
      <c r="Y567" s="0" t="n">
        <v>0</v>
      </c>
      <c r="Z567" s="0" t="n">
        <v>0</v>
      </c>
      <c r="AA567" s="0" t="n">
        <v>0</v>
      </c>
      <c r="AB567" s="0" t="n">
        <v>0</v>
      </c>
      <c r="AC567" s="0" t="n">
        <v>0</v>
      </c>
      <c r="AD567" s="0" t="n">
        <v>0</v>
      </c>
      <c r="AE567" s="0" t="n">
        <v>0</v>
      </c>
      <c r="AF567" s="0" t="n">
        <v>0</v>
      </c>
    </row>
    <row r="568" customFormat="false" ht="12.75" hidden="false" customHeight="false" outlineLevel="0" collapsed="false">
      <c r="A568" s="399" t="n">
        <v>36717.5569444444</v>
      </c>
      <c r="B568" s="400" t="n">
        <v>37124</v>
      </c>
      <c r="C568" s="400" t="n">
        <v>36983</v>
      </c>
      <c r="D568" s="400" t="n">
        <v>37191</v>
      </c>
      <c r="E568" s="0" t="s">
        <v>395</v>
      </c>
      <c r="F568" s="0" t="n">
        <v>370402</v>
      </c>
      <c r="G568" s="0" t="n">
        <v>1</v>
      </c>
      <c r="H568" s="0" t="n">
        <v>2136941</v>
      </c>
      <c r="I568" s="0" t="n">
        <v>25</v>
      </c>
      <c r="J568" s="0" t="n">
        <v>25</v>
      </c>
      <c r="K568" s="0" t="n">
        <v>25</v>
      </c>
      <c r="L568" s="0" t="n">
        <v>25</v>
      </c>
      <c r="M568" s="0" t="n">
        <v>25</v>
      </c>
      <c r="N568" s="0" t="n">
        <v>25</v>
      </c>
      <c r="O568" s="0" t="n">
        <v>0</v>
      </c>
      <c r="P568" s="0" t="n">
        <v>0</v>
      </c>
      <c r="Q568" s="0" t="n">
        <v>0</v>
      </c>
      <c r="R568" s="0" t="n">
        <v>0</v>
      </c>
      <c r="S568" s="0" t="n">
        <v>0</v>
      </c>
      <c r="T568" s="0" t="n">
        <v>0</v>
      </c>
      <c r="U568" s="0" t="n">
        <v>0</v>
      </c>
      <c r="V568" s="0" t="n">
        <v>0</v>
      </c>
      <c r="W568" s="0" t="n">
        <v>0</v>
      </c>
      <c r="X568" s="0" t="n">
        <v>0</v>
      </c>
      <c r="Y568" s="0" t="n">
        <v>0</v>
      </c>
      <c r="Z568" s="0" t="n">
        <v>0</v>
      </c>
      <c r="AA568" s="0" t="n">
        <v>0</v>
      </c>
      <c r="AB568" s="0" t="n">
        <v>0</v>
      </c>
      <c r="AC568" s="0" t="n">
        <v>0</v>
      </c>
      <c r="AD568" s="0" t="n">
        <v>0</v>
      </c>
      <c r="AE568" s="0" t="n">
        <v>0</v>
      </c>
      <c r="AF568" s="0" t="n">
        <v>0</v>
      </c>
    </row>
    <row r="569" customFormat="false" ht="12.75" hidden="false" customHeight="false" outlineLevel="0" collapsed="false">
      <c r="A569" s="399" t="n">
        <v>37116.6951388889</v>
      </c>
      <c r="B569" s="400" t="n">
        <v>37124</v>
      </c>
      <c r="C569" s="400" t="n">
        <v>37114</v>
      </c>
      <c r="D569" s="400" t="n">
        <v>37191</v>
      </c>
      <c r="E569" s="0" t="s">
        <v>421</v>
      </c>
      <c r="F569" s="0" t="n">
        <v>385852</v>
      </c>
      <c r="G569" s="0" t="n">
        <v>3</v>
      </c>
      <c r="H569" s="0" t="n">
        <v>3767892</v>
      </c>
      <c r="I569" s="0" t="n">
        <v>-1</v>
      </c>
      <c r="J569" s="0" t="n">
        <v>-1</v>
      </c>
      <c r="K569" s="0" t="n">
        <v>-1</v>
      </c>
      <c r="L569" s="0" t="n">
        <v>-1</v>
      </c>
      <c r="M569" s="0" t="n">
        <v>-1</v>
      </c>
      <c r="N569" s="0" t="n">
        <v>-1</v>
      </c>
      <c r="O569" s="0" t="n">
        <v>0</v>
      </c>
      <c r="P569" s="0" t="n">
        <v>0</v>
      </c>
      <c r="Q569" s="0" t="n">
        <v>0</v>
      </c>
      <c r="R569" s="0" t="n">
        <v>0</v>
      </c>
      <c r="S569" s="0" t="n">
        <v>0</v>
      </c>
      <c r="T569" s="0" t="n">
        <v>0</v>
      </c>
      <c r="U569" s="0" t="n">
        <v>0</v>
      </c>
      <c r="V569" s="0" t="n">
        <v>0</v>
      </c>
      <c r="W569" s="0" t="n">
        <v>0</v>
      </c>
      <c r="X569" s="0" t="n">
        <v>0</v>
      </c>
      <c r="Y569" s="0" t="n">
        <v>0</v>
      </c>
      <c r="Z569" s="0" t="n">
        <v>0</v>
      </c>
      <c r="AA569" s="0" t="n">
        <v>0</v>
      </c>
      <c r="AB569" s="0" t="n">
        <v>0</v>
      </c>
      <c r="AC569" s="0" t="n">
        <v>0</v>
      </c>
      <c r="AD569" s="0" t="n">
        <v>0</v>
      </c>
      <c r="AE569" s="0" t="n">
        <v>0</v>
      </c>
      <c r="AF569" s="0" t="n">
        <v>0</v>
      </c>
    </row>
    <row r="570" customFormat="false" ht="12.75" hidden="false" customHeight="false" outlineLevel="0" collapsed="false">
      <c r="A570" s="399" t="n">
        <v>37116.6923611111</v>
      </c>
      <c r="B570" s="400" t="n">
        <v>37124</v>
      </c>
      <c r="C570" s="400" t="n">
        <v>37114</v>
      </c>
      <c r="D570" s="400" t="n">
        <v>37191</v>
      </c>
      <c r="E570" s="0" t="s">
        <v>421</v>
      </c>
      <c r="F570" s="0" t="n">
        <v>385852</v>
      </c>
      <c r="G570" s="0" t="n">
        <v>2</v>
      </c>
      <c r="H570" s="0" t="n">
        <v>3767879</v>
      </c>
      <c r="I570" s="0" t="n">
        <v>0</v>
      </c>
      <c r="J570" s="0" t="n">
        <v>0</v>
      </c>
      <c r="K570" s="0" t="n">
        <v>0</v>
      </c>
      <c r="L570" s="0" t="n">
        <v>0</v>
      </c>
      <c r="M570" s="0" t="n">
        <v>0</v>
      </c>
      <c r="N570" s="0" t="n">
        <v>0</v>
      </c>
      <c r="O570" s="0" t="n">
        <v>-1</v>
      </c>
      <c r="P570" s="0" t="n">
        <v>-1</v>
      </c>
      <c r="Q570" s="0" t="n">
        <v>-1</v>
      </c>
      <c r="R570" s="0" t="n">
        <v>-1</v>
      </c>
      <c r="S570" s="0" t="n">
        <v>-1</v>
      </c>
      <c r="T570" s="0" t="n">
        <v>-1</v>
      </c>
      <c r="U570" s="0" t="n">
        <v>-1</v>
      </c>
      <c r="V570" s="0" t="n">
        <v>-1</v>
      </c>
      <c r="W570" s="0" t="n">
        <v>-1</v>
      </c>
      <c r="X570" s="0" t="n">
        <v>-1</v>
      </c>
      <c r="Y570" s="0" t="n">
        <v>-1</v>
      </c>
      <c r="Z570" s="0" t="n">
        <v>-1</v>
      </c>
      <c r="AA570" s="0" t="n">
        <v>-1</v>
      </c>
      <c r="AB570" s="0" t="n">
        <v>-1</v>
      </c>
      <c r="AC570" s="0" t="n">
        <v>-1</v>
      </c>
      <c r="AD570" s="0" t="n">
        <v>-1</v>
      </c>
      <c r="AE570" s="0" t="n">
        <v>0</v>
      </c>
      <c r="AF570" s="0" t="n">
        <v>0</v>
      </c>
    </row>
    <row r="571" customFormat="false" ht="12.75" hidden="false" customHeight="false" outlineLevel="0" collapsed="false">
      <c r="A571" s="399" t="n">
        <v>37116.6951388889</v>
      </c>
      <c r="B571" s="400" t="n">
        <v>37124</v>
      </c>
      <c r="C571" s="400" t="n">
        <v>37114</v>
      </c>
      <c r="D571" s="400" t="n">
        <v>37191</v>
      </c>
      <c r="E571" s="0" t="s">
        <v>421</v>
      </c>
      <c r="F571" s="0" t="n">
        <v>385852</v>
      </c>
      <c r="G571" s="0" t="n">
        <v>3</v>
      </c>
      <c r="H571" s="0" t="n">
        <v>3767893</v>
      </c>
      <c r="I571" s="0" t="n">
        <v>0</v>
      </c>
      <c r="J571" s="0" t="n">
        <v>0</v>
      </c>
      <c r="K571" s="0" t="n">
        <v>0</v>
      </c>
      <c r="L571" s="0" t="n">
        <v>0</v>
      </c>
      <c r="M571" s="0" t="n">
        <v>0</v>
      </c>
      <c r="N571" s="0" t="n">
        <v>0</v>
      </c>
      <c r="O571" s="0" t="n">
        <v>0</v>
      </c>
      <c r="P571" s="0" t="n">
        <v>0</v>
      </c>
      <c r="Q571" s="0" t="n">
        <v>0</v>
      </c>
      <c r="R571" s="0" t="n">
        <v>0</v>
      </c>
      <c r="S571" s="0" t="n">
        <v>0</v>
      </c>
      <c r="T571" s="0" t="n">
        <v>0</v>
      </c>
      <c r="U571" s="0" t="n">
        <v>0</v>
      </c>
      <c r="V571" s="0" t="n">
        <v>0</v>
      </c>
      <c r="W571" s="0" t="n">
        <v>0</v>
      </c>
      <c r="X571" s="0" t="n">
        <v>0</v>
      </c>
      <c r="Y571" s="0" t="n">
        <v>0</v>
      </c>
      <c r="Z571" s="0" t="n">
        <v>0</v>
      </c>
      <c r="AA571" s="0" t="n">
        <v>0</v>
      </c>
      <c r="AB571" s="0" t="n">
        <v>0</v>
      </c>
      <c r="AC571" s="0" t="n">
        <v>0</v>
      </c>
      <c r="AD571" s="0" t="n">
        <v>0</v>
      </c>
      <c r="AE571" s="0" t="n">
        <v>-1</v>
      </c>
      <c r="AF571" s="0" t="n">
        <v>-1</v>
      </c>
    </row>
    <row r="572" customFormat="false" ht="12.75" hidden="false" customHeight="false" outlineLevel="0" collapsed="false">
      <c r="A572" s="399" t="n">
        <v>36951.5902777778</v>
      </c>
      <c r="B572" s="400" t="n">
        <v>37124</v>
      </c>
      <c r="C572" s="400" t="n">
        <v>36983</v>
      </c>
      <c r="D572" s="400" t="n">
        <v>37191</v>
      </c>
      <c r="E572" s="0" t="s">
        <v>421</v>
      </c>
      <c r="F572" s="0" t="n">
        <v>385852</v>
      </c>
      <c r="G572" s="0" t="n">
        <v>1</v>
      </c>
      <c r="H572" s="0" t="n">
        <v>2184726</v>
      </c>
      <c r="I572" s="0" t="n">
        <v>0</v>
      </c>
      <c r="J572" s="0" t="n">
        <v>0</v>
      </c>
      <c r="K572" s="0" t="n">
        <v>0</v>
      </c>
      <c r="L572" s="0" t="n">
        <v>0</v>
      </c>
      <c r="M572" s="0" t="n">
        <v>0</v>
      </c>
      <c r="N572" s="0" t="n">
        <v>0</v>
      </c>
      <c r="O572" s="0" t="n">
        <v>0</v>
      </c>
      <c r="P572" s="0" t="n">
        <v>0</v>
      </c>
      <c r="Q572" s="0" t="n">
        <v>0</v>
      </c>
      <c r="R572" s="0" t="n">
        <v>0</v>
      </c>
      <c r="S572" s="0" t="n">
        <v>0</v>
      </c>
      <c r="T572" s="0" t="n">
        <v>0</v>
      </c>
      <c r="U572" s="0" t="n">
        <v>0</v>
      </c>
      <c r="V572" s="0" t="n">
        <v>0</v>
      </c>
      <c r="W572" s="0" t="n">
        <v>0</v>
      </c>
      <c r="X572" s="0" t="n">
        <v>0</v>
      </c>
      <c r="Y572" s="0" t="n">
        <v>0</v>
      </c>
      <c r="Z572" s="0" t="n">
        <v>0</v>
      </c>
      <c r="AA572" s="0" t="n">
        <v>0</v>
      </c>
      <c r="AB572" s="0" t="n">
        <v>0</v>
      </c>
      <c r="AC572" s="0" t="n">
        <v>0</v>
      </c>
      <c r="AD572" s="0" t="n">
        <v>0</v>
      </c>
      <c r="AE572" s="0" t="n">
        <v>0</v>
      </c>
      <c r="AF572" s="0" t="n">
        <v>0</v>
      </c>
    </row>
    <row r="573" customFormat="false" ht="12.75" hidden="false" customHeight="false" outlineLevel="0" collapsed="false">
      <c r="A573" s="399" t="n">
        <v>36972.5680555556</v>
      </c>
      <c r="B573" s="400" t="n">
        <v>37124</v>
      </c>
      <c r="C573" s="400" t="n">
        <v>37073</v>
      </c>
      <c r="D573" s="400" t="n">
        <v>37164</v>
      </c>
      <c r="E573" s="0" t="s">
        <v>396</v>
      </c>
      <c r="F573" s="0" t="n">
        <v>495272</v>
      </c>
      <c r="G573" s="0" t="n">
        <v>1</v>
      </c>
      <c r="H573" s="0" t="n">
        <v>2564970</v>
      </c>
      <c r="I573" s="0" t="n">
        <v>0</v>
      </c>
      <c r="J573" s="0" t="n">
        <v>0</v>
      </c>
      <c r="K573" s="0" t="n">
        <v>0</v>
      </c>
      <c r="L573" s="0" t="n">
        <v>0</v>
      </c>
      <c r="M573" s="0" t="n">
        <v>0</v>
      </c>
      <c r="N573" s="0" t="n">
        <v>0</v>
      </c>
      <c r="O573" s="0" t="n">
        <v>0</v>
      </c>
      <c r="P573" s="0" t="n">
        <v>0</v>
      </c>
      <c r="Q573" s="0" t="n">
        <v>0</v>
      </c>
      <c r="R573" s="0" t="n">
        <v>0</v>
      </c>
      <c r="S573" s="0" t="n">
        <v>0</v>
      </c>
      <c r="T573" s="0" t="n">
        <v>0</v>
      </c>
      <c r="U573" s="0" t="n">
        <v>0</v>
      </c>
      <c r="V573" s="0" t="n">
        <v>0</v>
      </c>
      <c r="W573" s="0" t="n">
        <v>0</v>
      </c>
      <c r="X573" s="0" t="n">
        <v>0</v>
      </c>
      <c r="Y573" s="0" t="n">
        <v>0</v>
      </c>
      <c r="Z573" s="0" t="n">
        <v>0</v>
      </c>
      <c r="AA573" s="0" t="n">
        <v>0</v>
      </c>
      <c r="AB573" s="0" t="n">
        <v>0</v>
      </c>
      <c r="AC573" s="0" t="n">
        <v>0</v>
      </c>
      <c r="AD573" s="0" t="n">
        <v>0</v>
      </c>
      <c r="AE573" s="0" t="n">
        <v>-25</v>
      </c>
      <c r="AF573" s="0" t="n">
        <v>-25</v>
      </c>
    </row>
    <row r="574" customFormat="false" ht="12.75" hidden="false" customHeight="false" outlineLevel="0" collapsed="false">
      <c r="A574" s="399" t="n">
        <v>37048.3527777778</v>
      </c>
      <c r="B574" s="400" t="n">
        <v>37124</v>
      </c>
      <c r="C574" s="400" t="n">
        <v>37104</v>
      </c>
      <c r="D574" s="400" t="n">
        <v>37134</v>
      </c>
      <c r="E574" s="0" t="s">
        <v>396</v>
      </c>
      <c r="F574" s="0" t="n">
        <v>634499</v>
      </c>
      <c r="G574" s="0" t="n">
        <v>1</v>
      </c>
      <c r="H574" s="0" t="n">
        <v>3432465</v>
      </c>
      <c r="I574" s="0" t="n">
        <v>0</v>
      </c>
      <c r="J574" s="0" t="n">
        <v>0</v>
      </c>
      <c r="K574" s="0" t="n">
        <v>0</v>
      </c>
      <c r="L574" s="0" t="n">
        <v>0</v>
      </c>
      <c r="M574" s="0" t="n">
        <v>0</v>
      </c>
      <c r="N574" s="0" t="n">
        <v>0</v>
      </c>
      <c r="O574" s="0" t="n">
        <v>25</v>
      </c>
      <c r="P574" s="0" t="n">
        <v>25</v>
      </c>
      <c r="Q574" s="0" t="n">
        <v>25</v>
      </c>
      <c r="R574" s="0" t="n">
        <v>25</v>
      </c>
      <c r="S574" s="0" t="n">
        <v>25</v>
      </c>
      <c r="T574" s="0" t="n">
        <v>25</v>
      </c>
      <c r="U574" s="0" t="n">
        <v>25</v>
      </c>
      <c r="V574" s="0" t="n">
        <v>25</v>
      </c>
      <c r="W574" s="0" t="n">
        <v>25</v>
      </c>
      <c r="X574" s="0" t="n">
        <v>25</v>
      </c>
      <c r="Y574" s="0" t="n">
        <v>25</v>
      </c>
      <c r="Z574" s="0" t="n">
        <v>25</v>
      </c>
      <c r="AA574" s="0" t="n">
        <v>25</v>
      </c>
      <c r="AB574" s="0" t="n">
        <v>25</v>
      </c>
      <c r="AC574" s="0" t="n">
        <v>25</v>
      </c>
      <c r="AD574" s="0" t="n">
        <v>25</v>
      </c>
      <c r="AE574" s="0" t="n">
        <v>0</v>
      </c>
      <c r="AF574" s="0" t="n">
        <v>0</v>
      </c>
    </row>
    <row r="575" customFormat="false" ht="12.75" hidden="false" customHeight="false" outlineLevel="0" collapsed="false">
      <c r="A575" s="399" t="n">
        <v>37054.40625</v>
      </c>
      <c r="B575" s="400" t="n">
        <v>37124</v>
      </c>
      <c r="C575" s="400" t="n">
        <v>37104</v>
      </c>
      <c r="D575" s="400" t="n">
        <v>37134</v>
      </c>
      <c r="E575" s="0" t="s">
        <v>396</v>
      </c>
      <c r="F575" s="0" t="n">
        <v>643594</v>
      </c>
      <c r="G575" s="0" t="n">
        <v>1</v>
      </c>
      <c r="H575" s="0" t="n">
        <v>3452301</v>
      </c>
      <c r="I575" s="0" t="n">
        <v>0</v>
      </c>
      <c r="J575" s="0" t="n">
        <v>0</v>
      </c>
      <c r="K575" s="0" t="n">
        <v>0</v>
      </c>
      <c r="L575" s="0" t="n">
        <v>0</v>
      </c>
      <c r="M575" s="0" t="n">
        <v>0</v>
      </c>
      <c r="N575" s="0" t="n">
        <v>0</v>
      </c>
      <c r="O575" s="0" t="n">
        <v>-25</v>
      </c>
      <c r="P575" s="0" t="n">
        <v>-25</v>
      </c>
      <c r="Q575" s="0" t="n">
        <v>-25</v>
      </c>
      <c r="R575" s="0" t="n">
        <v>-25</v>
      </c>
      <c r="S575" s="0" t="n">
        <v>-25</v>
      </c>
      <c r="T575" s="0" t="n">
        <v>-25</v>
      </c>
      <c r="U575" s="0" t="n">
        <v>-25</v>
      </c>
      <c r="V575" s="0" t="n">
        <v>-25</v>
      </c>
      <c r="W575" s="0" t="n">
        <v>-25</v>
      </c>
      <c r="X575" s="0" t="n">
        <v>-25</v>
      </c>
      <c r="Y575" s="0" t="n">
        <v>-25</v>
      </c>
      <c r="Z575" s="0" t="n">
        <v>-25</v>
      </c>
      <c r="AA575" s="0" t="n">
        <v>-25</v>
      </c>
      <c r="AB575" s="0" t="n">
        <v>-25</v>
      </c>
      <c r="AC575" s="0" t="n">
        <v>-25</v>
      </c>
      <c r="AD575" s="0" t="n">
        <v>-25</v>
      </c>
      <c r="AE575" s="0" t="n">
        <v>0</v>
      </c>
      <c r="AF575" s="0" t="n">
        <v>0</v>
      </c>
    </row>
    <row r="576" customFormat="false" ht="12.75" hidden="false" customHeight="false" outlineLevel="0" collapsed="false">
      <c r="A576" s="399" t="n">
        <v>37054.4416666667</v>
      </c>
      <c r="B576" s="400" t="n">
        <v>37124</v>
      </c>
      <c r="C576" s="400" t="n">
        <v>37104</v>
      </c>
      <c r="D576" s="400" t="n">
        <v>37134</v>
      </c>
      <c r="E576" s="0" t="s">
        <v>396</v>
      </c>
      <c r="F576" s="0" t="n">
        <v>643808</v>
      </c>
      <c r="G576" s="0" t="n">
        <v>1</v>
      </c>
      <c r="H576" s="0" t="n">
        <v>3452662</v>
      </c>
      <c r="I576" s="0" t="n">
        <v>0</v>
      </c>
      <c r="J576" s="0" t="n">
        <v>0</v>
      </c>
      <c r="K576" s="0" t="n">
        <v>0</v>
      </c>
      <c r="L576" s="0" t="n">
        <v>0</v>
      </c>
      <c r="M576" s="0" t="n">
        <v>0</v>
      </c>
      <c r="N576" s="0" t="n">
        <v>0</v>
      </c>
      <c r="O576" s="0" t="n">
        <v>-25</v>
      </c>
      <c r="P576" s="0" t="n">
        <v>-25</v>
      </c>
      <c r="Q576" s="0" t="n">
        <v>-25</v>
      </c>
      <c r="R576" s="0" t="n">
        <v>-25</v>
      </c>
      <c r="S576" s="0" t="n">
        <v>-25</v>
      </c>
      <c r="T576" s="0" t="n">
        <v>-25</v>
      </c>
      <c r="U576" s="0" t="n">
        <v>-25</v>
      </c>
      <c r="V576" s="0" t="n">
        <v>-25</v>
      </c>
      <c r="W576" s="0" t="n">
        <v>-25</v>
      </c>
      <c r="X576" s="0" t="n">
        <v>-25</v>
      </c>
      <c r="Y576" s="0" t="n">
        <v>-25</v>
      </c>
      <c r="Z576" s="0" t="n">
        <v>-25</v>
      </c>
      <c r="AA576" s="0" t="n">
        <v>-25</v>
      </c>
      <c r="AB576" s="0" t="n">
        <v>-25</v>
      </c>
      <c r="AC576" s="0" t="n">
        <v>-25</v>
      </c>
      <c r="AD576" s="0" t="n">
        <v>-25</v>
      </c>
      <c r="AE576" s="0" t="n">
        <v>0</v>
      </c>
      <c r="AF576" s="0" t="n">
        <v>0</v>
      </c>
    </row>
    <row r="577" customFormat="false" ht="12.75" hidden="false" customHeight="false" outlineLevel="0" collapsed="false">
      <c r="A577" s="399" t="n">
        <v>36972.5680555556</v>
      </c>
      <c r="B577" s="400" t="n">
        <v>37124</v>
      </c>
      <c r="C577" s="400" t="n">
        <v>36983</v>
      </c>
      <c r="D577" s="400" t="n">
        <v>37191</v>
      </c>
      <c r="E577" s="0" t="s">
        <v>396</v>
      </c>
      <c r="F577" s="0" t="n">
        <v>399686</v>
      </c>
      <c r="G577" s="0" t="n">
        <v>1</v>
      </c>
      <c r="H577" s="0" t="n">
        <v>2227174</v>
      </c>
      <c r="I577" s="0" t="n">
        <v>0</v>
      </c>
      <c r="J577" s="0" t="n">
        <v>0</v>
      </c>
      <c r="K577" s="0" t="n">
        <v>0</v>
      </c>
      <c r="L577" s="0" t="n">
        <v>0</v>
      </c>
      <c r="M577" s="0" t="n">
        <v>0</v>
      </c>
      <c r="N577" s="0" t="n">
        <v>0</v>
      </c>
      <c r="O577" s="0" t="n">
        <v>0</v>
      </c>
      <c r="P577" s="0" t="n">
        <v>0</v>
      </c>
      <c r="Q577" s="0" t="n">
        <v>0</v>
      </c>
      <c r="R577" s="0" t="n">
        <v>0</v>
      </c>
      <c r="S577" s="0" t="n">
        <v>0</v>
      </c>
      <c r="T577" s="0" t="n">
        <v>0</v>
      </c>
      <c r="U577" s="0" t="n">
        <v>0</v>
      </c>
      <c r="V577" s="0" t="n">
        <v>0</v>
      </c>
      <c r="W577" s="0" t="n">
        <v>0</v>
      </c>
      <c r="X577" s="0" t="n">
        <v>0</v>
      </c>
      <c r="Y577" s="0" t="n">
        <v>0</v>
      </c>
      <c r="Z577" s="0" t="n">
        <v>0</v>
      </c>
      <c r="AA577" s="0" t="n">
        <v>0</v>
      </c>
      <c r="AB577" s="0" t="n">
        <v>0</v>
      </c>
      <c r="AC577" s="0" t="n">
        <v>0</v>
      </c>
      <c r="AD577" s="0" t="n">
        <v>0</v>
      </c>
      <c r="AE577" s="0" t="n">
        <v>-50</v>
      </c>
      <c r="AF577" s="0" t="n">
        <v>-50</v>
      </c>
    </row>
    <row r="578" customFormat="false" ht="12.75" hidden="false" customHeight="false" outlineLevel="0" collapsed="false">
      <c r="A578" s="399" t="n">
        <v>36972.5680555556</v>
      </c>
      <c r="B578" s="400" t="n">
        <v>37124</v>
      </c>
      <c r="C578" s="400" t="n">
        <v>37073</v>
      </c>
      <c r="D578" s="400" t="n">
        <v>37164</v>
      </c>
      <c r="E578" s="0" t="s">
        <v>396</v>
      </c>
      <c r="F578" s="0" t="n">
        <v>495272</v>
      </c>
      <c r="G578" s="0" t="n">
        <v>1</v>
      </c>
      <c r="H578" s="0" t="n">
        <v>2564969</v>
      </c>
      <c r="I578" s="0" t="n">
        <v>-25</v>
      </c>
      <c r="J578" s="0" t="n">
        <v>-25</v>
      </c>
      <c r="K578" s="0" t="n">
        <v>-25</v>
      </c>
      <c r="L578" s="0" t="n">
        <v>-25</v>
      </c>
      <c r="M578" s="0" t="n">
        <v>-25</v>
      </c>
      <c r="N578" s="0" t="n">
        <v>-25</v>
      </c>
      <c r="O578" s="0" t="n">
        <v>0</v>
      </c>
      <c r="P578" s="0" t="n">
        <v>0</v>
      </c>
      <c r="Q578" s="0" t="n">
        <v>0</v>
      </c>
      <c r="R578" s="0" t="n">
        <v>0</v>
      </c>
      <c r="S578" s="0" t="n">
        <v>0</v>
      </c>
      <c r="T578" s="0" t="n">
        <v>0</v>
      </c>
      <c r="U578" s="0" t="n">
        <v>0</v>
      </c>
      <c r="V578" s="0" t="n">
        <v>0</v>
      </c>
      <c r="W578" s="0" t="n">
        <v>0</v>
      </c>
      <c r="X578" s="0" t="n">
        <v>0</v>
      </c>
      <c r="Y578" s="0" t="n">
        <v>0</v>
      </c>
      <c r="Z578" s="0" t="n">
        <v>0</v>
      </c>
      <c r="AA578" s="0" t="n">
        <v>0</v>
      </c>
      <c r="AB578" s="0" t="n">
        <v>0</v>
      </c>
      <c r="AC578" s="0" t="n">
        <v>0</v>
      </c>
      <c r="AD578" s="0" t="n">
        <v>0</v>
      </c>
      <c r="AE578" s="0" t="n">
        <v>0</v>
      </c>
      <c r="AF578" s="0" t="n">
        <v>0</v>
      </c>
    </row>
    <row r="579" customFormat="false" ht="12.75" hidden="false" customHeight="false" outlineLevel="0" collapsed="false">
      <c r="A579" s="399" t="n">
        <v>36972.5673611111</v>
      </c>
      <c r="B579" s="400" t="n">
        <v>37124</v>
      </c>
      <c r="C579" s="400" t="n">
        <v>37073</v>
      </c>
      <c r="D579" s="400" t="n">
        <v>37164</v>
      </c>
      <c r="E579" s="0" t="s">
        <v>396</v>
      </c>
      <c r="F579" s="0" t="n">
        <v>535787</v>
      </c>
      <c r="G579" s="0" t="n">
        <v>1</v>
      </c>
      <c r="H579" s="0" t="n">
        <v>2739664</v>
      </c>
      <c r="I579" s="0" t="n">
        <v>0</v>
      </c>
      <c r="J579" s="0" t="n">
        <v>0</v>
      </c>
      <c r="K579" s="0" t="n">
        <v>0</v>
      </c>
      <c r="L579" s="0" t="n">
        <v>0</v>
      </c>
      <c r="M579" s="0" t="n">
        <v>0</v>
      </c>
      <c r="N579" s="0" t="n">
        <v>0</v>
      </c>
      <c r="O579" s="0" t="n">
        <v>25</v>
      </c>
      <c r="P579" s="0" t="n">
        <v>25</v>
      </c>
      <c r="Q579" s="0" t="n">
        <v>25</v>
      </c>
      <c r="R579" s="0" t="n">
        <v>25</v>
      </c>
      <c r="S579" s="0" t="n">
        <v>25</v>
      </c>
      <c r="T579" s="0" t="n">
        <v>25</v>
      </c>
      <c r="U579" s="0" t="n">
        <v>25</v>
      </c>
      <c r="V579" s="0" t="n">
        <v>25</v>
      </c>
      <c r="W579" s="0" t="n">
        <v>25</v>
      </c>
      <c r="X579" s="0" t="n">
        <v>25</v>
      </c>
      <c r="Y579" s="0" t="n">
        <v>25</v>
      </c>
      <c r="Z579" s="0" t="n">
        <v>25</v>
      </c>
      <c r="AA579" s="0" t="n">
        <v>25</v>
      </c>
      <c r="AB579" s="0" t="n">
        <v>25</v>
      </c>
      <c r="AC579" s="0" t="n">
        <v>25</v>
      </c>
      <c r="AD579" s="0" t="n">
        <v>25</v>
      </c>
      <c r="AE579" s="0" t="n">
        <v>0</v>
      </c>
      <c r="AF579" s="0" t="n">
        <v>0</v>
      </c>
    </row>
    <row r="580" customFormat="false" ht="12.75" hidden="false" customHeight="false" outlineLevel="0" collapsed="false">
      <c r="A580" s="399" t="n">
        <v>36972.5680555556</v>
      </c>
      <c r="B580" s="400" t="n">
        <v>37124</v>
      </c>
      <c r="C580" s="400" t="n">
        <v>36983</v>
      </c>
      <c r="D580" s="400" t="n">
        <v>37191</v>
      </c>
      <c r="E580" s="0" t="s">
        <v>396</v>
      </c>
      <c r="F580" s="0" t="n">
        <v>270860</v>
      </c>
      <c r="G580" s="0" t="n">
        <v>1</v>
      </c>
      <c r="H580" s="0" t="n">
        <v>966671</v>
      </c>
      <c r="I580" s="0" t="n">
        <v>50</v>
      </c>
      <c r="J580" s="0" t="n">
        <v>50</v>
      </c>
      <c r="K580" s="0" t="n">
        <v>50</v>
      </c>
      <c r="L580" s="0" t="n">
        <v>50</v>
      </c>
      <c r="M580" s="0" t="n">
        <v>50</v>
      </c>
      <c r="N580" s="0" t="n">
        <v>50</v>
      </c>
      <c r="O580" s="0" t="n">
        <v>50</v>
      </c>
      <c r="P580" s="0" t="n">
        <v>50</v>
      </c>
      <c r="Q580" s="0" t="n">
        <v>50</v>
      </c>
      <c r="R580" s="0" t="n">
        <v>50</v>
      </c>
      <c r="S580" s="0" t="n">
        <v>50</v>
      </c>
      <c r="T580" s="0" t="n">
        <v>50</v>
      </c>
      <c r="U580" s="0" t="n">
        <v>50</v>
      </c>
      <c r="V580" s="0" t="n">
        <v>50</v>
      </c>
      <c r="W580" s="0" t="n">
        <v>50</v>
      </c>
      <c r="X580" s="0" t="n">
        <v>50</v>
      </c>
      <c r="Y580" s="0" t="n">
        <v>50</v>
      </c>
      <c r="Z580" s="0" t="n">
        <v>50</v>
      </c>
      <c r="AA580" s="0" t="n">
        <v>50</v>
      </c>
      <c r="AB580" s="0" t="n">
        <v>50</v>
      </c>
      <c r="AC580" s="0" t="n">
        <v>50</v>
      </c>
      <c r="AD580" s="0" t="n">
        <v>50</v>
      </c>
      <c r="AE580" s="0" t="n">
        <v>50</v>
      </c>
      <c r="AF580" s="0" t="n">
        <v>50</v>
      </c>
    </row>
    <row r="581" customFormat="false" ht="12.75" hidden="false" customHeight="false" outlineLevel="0" collapsed="false">
      <c r="A581" s="399" t="n">
        <v>36972.5680555556</v>
      </c>
      <c r="B581" s="400" t="n">
        <v>37124</v>
      </c>
      <c r="C581" s="400" t="n">
        <v>36983</v>
      </c>
      <c r="D581" s="400" t="n">
        <v>37191</v>
      </c>
      <c r="E581" s="0" t="s">
        <v>396</v>
      </c>
      <c r="F581" s="0" t="n">
        <v>495099</v>
      </c>
      <c r="G581" s="0" t="n">
        <v>1</v>
      </c>
      <c r="H581" s="0" t="n">
        <v>2564210</v>
      </c>
      <c r="I581" s="0" t="n">
        <v>25</v>
      </c>
      <c r="J581" s="0" t="n">
        <v>25</v>
      </c>
      <c r="K581" s="0" t="n">
        <v>25</v>
      </c>
      <c r="L581" s="0" t="n">
        <v>25</v>
      </c>
      <c r="M581" s="0" t="n">
        <v>25</v>
      </c>
      <c r="N581" s="0" t="n">
        <v>25</v>
      </c>
      <c r="O581" s="0" t="n">
        <v>25</v>
      </c>
      <c r="P581" s="0" t="n">
        <v>25</v>
      </c>
      <c r="Q581" s="0" t="n">
        <v>25</v>
      </c>
      <c r="R581" s="0" t="n">
        <v>25</v>
      </c>
      <c r="S581" s="0" t="n">
        <v>25</v>
      </c>
      <c r="T581" s="0" t="n">
        <v>25</v>
      </c>
      <c r="U581" s="0" t="n">
        <v>25</v>
      </c>
      <c r="V581" s="0" t="n">
        <v>25</v>
      </c>
      <c r="W581" s="0" t="n">
        <v>25</v>
      </c>
      <c r="X581" s="0" t="n">
        <v>25</v>
      </c>
      <c r="Y581" s="0" t="n">
        <v>25</v>
      </c>
      <c r="Z581" s="0" t="n">
        <v>25</v>
      </c>
      <c r="AA581" s="0" t="n">
        <v>25</v>
      </c>
      <c r="AB581" s="0" t="n">
        <v>25</v>
      </c>
      <c r="AC581" s="0" t="n">
        <v>25</v>
      </c>
      <c r="AD581" s="0" t="n">
        <v>25</v>
      </c>
      <c r="AE581" s="0" t="n">
        <v>25</v>
      </c>
      <c r="AF581" s="0" t="n">
        <v>25</v>
      </c>
    </row>
    <row r="582" customFormat="false" ht="12.75" hidden="false" customHeight="false" outlineLevel="0" collapsed="false">
      <c r="A582" s="399" t="n">
        <v>36978.3527777778</v>
      </c>
      <c r="B582" s="400" t="n">
        <v>37124</v>
      </c>
      <c r="C582" s="400" t="n">
        <v>37073</v>
      </c>
      <c r="D582" s="400" t="n">
        <v>37164</v>
      </c>
      <c r="E582" s="0" t="s">
        <v>396</v>
      </c>
      <c r="F582" s="0" t="n">
        <v>563135</v>
      </c>
      <c r="G582" s="0" t="n">
        <v>1</v>
      </c>
      <c r="H582" s="0" t="n">
        <v>2977738</v>
      </c>
      <c r="I582" s="0" t="n">
        <v>0</v>
      </c>
      <c r="J582" s="0" t="n">
        <v>0</v>
      </c>
      <c r="K582" s="0" t="n">
        <v>0</v>
      </c>
      <c r="L582" s="0" t="n">
        <v>0</v>
      </c>
      <c r="M582" s="0" t="n">
        <v>0</v>
      </c>
      <c r="N582" s="0" t="n">
        <v>0</v>
      </c>
      <c r="O582" s="0" t="n">
        <v>-25</v>
      </c>
      <c r="P582" s="0" t="n">
        <v>-25</v>
      </c>
      <c r="Q582" s="0" t="n">
        <v>-25</v>
      </c>
      <c r="R582" s="0" t="n">
        <v>-25</v>
      </c>
      <c r="S582" s="0" t="n">
        <v>-25</v>
      </c>
      <c r="T582" s="0" t="n">
        <v>-25</v>
      </c>
      <c r="U582" s="0" t="n">
        <v>-25</v>
      </c>
      <c r="V582" s="0" t="n">
        <v>-25</v>
      </c>
      <c r="W582" s="0" t="n">
        <v>-25</v>
      </c>
      <c r="X582" s="0" t="n">
        <v>-25</v>
      </c>
      <c r="Y582" s="0" t="n">
        <v>-25</v>
      </c>
      <c r="Z582" s="0" t="n">
        <v>-25</v>
      </c>
      <c r="AA582" s="0" t="n">
        <v>-25</v>
      </c>
      <c r="AB582" s="0" t="n">
        <v>-25</v>
      </c>
      <c r="AC582" s="0" t="n">
        <v>-25</v>
      </c>
      <c r="AD582" s="0" t="n">
        <v>-25</v>
      </c>
      <c r="AE582" s="0" t="n">
        <v>0</v>
      </c>
      <c r="AF582" s="0" t="n">
        <v>0</v>
      </c>
    </row>
    <row r="583" customFormat="false" ht="12.75" hidden="false" customHeight="false" outlineLevel="0" collapsed="false">
      <c r="A583" s="399" t="n">
        <v>36984.3569444444</v>
      </c>
      <c r="B583" s="400" t="n">
        <v>37124</v>
      </c>
      <c r="C583" s="400" t="n">
        <v>37073</v>
      </c>
      <c r="D583" s="400" t="n">
        <v>37164</v>
      </c>
      <c r="E583" s="0" t="s">
        <v>396</v>
      </c>
      <c r="F583" s="0" t="n">
        <v>568551</v>
      </c>
      <c r="G583" s="0" t="n">
        <v>1</v>
      </c>
      <c r="H583" s="0" t="n">
        <v>3051283</v>
      </c>
      <c r="I583" s="0" t="n">
        <v>0</v>
      </c>
      <c r="J583" s="0" t="n">
        <v>0</v>
      </c>
      <c r="K583" s="0" t="n">
        <v>0</v>
      </c>
      <c r="L583" s="0" t="n">
        <v>0</v>
      </c>
      <c r="M583" s="0" t="n">
        <v>0</v>
      </c>
      <c r="N583" s="0" t="n">
        <v>0</v>
      </c>
      <c r="O583" s="0" t="n">
        <v>-25</v>
      </c>
      <c r="P583" s="0" t="n">
        <v>-25</v>
      </c>
      <c r="Q583" s="0" t="n">
        <v>-25</v>
      </c>
      <c r="R583" s="0" t="n">
        <v>-25</v>
      </c>
      <c r="S583" s="0" t="n">
        <v>-25</v>
      </c>
      <c r="T583" s="0" t="n">
        <v>-25</v>
      </c>
      <c r="U583" s="0" t="n">
        <v>-25</v>
      </c>
      <c r="V583" s="0" t="n">
        <v>-25</v>
      </c>
      <c r="W583" s="0" t="n">
        <v>-25</v>
      </c>
      <c r="X583" s="0" t="n">
        <v>-25</v>
      </c>
      <c r="Y583" s="0" t="n">
        <v>-25</v>
      </c>
      <c r="Z583" s="0" t="n">
        <v>-25</v>
      </c>
      <c r="AA583" s="0" t="n">
        <v>-25</v>
      </c>
      <c r="AB583" s="0" t="n">
        <v>-25</v>
      </c>
      <c r="AC583" s="0" t="n">
        <v>-25</v>
      </c>
      <c r="AD583" s="0" t="n">
        <v>-25</v>
      </c>
      <c r="AE583" s="0" t="n">
        <v>0</v>
      </c>
      <c r="AF583" s="0" t="n">
        <v>0</v>
      </c>
    </row>
    <row r="584" customFormat="false" ht="12.75" hidden="false" customHeight="false" outlineLevel="0" collapsed="false">
      <c r="A584" s="399" t="n">
        <v>37005.3805555556</v>
      </c>
      <c r="B584" s="400" t="n">
        <v>37124</v>
      </c>
      <c r="C584" s="400" t="n">
        <v>37073</v>
      </c>
      <c r="D584" s="400" t="n">
        <v>37164</v>
      </c>
      <c r="E584" s="0" t="s">
        <v>396</v>
      </c>
      <c r="F584" s="0" t="n">
        <v>590485</v>
      </c>
      <c r="G584" s="0" t="n">
        <v>1</v>
      </c>
      <c r="H584" s="0" t="n">
        <v>3115033</v>
      </c>
      <c r="I584" s="0" t="n">
        <v>0</v>
      </c>
      <c r="J584" s="0" t="n">
        <v>0</v>
      </c>
      <c r="K584" s="0" t="n">
        <v>0</v>
      </c>
      <c r="L584" s="0" t="n">
        <v>0</v>
      </c>
      <c r="M584" s="0" t="n">
        <v>0</v>
      </c>
      <c r="N584" s="0" t="n">
        <v>0</v>
      </c>
      <c r="O584" s="0" t="n">
        <v>-25</v>
      </c>
      <c r="P584" s="0" t="n">
        <v>-25</v>
      </c>
      <c r="Q584" s="0" t="n">
        <v>-25</v>
      </c>
      <c r="R584" s="0" t="n">
        <v>-25</v>
      </c>
      <c r="S584" s="0" t="n">
        <v>-25</v>
      </c>
      <c r="T584" s="0" t="n">
        <v>-25</v>
      </c>
      <c r="U584" s="0" t="n">
        <v>-25</v>
      </c>
      <c r="V584" s="0" t="n">
        <v>-25</v>
      </c>
      <c r="W584" s="0" t="n">
        <v>-25</v>
      </c>
      <c r="X584" s="0" t="n">
        <v>-25</v>
      </c>
      <c r="Y584" s="0" t="n">
        <v>-25</v>
      </c>
      <c r="Z584" s="0" t="n">
        <v>-25</v>
      </c>
      <c r="AA584" s="0" t="n">
        <v>-25</v>
      </c>
      <c r="AB584" s="0" t="n">
        <v>-25</v>
      </c>
      <c r="AC584" s="0" t="n">
        <v>-25</v>
      </c>
      <c r="AD584" s="0" t="n">
        <v>-25</v>
      </c>
      <c r="AE584" s="0" t="n">
        <v>0</v>
      </c>
      <c r="AF584" s="0" t="n">
        <v>0</v>
      </c>
    </row>
    <row r="585" customFormat="false" ht="12.75" hidden="false" customHeight="false" outlineLevel="0" collapsed="false">
      <c r="A585" s="399" t="n">
        <v>37008.35625</v>
      </c>
      <c r="B585" s="400" t="n">
        <v>37124</v>
      </c>
      <c r="C585" s="400" t="n">
        <v>37073</v>
      </c>
      <c r="D585" s="400" t="n">
        <v>37164</v>
      </c>
      <c r="E585" s="0" t="s">
        <v>396</v>
      </c>
      <c r="F585" s="0" t="n">
        <v>594764</v>
      </c>
      <c r="G585" s="0" t="n">
        <v>1</v>
      </c>
      <c r="H585" s="0" t="n">
        <v>3145327</v>
      </c>
      <c r="I585" s="0" t="n">
        <v>0</v>
      </c>
      <c r="J585" s="0" t="n">
        <v>0</v>
      </c>
      <c r="K585" s="0" t="n">
        <v>0</v>
      </c>
      <c r="L585" s="0" t="n">
        <v>0</v>
      </c>
      <c r="M585" s="0" t="n">
        <v>0</v>
      </c>
      <c r="N585" s="0" t="n">
        <v>0</v>
      </c>
      <c r="O585" s="0" t="n">
        <v>-25</v>
      </c>
      <c r="P585" s="0" t="n">
        <v>-25</v>
      </c>
      <c r="Q585" s="0" t="n">
        <v>-25</v>
      </c>
      <c r="R585" s="0" t="n">
        <v>-25</v>
      </c>
      <c r="S585" s="0" t="n">
        <v>-25</v>
      </c>
      <c r="T585" s="0" t="n">
        <v>-25</v>
      </c>
      <c r="U585" s="0" t="n">
        <v>-25</v>
      </c>
      <c r="V585" s="0" t="n">
        <v>-25</v>
      </c>
      <c r="W585" s="0" t="n">
        <v>-25</v>
      </c>
      <c r="X585" s="0" t="n">
        <v>-25</v>
      </c>
      <c r="Y585" s="0" t="n">
        <v>-25</v>
      </c>
      <c r="Z585" s="0" t="n">
        <v>-25</v>
      </c>
      <c r="AA585" s="0" t="n">
        <v>-25</v>
      </c>
      <c r="AB585" s="0" t="n">
        <v>-25</v>
      </c>
      <c r="AC585" s="0" t="n">
        <v>-25</v>
      </c>
      <c r="AD585" s="0" t="n">
        <v>-25</v>
      </c>
      <c r="AE585" s="0" t="n">
        <v>0</v>
      </c>
      <c r="AF585" s="0" t="n">
        <v>0</v>
      </c>
    </row>
    <row r="586" customFormat="false" ht="12.75" hidden="false" customHeight="false" outlineLevel="0" collapsed="false">
      <c r="A586" s="399" t="n">
        <v>37021.6048611111</v>
      </c>
      <c r="B586" s="400" t="n">
        <v>37124</v>
      </c>
      <c r="C586" s="400" t="n">
        <v>37073</v>
      </c>
      <c r="D586" s="400" t="n">
        <v>37164</v>
      </c>
      <c r="E586" s="0" t="s">
        <v>396</v>
      </c>
      <c r="F586" s="0" t="n">
        <v>606457</v>
      </c>
      <c r="G586" s="0" t="n">
        <v>1</v>
      </c>
      <c r="H586" s="0" t="n">
        <v>3262655</v>
      </c>
      <c r="I586" s="0" t="n">
        <v>0</v>
      </c>
      <c r="J586" s="0" t="n">
        <v>0</v>
      </c>
      <c r="K586" s="0" t="n">
        <v>0</v>
      </c>
      <c r="L586" s="0" t="n">
        <v>0</v>
      </c>
      <c r="M586" s="0" t="n">
        <v>0</v>
      </c>
      <c r="N586" s="0" t="n">
        <v>0</v>
      </c>
      <c r="O586" s="0" t="n">
        <v>-25</v>
      </c>
      <c r="P586" s="0" t="n">
        <v>-25</v>
      </c>
      <c r="Q586" s="0" t="n">
        <v>-25</v>
      </c>
      <c r="R586" s="0" t="n">
        <v>-25</v>
      </c>
      <c r="S586" s="0" t="n">
        <v>-25</v>
      </c>
      <c r="T586" s="0" t="n">
        <v>-25</v>
      </c>
      <c r="U586" s="0" t="n">
        <v>-25</v>
      </c>
      <c r="V586" s="0" t="n">
        <v>-25</v>
      </c>
      <c r="W586" s="0" t="n">
        <v>-25</v>
      </c>
      <c r="X586" s="0" t="n">
        <v>-25</v>
      </c>
      <c r="Y586" s="0" t="n">
        <v>-25</v>
      </c>
      <c r="Z586" s="0" t="n">
        <v>-25</v>
      </c>
      <c r="AA586" s="0" t="n">
        <v>-25</v>
      </c>
      <c r="AB586" s="0" t="n">
        <v>-25</v>
      </c>
      <c r="AC586" s="0" t="n">
        <v>-25</v>
      </c>
      <c r="AD586" s="0" t="n">
        <v>-25</v>
      </c>
      <c r="AE586" s="0" t="n">
        <v>0</v>
      </c>
      <c r="AF586" s="0" t="n">
        <v>0</v>
      </c>
    </row>
    <row r="587" customFormat="false" ht="12.75" hidden="false" customHeight="false" outlineLevel="0" collapsed="false">
      <c r="A587" s="399" t="n">
        <v>37035.4659722222</v>
      </c>
      <c r="B587" s="400" t="n">
        <v>37124</v>
      </c>
      <c r="C587" s="400" t="n">
        <v>37073</v>
      </c>
      <c r="D587" s="400" t="n">
        <v>37164</v>
      </c>
      <c r="E587" s="0" t="s">
        <v>396</v>
      </c>
      <c r="F587" s="0" t="n">
        <v>616969</v>
      </c>
      <c r="G587" s="0" t="n">
        <v>1</v>
      </c>
      <c r="H587" s="0" t="n">
        <v>3374449</v>
      </c>
      <c r="I587" s="0" t="n">
        <v>0</v>
      </c>
      <c r="J587" s="0" t="n">
        <v>0</v>
      </c>
      <c r="K587" s="0" t="n">
        <v>0</v>
      </c>
      <c r="L587" s="0" t="n">
        <v>0</v>
      </c>
      <c r="M587" s="0" t="n">
        <v>0</v>
      </c>
      <c r="N587" s="0" t="n">
        <v>0</v>
      </c>
      <c r="O587" s="0" t="n">
        <v>25</v>
      </c>
      <c r="P587" s="0" t="n">
        <v>25</v>
      </c>
      <c r="Q587" s="0" t="n">
        <v>25</v>
      </c>
      <c r="R587" s="0" t="n">
        <v>25</v>
      </c>
      <c r="S587" s="0" t="n">
        <v>25</v>
      </c>
      <c r="T587" s="0" t="n">
        <v>25</v>
      </c>
      <c r="U587" s="0" t="n">
        <v>25</v>
      </c>
      <c r="V587" s="0" t="n">
        <v>25</v>
      </c>
      <c r="W587" s="0" t="n">
        <v>25</v>
      </c>
      <c r="X587" s="0" t="n">
        <v>25</v>
      </c>
      <c r="Y587" s="0" t="n">
        <v>25</v>
      </c>
      <c r="Z587" s="0" t="n">
        <v>25</v>
      </c>
      <c r="AA587" s="0" t="n">
        <v>25</v>
      </c>
      <c r="AB587" s="0" t="n">
        <v>25</v>
      </c>
      <c r="AC587" s="0" t="n">
        <v>25</v>
      </c>
      <c r="AD587" s="0" t="n">
        <v>25</v>
      </c>
      <c r="AE587" s="0" t="n">
        <v>0</v>
      </c>
      <c r="AF587" s="0" t="n">
        <v>0</v>
      </c>
    </row>
    <row r="588" customFormat="false" ht="12.75" hidden="false" customHeight="false" outlineLevel="0" collapsed="false">
      <c r="A588" s="399" t="n">
        <v>37055.3729166667</v>
      </c>
      <c r="B588" s="400" t="n">
        <v>37124</v>
      </c>
      <c r="C588" s="400" t="n">
        <v>37104</v>
      </c>
      <c r="D588" s="400" t="n">
        <v>37134</v>
      </c>
      <c r="E588" s="0" t="s">
        <v>396</v>
      </c>
      <c r="F588" s="0" t="n">
        <v>645697</v>
      </c>
      <c r="G588" s="0" t="n">
        <v>1</v>
      </c>
      <c r="H588" s="0" t="n">
        <v>3456398</v>
      </c>
      <c r="I588" s="0" t="n">
        <v>-25</v>
      </c>
      <c r="J588" s="0" t="n">
        <v>-25</v>
      </c>
      <c r="K588" s="0" t="n">
        <v>-25</v>
      </c>
      <c r="L588" s="0" t="n">
        <v>-25</v>
      </c>
      <c r="M588" s="0" t="n">
        <v>-25</v>
      </c>
      <c r="N588" s="0" t="n">
        <v>-25</v>
      </c>
      <c r="O588" s="0" t="n">
        <v>0</v>
      </c>
      <c r="P588" s="0" t="n">
        <v>0</v>
      </c>
      <c r="Q588" s="0" t="n">
        <v>0</v>
      </c>
      <c r="R588" s="0" t="n">
        <v>0</v>
      </c>
      <c r="S588" s="0" t="n">
        <v>0</v>
      </c>
      <c r="T588" s="0" t="n">
        <v>0</v>
      </c>
      <c r="U588" s="0" t="n">
        <v>0</v>
      </c>
      <c r="V588" s="0" t="n">
        <v>0</v>
      </c>
      <c r="W588" s="0" t="n">
        <v>0</v>
      </c>
      <c r="X588" s="0" t="n">
        <v>0</v>
      </c>
      <c r="Y588" s="0" t="n">
        <v>0</v>
      </c>
      <c r="Z588" s="0" t="n">
        <v>0</v>
      </c>
      <c r="AA588" s="0" t="n">
        <v>0</v>
      </c>
      <c r="AB588" s="0" t="n">
        <v>0</v>
      </c>
      <c r="AC588" s="0" t="n">
        <v>0</v>
      </c>
      <c r="AD588" s="0" t="n">
        <v>0</v>
      </c>
      <c r="AE588" s="0" t="n">
        <v>0</v>
      </c>
      <c r="AF588" s="0" t="n">
        <v>0</v>
      </c>
    </row>
    <row r="589" customFormat="false" ht="12.75" hidden="false" customHeight="false" outlineLevel="0" collapsed="false">
      <c r="A589" s="399" t="n">
        <v>37014.3666666667</v>
      </c>
      <c r="B589" s="400" t="n">
        <v>37124</v>
      </c>
      <c r="C589" s="400" t="n">
        <v>37104</v>
      </c>
      <c r="D589" s="400" t="n">
        <v>37134</v>
      </c>
      <c r="E589" s="0" t="s">
        <v>396</v>
      </c>
      <c r="F589" s="0" t="n">
        <v>601095</v>
      </c>
      <c r="G589" s="0" t="n">
        <v>1</v>
      </c>
      <c r="H589" s="0" t="n">
        <v>3243681</v>
      </c>
      <c r="I589" s="0" t="n">
        <v>0</v>
      </c>
      <c r="J589" s="0" t="n">
        <v>0</v>
      </c>
      <c r="K589" s="0" t="n">
        <v>0</v>
      </c>
      <c r="L589" s="0" t="n">
        <v>0</v>
      </c>
      <c r="M589" s="0" t="n">
        <v>0</v>
      </c>
      <c r="N589" s="0" t="n">
        <v>0</v>
      </c>
      <c r="O589" s="0" t="n">
        <v>-25</v>
      </c>
      <c r="P589" s="0" t="n">
        <v>-25</v>
      </c>
      <c r="Q589" s="0" t="n">
        <v>-25</v>
      </c>
      <c r="R589" s="0" t="n">
        <v>-25</v>
      </c>
      <c r="S589" s="0" t="n">
        <v>-25</v>
      </c>
      <c r="T589" s="0" t="n">
        <v>-25</v>
      </c>
      <c r="U589" s="0" t="n">
        <v>-25</v>
      </c>
      <c r="V589" s="0" t="n">
        <v>-25</v>
      </c>
      <c r="W589" s="0" t="n">
        <v>-25</v>
      </c>
      <c r="X589" s="0" t="n">
        <v>-25</v>
      </c>
      <c r="Y589" s="0" t="n">
        <v>-25</v>
      </c>
      <c r="Z589" s="0" t="n">
        <v>-25</v>
      </c>
      <c r="AA589" s="0" t="n">
        <v>-25</v>
      </c>
      <c r="AB589" s="0" t="n">
        <v>-25</v>
      </c>
      <c r="AC589" s="0" t="n">
        <v>-25</v>
      </c>
      <c r="AD589" s="0" t="n">
        <v>-25</v>
      </c>
      <c r="AE589" s="0" t="n">
        <v>0</v>
      </c>
      <c r="AF589" s="0" t="n">
        <v>0</v>
      </c>
    </row>
    <row r="590" customFormat="false" ht="12.75" hidden="false" customHeight="false" outlineLevel="0" collapsed="false">
      <c r="A590" s="399" t="n">
        <v>37014.3916666667</v>
      </c>
      <c r="B590" s="400" t="n">
        <v>37124</v>
      </c>
      <c r="C590" s="400" t="n">
        <v>37104</v>
      </c>
      <c r="D590" s="400" t="n">
        <v>37134</v>
      </c>
      <c r="E590" s="0" t="s">
        <v>396</v>
      </c>
      <c r="F590" s="0" t="n">
        <v>601216</v>
      </c>
      <c r="G590" s="0" t="n">
        <v>1</v>
      </c>
      <c r="H590" s="0" t="n">
        <v>3244055</v>
      </c>
      <c r="I590" s="0" t="n">
        <v>0</v>
      </c>
      <c r="J590" s="0" t="n">
        <v>0</v>
      </c>
      <c r="K590" s="0" t="n">
        <v>0</v>
      </c>
      <c r="L590" s="0" t="n">
        <v>0</v>
      </c>
      <c r="M590" s="0" t="n">
        <v>0</v>
      </c>
      <c r="N590" s="0" t="n">
        <v>0</v>
      </c>
      <c r="O590" s="0" t="n">
        <v>-25</v>
      </c>
      <c r="P590" s="0" t="n">
        <v>-25</v>
      </c>
      <c r="Q590" s="0" t="n">
        <v>-25</v>
      </c>
      <c r="R590" s="0" t="n">
        <v>-25</v>
      </c>
      <c r="S590" s="0" t="n">
        <v>-25</v>
      </c>
      <c r="T590" s="0" t="n">
        <v>-25</v>
      </c>
      <c r="U590" s="0" t="n">
        <v>-25</v>
      </c>
      <c r="V590" s="0" t="n">
        <v>-25</v>
      </c>
      <c r="W590" s="0" t="n">
        <v>-25</v>
      </c>
      <c r="X590" s="0" t="n">
        <v>-25</v>
      </c>
      <c r="Y590" s="0" t="n">
        <v>-25</v>
      </c>
      <c r="Z590" s="0" t="n">
        <v>-25</v>
      </c>
      <c r="AA590" s="0" t="n">
        <v>-25</v>
      </c>
      <c r="AB590" s="0" t="n">
        <v>-25</v>
      </c>
      <c r="AC590" s="0" t="n">
        <v>-25</v>
      </c>
      <c r="AD590" s="0" t="n">
        <v>-25</v>
      </c>
      <c r="AE590" s="0" t="n">
        <v>0</v>
      </c>
      <c r="AF590" s="0" t="n">
        <v>0</v>
      </c>
    </row>
    <row r="591" customFormat="false" ht="12.75" hidden="false" customHeight="false" outlineLevel="0" collapsed="false">
      <c r="A591" s="399" t="n">
        <v>37090.3534722222</v>
      </c>
      <c r="B591" s="400" t="n">
        <v>37124</v>
      </c>
      <c r="C591" s="400" t="n">
        <v>37104</v>
      </c>
      <c r="D591" s="400" t="n">
        <v>37134</v>
      </c>
      <c r="E591" s="0" t="s">
        <v>396</v>
      </c>
      <c r="F591" s="0" t="n">
        <v>691315</v>
      </c>
      <c r="G591" s="0" t="n">
        <v>1</v>
      </c>
      <c r="H591" s="0" t="n">
        <v>3604314</v>
      </c>
      <c r="I591" s="0" t="n">
        <v>0</v>
      </c>
      <c r="J591" s="0" t="n">
        <v>0</v>
      </c>
      <c r="K591" s="0" t="n">
        <v>0</v>
      </c>
      <c r="L591" s="0" t="n">
        <v>0</v>
      </c>
      <c r="M591" s="0" t="n">
        <v>0</v>
      </c>
      <c r="N591" s="0" t="n">
        <v>0</v>
      </c>
      <c r="O591" s="0" t="n">
        <v>25</v>
      </c>
      <c r="P591" s="0" t="n">
        <v>25</v>
      </c>
      <c r="Q591" s="0" t="n">
        <v>25</v>
      </c>
      <c r="R591" s="0" t="n">
        <v>25</v>
      </c>
      <c r="S591" s="0" t="n">
        <v>25</v>
      </c>
      <c r="T591" s="0" t="n">
        <v>25</v>
      </c>
      <c r="U591" s="0" t="n">
        <v>25</v>
      </c>
      <c r="V591" s="0" t="n">
        <v>25</v>
      </c>
      <c r="W591" s="0" t="n">
        <v>25</v>
      </c>
      <c r="X591" s="0" t="n">
        <v>25</v>
      </c>
      <c r="Y591" s="0" t="n">
        <v>25</v>
      </c>
      <c r="Z591" s="0" t="n">
        <v>25</v>
      </c>
      <c r="AA591" s="0" t="n">
        <v>25</v>
      </c>
      <c r="AB591" s="0" t="n">
        <v>25</v>
      </c>
      <c r="AC591" s="0" t="n">
        <v>25</v>
      </c>
      <c r="AD591" s="0" t="n">
        <v>25</v>
      </c>
      <c r="AE591" s="0" t="n">
        <v>0</v>
      </c>
      <c r="AF591" s="0" t="n">
        <v>0</v>
      </c>
    </row>
    <row r="592" customFormat="false" ht="12.75" hidden="false" customHeight="false" outlineLevel="0" collapsed="false">
      <c r="A592" s="399" t="n">
        <v>37095.6201388889</v>
      </c>
      <c r="B592" s="400" t="n">
        <v>37124</v>
      </c>
      <c r="C592" s="400" t="n">
        <v>37104</v>
      </c>
      <c r="D592" s="400" t="n">
        <v>37134</v>
      </c>
      <c r="E592" s="0" t="s">
        <v>396</v>
      </c>
      <c r="F592" s="0" t="n">
        <v>692249</v>
      </c>
      <c r="G592" s="0" t="n">
        <v>1</v>
      </c>
      <c r="H592" s="0" t="n">
        <v>3606980</v>
      </c>
      <c r="I592" s="0" t="n">
        <v>0</v>
      </c>
      <c r="J592" s="0" t="n">
        <v>0</v>
      </c>
      <c r="K592" s="0" t="n">
        <v>0</v>
      </c>
      <c r="L592" s="0" t="n">
        <v>0</v>
      </c>
      <c r="M592" s="0" t="n">
        <v>0</v>
      </c>
      <c r="N592" s="0" t="n">
        <v>0</v>
      </c>
      <c r="O592" s="0" t="n">
        <v>50</v>
      </c>
      <c r="P592" s="0" t="n">
        <v>50</v>
      </c>
      <c r="Q592" s="0" t="n">
        <v>50</v>
      </c>
      <c r="R592" s="0" t="n">
        <v>50</v>
      </c>
      <c r="S592" s="0" t="n">
        <v>50</v>
      </c>
      <c r="T592" s="0" t="n">
        <v>50</v>
      </c>
      <c r="U592" s="0" t="n">
        <v>50</v>
      </c>
      <c r="V592" s="0" t="n">
        <v>50</v>
      </c>
      <c r="W592" s="0" t="n">
        <v>50</v>
      </c>
      <c r="X592" s="0" t="n">
        <v>50</v>
      </c>
      <c r="Y592" s="0" t="n">
        <v>50</v>
      </c>
      <c r="Z592" s="0" t="n">
        <v>50</v>
      </c>
      <c r="AA592" s="0" t="n">
        <v>50</v>
      </c>
      <c r="AB592" s="0" t="n">
        <v>50</v>
      </c>
      <c r="AC592" s="0" t="n">
        <v>50</v>
      </c>
      <c r="AD592" s="0" t="n">
        <v>50</v>
      </c>
      <c r="AE592" s="0" t="n">
        <v>0</v>
      </c>
      <c r="AF592" s="0" t="n">
        <v>0</v>
      </c>
    </row>
    <row r="593" customFormat="false" ht="12.75" hidden="false" customHeight="false" outlineLevel="0" collapsed="false">
      <c r="A593" s="399" t="n">
        <v>36972.5680555556</v>
      </c>
      <c r="B593" s="400" t="n">
        <v>37124</v>
      </c>
      <c r="C593" s="400" t="n">
        <v>36983</v>
      </c>
      <c r="D593" s="400" t="n">
        <v>37191</v>
      </c>
      <c r="E593" s="0" t="s">
        <v>396</v>
      </c>
      <c r="F593" s="0" t="n">
        <v>438488</v>
      </c>
      <c r="G593" s="0" t="n">
        <v>1</v>
      </c>
      <c r="H593" s="0" t="n">
        <v>2356811</v>
      </c>
      <c r="I593" s="0" t="n">
        <v>0</v>
      </c>
      <c r="J593" s="0" t="n">
        <v>0</v>
      </c>
      <c r="K593" s="0" t="n">
        <v>0</v>
      </c>
      <c r="L593" s="0" t="n">
        <v>0</v>
      </c>
      <c r="M593" s="0" t="n">
        <v>0</v>
      </c>
      <c r="N593" s="0" t="n">
        <v>0</v>
      </c>
      <c r="O593" s="0" t="n">
        <v>0</v>
      </c>
      <c r="P593" s="0" t="n">
        <v>0</v>
      </c>
      <c r="Q593" s="0" t="n">
        <v>0</v>
      </c>
      <c r="R593" s="0" t="n">
        <v>0</v>
      </c>
      <c r="S593" s="0" t="n">
        <v>0</v>
      </c>
      <c r="T593" s="0" t="n">
        <v>0</v>
      </c>
      <c r="U593" s="0" t="n">
        <v>0</v>
      </c>
      <c r="V593" s="0" t="n">
        <v>0</v>
      </c>
      <c r="W593" s="0" t="n">
        <v>0</v>
      </c>
      <c r="X593" s="0" t="n">
        <v>0</v>
      </c>
      <c r="Y593" s="0" t="n">
        <v>0</v>
      </c>
      <c r="Z593" s="0" t="n">
        <v>0</v>
      </c>
      <c r="AA593" s="0" t="n">
        <v>0</v>
      </c>
      <c r="AB593" s="0" t="n">
        <v>0</v>
      </c>
      <c r="AC593" s="0" t="n">
        <v>0</v>
      </c>
      <c r="AD593" s="0" t="n">
        <v>0</v>
      </c>
      <c r="AE593" s="0" t="n">
        <v>-25</v>
      </c>
      <c r="AF593" s="0" t="n">
        <v>-25</v>
      </c>
    </row>
    <row r="594" customFormat="false" ht="12.75" hidden="false" customHeight="false" outlineLevel="0" collapsed="false">
      <c r="A594" s="399" t="n">
        <v>37055.3729166667</v>
      </c>
      <c r="B594" s="400" t="n">
        <v>37124</v>
      </c>
      <c r="C594" s="400" t="n">
        <v>37104</v>
      </c>
      <c r="D594" s="400" t="n">
        <v>37134</v>
      </c>
      <c r="E594" s="0" t="s">
        <v>396</v>
      </c>
      <c r="F594" s="0" t="n">
        <v>645697</v>
      </c>
      <c r="G594" s="0" t="n">
        <v>1</v>
      </c>
      <c r="H594" s="0" t="n">
        <v>3456399</v>
      </c>
      <c r="I594" s="0" t="n">
        <v>0</v>
      </c>
      <c r="J594" s="0" t="n">
        <v>0</v>
      </c>
      <c r="K594" s="0" t="n">
        <v>0</v>
      </c>
      <c r="L594" s="0" t="n">
        <v>0</v>
      </c>
      <c r="M594" s="0" t="n">
        <v>0</v>
      </c>
      <c r="N594" s="0" t="n">
        <v>0</v>
      </c>
      <c r="O594" s="0" t="n">
        <v>0</v>
      </c>
      <c r="P594" s="0" t="n">
        <v>0</v>
      </c>
      <c r="Q594" s="0" t="n">
        <v>0</v>
      </c>
      <c r="R594" s="0" t="n">
        <v>0</v>
      </c>
      <c r="S594" s="0" t="n">
        <v>0</v>
      </c>
      <c r="T594" s="0" t="n">
        <v>0</v>
      </c>
      <c r="U594" s="0" t="n">
        <v>0</v>
      </c>
      <c r="V594" s="0" t="n">
        <v>0</v>
      </c>
      <c r="W594" s="0" t="n">
        <v>0</v>
      </c>
      <c r="X594" s="0" t="n">
        <v>0</v>
      </c>
      <c r="Y594" s="0" t="n">
        <v>0</v>
      </c>
      <c r="Z594" s="0" t="n">
        <v>0</v>
      </c>
      <c r="AA594" s="0" t="n">
        <v>0</v>
      </c>
      <c r="AB594" s="0" t="n">
        <v>0</v>
      </c>
      <c r="AC594" s="0" t="n">
        <v>0</v>
      </c>
      <c r="AD594" s="0" t="n">
        <v>0</v>
      </c>
      <c r="AE594" s="0" t="n">
        <v>-25</v>
      </c>
      <c r="AF594" s="0" t="n">
        <v>-25</v>
      </c>
    </row>
    <row r="595" customFormat="false" ht="12.75" hidden="false" customHeight="false" outlineLevel="0" collapsed="false">
      <c r="A595" s="399" t="n">
        <v>36972.5680555556</v>
      </c>
      <c r="B595" s="400" t="n">
        <v>37124</v>
      </c>
      <c r="C595" s="400" t="n">
        <v>37073</v>
      </c>
      <c r="D595" s="400" t="n">
        <v>37164</v>
      </c>
      <c r="E595" s="0" t="s">
        <v>396</v>
      </c>
      <c r="F595" s="0" t="n">
        <v>425649</v>
      </c>
      <c r="G595" s="0" t="n">
        <v>1</v>
      </c>
      <c r="H595" s="0" t="n">
        <v>2318887</v>
      </c>
      <c r="I595" s="0" t="n">
        <v>0</v>
      </c>
      <c r="J595" s="0" t="n">
        <v>0</v>
      </c>
      <c r="K595" s="0" t="n">
        <v>0</v>
      </c>
      <c r="L595" s="0" t="n">
        <v>0</v>
      </c>
      <c r="M595" s="0" t="n">
        <v>0</v>
      </c>
      <c r="N595" s="0" t="n">
        <v>0</v>
      </c>
      <c r="O595" s="0" t="n">
        <v>25</v>
      </c>
      <c r="P595" s="0" t="n">
        <v>25</v>
      </c>
      <c r="Q595" s="0" t="n">
        <v>25</v>
      </c>
      <c r="R595" s="0" t="n">
        <v>25</v>
      </c>
      <c r="S595" s="0" t="n">
        <v>25</v>
      </c>
      <c r="T595" s="0" t="n">
        <v>25</v>
      </c>
      <c r="U595" s="0" t="n">
        <v>25</v>
      </c>
      <c r="V595" s="0" t="n">
        <v>25</v>
      </c>
      <c r="W595" s="0" t="n">
        <v>25</v>
      </c>
      <c r="X595" s="0" t="n">
        <v>25</v>
      </c>
      <c r="Y595" s="0" t="n">
        <v>25</v>
      </c>
      <c r="Z595" s="0" t="n">
        <v>25</v>
      </c>
      <c r="AA595" s="0" t="n">
        <v>25</v>
      </c>
      <c r="AB595" s="0" t="n">
        <v>25</v>
      </c>
      <c r="AC595" s="0" t="n">
        <v>25</v>
      </c>
      <c r="AD595" s="0" t="n">
        <v>25</v>
      </c>
      <c r="AE595" s="0" t="n">
        <v>0</v>
      </c>
      <c r="AF595" s="0" t="n">
        <v>0</v>
      </c>
    </row>
    <row r="596" customFormat="false" ht="12.75" hidden="false" customHeight="false" outlineLevel="0" collapsed="false">
      <c r="A596" s="399" t="n">
        <v>36972.5680555556</v>
      </c>
      <c r="B596" s="400" t="n">
        <v>37124</v>
      </c>
      <c r="C596" s="400" t="n">
        <v>37073</v>
      </c>
      <c r="D596" s="400" t="n">
        <v>37164</v>
      </c>
      <c r="E596" s="0" t="s">
        <v>396</v>
      </c>
      <c r="F596" s="0" t="n">
        <v>468410</v>
      </c>
      <c r="G596" s="0" t="n">
        <v>1</v>
      </c>
      <c r="H596" s="0" t="n">
        <v>2461306</v>
      </c>
      <c r="I596" s="0" t="n">
        <v>0</v>
      </c>
      <c r="J596" s="0" t="n">
        <v>0</v>
      </c>
      <c r="K596" s="0" t="n">
        <v>0</v>
      </c>
      <c r="L596" s="0" t="n">
        <v>0</v>
      </c>
      <c r="M596" s="0" t="n">
        <v>0</v>
      </c>
      <c r="N596" s="0" t="n">
        <v>0</v>
      </c>
      <c r="O596" s="0" t="n">
        <v>75</v>
      </c>
      <c r="P596" s="0" t="n">
        <v>75</v>
      </c>
      <c r="Q596" s="0" t="n">
        <v>75</v>
      </c>
      <c r="R596" s="0" t="n">
        <v>75</v>
      </c>
      <c r="S596" s="0" t="n">
        <v>75</v>
      </c>
      <c r="T596" s="0" t="n">
        <v>75</v>
      </c>
      <c r="U596" s="0" t="n">
        <v>75</v>
      </c>
      <c r="V596" s="0" t="n">
        <v>75</v>
      </c>
      <c r="W596" s="0" t="n">
        <v>75</v>
      </c>
      <c r="X596" s="0" t="n">
        <v>75</v>
      </c>
      <c r="Y596" s="0" t="n">
        <v>75</v>
      </c>
      <c r="Z596" s="0" t="n">
        <v>75</v>
      </c>
      <c r="AA596" s="0" t="n">
        <v>75</v>
      </c>
      <c r="AB596" s="0" t="n">
        <v>75</v>
      </c>
      <c r="AC596" s="0" t="n">
        <v>75</v>
      </c>
      <c r="AD596" s="0" t="n">
        <v>75</v>
      </c>
      <c r="AE596" s="0" t="n">
        <v>0</v>
      </c>
      <c r="AF596" s="0" t="n">
        <v>0</v>
      </c>
    </row>
    <row r="597" customFormat="false" ht="12.75" hidden="false" customHeight="false" outlineLevel="0" collapsed="false">
      <c r="A597" s="399" t="n">
        <v>36972.5680555556</v>
      </c>
      <c r="B597" s="400" t="n">
        <v>37124</v>
      </c>
      <c r="C597" s="400" t="n">
        <v>36983</v>
      </c>
      <c r="D597" s="400" t="n">
        <v>37191</v>
      </c>
      <c r="E597" s="0" t="s">
        <v>396</v>
      </c>
      <c r="F597" s="0" t="n">
        <v>438488</v>
      </c>
      <c r="G597" s="0" t="n">
        <v>1</v>
      </c>
      <c r="H597" s="0" t="n">
        <v>2356810</v>
      </c>
      <c r="I597" s="0" t="n">
        <v>-25</v>
      </c>
      <c r="J597" s="0" t="n">
        <v>-25</v>
      </c>
      <c r="K597" s="0" t="n">
        <v>-25</v>
      </c>
      <c r="L597" s="0" t="n">
        <v>-25</v>
      </c>
      <c r="M597" s="0" t="n">
        <v>-25</v>
      </c>
      <c r="N597" s="0" t="n">
        <v>-25</v>
      </c>
      <c r="O597" s="0" t="n">
        <v>0</v>
      </c>
      <c r="P597" s="0" t="n">
        <v>0</v>
      </c>
      <c r="Q597" s="0" t="n">
        <v>0</v>
      </c>
      <c r="R597" s="0" t="n">
        <v>0</v>
      </c>
      <c r="S597" s="0" t="n">
        <v>0</v>
      </c>
      <c r="T597" s="0" t="n">
        <v>0</v>
      </c>
      <c r="U597" s="0" t="n">
        <v>0</v>
      </c>
      <c r="V597" s="0" t="n">
        <v>0</v>
      </c>
      <c r="W597" s="0" t="n">
        <v>0</v>
      </c>
      <c r="X597" s="0" t="n">
        <v>0</v>
      </c>
      <c r="Y597" s="0" t="n">
        <v>0</v>
      </c>
      <c r="Z597" s="0" t="n">
        <v>0</v>
      </c>
      <c r="AA597" s="0" t="n">
        <v>0</v>
      </c>
      <c r="AB597" s="0" t="n">
        <v>0</v>
      </c>
      <c r="AC597" s="0" t="n">
        <v>0</v>
      </c>
      <c r="AD597" s="0" t="n">
        <v>0</v>
      </c>
      <c r="AE597" s="0" t="n">
        <v>0</v>
      </c>
      <c r="AF597" s="0" t="n">
        <v>0</v>
      </c>
    </row>
    <row r="598" customFormat="false" ht="12.75" hidden="false" customHeight="false" outlineLevel="0" collapsed="false">
      <c r="A598" s="399" t="n">
        <v>36972.5680555556</v>
      </c>
      <c r="B598" s="400" t="n">
        <v>37124</v>
      </c>
      <c r="C598" s="400" t="n">
        <v>36983</v>
      </c>
      <c r="D598" s="400" t="n">
        <v>37191</v>
      </c>
      <c r="E598" s="0" t="s">
        <v>396</v>
      </c>
      <c r="F598" s="0" t="n">
        <v>399686</v>
      </c>
      <c r="G598" s="0" t="n">
        <v>1</v>
      </c>
      <c r="H598" s="0" t="n">
        <v>2227173</v>
      </c>
      <c r="I598" s="0" t="n">
        <v>-50</v>
      </c>
      <c r="J598" s="0" t="n">
        <v>-50</v>
      </c>
      <c r="K598" s="0" t="n">
        <v>-50</v>
      </c>
      <c r="L598" s="0" t="n">
        <v>-50</v>
      </c>
      <c r="M598" s="0" t="n">
        <v>-50</v>
      </c>
      <c r="N598" s="0" t="n">
        <v>-50</v>
      </c>
      <c r="O598" s="0" t="n">
        <v>0</v>
      </c>
      <c r="P598" s="0" t="n">
        <v>0</v>
      </c>
      <c r="Q598" s="0" t="n">
        <v>0</v>
      </c>
      <c r="R598" s="0" t="n">
        <v>0</v>
      </c>
      <c r="S598" s="0" t="n">
        <v>0</v>
      </c>
      <c r="T598" s="0" t="n">
        <v>0</v>
      </c>
      <c r="U598" s="0" t="n">
        <v>0</v>
      </c>
      <c r="V598" s="0" t="n">
        <v>0</v>
      </c>
      <c r="W598" s="0" t="n">
        <v>0</v>
      </c>
      <c r="X598" s="0" t="n">
        <v>0</v>
      </c>
      <c r="Y598" s="0" t="n">
        <v>0</v>
      </c>
      <c r="Z598" s="0" t="n">
        <v>0</v>
      </c>
      <c r="AA598" s="0" t="n">
        <v>0</v>
      </c>
      <c r="AB598" s="0" t="n">
        <v>0</v>
      </c>
      <c r="AC598" s="0" t="n">
        <v>0</v>
      </c>
      <c r="AD598" s="0" t="n">
        <v>0</v>
      </c>
      <c r="AE598" s="0" t="n">
        <v>0</v>
      </c>
      <c r="AF598" s="0" t="n">
        <v>0</v>
      </c>
    </row>
    <row r="599" customFormat="false" ht="12.75" hidden="false" customHeight="false" outlineLevel="0" collapsed="false">
      <c r="A599" s="399" t="n">
        <v>37116.4298611111</v>
      </c>
      <c r="B599" s="400" t="n">
        <v>37124</v>
      </c>
      <c r="C599" s="400" t="n">
        <v>37117</v>
      </c>
      <c r="D599" s="400" t="n">
        <v>37134</v>
      </c>
      <c r="E599" s="0" t="s">
        <v>422</v>
      </c>
      <c r="F599" s="0" t="n">
        <v>726629</v>
      </c>
      <c r="G599" s="0" t="n">
        <v>1</v>
      </c>
      <c r="H599" s="0" t="n">
        <v>3761089</v>
      </c>
      <c r="I599" s="0" t="n">
        <v>0</v>
      </c>
      <c r="J599" s="0" t="n">
        <v>0</v>
      </c>
      <c r="K599" s="0" t="n">
        <v>0</v>
      </c>
      <c r="L599" s="0" t="n">
        <v>0</v>
      </c>
      <c r="M599" s="0" t="n">
        <v>0</v>
      </c>
      <c r="N599" s="0" t="n">
        <v>0</v>
      </c>
      <c r="O599" s="0" t="n">
        <v>25</v>
      </c>
      <c r="P599" s="0" t="n">
        <v>25</v>
      </c>
      <c r="Q599" s="0" t="n">
        <v>25</v>
      </c>
      <c r="R599" s="0" t="n">
        <v>25</v>
      </c>
      <c r="S599" s="0" t="n">
        <v>25</v>
      </c>
      <c r="T599" s="0" t="n">
        <v>25</v>
      </c>
      <c r="U599" s="0" t="n">
        <v>25</v>
      </c>
      <c r="V599" s="0" t="n">
        <v>25</v>
      </c>
      <c r="W599" s="0" t="n">
        <v>25</v>
      </c>
      <c r="X599" s="0" t="n">
        <v>25</v>
      </c>
      <c r="Y599" s="0" t="n">
        <v>25</v>
      </c>
      <c r="Z599" s="0" t="n">
        <v>25</v>
      </c>
      <c r="AA599" s="0" t="n">
        <v>25</v>
      </c>
      <c r="AB599" s="0" t="n">
        <v>25</v>
      </c>
      <c r="AC599" s="0" t="n">
        <v>25</v>
      </c>
      <c r="AD599" s="0" t="n">
        <v>25</v>
      </c>
      <c r="AE599" s="0" t="n">
        <v>0</v>
      </c>
      <c r="AF599" s="0" t="n">
        <v>0</v>
      </c>
    </row>
    <row r="600" customFormat="false" ht="12.75" hidden="false" customHeight="false" outlineLevel="0" collapsed="false">
      <c r="A600" s="399" t="n">
        <v>37062.3618055556</v>
      </c>
      <c r="B600" s="400" t="n">
        <v>37124</v>
      </c>
      <c r="C600" s="400" t="n">
        <v>37104</v>
      </c>
      <c r="D600" s="400" t="n">
        <v>37134</v>
      </c>
      <c r="E600" s="0" t="s">
        <v>422</v>
      </c>
      <c r="F600" s="0" t="n">
        <v>655446</v>
      </c>
      <c r="G600" s="0" t="n">
        <v>1</v>
      </c>
      <c r="H600" s="0" t="n">
        <v>3482519</v>
      </c>
      <c r="I600" s="0" t="n">
        <v>0</v>
      </c>
      <c r="J600" s="0" t="n">
        <v>0</v>
      </c>
      <c r="K600" s="0" t="n">
        <v>0</v>
      </c>
      <c r="L600" s="0" t="n">
        <v>0</v>
      </c>
      <c r="M600" s="0" t="n">
        <v>0</v>
      </c>
      <c r="N600" s="0" t="n">
        <v>0</v>
      </c>
      <c r="O600" s="0" t="n">
        <v>-25</v>
      </c>
      <c r="P600" s="0" t="n">
        <v>-25</v>
      </c>
      <c r="Q600" s="0" t="n">
        <v>-25</v>
      </c>
      <c r="R600" s="0" t="n">
        <v>-25</v>
      </c>
      <c r="S600" s="0" t="n">
        <v>-25</v>
      </c>
      <c r="T600" s="0" t="n">
        <v>-25</v>
      </c>
      <c r="U600" s="0" t="n">
        <v>-25</v>
      </c>
      <c r="V600" s="0" t="n">
        <v>-25</v>
      </c>
      <c r="W600" s="0" t="n">
        <v>-25</v>
      </c>
      <c r="X600" s="0" t="n">
        <v>-25</v>
      </c>
      <c r="Y600" s="0" t="n">
        <v>-25</v>
      </c>
      <c r="Z600" s="0" t="n">
        <v>-25</v>
      </c>
      <c r="AA600" s="0" t="n">
        <v>-25</v>
      </c>
      <c r="AB600" s="0" t="n">
        <v>-25</v>
      </c>
      <c r="AC600" s="0" t="n">
        <v>-25</v>
      </c>
      <c r="AD600" s="0" t="n">
        <v>-25</v>
      </c>
      <c r="AE600" s="0" t="n">
        <v>0</v>
      </c>
      <c r="AF600" s="0" t="n">
        <v>0</v>
      </c>
    </row>
    <row r="601" customFormat="false" ht="12.75" hidden="false" customHeight="false" outlineLevel="0" collapsed="false">
      <c r="A601" s="399" t="n">
        <v>37083.4541666667</v>
      </c>
      <c r="B601" s="400" t="n">
        <v>37124</v>
      </c>
      <c r="C601" s="400" t="n">
        <v>37104</v>
      </c>
      <c r="D601" s="400" t="n">
        <v>37134</v>
      </c>
      <c r="E601" s="0" t="s">
        <v>422</v>
      </c>
      <c r="F601" s="0" t="n">
        <v>672269</v>
      </c>
      <c r="G601" s="0" t="n">
        <v>1</v>
      </c>
      <c r="H601" s="0" t="n">
        <v>3544839</v>
      </c>
      <c r="I601" s="0" t="n">
        <v>0</v>
      </c>
      <c r="J601" s="0" t="n">
        <v>0</v>
      </c>
      <c r="K601" s="0" t="n">
        <v>0</v>
      </c>
      <c r="L601" s="0" t="n">
        <v>0</v>
      </c>
      <c r="M601" s="0" t="n">
        <v>0</v>
      </c>
      <c r="N601" s="0" t="n">
        <v>0</v>
      </c>
      <c r="O601" s="0" t="n">
        <v>25</v>
      </c>
      <c r="P601" s="0" t="n">
        <v>25</v>
      </c>
      <c r="Q601" s="0" t="n">
        <v>25</v>
      </c>
      <c r="R601" s="0" t="n">
        <v>25</v>
      </c>
      <c r="S601" s="0" t="n">
        <v>25</v>
      </c>
      <c r="T601" s="0" t="n">
        <v>25</v>
      </c>
      <c r="U601" s="0" t="n">
        <v>25</v>
      </c>
      <c r="V601" s="0" t="n">
        <v>25</v>
      </c>
      <c r="W601" s="0" t="n">
        <v>25</v>
      </c>
      <c r="X601" s="0" t="n">
        <v>25</v>
      </c>
      <c r="Y601" s="0" t="n">
        <v>25</v>
      </c>
      <c r="Z601" s="0" t="n">
        <v>25</v>
      </c>
      <c r="AA601" s="0" t="n">
        <v>25</v>
      </c>
      <c r="AB601" s="0" t="n">
        <v>25</v>
      </c>
      <c r="AC601" s="0" t="n">
        <v>25</v>
      </c>
      <c r="AD601" s="0" t="n">
        <v>25</v>
      </c>
      <c r="AE601" s="0" t="n">
        <v>0</v>
      </c>
      <c r="AF601" s="0" t="n">
        <v>0</v>
      </c>
    </row>
    <row r="602" customFormat="false" ht="12.75" hidden="false" customHeight="false" outlineLevel="0" collapsed="false">
      <c r="A602" s="399" t="n">
        <v>37105.44375</v>
      </c>
      <c r="B602" s="400" t="n">
        <v>37124</v>
      </c>
      <c r="C602" s="400" t="n">
        <v>37109</v>
      </c>
      <c r="D602" s="400" t="n">
        <v>37134</v>
      </c>
      <c r="E602" s="0" t="s">
        <v>422</v>
      </c>
      <c r="F602" s="0" t="n">
        <v>715312</v>
      </c>
      <c r="G602" s="0" t="n">
        <v>1</v>
      </c>
      <c r="H602" s="0" t="n">
        <v>3726339</v>
      </c>
      <c r="I602" s="0" t="n">
        <v>0</v>
      </c>
      <c r="J602" s="0" t="n">
        <v>0</v>
      </c>
      <c r="K602" s="0" t="n">
        <v>0</v>
      </c>
      <c r="L602" s="0" t="n">
        <v>0</v>
      </c>
      <c r="M602" s="0" t="n">
        <v>0</v>
      </c>
      <c r="N602" s="0" t="n">
        <v>0</v>
      </c>
      <c r="O602" s="0" t="n">
        <v>-25</v>
      </c>
      <c r="P602" s="0" t="n">
        <v>-25</v>
      </c>
      <c r="Q602" s="0" t="n">
        <v>-25</v>
      </c>
      <c r="R602" s="0" t="n">
        <v>-25</v>
      </c>
      <c r="S602" s="0" t="n">
        <v>-25</v>
      </c>
      <c r="T602" s="0" t="n">
        <v>-25</v>
      </c>
      <c r="U602" s="0" t="n">
        <v>-25</v>
      </c>
      <c r="V602" s="0" t="n">
        <v>-25</v>
      </c>
      <c r="W602" s="0" t="n">
        <v>-25</v>
      </c>
      <c r="X602" s="0" t="n">
        <v>-25</v>
      </c>
      <c r="Y602" s="0" t="n">
        <v>-25</v>
      </c>
      <c r="Z602" s="0" t="n">
        <v>-25</v>
      </c>
      <c r="AA602" s="0" t="n">
        <v>-25</v>
      </c>
      <c r="AB602" s="0" t="n">
        <v>-25</v>
      </c>
      <c r="AC602" s="0" t="n">
        <v>-25</v>
      </c>
      <c r="AD602" s="0" t="n">
        <v>-25</v>
      </c>
      <c r="AE602" s="0" t="n">
        <v>0</v>
      </c>
      <c r="AF602" s="0" t="n">
        <v>0</v>
      </c>
    </row>
    <row r="603" customFormat="false" ht="12.75" hidden="false" customHeight="false" outlineLevel="0" collapsed="false">
      <c r="A603" s="399" t="n">
        <v>36991.7583333333</v>
      </c>
      <c r="B603" s="400" t="n">
        <v>37124</v>
      </c>
      <c r="C603" s="400" t="n">
        <v>37073</v>
      </c>
      <c r="D603" s="400" t="n">
        <v>37164</v>
      </c>
      <c r="E603" s="0" t="s">
        <v>399</v>
      </c>
      <c r="F603" s="0" t="n">
        <v>577533</v>
      </c>
      <c r="G603" s="0" t="n">
        <v>1</v>
      </c>
      <c r="H603" s="0" t="n">
        <v>3075851</v>
      </c>
      <c r="I603" s="0" t="n">
        <v>0</v>
      </c>
      <c r="J603" s="0" t="n">
        <v>0</v>
      </c>
      <c r="K603" s="0" t="n">
        <v>0</v>
      </c>
      <c r="L603" s="0" t="n">
        <v>0</v>
      </c>
      <c r="M603" s="0" t="n">
        <v>0</v>
      </c>
      <c r="N603" s="0" t="n">
        <v>0</v>
      </c>
      <c r="O603" s="0" t="n">
        <v>-25</v>
      </c>
      <c r="P603" s="0" t="n">
        <v>-25</v>
      </c>
      <c r="Q603" s="0" t="n">
        <v>-25</v>
      </c>
      <c r="R603" s="0" t="n">
        <v>-25</v>
      </c>
      <c r="S603" s="0" t="n">
        <v>-25</v>
      </c>
      <c r="T603" s="0" t="n">
        <v>-25</v>
      </c>
      <c r="U603" s="0" t="n">
        <v>-25</v>
      </c>
      <c r="V603" s="0" t="n">
        <v>-25</v>
      </c>
      <c r="W603" s="0" t="n">
        <v>-25</v>
      </c>
      <c r="X603" s="0" t="n">
        <v>-25</v>
      </c>
      <c r="Y603" s="0" t="n">
        <v>-25</v>
      </c>
      <c r="Z603" s="0" t="n">
        <v>-25</v>
      </c>
      <c r="AA603" s="0" t="n">
        <v>-25</v>
      </c>
      <c r="AB603" s="0" t="n">
        <v>-25</v>
      </c>
      <c r="AC603" s="0" t="n">
        <v>-25</v>
      </c>
      <c r="AD603" s="0" t="n">
        <v>-25</v>
      </c>
      <c r="AE603" s="0" t="n">
        <v>0</v>
      </c>
      <c r="AF603" s="0" t="n">
        <v>0</v>
      </c>
    </row>
    <row r="604" customFormat="false" ht="12.75" hidden="false" customHeight="false" outlineLevel="0" collapsed="false">
      <c r="A604" s="399" t="n">
        <v>36991.7048611111</v>
      </c>
      <c r="B604" s="400" t="n">
        <v>37124</v>
      </c>
      <c r="C604" s="400" t="n">
        <v>37073</v>
      </c>
      <c r="D604" s="400" t="n">
        <v>37164</v>
      </c>
      <c r="E604" s="0" t="s">
        <v>399</v>
      </c>
      <c r="F604" s="0" t="n">
        <v>577534</v>
      </c>
      <c r="G604" s="0" t="n">
        <v>1</v>
      </c>
      <c r="H604" s="0" t="n">
        <v>3075852</v>
      </c>
      <c r="I604" s="0" t="n">
        <v>0</v>
      </c>
      <c r="J604" s="0" t="n">
        <v>0</v>
      </c>
      <c r="K604" s="0" t="n">
        <v>0</v>
      </c>
      <c r="L604" s="0" t="n">
        <v>0</v>
      </c>
      <c r="M604" s="0" t="n">
        <v>0</v>
      </c>
      <c r="N604" s="0" t="n">
        <v>0</v>
      </c>
      <c r="O604" s="0" t="n">
        <v>-25</v>
      </c>
      <c r="P604" s="0" t="n">
        <v>-25</v>
      </c>
      <c r="Q604" s="0" t="n">
        <v>-25</v>
      </c>
      <c r="R604" s="0" t="n">
        <v>-25</v>
      </c>
      <c r="S604" s="0" t="n">
        <v>-25</v>
      </c>
      <c r="T604" s="0" t="n">
        <v>-25</v>
      </c>
      <c r="U604" s="0" t="n">
        <v>-25</v>
      </c>
      <c r="V604" s="0" t="n">
        <v>-25</v>
      </c>
      <c r="W604" s="0" t="n">
        <v>-25</v>
      </c>
      <c r="X604" s="0" t="n">
        <v>-25</v>
      </c>
      <c r="Y604" s="0" t="n">
        <v>-25</v>
      </c>
      <c r="Z604" s="0" t="n">
        <v>-25</v>
      </c>
      <c r="AA604" s="0" t="n">
        <v>-25</v>
      </c>
      <c r="AB604" s="0" t="n">
        <v>-25</v>
      </c>
      <c r="AC604" s="0" t="n">
        <v>-25</v>
      </c>
      <c r="AD604" s="0" t="n">
        <v>-25</v>
      </c>
      <c r="AE604" s="0" t="n">
        <v>0</v>
      </c>
      <c r="AF604" s="0" t="n">
        <v>0</v>
      </c>
    </row>
    <row r="605" customFormat="false" ht="12.75" hidden="false" customHeight="false" outlineLevel="0" collapsed="false">
      <c r="A605" s="399" t="n">
        <v>36993.6763888889</v>
      </c>
      <c r="B605" s="400" t="n">
        <v>37124</v>
      </c>
      <c r="C605" s="400" t="n">
        <v>37073</v>
      </c>
      <c r="D605" s="400" t="n">
        <v>37164</v>
      </c>
      <c r="E605" s="0" t="s">
        <v>399</v>
      </c>
      <c r="F605" s="0" t="n">
        <v>580159</v>
      </c>
      <c r="G605" s="0" t="n">
        <v>1</v>
      </c>
      <c r="H605" s="0" t="n">
        <v>3083733</v>
      </c>
      <c r="I605" s="0" t="n">
        <v>0</v>
      </c>
      <c r="J605" s="0" t="n">
        <v>0</v>
      </c>
      <c r="K605" s="0" t="n">
        <v>0</v>
      </c>
      <c r="L605" s="0" t="n">
        <v>0</v>
      </c>
      <c r="M605" s="0" t="n">
        <v>0</v>
      </c>
      <c r="N605" s="0" t="n">
        <v>0</v>
      </c>
      <c r="O605" s="0" t="n">
        <v>-25</v>
      </c>
      <c r="P605" s="0" t="n">
        <v>-25</v>
      </c>
      <c r="Q605" s="0" t="n">
        <v>-25</v>
      </c>
      <c r="R605" s="0" t="n">
        <v>-25</v>
      </c>
      <c r="S605" s="0" t="n">
        <v>-25</v>
      </c>
      <c r="T605" s="0" t="n">
        <v>-25</v>
      </c>
      <c r="U605" s="0" t="n">
        <v>-25</v>
      </c>
      <c r="V605" s="0" t="n">
        <v>-25</v>
      </c>
      <c r="W605" s="0" t="n">
        <v>-25</v>
      </c>
      <c r="X605" s="0" t="n">
        <v>-25</v>
      </c>
      <c r="Y605" s="0" t="n">
        <v>-25</v>
      </c>
      <c r="Z605" s="0" t="n">
        <v>-25</v>
      </c>
      <c r="AA605" s="0" t="n">
        <v>-25</v>
      </c>
      <c r="AB605" s="0" t="n">
        <v>-25</v>
      </c>
      <c r="AC605" s="0" t="n">
        <v>-25</v>
      </c>
      <c r="AD605" s="0" t="n">
        <v>-25</v>
      </c>
      <c r="AE605" s="0" t="n">
        <v>0</v>
      </c>
      <c r="AF605" s="0" t="n">
        <v>0</v>
      </c>
    </row>
    <row r="606" customFormat="false" ht="12.75" hidden="false" customHeight="false" outlineLevel="0" collapsed="false">
      <c r="A606" s="399" t="n">
        <v>37025.4277777778</v>
      </c>
      <c r="B606" s="400" t="n">
        <v>37124</v>
      </c>
      <c r="C606" s="400" t="n">
        <v>37073</v>
      </c>
      <c r="D606" s="400" t="n">
        <v>37164</v>
      </c>
      <c r="E606" s="0" t="s">
        <v>399</v>
      </c>
      <c r="F606" s="0" t="n">
        <v>607817</v>
      </c>
      <c r="G606" s="0" t="n">
        <v>1</v>
      </c>
      <c r="H606" s="0" t="n">
        <v>3280210</v>
      </c>
      <c r="I606" s="0" t="n">
        <v>0</v>
      </c>
      <c r="J606" s="0" t="n">
        <v>0</v>
      </c>
      <c r="K606" s="0" t="n">
        <v>0</v>
      </c>
      <c r="L606" s="0" t="n">
        <v>0</v>
      </c>
      <c r="M606" s="0" t="n">
        <v>0</v>
      </c>
      <c r="N606" s="0" t="n">
        <v>0</v>
      </c>
      <c r="O606" s="0" t="n">
        <v>25</v>
      </c>
      <c r="P606" s="0" t="n">
        <v>25</v>
      </c>
      <c r="Q606" s="0" t="n">
        <v>25</v>
      </c>
      <c r="R606" s="0" t="n">
        <v>25</v>
      </c>
      <c r="S606" s="0" t="n">
        <v>25</v>
      </c>
      <c r="T606" s="0" t="n">
        <v>25</v>
      </c>
      <c r="U606" s="0" t="n">
        <v>25</v>
      </c>
      <c r="V606" s="0" t="n">
        <v>25</v>
      </c>
      <c r="W606" s="0" t="n">
        <v>25</v>
      </c>
      <c r="X606" s="0" t="n">
        <v>25</v>
      </c>
      <c r="Y606" s="0" t="n">
        <v>25</v>
      </c>
      <c r="Z606" s="0" t="n">
        <v>25</v>
      </c>
      <c r="AA606" s="0" t="n">
        <v>25</v>
      </c>
      <c r="AB606" s="0" t="n">
        <v>25</v>
      </c>
      <c r="AC606" s="0" t="n">
        <v>25</v>
      </c>
      <c r="AD606" s="0" t="n">
        <v>25</v>
      </c>
      <c r="AE606" s="0" t="n">
        <v>0</v>
      </c>
      <c r="AF606" s="0" t="n">
        <v>0</v>
      </c>
    </row>
    <row r="607" customFormat="false" ht="12.75" hidden="false" customHeight="false" outlineLevel="0" collapsed="false">
      <c r="A607" s="399" t="n">
        <v>37082.4236111111</v>
      </c>
      <c r="B607" s="400" t="n">
        <v>37124</v>
      </c>
      <c r="C607" s="400" t="n">
        <v>37104</v>
      </c>
      <c r="D607" s="400" t="n">
        <v>37134</v>
      </c>
      <c r="E607" s="0" t="s">
        <v>399</v>
      </c>
      <c r="F607" s="0" t="n">
        <v>668864</v>
      </c>
      <c r="G607" s="0" t="n">
        <v>1</v>
      </c>
      <c r="H607" s="0" t="n">
        <v>3529417</v>
      </c>
      <c r="I607" s="0" t="n">
        <v>0</v>
      </c>
      <c r="J607" s="0" t="n">
        <v>0</v>
      </c>
      <c r="K607" s="0" t="n">
        <v>0</v>
      </c>
      <c r="L607" s="0" t="n">
        <v>0</v>
      </c>
      <c r="M607" s="0" t="n">
        <v>0</v>
      </c>
      <c r="N607" s="0" t="n">
        <v>0</v>
      </c>
      <c r="O607" s="0" t="n">
        <v>25</v>
      </c>
      <c r="P607" s="0" t="n">
        <v>25</v>
      </c>
      <c r="Q607" s="0" t="n">
        <v>25</v>
      </c>
      <c r="R607" s="0" t="n">
        <v>25</v>
      </c>
      <c r="S607" s="0" t="n">
        <v>25</v>
      </c>
      <c r="T607" s="0" t="n">
        <v>25</v>
      </c>
      <c r="U607" s="0" t="n">
        <v>25</v>
      </c>
      <c r="V607" s="0" t="n">
        <v>25</v>
      </c>
      <c r="W607" s="0" t="n">
        <v>25</v>
      </c>
      <c r="X607" s="0" t="n">
        <v>25</v>
      </c>
      <c r="Y607" s="0" t="n">
        <v>25</v>
      </c>
      <c r="Z607" s="0" t="n">
        <v>25</v>
      </c>
      <c r="AA607" s="0" t="n">
        <v>25</v>
      </c>
      <c r="AB607" s="0" t="n">
        <v>25</v>
      </c>
      <c r="AC607" s="0" t="n">
        <v>25</v>
      </c>
      <c r="AD607" s="0" t="n">
        <v>25</v>
      </c>
      <c r="AE607" s="0" t="n">
        <v>0</v>
      </c>
      <c r="AF607" s="0" t="n">
        <v>0</v>
      </c>
    </row>
    <row r="608" customFormat="false" ht="12.75" hidden="false" customHeight="false" outlineLevel="0" collapsed="false">
      <c r="A608" s="399" t="n">
        <v>37106.4</v>
      </c>
      <c r="B608" s="400" t="n">
        <v>37124</v>
      </c>
      <c r="C608" s="400" t="n">
        <v>37104</v>
      </c>
      <c r="D608" s="400" t="n">
        <v>37134</v>
      </c>
      <c r="E608" s="0" t="s">
        <v>399</v>
      </c>
      <c r="F608" s="0" t="n">
        <v>704518</v>
      </c>
      <c r="G608" s="0" t="n">
        <v>1</v>
      </c>
      <c r="H608" s="0" t="n">
        <v>3641130</v>
      </c>
      <c r="I608" s="0" t="n">
        <v>0</v>
      </c>
      <c r="J608" s="0" t="n">
        <v>0</v>
      </c>
      <c r="K608" s="0" t="n">
        <v>0</v>
      </c>
      <c r="L608" s="0" t="n">
        <v>0</v>
      </c>
      <c r="M608" s="0" t="n">
        <v>0</v>
      </c>
      <c r="N608" s="0" t="n">
        <v>0</v>
      </c>
      <c r="O608" s="0" t="n">
        <v>25</v>
      </c>
      <c r="P608" s="0" t="n">
        <v>25</v>
      </c>
      <c r="Q608" s="0" t="n">
        <v>25</v>
      </c>
      <c r="R608" s="0" t="n">
        <v>25</v>
      </c>
      <c r="S608" s="0" t="n">
        <v>25</v>
      </c>
      <c r="T608" s="0" t="n">
        <v>25</v>
      </c>
      <c r="U608" s="0" t="n">
        <v>25</v>
      </c>
      <c r="V608" s="0" t="n">
        <v>25</v>
      </c>
      <c r="W608" s="0" t="n">
        <v>25</v>
      </c>
      <c r="X608" s="0" t="n">
        <v>25</v>
      </c>
      <c r="Y608" s="0" t="n">
        <v>25</v>
      </c>
      <c r="Z608" s="0" t="n">
        <v>25</v>
      </c>
      <c r="AA608" s="0" t="n">
        <v>25</v>
      </c>
      <c r="AB608" s="0" t="n">
        <v>25</v>
      </c>
      <c r="AC608" s="0" t="n">
        <v>25</v>
      </c>
      <c r="AD608" s="0" t="n">
        <v>25</v>
      </c>
      <c r="AE608" s="0" t="n">
        <v>0</v>
      </c>
      <c r="AF608" s="0" t="n">
        <v>0</v>
      </c>
    </row>
    <row r="609" customFormat="false" ht="12.75" hidden="false" customHeight="false" outlineLevel="0" collapsed="false">
      <c r="A609" s="401" t="n">
        <v>37106.4006944444</v>
      </c>
      <c r="B609" s="400" t="n">
        <v>37124</v>
      </c>
      <c r="C609" s="400" t="n">
        <v>37104</v>
      </c>
      <c r="D609" s="400" t="n">
        <v>37134</v>
      </c>
      <c r="E609" s="0" t="s">
        <v>399</v>
      </c>
      <c r="F609" s="0" t="n">
        <v>704571</v>
      </c>
      <c r="G609" s="0" t="n">
        <v>1</v>
      </c>
      <c r="H609" s="0" t="n">
        <v>3641223</v>
      </c>
      <c r="I609" s="0" t="n">
        <v>0</v>
      </c>
      <c r="J609" s="0" t="n">
        <v>0</v>
      </c>
      <c r="K609" s="0" t="n">
        <v>0</v>
      </c>
      <c r="L609" s="0" t="n">
        <v>0</v>
      </c>
      <c r="M609" s="0" t="n">
        <v>0</v>
      </c>
      <c r="N609" s="0" t="n">
        <v>0</v>
      </c>
      <c r="O609" s="0" t="n">
        <v>25</v>
      </c>
      <c r="P609" s="0" t="n">
        <v>25</v>
      </c>
      <c r="Q609" s="0" t="n">
        <v>25</v>
      </c>
      <c r="R609" s="0" t="n">
        <v>25</v>
      </c>
      <c r="S609" s="0" t="n">
        <v>25</v>
      </c>
      <c r="T609" s="0" t="n">
        <v>25</v>
      </c>
      <c r="U609" s="0" t="n">
        <v>25</v>
      </c>
      <c r="V609" s="0" t="n">
        <v>25</v>
      </c>
      <c r="W609" s="0" t="n">
        <v>25</v>
      </c>
      <c r="X609" s="0" t="n">
        <v>25</v>
      </c>
      <c r="Y609" s="0" t="n">
        <v>25</v>
      </c>
      <c r="Z609" s="0" t="n">
        <v>25</v>
      </c>
      <c r="AA609" s="0" t="n">
        <v>25</v>
      </c>
      <c r="AB609" s="0" t="n">
        <v>25</v>
      </c>
      <c r="AC609" s="0" t="n">
        <v>25</v>
      </c>
      <c r="AD609" s="0" t="n">
        <v>25</v>
      </c>
      <c r="AE609" s="0" t="n">
        <v>0</v>
      </c>
      <c r="AF609" s="0" t="n">
        <v>0</v>
      </c>
    </row>
    <row r="610" customFormat="false" ht="12.75" hidden="false" customHeight="false" outlineLevel="0" collapsed="false">
      <c r="A610" s="401" t="n">
        <v>37099.6590277778</v>
      </c>
      <c r="B610" s="400" t="n">
        <v>37124</v>
      </c>
      <c r="C610" s="400" t="n">
        <v>37104</v>
      </c>
      <c r="D610" s="400" t="n">
        <v>37134</v>
      </c>
      <c r="E610" s="0" t="s">
        <v>399</v>
      </c>
      <c r="F610" s="0" t="n">
        <v>706930</v>
      </c>
      <c r="G610" s="0" t="n">
        <v>1</v>
      </c>
      <c r="H610" s="0" t="n">
        <v>3682778</v>
      </c>
      <c r="I610" s="0" t="n">
        <v>0</v>
      </c>
      <c r="J610" s="0" t="n">
        <v>0</v>
      </c>
      <c r="K610" s="0" t="n">
        <v>0</v>
      </c>
      <c r="L610" s="0" t="n">
        <v>0</v>
      </c>
      <c r="M610" s="0" t="n">
        <v>0</v>
      </c>
      <c r="N610" s="0" t="n">
        <v>0</v>
      </c>
      <c r="O610" s="0" t="n">
        <v>-25</v>
      </c>
      <c r="P610" s="0" t="n">
        <v>-25</v>
      </c>
      <c r="Q610" s="0" t="n">
        <v>-25</v>
      </c>
      <c r="R610" s="0" t="n">
        <v>-25</v>
      </c>
      <c r="S610" s="0" t="n">
        <v>-25</v>
      </c>
      <c r="T610" s="0" t="n">
        <v>-25</v>
      </c>
      <c r="U610" s="0" t="n">
        <v>-25</v>
      </c>
      <c r="V610" s="0" t="n">
        <v>-25</v>
      </c>
      <c r="W610" s="0" t="n">
        <v>-25</v>
      </c>
      <c r="X610" s="0" t="n">
        <v>-25</v>
      </c>
      <c r="Y610" s="0" t="n">
        <v>-25</v>
      </c>
      <c r="Z610" s="0" t="n">
        <v>-25</v>
      </c>
      <c r="AA610" s="0" t="n">
        <v>-25</v>
      </c>
      <c r="AB610" s="0" t="n">
        <v>-25</v>
      </c>
      <c r="AC610" s="0" t="n">
        <v>-25</v>
      </c>
      <c r="AD610" s="0" t="n">
        <v>-25</v>
      </c>
      <c r="AE610" s="0" t="n">
        <v>0</v>
      </c>
      <c r="AF610" s="0" t="n">
        <v>0</v>
      </c>
    </row>
    <row r="611" customFormat="false" ht="12.75" hidden="false" customHeight="false" outlineLevel="0" collapsed="false">
      <c r="A611" s="401" t="n">
        <v>37111.4125</v>
      </c>
      <c r="B611" s="400" t="n">
        <v>37124</v>
      </c>
      <c r="C611" s="400" t="n">
        <v>37104</v>
      </c>
      <c r="D611" s="400" t="n">
        <v>37134</v>
      </c>
      <c r="E611" s="0" t="s">
        <v>399</v>
      </c>
      <c r="F611" s="0" t="n">
        <v>708796</v>
      </c>
      <c r="G611" s="0" t="n">
        <v>1</v>
      </c>
      <c r="H611" s="0" t="n">
        <v>3694208</v>
      </c>
      <c r="I611" s="0" t="n">
        <v>0</v>
      </c>
      <c r="J611" s="0" t="n">
        <v>0</v>
      </c>
      <c r="K611" s="0" t="n">
        <v>0</v>
      </c>
      <c r="L611" s="0" t="n">
        <v>0</v>
      </c>
      <c r="M611" s="0" t="n">
        <v>0</v>
      </c>
      <c r="N611" s="0" t="n">
        <v>0</v>
      </c>
      <c r="O611" s="0" t="n">
        <v>25</v>
      </c>
      <c r="P611" s="0" t="n">
        <v>25</v>
      </c>
      <c r="Q611" s="0" t="n">
        <v>25</v>
      </c>
      <c r="R611" s="0" t="n">
        <v>25</v>
      </c>
      <c r="S611" s="0" t="n">
        <v>25</v>
      </c>
      <c r="T611" s="0" t="n">
        <v>25</v>
      </c>
      <c r="U611" s="0" t="n">
        <v>25</v>
      </c>
      <c r="V611" s="0" t="n">
        <v>25</v>
      </c>
      <c r="W611" s="0" t="n">
        <v>25</v>
      </c>
      <c r="X611" s="0" t="n">
        <v>25</v>
      </c>
      <c r="Y611" s="0" t="n">
        <v>25</v>
      </c>
      <c r="Z611" s="0" t="n">
        <v>25</v>
      </c>
      <c r="AA611" s="0" t="n">
        <v>25</v>
      </c>
      <c r="AB611" s="0" t="n">
        <v>25</v>
      </c>
      <c r="AC611" s="0" t="n">
        <v>25</v>
      </c>
      <c r="AD611" s="0" t="n">
        <v>25</v>
      </c>
      <c r="AE611" s="0" t="n">
        <v>0</v>
      </c>
      <c r="AF611" s="0" t="n">
        <v>0</v>
      </c>
    </row>
    <row r="612" customFormat="false" ht="12.75" hidden="false" customHeight="false" outlineLevel="0" collapsed="false">
      <c r="A612" s="401" t="n">
        <v>37111.5743055556</v>
      </c>
      <c r="B612" s="400" t="n">
        <v>37124</v>
      </c>
      <c r="C612" s="400" t="n">
        <v>37104</v>
      </c>
      <c r="D612" s="400" t="n">
        <v>37134</v>
      </c>
      <c r="E612" s="0" t="s">
        <v>399</v>
      </c>
      <c r="F612" s="0" t="n">
        <v>708798</v>
      </c>
      <c r="G612" s="0" t="n">
        <v>1</v>
      </c>
      <c r="H612" s="0" t="n">
        <v>3694212</v>
      </c>
      <c r="I612" s="0" t="n">
        <v>0</v>
      </c>
      <c r="J612" s="0" t="n">
        <v>0</v>
      </c>
      <c r="K612" s="0" t="n">
        <v>0</v>
      </c>
      <c r="L612" s="0" t="n">
        <v>0</v>
      </c>
      <c r="M612" s="0" t="n">
        <v>0</v>
      </c>
      <c r="N612" s="0" t="n">
        <v>0</v>
      </c>
      <c r="O612" s="0" t="n">
        <v>25</v>
      </c>
      <c r="P612" s="0" t="n">
        <v>25</v>
      </c>
      <c r="Q612" s="0" t="n">
        <v>25</v>
      </c>
      <c r="R612" s="0" t="n">
        <v>25</v>
      </c>
      <c r="S612" s="0" t="n">
        <v>25</v>
      </c>
      <c r="T612" s="0" t="n">
        <v>25</v>
      </c>
      <c r="U612" s="0" t="n">
        <v>25</v>
      </c>
      <c r="V612" s="0" t="n">
        <v>25</v>
      </c>
      <c r="W612" s="0" t="n">
        <v>25</v>
      </c>
      <c r="X612" s="0" t="n">
        <v>25</v>
      </c>
      <c r="Y612" s="0" t="n">
        <v>25</v>
      </c>
      <c r="Z612" s="0" t="n">
        <v>25</v>
      </c>
      <c r="AA612" s="0" t="n">
        <v>25</v>
      </c>
      <c r="AB612" s="0" t="n">
        <v>25</v>
      </c>
      <c r="AC612" s="0" t="n">
        <v>25</v>
      </c>
      <c r="AD612" s="0" t="n">
        <v>25</v>
      </c>
      <c r="AE612" s="0" t="n">
        <v>0</v>
      </c>
      <c r="AF612" s="0" t="n">
        <v>0</v>
      </c>
    </row>
    <row r="613" customFormat="false" ht="12.75" hidden="false" customHeight="false" outlineLevel="0" collapsed="false">
      <c r="A613" s="401" t="n">
        <v>37111.5763888889</v>
      </c>
      <c r="B613" s="400" t="n">
        <v>37124</v>
      </c>
      <c r="C613" s="400" t="n">
        <v>37104</v>
      </c>
      <c r="D613" s="400" t="n">
        <v>37134</v>
      </c>
      <c r="E613" s="0" t="s">
        <v>399</v>
      </c>
      <c r="F613" s="0" t="n">
        <v>709648</v>
      </c>
      <c r="G613" s="0" t="n">
        <v>1</v>
      </c>
      <c r="H613" s="0" t="n">
        <v>3707240</v>
      </c>
      <c r="I613" s="0" t="n">
        <v>0</v>
      </c>
      <c r="J613" s="0" t="n">
        <v>0</v>
      </c>
      <c r="K613" s="0" t="n">
        <v>0</v>
      </c>
      <c r="L613" s="0" t="n">
        <v>0</v>
      </c>
      <c r="M613" s="0" t="n">
        <v>0</v>
      </c>
      <c r="N613" s="0" t="n">
        <v>0</v>
      </c>
      <c r="O613" s="0" t="n">
        <v>25</v>
      </c>
      <c r="P613" s="0" t="n">
        <v>25</v>
      </c>
      <c r="Q613" s="0" t="n">
        <v>25</v>
      </c>
      <c r="R613" s="0" t="n">
        <v>25</v>
      </c>
      <c r="S613" s="0" t="n">
        <v>25</v>
      </c>
      <c r="T613" s="0" t="n">
        <v>25</v>
      </c>
      <c r="U613" s="0" t="n">
        <v>25</v>
      </c>
      <c r="V613" s="0" t="n">
        <v>25</v>
      </c>
      <c r="W613" s="0" t="n">
        <v>25</v>
      </c>
      <c r="X613" s="0" t="n">
        <v>25</v>
      </c>
      <c r="Y613" s="0" t="n">
        <v>25</v>
      </c>
      <c r="Z613" s="0" t="n">
        <v>25</v>
      </c>
      <c r="AA613" s="0" t="n">
        <v>25</v>
      </c>
      <c r="AB613" s="0" t="n">
        <v>25</v>
      </c>
      <c r="AC613" s="0" t="n">
        <v>25</v>
      </c>
      <c r="AD613" s="0" t="n">
        <v>25</v>
      </c>
      <c r="AE613" s="0" t="n">
        <v>0</v>
      </c>
      <c r="AF613" s="0" t="n">
        <v>0</v>
      </c>
    </row>
    <row r="614" customFormat="false" ht="12.75" hidden="false" customHeight="false" outlineLevel="0" collapsed="false">
      <c r="A614" s="401" t="n">
        <v>36823.4638888889</v>
      </c>
      <c r="B614" s="400" t="n">
        <v>37124</v>
      </c>
      <c r="C614" s="400" t="n">
        <v>37104</v>
      </c>
      <c r="D614" s="400" t="n">
        <v>37134</v>
      </c>
      <c r="E614" s="0" t="s">
        <v>400</v>
      </c>
      <c r="F614" s="0" t="n">
        <v>439606</v>
      </c>
      <c r="G614" s="0" t="n">
        <v>1</v>
      </c>
      <c r="H614" s="0" t="n">
        <v>2360219</v>
      </c>
      <c r="I614" s="0" t="n">
        <v>0</v>
      </c>
      <c r="J614" s="0" t="n">
        <v>0</v>
      </c>
      <c r="K614" s="0" t="n">
        <v>0</v>
      </c>
      <c r="L614" s="0" t="n">
        <v>0</v>
      </c>
      <c r="M614" s="0" t="n">
        <v>0</v>
      </c>
      <c r="N614" s="0" t="n">
        <v>0</v>
      </c>
      <c r="O614" s="0" t="n">
        <v>-75</v>
      </c>
      <c r="P614" s="0" t="n">
        <v>-75</v>
      </c>
      <c r="Q614" s="0" t="n">
        <v>-75</v>
      </c>
      <c r="R614" s="0" t="n">
        <v>-75</v>
      </c>
      <c r="S614" s="0" t="n">
        <v>-75</v>
      </c>
      <c r="T614" s="0" t="n">
        <v>-75</v>
      </c>
      <c r="U614" s="0" t="n">
        <v>-75</v>
      </c>
      <c r="V614" s="0" t="n">
        <v>-75</v>
      </c>
      <c r="W614" s="0" t="n">
        <v>-75</v>
      </c>
      <c r="X614" s="0" t="n">
        <v>-75</v>
      </c>
      <c r="Y614" s="0" t="n">
        <v>-75</v>
      </c>
      <c r="Z614" s="0" t="n">
        <v>-75</v>
      </c>
      <c r="AA614" s="0" t="n">
        <v>-75</v>
      </c>
      <c r="AB614" s="0" t="n">
        <v>-75</v>
      </c>
      <c r="AC614" s="0" t="n">
        <v>-75</v>
      </c>
      <c r="AD614" s="0" t="n">
        <v>-75</v>
      </c>
      <c r="AE614" s="0" t="n">
        <v>0</v>
      </c>
      <c r="AF614" s="0" t="n">
        <v>0</v>
      </c>
    </row>
    <row r="615" customFormat="false" ht="12.75" hidden="false" customHeight="false" outlineLevel="0" collapsed="false">
      <c r="A615" s="399" t="n">
        <v>37049.5243055556</v>
      </c>
      <c r="B615" s="400" t="n">
        <v>37124</v>
      </c>
      <c r="C615" s="400" t="n">
        <v>37104</v>
      </c>
      <c r="D615" s="400" t="n">
        <v>37134</v>
      </c>
      <c r="E615" s="0" t="s">
        <v>400</v>
      </c>
      <c r="F615" s="0" t="n">
        <v>637437</v>
      </c>
      <c r="G615" s="0" t="n">
        <v>1</v>
      </c>
      <c r="H615" s="0" t="n">
        <v>3438422</v>
      </c>
      <c r="I615" s="0" t="n">
        <v>0</v>
      </c>
      <c r="J615" s="0" t="n">
        <v>0</v>
      </c>
      <c r="K615" s="0" t="n">
        <v>0</v>
      </c>
      <c r="L615" s="0" t="n">
        <v>0</v>
      </c>
      <c r="M615" s="0" t="n">
        <v>0</v>
      </c>
      <c r="N615" s="0" t="n">
        <v>0</v>
      </c>
      <c r="O615" s="0" t="n">
        <v>0</v>
      </c>
      <c r="P615" s="0" t="n">
        <v>0</v>
      </c>
      <c r="Q615" s="0" t="n">
        <v>0</v>
      </c>
      <c r="R615" s="0" t="n">
        <v>0</v>
      </c>
      <c r="S615" s="0" t="n">
        <v>0</v>
      </c>
      <c r="T615" s="0" t="n">
        <v>0</v>
      </c>
      <c r="U615" s="0" t="n">
        <v>0</v>
      </c>
      <c r="V615" s="0" t="n">
        <v>0</v>
      </c>
      <c r="W615" s="0" t="n">
        <v>0</v>
      </c>
      <c r="X615" s="0" t="n">
        <v>0</v>
      </c>
      <c r="Y615" s="0" t="n">
        <v>0</v>
      </c>
      <c r="Z615" s="0" t="n">
        <v>0</v>
      </c>
      <c r="AA615" s="0" t="n">
        <v>0</v>
      </c>
      <c r="AB615" s="0" t="n">
        <v>0</v>
      </c>
      <c r="AC615" s="0" t="n">
        <v>0</v>
      </c>
      <c r="AD615" s="0" t="n">
        <v>0</v>
      </c>
      <c r="AE615" s="0" t="n">
        <v>25</v>
      </c>
      <c r="AF615" s="0" t="n">
        <v>25</v>
      </c>
    </row>
    <row r="616" customFormat="false" ht="12.75" hidden="false" customHeight="false" outlineLevel="0" collapsed="false">
      <c r="A616" s="399" t="n">
        <v>37049.5243055556</v>
      </c>
      <c r="B616" s="400" t="n">
        <v>37124</v>
      </c>
      <c r="C616" s="400" t="n">
        <v>37104</v>
      </c>
      <c r="D616" s="400" t="n">
        <v>37134</v>
      </c>
      <c r="E616" s="0" t="s">
        <v>400</v>
      </c>
      <c r="F616" s="0" t="n">
        <v>637437</v>
      </c>
      <c r="G616" s="0" t="n">
        <v>1</v>
      </c>
      <c r="H616" s="0" t="n">
        <v>3438421</v>
      </c>
      <c r="I616" s="0" t="n">
        <v>25</v>
      </c>
      <c r="J616" s="0" t="n">
        <v>25</v>
      </c>
      <c r="K616" s="0" t="n">
        <v>25</v>
      </c>
      <c r="L616" s="0" t="n">
        <v>25</v>
      </c>
      <c r="M616" s="0" t="n">
        <v>25</v>
      </c>
      <c r="N616" s="0" t="n">
        <v>25</v>
      </c>
      <c r="O616" s="0" t="n">
        <v>0</v>
      </c>
      <c r="P616" s="0" t="n">
        <v>0</v>
      </c>
      <c r="Q616" s="0" t="n">
        <v>0</v>
      </c>
      <c r="R616" s="0" t="n">
        <v>0</v>
      </c>
      <c r="S616" s="0" t="n">
        <v>0</v>
      </c>
      <c r="T616" s="0" t="n">
        <v>0</v>
      </c>
      <c r="U616" s="0" t="n">
        <v>0</v>
      </c>
      <c r="V616" s="0" t="n">
        <v>0</v>
      </c>
      <c r="W616" s="0" t="n">
        <v>0</v>
      </c>
      <c r="X616" s="0" t="n">
        <v>0</v>
      </c>
      <c r="Y616" s="0" t="n">
        <v>0</v>
      </c>
      <c r="Z616" s="0" t="n">
        <v>0</v>
      </c>
      <c r="AA616" s="0" t="n">
        <v>0</v>
      </c>
      <c r="AB616" s="0" t="n">
        <v>0</v>
      </c>
      <c r="AC616" s="0" t="n">
        <v>0</v>
      </c>
      <c r="AD616" s="0" t="n">
        <v>0</v>
      </c>
      <c r="AE616" s="0" t="n">
        <v>0</v>
      </c>
      <c r="AF616" s="0" t="n">
        <v>0</v>
      </c>
    </row>
    <row r="617" customFormat="false" ht="12.75" hidden="false" customHeight="false" outlineLevel="0" collapsed="false">
      <c r="A617" s="401" t="n">
        <v>37077.5409722222</v>
      </c>
      <c r="B617" s="400" t="n">
        <v>37124</v>
      </c>
      <c r="C617" s="400" t="n">
        <v>37012</v>
      </c>
      <c r="D617" s="400" t="n">
        <v>37191</v>
      </c>
      <c r="E617" s="0" t="s">
        <v>400</v>
      </c>
      <c r="F617" s="0" t="n">
        <v>585277</v>
      </c>
      <c r="G617" s="0" t="n">
        <v>1</v>
      </c>
      <c r="H617" s="0" t="n">
        <v>3099868</v>
      </c>
      <c r="I617" s="0" t="n">
        <v>-7</v>
      </c>
      <c r="J617" s="0" t="n">
        <v>-7</v>
      </c>
      <c r="K617" s="0" t="n">
        <v>-7</v>
      </c>
      <c r="L617" s="0" t="n">
        <v>-7</v>
      </c>
      <c r="M617" s="0" t="n">
        <v>-7</v>
      </c>
      <c r="N617" s="0" t="n">
        <v>-7</v>
      </c>
      <c r="O617" s="0" t="n">
        <v>-7</v>
      </c>
      <c r="P617" s="0" t="n">
        <v>-7</v>
      </c>
      <c r="Q617" s="0" t="n">
        <v>-7</v>
      </c>
      <c r="R617" s="0" t="n">
        <v>-7</v>
      </c>
      <c r="S617" s="0" t="n">
        <v>-7</v>
      </c>
      <c r="T617" s="0" t="n">
        <v>-7</v>
      </c>
      <c r="U617" s="0" t="n">
        <v>-7</v>
      </c>
      <c r="V617" s="0" t="n">
        <v>-7</v>
      </c>
      <c r="W617" s="0" t="n">
        <v>-7</v>
      </c>
      <c r="X617" s="0" t="n">
        <v>-7</v>
      </c>
      <c r="Y617" s="0" t="n">
        <v>-7</v>
      </c>
      <c r="Z617" s="0" t="n">
        <v>-7</v>
      </c>
      <c r="AA617" s="0" t="n">
        <v>-7</v>
      </c>
      <c r="AB617" s="0" t="n">
        <v>-7</v>
      </c>
      <c r="AC617" s="0" t="n">
        <v>-7</v>
      </c>
      <c r="AD617" s="0" t="n">
        <v>-7</v>
      </c>
      <c r="AE617" s="0" t="n">
        <v>-7</v>
      </c>
      <c r="AF617" s="0" t="n">
        <v>-7</v>
      </c>
    </row>
    <row r="618" customFormat="false" ht="12.75" hidden="false" customHeight="false" outlineLevel="0" collapsed="false">
      <c r="A618" s="401" t="n">
        <v>36724.6215277778</v>
      </c>
      <c r="B618" s="400" t="n">
        <v>37124</v>
      </c>
      <c r="C618" s="400" t="n">
        <v>37012</v>
      </c>
      <c r="D618" s="400" t="n">
        <v>37191</v>
      </c>
      <c r="E618" s="0" t="s">
        <v>400</v>
      </c>
      <c r="F618" s="0" t="n">
        <v>373509</v>
      </c>
      <c r="G618" s="0" t="n">
        <v>1</v>
      </c>
      <c r="H618" s="0" t="n">
        <v>2146480</v>
      </c>
      <c r="I618" s="0" t="n">
        <v>0</v>
      </c>
      <c r="J618" s="0" t="n">
        <v>0</v>
      </c>
      <c r="K618" s="0" t="n">
        <v>0</v>
      </c>
      <c r="L618" s="0" t="n">
        <v>0</v>
      </c>
      <c r="M618" s="0" t="n">
        <v>0</v>
      </c>
      <c r="N618" s="0" t="n">
        <v>0</v>
      </c>
      <c r="O618" s="0" t="n">
        <v>-25</v>
      </c>
      <c r="P618" s="0" t="n">
        <v>-25</v>
      </c>
      <c r="Q618" s="0" t="n">
        <v>-25</v>
      </c>
      <c r="R618" s="0" t="n">
        <v>-25</v>
      </c>
      <c r="S618" s="0" t="n">
        <v>-25</v>
      </c>
      <c r="T618" s="0" t="n">
        <v>-25</v>
      </c>
      <c r="U618" s="0" t="n">
        <v>-25</v>
      </c>
      <c r="V618" s="0" t="n">
        <v>-25</v>
      </c>
      <c r="W618" s="0" t="n">
        <v>-25</v>
      </c>
      <c r="X618" s="0" t="n">
        <v>-25</v>
      </c>
      <c r="Y618" s="0" t="n">
        <v>-25</v>
      </c>
      <c r="Z618" s="0" t="n">
        <v>-25</v>
      </c>
      <c r="AA618" s="0" t="n">
        <v>-25</v>
      </c>
      <c r="AB618" s="0" t="n">
        <v>-25</v>
      </c>
      <c r="AC618" s="0" t="n">
        <v>-25</v>
      </c>
      <c r="AD618" s="0" t="n">
        <v>-25</v>
      </c>
      <c r="AE618" s="0" t="n">
        <v>0</v>
      </c>
      <c r="AF618" s="0" t="n">
        <v>0</v>
      </c>
    </row>
    <row r="619" customFormat="false" ht="12.75" hidden="false" customHeight="false" outlineLevel="0" collapsed="false">
      <c r="A619" s="401" t="n">
        <v>36734.6958333333</v>
      </c>
      <c r="B619" s="400" t="n">
        <v>37124</v>
      </c>
      <c r="C619" s="400" t="n">
        <v>36983</v>
      </c>
      <c r="D619" s="400" t="n">
        <v>37191</v>
      </c>
      <c r="E619" s="0" t="s">
        <v>423</v>
      </c>
      <c r="F619" s="0" t="n">
        <v>201883</v>
      </c>
      <c r="G619" s="0" t="n">
        <v>1</v>
      </c>
      <c r="H619" s="0" t="n">
        <v>639516</v>
      </c>
      <c r="I619" s="0" t="n">
        <v>0</v>
      </c>
      <c r="J619" s="0" t="n">
        <v>0</v>
      </c>
      <c r="K619" s="0" t="n">
        <v>0</v>
      </c>
      <c r="L619" s="0" t="n">
        <v>0</v>
      </c>
      <c r="M619" s="0" t="n">
        <v>0</v>
      </c>
      <c r="N619" s="0" t="n">
        <v>0</v>
      </c>
      <c r="O619" s="0" t="n">
        <v>25</v>
      </c>
      <c r="P619" s="0" t="n">
        <v>25</v>
      </c>
      <c r="Q619" s="0" t="n">
        <v>25</v>
      </c>
      <c r="R619" s="0" t="n">
        <v>25</v>
      </c>
      <c r="S619" s="0" t="n">
        <v>25</v>
      </c>
      <c r="T619" s="0" t="n">
        <v>25</v>
      </c>
      <c r="U619" s="0" t="n">
        <v>25</v>
      </c>
      <c r="V619" s="0" t="n">
        <v>25</v>
      </c>
      <c r="W619" s="0" t="n">
        <v>25</v>
      </c>
      <c r="X619" s="0" t="n">
        <v>25</v>
      </c>
      <c r="Y619" s="0" t="n">
        <v>25</v>
      </c>
      <c r="Z619" s="0" t="n">
        <v>25</v>
      </c>
      <c r="AA619" s="0" t="n">
        <v>25</v>
      </c>
      <c r="AB619" s="0" t="n">
        <v>25</v>
      </c>
      <c r="AC619" s="0" t="n">
        <v>25</v>
      </c>
      <c r="AD619" s="0" t="n">
        <v>25</v>
      </c>
      <c r="AE619" s="0" t="n">
        <v>0</v>
      </c>
      <c r="AF619" s="0" t="n">
        <v>0</v>
      </c>
    </row>
    <row r="620" customFormat="false" ht="12.75" hidden="false" customHeight="false" outlineLevel="0" collapsed="false">
      <c r="A620" s="401" t="n">
        <v>36979.4298611111</v>
      </c>
      <c r="B620" s="400" t="n">
        <v>37124</v>
      </c>
      <c r="C620" s="400" t="n">
        <v>37073</v>
      </c>
      <c r="D620" s="400" t="n">
        <v>37164</v>
      </c>
      <c r="E620" s="0" t="s">
        <v>401</v>
      </c>
      <c r="F620" s="0" t="n">
        <v>562555</v>
      </c>
      <c r="G620" s="0" t="n">
        <v>1</v>
      </c>
      <c r="H620" s="0" t="n">
        <v>2964439</v>
      </c>
      <c r="I620" s="0" t="n">
        <v>0</v>
      </c>
      <c r="J620" s="0" t="n">
        <v>0</v>
      </c>
      <c r="K620" s="0" t="n">
        <v>0</v>
      </c>
      <c r="L620" s="0" t="n">
        <v>0</v>
      </c>
      <c r="M620" s="0" t="n">
        <v>0</v>
      </c>
      <c r="N620" s="0" t="n">
        <v>0</v>
      </c>
      <c r="O620" s="0" t="n">
        <v>25</v>
      </c>
      <c r="P620" s="0" t="n">
        <v>25</v>
      </c>
      <c r="Q620" s="0" t="n">
        <v>25</v>
      </c>
      <c r="R620" s="0" t="n">
        <v>25</v>
      </c>
      <c r="S620" s="0" t="n">
        <v>25</v>
      </c>
      <c r="T620" s="0" t="n">
        <v>25</v>
      </c>
      <c r="U620" s="0" t="n">
        <v>25</v>
      </c>
      <c r="V620" s="0" t="n">
        <v>25</v>
      </c>
      <c r="W620" s="0" t="n">
        <v>25</v>
      </c>
      <c r="X620" s="0" t="n">
        <v>25</v>
      </c>
      <c r="Y620" s="0" t="n">
        <v>25</v>
      </c>
      <c r="Z620" s="0" t="n">
        <v>25</v>
      </c>
      <c r="AA620" s="0" t="n">
        <v>25</v>
      </c>
      <c r="AB620" s="0" t="n">
        <v>25</v>
      </c>
      <c r="AC620" s="0" t="n">
        <v>25</v>
      </c>
      <c r="AD620" s="0" t="n">
        <v>25</v>
      </c>
      <c r="AE620" s="0" t="n">
        <v>0</v>
      </c>
      <c r="AF620" s="0" t="n">
        <v>0</v>
      </c>
    </row>
    <row r="621" customFormat="false" ht="12.75" hidden="false" customHeight="false" outlineLevel="0" collapsed="false">
      <c r="A621" s="401" t="n">
        <v>37012.3875</v>
      </c>
      <c r="B621" s="400" t="n">
        <v>37124</v>
      </c>
      <c r="C621" s="400" t="n">
        <v>37073</v>
      </c>
      <c r="D621" s="400" t="n">
        <v>37164</v>
      </c>
      <c r="E621" s="0" t="s">
        <v>401</v>
      </c>
      <c r="F621" s="0" t="n">
        <v>590859</v>
      </c>
      <c r="G621" s="0" t="n">
        <v>1</v>
      </c>
      <c r="H621" s="0" t="n">
        <v>3116244</v>
      </c>
      <c r="I621" s="0" t="n">
        <v>0</v>
      </c>
      <c r="J621" s="0" t="n">
        <v>0</v>
      </c>
      <c r="K621" s="0" t="n">
        <v>0</v>
      </c>
      <c r="L621" s="0" t="n">
        <v>0</v>
      </c>
      <c r="M621" s="0" t="n">
        <v>0</v>
      </c>
      <c r="N621" s="0" t="n">
        <v>0</v>
      </c>
      <c r="O621" s="0" t="n">
        <v>25</v>
      </c>
      <c r="P621" s="0" t="n">
        <v>25</v>
      </c>
      <c r="Q621" s="0" t="n">
        <v>25</v>
      </c>
      <c r="R621" s="0" t="n">
        <v>25</v>
      </c>
      <c r="S621" s="0" t="n">
        <v>25</v>
      </c>
      <c r="T621" s="0" t="n">
        <v>25</v>
      </c>
      <c r="U621" s="0" t="n">
        <v>25</v>
      </c>
      <c r="V621" s="0" t="n">
        <v>25</v>
      </c>
      <c r="W621" s="0" t="n">
        <v>25</v>
      </c>
      <c r="X621" s="0" t="n">
        <v>25</v>
      </c>
      <c r="Y621" s="0" t="n">
        <v>25</v>
      </c>
      <c r="Z621" s="0" t="n">
        <v>25</v>
      </c>
      <c r="AA621" s="0" t="n">
        <v>25</v>
      </c>
      <c r="AB621" s="0" t="n">
        <v>25</v>
      </c>
      <c r="AC621" s="0" t="n">
        <v>25</v>
      </c>
      <c r="AD621" s="0" t="n">
        <v>25</v>
      </c>
      <c r="AE621" s="0" t="n">
        <v>0</v>
      </c>
      <c r="AF621" s="0" t="n">
        <v>0</v>
      </c>
    </row>
    <row r="622" customFormat="false" ht="12.75" hidden="false" customHeight="false" outlineLevel="0" collapsed="false">
      <c r="A622" s="401" t="n">
        <v>37013.5597222222</v>
      </c>
      <c r="B622" s="400" t="n">
        <v>37124</v>
      </c>
      <c r="C622" s="400" t="n">
        <v>37073</v>
      </c>
      <c r="D622" s="400" t="n">
        <v>37164</v>
      </c>
      <c r="E622" s="0" t="s">
        <v>401</v>
      </c>
      <c r="F622" s="0" t="n">
        <v>593853</v>
      </c>
      <c r="G622" s="0" t="n">
        <v>1</v>
      </c>
      <c r="H622" s="0" t="n">
        <v>3139092</v>
      </c>
      <c r="I622" s="0" t="n">
        <v>0</v>
      </c>
      <c r="J622" s="0" t="n">
        <v>0</v>
      </c>
      <c r="K622" s="0" t="n">
        <v>0</v>
      </c>
      <c r="L622" s="0" t="n">
        <v>0</v>
      </c>
      <c r="M622" s="0" t="n">
        <v>0</v>
      </c>
      <c r="N622" s="0" t="n">
        <v>0</v>
      </c>
      <c r="O622" s="0" t="n">
        <v>50</v>
      </c>
      <c r="P622" s="0" t="n">
        <v>50</v>
      </c>
      <c r="Q622" s="0" t="n">
        <v>50</v>
      </c>
      <c r="R622" s="0" t="n">
        <v>50</v>
      </c>
      <c r="S622" s="0" t="n">
        <v>50</v>
      </c>
      <c r="T622" s="0" t="n">
        <v>50</v>
      </c>
      <c r="U622" s="0" t="n">
        <v>50</v>
      </c>
      <c r="V622" s="0" t="n">
        <v>50</v>
      </c>
      <c r="W622" s="0" t="n">
        <v>50</v>
      </c>
      <c r="X622" s="0" t="n">
        <v>50</v>
      </c>
      <c r="Y622" s="0" t="n">
        <v>50</v>
      </c>
      <c r="Z622" s="0" t="n">
        <v>50</v>
      </c>
      <c r="AA622" s="0" t="n">
        <v>50</v>
      </c>
      <c r="AB622" s="0" t="n">
        <v>50</v>
      </c>
      <c r="AC622" s="0" t="n">
        <v>50</v>
      </c>
      <c r="AD622" s="0" t="n">
        <v>50</v>
      </c>
      <c r="AE622" s="0" t="n">
        <v>0</v>
      </c>
      <c r="AF622" s="0" t="n">
        <v>0</v>
      </c>
    </row>
    <row r="623" customFormat="false" ht="12.75" hidden="false" customHeight="false" outlineLevel="0" collapsed="false">
      <c r="A623" s="401" t="n">
        <v>37061.4430555556</v>
      </c>
      <c r="B623" s="400" t="n">
        <v>37124</v>
      </c>
      <c r="C623" s="400" t="n">
        <v>37104</v>
      </c>
      <c r="D623" s="400" t="n">
        <v>37134</v>
      </c>
      <c r="E623" s="0" t="s">
        <v>401</v>
      </c>
      <c r="F623" s="0" t="n">
        <v>653735</v>
      </c>
      <c r="G623" s="0" t="n">
        <v>1</v>
      </c>
      <c r="H623" s="0" t="n">
        <v>3478775</v>
      </c>
      <c r="I623" s="0" t="n">
        <v>-25</v>
      </c>
      <c r="J623" s="0" t="n">
        <v>-25</v>
      </c>
      <c r="K623" s="0" t="n">
        <v>-25</v>
      </c>
      <c r="L623" s="0" t="n">
        <v>-25</v>
      </c>
      <c r="M623" s="0" t="n">
        <v>-25</v>
      </c>
      <c r="N623" s="0" t="n">
        <v>-25</v>
      </c>
      <c r="O623" s="0" t="n">
        <v>0</v>
      </c>
      <c r="P623" s="0" t="n">
        <v>0</v>
      </c>
      <c r="Q623" s="0" t="n">
        <v>0</v>
      </c>
      <c r="R623" s="0" t="n">
        <v>0</v>
      </c>
      <c r="S623" s="0" t="n">
        <v>0</v>
      </c>
      <c r="T623" s="0" t="n">
        <v>0</v>
      </c>
      <c r="U623" s="0" t="n">
        <v>0</v>
      </c>
      <c r="V623" s="0" t="n">
        <v>0</v>
      </c>
      <c r="W623" s="0" t="n">
        <v>0</v>
      </c>
      <c r="X623" s="0" t="n">
        <v>0</v>
      </c>
      <c r="Y623" s="0" t="n">
        <v>0</v>
      </c>
      <c r="Z623" s="0" t="n">
        <v>0</v>
      </c>
      <c r="AA623" s="0" t="n">
        <v>0</v>
      </c>
      <c r="AB623" s="0" t="n">
        <v>0</v>
      </c>
      <c r="AC623" s="0" t="n">
        <v>0</v>
      </c>
      <c r="AD623" s="0" t="n">
        <v>0</v>
      </c>
      <c r="AE623" s="0" t="n">
        <v>0</v>
      </c>
      <c r="AF623" s="0" t="n">
        <v>0</v>
      </c>
    </row>
    <row r="624" customFormat="false" ht="12.75" hidden="false" customHeight="false" outlineLevel="0" collapsed="false">
      <c r="A624" s="401" t="n">
        <v>36859.5902777778</v>
      </c>
      <c r="B624" s="400" t="n">
        <v>37124</v>
      </c>
      <c r="C624" s="400" t="n">
        <v>37104</v>
      </c>
      <c r="D624" s="400" t="n">
        <v>37134</v>
      </c>
      <c r="E624" s="0" t="s">
        <v>401</v>
      </c>
      <c r="F624" s="0" t="n">
        <v>468424</v>
      </c>
      <c r="G624" s="0" t="n">
        <v>1</v>
      </c>
      <c r="H624" s="0" t="n">
        <v>2461344</v>
      </c>
      <c r="I624" s="0" t="n">
        <v>0</v>
      </c>
      <c r="J624" s="0" t="n">
        <v>0</v>
      </c>
      <c r="K624" s="0" t="n">
        <v>0</v>
      </c>
      <c r="L624" s="0" t="n">
        <v>0</v>
      </c>
      <c r="M624" s="0" t="n">
        <v>0</v>
      </c>
      <c r="N624" s="0" t="n">
        <v>0</v>
      </c>
      <c r="O624" s="0" t="n">
        <v>-25</v>
      </c>
      <c r="P624" s="0" t="n">
        <v>-25</v>
      </c>
      <c r="Q624" s="0" t="n">
        <v>-25</v>
      </c>
      <c r="R624" s="0" t="n">
        <v>-25</v>
      </c>
      <c r="S624" s="0" t="n">
        <v>-25</v>
      </c>
      <c r="T624" s="0" t="n">
        <v>-25</v>
      </c>
      <c r="U624" s="0" t="n">
        <v>-25</v>
      </c>
      <c r="V624" s="0" t="n">
        <v>-25</v>
      </c>
      <c r="W624" s="0" t="n">
        <v>-25</v>
      </c>
      <c r="X624" s="0" t="n">
        <v>-25</v>
      </c>
      <c r="Y624" s="0" t="n">
        <v>-25</v>
      </c>
      <c r="Z624" s="0" t="n">
        <v>-25</v>
      </c>
      <c r="AA624" s="0" t="n">
        <v>-25</v>
      </c>
      <c r="AB624" s="0" t="n">
        <v>-25</v>
      </c>
      <c r="AC624" s="0" t="n">
        <v>-25</v>
      </c>
      <c r="AD624" s="0" t="n">
        <v>-25</v>
      </c>
      <c r="AE624" s="0" t="n">
        <v>0</v>
      </c>
      <c r="AF624" s="0" t="n">
        <v>0</v>
      </c>
    </row>
    <row r="625" customFormat="false" ht="12.75" hidden="false" customHeight="false" outlineLevel="0" collapsed="false">
      <c r="A625" s="401" t="n">
        <v>37026.5465277778</v>
      </c>
      <c r="B625" s="400" t="n">
        <v>37124</v>
      </c>
      <c r="C625" s="400" t="n">
        <v>37104</v>
      </c>
      <c r="D625" s="400" t="n">
        <v>37134</v>
      </c>
      <c r="E625" s="0" t="s">
        <v>401</v>
      </c>
      <c r="F625" s="0" t="n">
        <v>611735</v>
      </c>
      <c r="G625" s="0" t="n">
        <v>1</v>
      </c>
      <c r="H625" s="0" t="n">
        <v>3291632</v>
      </c>
      <c r="I625" s="0" t="n">
        <v>0</v>
      </c>
      <c r="J625" s="0" t="n">
        <v>0</v>
      </c>
      <c r="K625" s="0" t="n">
        <v>0</v>
      </c>
      <c r="L625" s="0" t="n">
        <v>0</v>
      </c>
      <c r="M625" s="0" t="n">
        <v>0</v>
      </c>
      <c r="N625" s="0" t="n">
        <v>0</v>
      </c>
      <c r="O625" s="0" t="n">
        <v>-25</v>
      </c>
      <c r="P625" s="0" t="n">
        <v>-25</v>
      </c>
      <c r="Q625" s="0" t="n">
        <v>-25</v>
      </c>
      <c r="R625" s="0" t="n">
        <v>-25</v>
      </c>
      <c r="S625" s="0" t="n">
        <v>-25</v>
      </c>
      <c r="T625" s="0" t="n">
        <v>-25</v>
      </c>
      <c r="U625" s="0" t="n">
        <v>-25</v>
      </c>
      <c r="V625" s="0" t="n">
        <v>-25</v>
      </c>
      <c r="W625" s="0" t="n">
        <v>-25</v>
      </c>
      <c r="X625" s="0" t="n">
        <v>-25</v>
      </c>
      <c r="Y625" s="0" t="n">
        <v>-25</v>
      </c>
      <c r="Z625" s="0" t="n">
        <v>-25</v>
      </c>
      <c r="AA625" s="0" t="n">
        <v>-25</v>
      </c>
      <c r="AB625" s="0" t="n">
        <v>-25</v>
      </c>
      <c r="AC625" s="0" t="n">
        <v>-25</v>
      </c>
      <c r="AD625" s="0" t="n">
        <v>-25</v>
      </c>
      <c r="AE625" s="0" t="n">
        <v>0</v>
      </c>
      <c r="AF625" s="0" t="n">
        <v>0</v>
      </c>
    </row>
    <row r="626" customFormat="false" ht="12.75" hidden="false" customHeight="false" outlineLevel="0" collapsed="false">
      <c r="A626" s="401" t="n">
        <v>37067.39375</v>
      </c>
      <c r="B626" s="400" t="n">
        <v>37124</v>
      </c>
      <c r="C626" s="400" t="n">
        <v>37104</v>
      </c>
      <c r="D626" s="400" t="n">
        <v>37134</v>
      </c>
      <c r="E626" s="0" t="s">
        <v>401</v>
      </c>
      <c r="F626" s="0" t="n">
        <v>661517</v>
      </c>
      <c r="G626" s="0" t="n">
        <v>1</v>
      </c>
      <c r="H626" s="0" t="n">
        <v>3506708</v>
      </c>
      <c r="I626" s="0" t="n">
        <v>0</v>
      </c>
      <c r="J626" s="0" t="n">
        <v>0</v>
      </c>
      <c r="K626" s="0" t="n">
        <v>0</v>
      </c>
      <c r="L626" s="0" t="n">
        <v>0</v>
      </c>
      <c r="M626" s="0" t="n">
        <v>0</v>
      </c>
      <c r="N626" s="0" t="n">
        <v>0</v>
      </c>
      <c r="O626" s="0" t="n">
        <v>-25</v>
      </c>
      <c r="P626" s="0" t="n">
        <v>-25</v>
      </c>
      <c r="Q626" s="0" t="n">
        <v>-25</v>
      </c>
      <c r="R626" s="0" t="n">
        <v>-25</v>
      </c>
      <c r="S626" s="0" t="n">
        <v>-25</v>
      </c>
      <c r="T626" s="0" t="n">
        <v>-25</v>
      </c>
      <c r="U626" s="0" t="n">
        <v>-25</v>
      </c>
      <c r="V626" s="0" t="n">
        <v>-25</v>
      </c>
      <c r="W626" s="0" t="n">
        <v>-25</v>
      </c>
      <c r="X626" s="0" t="n">
        <v>-25</v>
      </c>
      <c r="Y626" s="0" t="n">
        <v>-25</v>
      </c>
      <c r="Z626" s="0" t="n">
        <v>-25</v>
      </c>
      <c r="AA626" s="0" t="n">
        <v>-25</v>
      </c>
      <c r="AB626" s="0" t="n">
        <v>-25</v>
      </c>
      <c r="AC626" s="0" t="n">
        <v>-25</v>
      </c>
      <c r="AD626" s="0" t="n">
        <v>-25</v>
      </c>
      <c r="AE626" s="0" t="n">
        <v>0</v>
      </c>
      <c r="AF626" s="0" t="n">
        <v>0</v>
      </c>
    </row>
    <row r="627" customFormat="false" ht="12.75" hidden="false" customHeight="false" outlineLevel="0" collapsed="false">
      <c r="A627" s="401" t="n">
        <v>36966.6520833333</v>
      </c>
      <c r="B627" s="400" t="n">
        <v>37124</v>
      </c>
      <c r="C627" s="400" t="n">
        <v>37073</v>
      </c>
      <c r="D627" s="400" t="n">
        <v>37164</v>
      </c>
      <c r="E627" s="0" t="s">
        <v>401</v>
      </c>
      <c r="F627" s="0" t="n">
        <v>550957</v>
      </c>
      <c r="G627" s="0" t="n">
        <v>1</v>
      </c>
      <c r="H627" s="0" t="n">
        <v>2890350</v>
      </c>
      <c r="I627" s="0" t="n">
        <v>0</v>
      </c>
      <c r="J627" s="0" t="n">
        <v>0</v>
      </c>
      <c r="K627" s="0" t="n">
        <v>0</v>
      </c>
      <c r="L627" s="0" t="n">
        <v>0</v>
      </c>
      <c r="M627" s="0" t="n">
        <v>0</v>
      </c>
      <c r="N627" s="0" t="n">
        <v>0</v>
      </c>
      <c r="O627" s="0" t="n">
        <v>25</v>
      </c>
      <c r="P627" s="0" t="n">
        <v>25</v>
      </c>
      <c r="Q627" s="0" t="n">
        <v>25</v>
      </c>
      <c r="R627" s="0" t="n">
        <v>25</v>
      </c>
      <c r="S627" s="0" t="n">
        <v>25</v>
      </c>
      <c r="T627" s="0" t="n">
        <v>25</v>
      </c>
      <c r="U627" s="0" t="n">
        <v>25</v>
      </c>
      <c r="V627" s="0" t="n">
        <v>25</v>
      </c>
      <c r="W627" s="0" t="n">
        <v>25</v>
      </c>
      <c r="X627" s="0" t="n">
        <v>25</v>
      </c>
      <c r="Y627" s="0" t="n">
        <v>25</v>
      </c>
      <c r="Z627" s="0" t="n">
        <v>25</v>
      </c>
      <c r="AA627" s="0" t="n">
        <v>25</v>
      </c>
      <c r="AB627" s="0" t="n">
        <v>25</v>
      </c>
      <c r="AC627" s="0" t="n">
        <v>25</v>
      </c>
      <c r="AD627" s="0" t="n">
        <v>25</v>
      </c>
      <c r="AE627" s="0" t="n">
        <v>0</v>
      </c>
      <c r="AF627" s="0" t="n">
        <v>0</v>
      </c>
    </row>
    <row r="628" customFormat="false" ht="12.75" hidden="false" customHeight="false" outlineLevel="0" collapsed="false">
      <c r="A628" s="401" t="n">
        <v>37050.5590277778</v>
      </c>
      <c r="B628" s="400" t="n">
        <v>37124</v>
      </c>
      <c r="C628" s="400" t="n">
        <v>37073</v>
      </c>
      <c r="D628" s="400" t="n">
        <v>37164</v>
      </c>
      <c r="E628" s="0" t="s">
        <v>401</v>
      </c>
      <c r="F628" s="0" t="n">
        <v>639544</v>
      </c>
      <c r="G628" s="0" t="n">
        <v>1</v>
      </c>
      <c r="H628" s="0" t="n">
        <v>3443379</v>
      </c>
      <c r="I628" s="0" t="n">
        <v>0</v>
      </c>
      <c r="J628" s="0" t="n">
        <v>0</v>
      </c>
      <c r="K628" s="0" t="n">
        <v>0</v>
      </c>
      <c r="L628" s="0" t="n">
        <v>0</v>
      </c>
      <c r="M628" s="0" t="n">
        <v>0</v>
      </c>
      <c r="N628" s="0" t="n">
        <v>0</v>
      </c>
      <c r="O628" s="0" t="n">
        <v>-25</v>
      </c>
      <c r="P628" s="0" t="n">
        <v>-25</v>
      </c>
      <c r="Q628" s="0" t="n">
        <v>-25</v>
      </c>
      <c r="R628" s="0" t="n">
        <v>-25</v>
      </c>
      <c r="S628" s="0" t="n">
        <v>-25</v>
      </c>
      <c r="T628" s="0" t="n">
        <v>-25</v>
      </c>
      <c r="U628" s="0" t="n">
        <v>-25</v>
      </c>
      <c r="V628" s="0" t="n">
        <v>-25</v>
      </c>
      <c r="W628" s="0" t="n">
        <v>-25</v>
      </c>
      <c r="X628" s="0" t="n">
        <v>-25</v>
      </c>
      <c r="Y628" s="0" t="n">
        <v>-25</v>
      </c>
      <c r="Z628" s="0" t="n">
        <v>-25</v>
      </c>
      <c r="AA628" s="0" t="n">
        <v>-25</v>
      </c>
      <c r="AB628" s="0" t="n">
        <v>-25</v>
      </c>
      <c r="AC628" s="0" t="n">
        <v>-25</v>
      </c>
      <c r="AD628" s="0" t="n">
        <v>-25</v>
      </c>
      <c r="AE628" s="0" t="n">
        <v>0</v>
      </c>
      <c r="AF628" s="0" t="n">
        <v>0</v>
      </c>
    </row>
    <row r="629" customFormat="false" ht="12.75" hidden="false" customHeight="false" outlineLevel="0" collapsed="false">
      <c r="A629" s="401" t="n">
        <v>36901.5854166667</v>
      </c>
      <c r="B629" s="400" t="n">
        <v>37124</v>
      </c>
      <c r="C629" s="400" t="n">
        <v>37073</v>
      </c>
      <c r="D629" s="400" t="n">
        <v>37164</v>
      </c>
      <c r="E629" s="0" t="s">
        <v>401</v>
      </c>
      <c r="F629" s="0" t="n">
        <v>461162</v>
      </c>
      <c r="G629" s="0" t="n">
        <v>1</v>
      </c>
      <c r="H629" s="0" t="n">
        <v>2437168</v>
      </c>
      <c r="I629" s="0" t="n">
        <v>0</v>
      </c>
      <c r="J629" s="0" t="n">
        <v>0</v>
      </c>
      <c r="K629" s="0" t="n">
        <v>0</v>
      </c>
      <c r="L629" s="0" t="n">
        <v>0</v>
      </c>
      <c r="M629" s="0" t="n">
        <v>0</v>
      </c>
      <c r="N629" s="0" t="n">
        <v>0</v>
      </c>
      <c r="O629" s="0" t="n">
        <v>0</v>
      </c>
      <c r="P629" s="0" t="n">
        <v>0</v>
      </c>
      <c r="Q629" s="0" t="n">
        <v>0</v>
      </c>
      <c r="R629" s="0" t="n">
        <v>0</v>
      </c>
      <c r="S629" s="0" t="n">
        <v>0</v>
      </c>
      <c r="T629" s="0" t="n">
        <v>0</v>
      </c>
      <c r="U629" s="0" t="n">
        <v>0</v>
      </c>
      <c r="V629" s="0" t="n">
        <v>0</v>
      </c>
      <c r="W629" s="0" t="n">
        <v>0</v>
      </c>
      <c r="X629" s="0" t="n">
        <v>0</v>
      </c>
      <c r="Y629" s="0" t="n">
        <v>0</v>
      </c>
      <c r="Z629" s="0" t="n">
        <v>0</v>
      </c>
      <c r="AA629" s="0" t="n">
        <v>0</v>
      </c>
      <c r="AB629" s="0" t="n">
        <v>0</v>
      </c>
      <c r="AC629" s="0" t="n">
        <v>0</v>
      </c>
      <c r="AD629" s="0" t="n">
        <v>0</v>
      </c>
      <c r="AE629" s="0" t="n">
        <v>-50</v>
      </c>
      <c r="AF629" s="0" t="n">
        <v>-50</v>
      </c>
    </row>
    <row r="630" customFormat="false" ht="12.75" hidden="false" customHeight="false" outlineLevel="0" collapsed="false">
      <c r="A630" s="401" t="n">
        <v>36901.5861111111</v>
      </c>
      <c r="B630" s="400" t="n">
        <v>37124</v>
      </c>
      <c r="C630" s="400" t="n">
        <v>37073</v>
      </c>
      <c r="D630" s="400" t="n">
        <v>37164</v>
      </c>
      <c r="E630" s="0" t="s">
        <v>401</v>
      </c>
      <c r="F630" s="0" t="n">
        <v>462098</v>
      </c>
      <c r="G630" s="0" t="n">
        <v>1</v>
      </c>
      <c r="H630" s="0" t="n">
        <v>2441160</v>
      </c>
      <c r="I630" s="0" t="n">
        <v>0</v>
      </c>
      <c r="J630" s="0" t="n">
        <v>0</v>
      </c>
      <c r="K630" s="0" t="n">
        <v>0</v>
      </c>
      <c r="L630" s="0" t="n">
        <v>0</v>
      </c>
      <c r="M630" s="0" t="n">
        <v>0</v>
      </c>
      <c r="N630" s="0" t="n">
        <v>0</v>
      </c>
      <c r="O630" s="0" t="n">
        <v>0</v>
      </c>
      <c r="P630" s="0" t="n">
        <v>0</v>
      </c>
      <c r="Q630" s="0" t="n">
        <v>0</v>
      </c>
      <c r="R630" s="0" t="n">
        <v>0</v>
      </c>
      <c r="S630" s="0" t="n">
        <v>0</v>
      </c>
      <c r="T630" s="0" t="n">
        <v>0</v>
      </c>
      <c r="U630" s="0" t="n">
        <v>0</v>
      </c>
      <c r="V630" s="0" t="n">
        <v>0</v>
      </c>
      <c r="W630" s="0" t="n">
        <v>0</v>
      </c>
      <c r="X630" s="0" t="n">
        <v>0</v>
      </c>
      <c r="Y630" s="0" t="n">
        <v>0</v>
      </c>
      <c r="Z630" s="0" t="n">
        <v>0</v>
      </c>
      <c r="AA630" s="0" t="n">
        <v>0</v>
      </c>
      <c r="AB630" s="0" t="n">
        <v>0</v>
      </c>
      <c r="AC630" s="0" t="n">
        <v>0</v>
      </c>
      <c r="AD630" s="0" t="n">
        <v>0</v>
      </c>
      <c r="AE630" s="0" t="n">
        <v>-50</v>
      </c>
      <c r="AF630" s="0" t="n">
        <v>-50</v>
      </c>
    </row>
    <row r="631" customFormat="false" ht="12.75" hidden="false" customHeight="false" outlineLevel="0" collapsed="false">
      <c r="A631" s="401" t="n">
        <v>37049.3701388889</v>
      </c>
      <c r="B631" s="400" t="n">
        <v>37124</v>
      </c>
      <c r="C631" s="400" t="n">
        <v>37104</v>
      </c>
      <c r="D631" s="400" t="n">
        <v>37134</v>
      </c>
      <c r="E631" s="0" t="s">
        <v>401</v>
      </c>
      <c r="F631" s="0" t="n">
        <v>636899</v>
      </c>
      <c r="G631" s="0" t="n">
        <v>1</v>
      </c>
      <c r="H631" s="0" t="n">
        <v>3436965</v>
      </c>
      <c r="I631" s="0" t="n">
        <v>0</v>
      </c>
      <c r="J631" s="0" t="n">
        <v>0</v>
      </c>
      <c r="K631" s="0" t="n">
        <v>0</v>
      </c>
      <c r="L631" s="0" t="n">
        <v>0</v>
      </c>
      <c r="M631" s="0" t="n">
        <v>0</v>
      </c>
      <c r="N631" s="0" t="n">
        <v>0</v>
      </c>
      <c r="O631" s="0" t="n">
        <v>-25</v>
      </c>
      <c r="P631" s="0" t="n">
        <v>-25</v>
      </c>
      <c r="Q631" s="0" t="n">
        <v>-25</v>
      </c>
      <c r="R631" s="0" t="n">
        <v>-25</v>
      </c>
      <c r="S631" s="0" t="n">
        <v>-25</v>
      </c>
      <c r="T631" s="0" t="n">
        <v>-25</v>
      </c>
      <c r="U631" s="0" t="n">
        <v>-25</v>
      </c>
      <c r="V631" s="0" t="n">
        <v>-25</v>
      </c>
      <c r="W631" s="0" t="n">
        <v>-25</v>
      </c>
      <c r="X631" s="0" t="n">
        <v>-25</v>
      </c>
      <c r="Y631" s="0" t="n">
        <v>-25</v>
      </c>
      <c r="Z631" s="0" t="n">
        <v>-25</v>
      </c>
      <c r="AA631" s="0" t="n">
        <v>-25</v>
      </c>
      <c r="AB631" s="0" t="n">
        <v>-25</v>
      </c>
      <c r="AC631" s="0" t="n">
        <v>-25</v>
      </c>
      <c r="AD631" s="0" t="n">
        <v>-25</v>
      </c>
      <c r="AE631" s="0" t="n">
        <v>0</v>
      </c>
      <c r="AF631" s="0" t="n">
        <v>0</v>
      </c>
    </row>
    <row r="632" customFormat="false" ht="12.75" hidden="false" customHeight="false" outlineLevel="0" collapsed="false">
      <c r="A632" s="401" t="n">
        <v>37061.4430555556</v>
      </c>
      <c r="B632" s="400" t="n">
        <v>37124</v>
      </c>
      <c r="C632" s="400" t="n">
        <v>37104</v>
      </c>
      <c r="D632" s="400" t="n">
        <v>37134</v>
      </c>
      <c r="E632" s="0" t="s">
        <v>401</v>
      </c>
      <c r="F632" s="0" t="n">
        <v>653735</v>
      </c>
      <c r="G632" s="0" t="n">
        <v>1</v>
      </c>
      <c r="H632" s="0" t="n">
        <v>3478776</v>
      </c>
      <c r="I632" s="0" t="n">
        <v>0</v>
      </c>
      <c r="J632" s="0" t="n">
        <v>0</v>
      </c>
      <c r="K632" s="0" t="n">
        <v>0</v>
      </c>
      <c r="L632" s="0" t="n">
        <v>0</v>
      </c>
      <c r="M632" s="0" t="n">
        <v>0</v>
      </c>
      <c r="N632" s="0" t="n">
        <v>0</v>
      </c>
      <c r="O632" s="0" t="n">
        <v>0</v>
      </c>
      <c r="P632" s="0" t="n">
        <v>0</v>
      </c>
      <c r="Q632" s="0" t="n">
        <v>0</v>
      </c>
      <c r="R632" s="0" t="n">
        <v>0</v>
      </c>
      <c r="S632" s="0" t="n">
        <v>0</v>
      </c>
      <c r="T632" s="0" t="n">
        <v>0</v>
      </c>
      <c r="U632" s="0" t="n">
        <v>0</v>
      </c>
      <c r="V632" s="0" t="n">
        <v>0</v>
      </c>
      <c r="W632" s="0" t="n">
        <v>0</v>
      </c>
      <c r="X632" s="0" t="n">
        <v>0</v>
      </c>
      <c r="Y632" s="0" t="n">
        <v>0</v>
      </c>
      <c r="Z632" s="0" t="n">
        <v>0</v>
      </c>
      <c r="AA632" s="0" t="n">
        <v>0</v>
      </c>
      <c r="AB632" s="0" t="n">
        <v>0</v>
      </c>
      <c r="AC632" s="0" t="n">
        <v>0</v>
      </c>
      <c r="AD632" s="0" t="n">
        <v>0</v>
      </c>
      <c r="AE632" s="0" t="n">
        <v>-25</v>
      </c>
      <c r="AF632" s="0" t="n">
        <v>-25</v>
      </c>
    </row>
    <row r="633" customFormat="false" ht="12.75" hidden="false" customHeight="false" outlineLevel="0" collapsed="false">
      <c r="A633" s="401" t="n">
        <v>36901.5854166667</v>
      </c>
      <c r="B633" s="400" t="n">
        <v>37124</v>
      </c>
      <c r="C633" s="400" t="n">
        <v>37073</v>
      </c>
      <c r="D633" s="400" t="n">
        <v>37164</v>
      </c>
      <c r="E633" s="0" t="s">
        <v>401</v>
      </c>
      <c r="F633" s="0" t="n">
        <v>461162</v>
      </c>
      <c r="G633" s="0" t="n">
        <v>1</v>
      </c>
      <c r="H633" s="0" t="n">
        <v>2437167</v>
      </c>
      <c r="I633" s="0" t="n">
        <v>-50</v>
      </c>
      <c r="J633" s="0" t="n">
        <v>-50</v>
      </c>
      <c r="K633" s="0" t="n">
        <v>-50</v>
      </c>
      <c r="L633" s="0" t="n">
        <v>-50</v>
      </c>
      <c r="M633" s="0" t="n">
        <v>-50</v>
      </c>
      <c r="N633" s="0" t="n">
        <v>-50</v>
      </c>
      <c r="O633" s="0" t="n">
        <v>0</v>
      </c>
      <c r="P633" s="0" t="n">
        <v>0</v>
      </c>
      <c r="Q633" s="0" t="n">
        <v>0</v>
      </c>
      <c r="R633" s="0" t="n">
        <v>0</v>
      </c>
      <c r="S633" s="0" t="n">
        <v>0</v>
      </c>
      <c r="T633" s="0" t="n">
        <v>0</v>
      </c>
      <c r="U633" s="0" t="n">
        <v>0</v>
      </c>
      <c r="V633" s="0" t="n">
        <v>0</v>
      </c>
      <c r="W633" s="0" t="n">
        <v>0</v>
      </c>
      <c r="X633" s="0" t="n">
        <v>0</v>
      </c>
      <c r="Y633" s="0" t="n">
        <v>0</v>
      </c>
      <c r="Z633" s="0" t="n">
        <v>0</v>
      </c>
      <c r="AA633" s="0" t="n">
        <v>0</v>
      </c>
      <c r="AB633" s="0" t="n">
        <v>0</v>
      </c>
      <c r="AC633" s="0" t="n">
        <v>0</v>
      </c>
      <c r="AD633" s="0" t="n">
        <v>0</v>
      </c>
      <c r="AE633" s="0" t="n">
        <v>0</v>
      </c>
      <c r="AF633" s="0" t="n">
        <v>0</v>
      </c>
    </row>
    <row r="634" customFormat="false" ht="12.75" hidden="false" customHeight="false" outlineLevel="0" collapsed="false">
      <c r="A634" s="401" t="n">
        <v>36901.5861111111</v>
      </c>
      <c r="B634" s="400" t="n">
        <v>37124</v>
      </c>
      <c r="C634" s="400" t="n">
        <v>37073</v>
      </c>
      <c r="D634" s="400" t="n">
        <v>37164</v>
      </c>
      <c r="E634" s="0" t="s">
        <v>401</v>
      </c>
      <c r="F634" s="0" t="n">
        <v>462098</v>
      </c>
      <c r="G634" s="0" t="n">
        <v>1</v>
      </c>
      <c r="H634" s="0" t="n">
        <v>2441159</v>
      </c>
      <c r="I634" s="0" t="n">
        <v>-50</v>
      </c>
      <c r="J634" s="0" t="n">
        <v>-50</v>
      </c>
      <c r="K634" s="0" t="n">
        <v>-50</v>
      </c>
      <c r="L634" s="0" t="n">
        <v>-50</v>
      </c>
      <c r="M634" s="0" t="n">
        <v>-50</v>
      </c>
      <c r="N634" s="0" t="n">
        <v>-50</v>
      </c>
      <c r="O634" s="0" t="n">
        <v>0</v>
      </c>
      <c r="P634" s="0" t="n">
        <v>0</v>
      </c>
      <c r="Q634" s="0" t="n">
        <v>0</v>
      </c>
      <c r="R634" s="0" t="n">
        <v>0</v>
      </c>
      <c r="S634" s="0" t="n">
        <v>0</v>
      </c>
      <c r="T634" s="0" t="n">
        <v>0</v>
      </c>
      <c r="U634" s="0" t="n">
        <v>0</v>
      </c>
      <c r="V634" s="0" t="n">
        <v>0</v>
      </c>
      <c r="W634" s="0" t="n">
        <v>0</v>
      </c>
      <c r="X634" s="0" t="n">
        <v>0</v>
      </c>
      <c r="Y634" s="0" t="n">
        <v>0</v>
      </c>
      <c r="Z634" s="0" t="n">
        <v>0</v>
      </c>
      <c r="AA634" s="0" t="n">
        <v>0</v>
      </c>
      <c r="AB634" s="0" t="n">
        <v>0</v>
      </c>
      <c r="AC634" s="0" t="n">
        <v>0</v>
      </c>
      <c r="AD634" s="0" t="n">
        <v>0</v>
      </c>
      <c r="AE634" s="0" t="n">
        <v>0</v>
      </c>
      <c r="AF634" s="0" t="n">
        <v>0</v>
      </c>
    </row>
    <row r="635" customFormat="false" ht="12.75" hidden="false" customHeight="false" outlineLevel="0" collapsed="false">
      <c r="A635" s="401" t="n">
        <v>36901.5826388889</v>
      </c>
      <c r="B635" s="400" t="n">
        <v>37124</v>
      </c>
      <c r="C635" s="400" t="n">
        <v>37073</v>
      </c>
      <c r="D635" s="400" t="n">
        <v>37164</v>
      </c>
      <c r="E635" s="0" t="s">
        <v>401</v>
      </c>
      <c r="F635" s="0" t="n">
        <v>490828</v>
      </c>
      <c r="G635" s="0" t="n">
        <v>1</v>
      </c>
      <c r="H635" s="0" t="n">
        <v>2551394</v>
      </c>
      <c r="I635" s="0" t="n">
        <v>0</v>
      </c>
      <c r="J635" s="0" t="n">
        <v>0</v>
      </c>
      <c r="K635" s="0" t="n">
        <v>0</v>
      </c>
      <c r="L635" s="0" t="n">
        <v>0</v>
      </c>
      <c r="M635" s="0" t="n">
        <v>0</v>
      </c>
      <c r="N635" s="0" t="n">
        <v>0</v>
      </c>
      <c r="O635" s="0" t="n">
        <v>-25</v>
      </c>
      <c r="P635" s="0" t="n">
        <v>-25</v>
      </c>
      <c r="Q635" s="0" t="n">
        <v>-25</v>
      </c>
      <c r="R635" s="0" t="n">
        <v>-25</v>
      </c>
      <c r="S635" s="0" t="n">
        <v>-25</v>
      </c>
      <c r="T635" s="0" t="n">
        <v>-25</v>
      </c>
      <c r="U635" s="0" t="n">
        <v>-25</v>
      </c>
      <c r="V635" s="0" t="n">
        <v>-25</v>
      </c>
      <c r="W635" s="0" t="n">
        <v>-25</v>
      </c>
      <c r="X635" s="0" t="n">
        <v>-25</v>
      </c>
      <c r="Y635" s="0" t="n">
        <v>-25</v>
      </c>
      <c r="Z635" s="0" t="n">
        <v>-25</v>
      </c>
      <c r="AA635" s="0" t="n">
        <v>-25</v>
      </c>
      <c r="AB635" s="0" t="n">
        <v>-25</v>
      </c>
      <c r="AC635" s="0" t="n">
        <v>-25</v>
      </c>
      <c r="AD635" s="0" t="n">
        <v>-25</v>
      </c>
      <c r="AE635" s="0" t="n">
        <v>0</v>
      </c>
      <c r="AF635" s="0" t="n">
        <v>0</v>
      </c>
    </row>
    <row r="636" customFormat="false" ht="12.75" hidden="false" customHeight="false" outlineLevel="0" collapsed="false">
      <c r="A636" s="401" t="n">
        <v>36955.4583333333</v>
      </c>
      <c r="B636" s="400" t="n">
        <v>37124</v>
      </c>
      <c r="C636" s="400" t="n">
        <v>37073</v>
      </c>
      <c r="D636" s="400" t="n">
        <v>37164</v>
      </c>
      <c r="E636" s="0" t="s">
        <v>401</v>
      </c>
      <c r="F636" s="0" t="n">
        <v>536718</v>
      </c>
      <c r="G636" s="0" t="n">
        <v>1</v>
      </c>
      <c r="H636" s="0" t="n">
        <v>2741843</v>
      </c>
      <c r="I636" s="0" t="n">
        <v>0</v>
      </c>
      <c r="J636" s="0" t="n">
        <v>0</v>
      </c>
      <c r="K636" s="0" t="n">
        <v>0</v>
      </c>
      <c r="L636" s="0" t="n">
        <v>0</v>
      </c>
      <c r="M636" s="0" t="n">
        <v>0</v>
      </c>
      <c r="N636" s="0" t="n">
        <v>0</v>
      </c>
      <c r="O636" s="0" t="n">
        <v>-25</v>
      </c>
      <c r="P636" s="0" t="n">
        <v>-25</v>
      </c>
      <c r="Q636" s="0" t="n">
        <v>-25</v>
      </c>
      <c r="R636" s="0" t="n">
        <v>-25</v>
      </c>
      <c r="S636" s="0" t="n">
        <v>-25</v>
      </c>
      <c r="T636" s="0" t="n">
        <v>-25</v>
      </c>
      <c r="U636" s="0" t="n">
        <v>-25</v>
      </c>
      <c r="V636" s="0" t="n">
        <v>-25</v>
      </c>
      <c r="W636" s="0" t="n">
        <v>-25</v>
      </c>
      <c r="X636" s="0" t="n">
        <v>-25</v>
      </c>
      <c r="Y636" s="0" t="n">
        <v>-25</v>
      </c>
      <c r="Z636" s="0" t="n">
        <v>-25</v>
      </c>
      <c r="AA636" s="0" t="n">
        <v>-25</v>
      </c>
      <c r="AB636" s="0" t="n">
        <v>-25</v>
      </c>
      <c r="AC636" s="0" t="n">
        <v>-25</v>
      </c>
      <c r="AD636" s="0" t="n">
        <v>-25</v>
      </c>
      <c r="AE636" s="0" t="n">
        <v>0</v>
      </c>
      <c r="AF636" s="0" t="n">
        <v>0</v>
      </c>
    </row>
    <row r="637" customFormat="false" ht="12.75" hidden="false" customHeight="false" outlineLevel="0" collapsed="false">
      <c r="A637" s="401" t="n">
        <v>36873.6395833333</v>
      </c>
      <c r="B637" s="400" t="n">
        <v>37124</v>
      </c>
      <c r="C637" s="400" t="n">
        <v>36983</v>
      </c>
      <c r="D637" s="400" t="n">
        <v>37191</v>
      </c>
      <c r="E637" s="0" t="s">
        <v>402</v>
      </c>
      <c r="F637" s="0" t="n">
        <v>477115</v>
      </c>
      <c r="G637" s="0" t="n">
        <v>1</v>
      </c>
      <c r="H637" s="0" t="n">
        <v>2489288</v>
      </c>
      <c r="I637" s="0" t="n">
        <v>0</v>
      </c>
      <c r="J637" s="0" t="n">
        <v>0</v>
      </c>
      <c r="K637" s="0" t="n">
        <v>0</v>
      </c>
      <c r="L637" s="0" t="n">
        <v>0</v>
      </c>
      <c r="M637" s="0" t="n">
        <v>0</v>
      </c>
      <c r="N637" s="0" t="n">
        <v>0</v>
      </c>
      <c r="O637" s="0" t="n">
        <v>-30</v>
      </c>
      <c r="P637" s="0" t="n">
        <v>-30</v>
      </c>
      <c r="Q637" s="0" t="n">
        <v>-30</v>
      </c>
      <c r="R637" s="0" t="n">
        <v>-30</v>
      </c>
      <c r="S637" s="0" t="n">
        <v>-30</v>
      </c>
      <c r="T637" s="0" t="n">
        <v>-30</v>
      </c>
      <c r="U637" s="0" t="n">
        <v>-30</v>
      </c>
      <c r="V637" s="0" t="n">
        <v>-30</v>
      </c>
      <c r="W637" s="0" t="n">
        <v>-30</v>
      </c>
      <c r="X637" s="0" t="n">
        <v>-30</v>
      </c>
      <c r="Y637" s="0" t="n">
        <v>-30</v>
      </c>
      <c r="Z637" s="0" t="n">
        <v>-30</v>
      </c>
      <c r="AA637" s="0" t="n">
        <v>-30</v>
      </c>
      <c r="AB637" s="0" t="n">
        <v>-30</v>
      </c>
      <c r="AC637" s="0" t="n">
        <v>-30</v>
      </c>
      <c r="AD637" s="0" t="n">
        <v>-30</v>
      </c>
      <c r="AE637" s="0" t="n">
        <v>0</v>
      </c>
      <c r="AF637" s="0" t="n">
        <v>0</v>
      </c>
    </row>
    <row r="638" customFormat="false" ht="12.75" hidden="false" customHeight="false" outlineLevel="0" collapsed="false">
      <c r="A638" s="401" t="n">
        <v>36874.4590277778</v>
      </c>
      <c r="B638" s="400" t="n">
        <v>37124</v>
      </c>
      <c r="C638" s="400" t="n">
        <v>37073</v>
      </c>
      <c r="D638" s="400" t="n">
        <v>37164</v>
      </c>
      <c r="E638" s="0" t="s">
        <v>402</v>
      </c>
      <c r="F638" s="0" t="n">
        <v>479556</v>
      </c>
      <c r="G638" s="0" t="n">
        <v>1</v>
      </c>
      <c r="H638" s="0" t="n">
        <v>2502730</v>
      </c>
      <c r="I638" s="0" t="n">
        <v>0</v>
      </c>
      <c r="J638" s="0" t="n">
        <v>0</v>
      </c>
      <c r="K638" s="0" t="n">
        <v>0</v>
      </c>
      <c r="L638" s="0" t="n">
        <v>0</v>
      </c>
      <c r="M638" s="0" t="n">
        <v>0</v>
      </c>
      <c r="N638" s="0" t="n">
        <v>0</v>
      </c>
      <c r="O638" s="0" t="n">
        <v>0</v>
      </c>
      <c r="P638" s="0" t="n">
        <v>0</v>
      </c>
      <c r="Q638" s="0" t="n">
        <v>0</v>
      </c>
      <c r="R638" s="0" t="n">
        <v>0</v>
      </c>
      <c r="S638" s="0" t="n">
        <v>0</v>
      </c>
      <c r="T638" s="0" t="n">
        <v>0</v>
      </c>
      <c r="U638" s="0" t="n">
        <v>0</v>
      </c>
      <c r="V638" s="0" t="n">
        <v>0</v>
      </c>
      <c r="W638" s="0" t="n">
        <v>0</v>
      </c>
      <c r="X638" s="0" t="n">
        <v>0</v>
      </c>
      <c r="Y638" s="0" t="n">
        <v>0</v>
      </c>
      <c r="Z638" s="0" t="n">
        <v>0</v>
      </c>
      <c r="AA638" s="0" t="n">
        <v>0</v>
      </c>
      <c r="AB638" s="0" t="n">
        <v>0</v>
      </c>
      <c r="AC638" s="0" t="n">
        <v>0</v>
      </c>
      <c r="AD638" s="0" t="n">
        <v>0</v>
      </c>
      <c r="AE638" s="0" t="n">
        <v>-5</v>
      </c>
      <c r="AF638" s="0" t="n">
        <v>-5</v>
      </c>
    </row>
    <row r="639" customFormat="false" ht="12.75" hidden="false" customHeight="false" outlineLevel="0" collapsed="false">
      <c r="A639" s="401" t="n">
        <v>36873.6395833333</v>
      </c>
      <c r="B639" s="400" t="n">
        <v>37124</v>
      </c>
      <c r="C639" s="400" t="n">
        <v>36983</v>
      </c>
      <c r="D639" s="400" t="n">
        <v>37191</v>
      </c>
      <c r="E639" s="0" t="s">
        <v>402</v>
      </c>
      <c r="F639" s="0" t="n">
        <v>477116</v>
      </c>
      <c r="G639" s="0" t="n">
        <v>1</v>
      </c>
      <c r="H639" s="0" t="n">
        <v>2489297</v>
      </c>
      <c r="I639" s="0" t="n">
        <v>0</v>
      </c>
      <c r="J639" s="0" t="n">
        <v>0</v>
      </c>
      <c r="K639" s="0" t="n">
        <v>0</v>
      </c>
      <c r="L639" s="0" t="n">
        <v>0</v>
      </c>
      <c r="M639" s="0" t="n">
        <v>0</v>
      </c>
      <c r="N639" s="0" t="n">
        <v>0</v>
      </c>
      <c r="O639" s="0" t="n">
        <v>0</v>
      </c>
      <c r="P639" s="0" t="n">
        <v>0</v>
      </c>
      <c r="Q639" s="0" t="n">
        <v>0</v>
      </c>
      <c r="R639" s="0" t="n">
        <v>0</v>
      </c>
      <c r="S639" s="0" t="n">
        <v>0</v>
      </c>
      <c r="T639" s="0" t="n">
        <v>0</v>
      </c>
      <c r="U639" s="0" t="n">
        <v>0</v>
      </c>
      <c r="V639" s="0" t="n">
        <v>0</v>
      </c>
      <c r="W639" s="0" t="n">
        <v>0</v>
      </c>
      <c r="X639" s="0" t="n">
        <v>0</v>
      </c>
      <c r="Y639" s="0" t="n">
        <v>0</v>
      </c>
      <c r="Z639" s="0" t="n">
        <v>0</v>
      </c>
      <c r="AA639" s="0" t="n">
        <v>0</v>
      </c>
      <c r="AB639" s="0" t="n">
        <v>0</v>
      </c>
      <c r="AC639" s="0" t="n">
        <v>0</v>
      </c>
      <c r="AD639" s="0" t="n">
        <v>0</v>
      </c>
      <c r="AE639" s="0" t="n">
        <v>-20</v>
      </c>
      <c r="AF639" s="0" t="n">
        <v>-20</v>
      </c>
    </row>
    <row r="640" customFormat="false" ht="12.75" hidden="false" customHeight="false" outlineLevel="0" collapsed="false">
      <c r="A640" s="401" t="n">
        <v>36874.4590277778</v>
      </c>
      <c r="B640" s="400" t="n">
        <v>37124</v>
      </c>
      <c r="C640" s="400" t="n">
        <v>37073</v>
      </c>
      <c r="D640" s="400" t="n">
        <v>37164</v>
      </c>
      <c r="E640" s="0" t="s">
        <v>402</v>
      </c>
      <c r="F640" s="0" t="n">
        <v>479556</v>
      </c>
      <c r="G640" s="0" t="n">
        <v>1</v>
      </c>
      <c r="H640" s="0" t="n">
        <v>2502729</v>
      </c>
      <c r="I640" s="0" t="n">
        <v>-5</v>
      </c>
      <c r="J640" s="0" t="n">
        <v>-5</v>
      </c>
      <c r="K640" s="0" t="n">
        <v>-5</v>
      </c>
      <c r="L640" s="0" t="n">
        <v>-5</v>
      </c>
      <c r="M640" s="0" t="n">
        <v>-5</v>
      </c>
      <c r="N640" s="0" t="n">
        <v>-5</v>
      </c>
      <c r="O640" s="0" t="n">
        <v>0</v>
      </c>
      <c r="P640" s="0" t="n">
        <v>0</v>
      </c>
      <c r="Q640" s="0" t="n">
        <v>0</v>
      </c>
      <c r="R640" s="0" t="n">
        <v>0</v>
      </c>
      <c r="S640" s="0" t="n">
        <v>0</v>
      </c>
      <c r="T640" s="0" t="n">
        <v>0</v>
      </c>
      <c r="U640" s="0" t="n">
        <v>0</v>
      </c>
      <c r="V640" s="0" t="n">
        <v>0</v>
      </c>
      <c r="W640" s="0" t="n">
        <v>0</v>
      </c>
      <c r="X640" s="0" t="n">
        <v>0</v>
      </c>
      <c r="Y640" s="0" t="n">
        <v>0</v>
      </c>
      <c r="Z640" s="0" t="n">
        <v>0</v>
      </c>
      <c r="AA640" s="0" t="n">
        <v>0</v>
      </c>
      <c r="AB640" s="0" t="n">
        <v>0</v>
      </c>
      <c r="AC640" s="0" t="n">
        <v>0</v>
      </c>
      <c r="AD640" s="0" t="n">
        <v>0</v>
      </c>
      <c r="AE640" s="0" t="n">
        <v>0</v>
      </c>
      <c r="AF640" s="0" t="n">
        <v>0</v>
      </c>
    </row>
    <row r="641" customFormat="false" ht="12.75" hidden="false" customHeight="false" outlineLevel="0" collapsed="false">
      <c r="A641" s="401" t="n">
        <v>36873.6395833333</v>
      </c>
      <c r="B641" s="400" t="n">
        <v>37124</v>
      </c>
      <c r="C641" s="400" t="n">
        <v>36983</v>
      </c>
      <c r="D641" s="400" t="n">
        <v>37191</v>
      </c>
      <c r="E641" s="0" t="s">
        <v>402</v>
      </c>
      <c r="F641" s="0" t="n">
        <v>477116</v>
      </c>
      <c r="G641" s="0" t="n">
        <v>1</v>
      </c>
      <c r="H641" s="0" t="n">
        <v>2489296</v>
      </c>
      <c r="I641" s="0" t="n">
        <v>-20</v>
      </c>
      <c r="J641" s="0" t="n">
        <v>-20</v>
      </c>
      <c r="K641" s="0" t="n">
        <v>-20</v>
      </c>
      <c r="L641" s="0" t="n">
        <v>-20</v>
      </c>
      <c r="M641" s="0" t="n">
        <v>-20</v>
      </c>
      <c r="N641" s="0" t="n">
        <v>-20</v>
      </c>
      <c r="O641" s="0" t="n">
        <v>0</v>
      </c>
      <c r="P641" s="0" t="n">
        <v>0</v>
      </c>
      <c r="Q641" s="0" t="n">
        <v>0</v>
      </c>
      <c r="R641" s="0" t="n">
        <v>0</v>
      </c>
      <c r="S641" s="0" t="n">
        <v>0</v>
      </c>
      <c r="T641" s="0" t="n">
        <v>0</v>
      </c>
      <c r="U641" s="0" t="n">
        <v>0</v>
      </c>
      <c r="V641" s="0" t="n">
        <v>0</v>
      </c>
      <c r="W641" s="0" t="n">
        <v>0</v>
      </c>
      <c r="X641" s="0" t="n">
        <v>0</v>
      </c>
      <c r="Y641" s="0" t="n">
        <v>0</v>
      </c>
      <c r="Z641" s="0" t="n">
        <v>0</v>
      </c>
      <c r="AA641" s="0" t="n">
        <v>0</v>
      </c>
      <c r="AB641" s="0" t="n">
        <v>0</v>
      </c>
      <c r="AC641" s="0" t="n">
        <v>0</v>
      </c>
      <c r="AD641" s="0" t="n">
        <v>0</v>
      </c>
      <c r="AE641" s="0" t="n">
        <v>0</v>
      </c>
      <c r="AF641" s="0" t="n">
        <v>0</v>
      </c>
    </row>
    <row r="642" customFormat="false" ht="12.75" hidden="false" customHeight="false" outlineLevel="0" collapsed="false">
      <c r="A642" s="401" t="n">
        <v>37081.3826388889</v>
      </c>
      <c r="B642" s="400" t="n">
        <v>37124</v>
      </c>
      <c r="C642" s="400" t="n">
        <v>37104</v>
      </c>
      <c r="D642" s="400" t="n">
        <v>37134</v>
      </c>
      <c r="E642" s="0" t="s">
        <v>402</v>
      </c>
      <c r="F642" s="0" t="n">
        <v>676068</v>
      </c>
      <c r="G642" s="0" t="n">
        <v>1</v>
      </c>
      <c r="H642" s="0" t="n">
        <v>3553638</v>
      </c>
      <c r="I642" s="0" t="n">
        <v>10</v>
      </c>
      <c r="J642" s="0" t="n">
        <v>10</v>
      </c>
      <c r="K642" s="0" t="n">
        <v>10</v>
      </c>
      <c r="L642" s="0" t="n">
        <v>10</v>
      </c>
      <c r="M642" s="0" t="n">
        <v>10</v>
      </c>
      <c r="N642" s="0" t="n">
        <v>10</v>
      </c>
      <c r="O642" s="0" t="n">
        <v>10</v>
      </c>
      <c r="P642" s="0" t="n">
        <v>10</v>
      </c>
      <c r="Q642" s="0" t="n">
        <v>10</v>
      </c>
      <c r="R642" s="0" t="n">
        <v>10</v>
      </c>
      <c r="S642" s="0" t="n">
        <v>10</v>
      </c>
      <c r="T642" s="0" t="n">
        <v>10</v>
      </c>
      <c r="U642" s="0" t="n">
        <v>10</v>
      </c>
      <c r="V642" s="0" t="n">
        <v>10</v>
      </c>
      <c r="W642" s="0" t="n">
        <v>10</v>
      </c>
      <c r="X642" s="0" t="n">
        <v>10</v>
      </c>
      <c r="Y642" s="0" t="n">
        <v>10</v>
      </c>
      <c r="Z642" s="0" t="n">
        <v>10</v>
      </c>
      <c r="AA642" s="0" t="n">
        <v>10</v>
      </c>
      <c r="AB642" s="0" t="n">
        <v>10</v>
      </c>
      <c r="AC642" s="0" t="n">
        <v>10</v>
      </c>
      <c r="AD642" s="0" t="n">
        <v>10</v>
      </c>
      <c r="AE642" s="0" t="n">
        <v>10</v>
      </c>
      <c r="AF642" s="0" t="n">
        <v>10</v>
      </c>
    </row>
    <row r="643" customFormat="false" ht="12.75" hidden="false" customHeight="false" outlineLevel="0" collapsed="false">
      <c r="A643" s="401" t="n">
        <v>37090.4548611111</v>
      </c>
      <c r="B643" s="400" t="n">
        <v>37124</v>
      </c>
      <c r="C643" s="400" t="n">
        <v>37104</v>
      </c>
      <c r="D643" s="400" t="n">
        <v>37134</v>
      </c>
      <c r="E643" s="0" t="s">
        <v>403</v>
      </c>
      <c r="F643" s="0" t="n">
        <v>653270</v>
      </c>
      <c r="G643" s="0" t="n">
        <v>1</v>
      </c>
      <c r="H643" s="0" t="n">
        <v>3477751</v>
      </c>
      <c r="I643" s="0" t="n">
        <v>25</v>
      </c>
      <c r="J643" s="0" t="n">
        <v>25</v>
      </c>
      <c r="K643" s="0" t="n">
        <v>25</v>
      </c>
      <c r="L643" s="0" t="n">
        <v>25</v>
      </c>
      <c r="M643" s="0" t="n">
        <v>25</v>
      </c>
      <c r="N643" s="0" t="n">
        <v>25</v>
      </c>
      <c r="O643" s="0" t="n">
        <v>0</v>
      </c>
      <c r="P643" s="0" t="n">
        <v>0</v>
      </c>
      <c r="Q643" s="0" t="n">
        <v>0</v>
      </c>
      <c r="R643" s="0" t="n">
        <v>0</v>
      </c>
      <c r="S643" s="0" t="n">
        <v>0</v>
      </c>
      <c r="T643" s="0" t="n">
        <v>0</v>
      </c>
      <c r="U643" s="0" t="n">
        <v>0</v>
      </c>
      <c r="V643" s="0" t="n">
        <v>0</v>
      </c>
      <c r="W643" s="0" t="n">
        <v>0</v>
      </c>
      <c r="X643" s="0" t="n">
        <v>0</v>
      </c>
      <c r="Y643" s="0" t="n">
        <v>0</v>
      </c>
      <c r="Z643" s="0" t="n">
        <v>0</v>
      </c>
      <c r="AA643" s="0" t="n">
        <v>0</v>
      </c>
      <c r="AB643" s="0" t="n">
        <v>0</v>
      </c>
      <c r="AC643" s="0" t="n">
        <v>0</v>
      </c>
      <c r="AD643" s="0" t="n">
        <v>0</v>
      </c>
      <c r="AE643" s="0" t="n">
        <v>0</v>
      </c>
      <c r="AF643" s="0" t="n">
        <v>0</v>
      </c>
    </row>
    <row r="644" customFormat="false" ht="12.75" hidden="false" customHeight="false" outlineLevel="0" collapsed="false">
      <c r="A644" s="401" t="n">
        <v>37090.4548611111</v>
      </c>
      <c r="B644" s="400" t="n">
        <v>37124</v>
      </c>
      <c r="C644" s="400" t="n">
        <v>37104</v>
      </c>
      <c r="D644" s="400" t="n">
        <v>37134</v>
      </c>
      <c r="E644" s="0" t="s">
        <v>403</v>
      </c>
      <c r="F644" s="0" t="n">
        <v>621976</v>
      </c>
      <c r="G644" s="0" t="n">
        <v>1</v>
      </c>
      <c r="H644" s="0" t="n">
        <v>3387088</v>
      </c>
      <c r="I644" s="0" t="n">
        <v>0</v>
      </c>
      <c r="J644" s="0" t="n">
        <v>0</v>
      </c>
      <c r="K644" s="0" t="n">
        <v>0</v>
      </c>
      <c r="L644" s="0" t="n">
        <v>0</v>
      </c>
      <c r="M644" s="0" t="n">
        <v>0</v>
      </c>
      <c r="N644" s="0" t="n">
        <v>0</v>
      </c>
      <c r="O644" s="0" t="n">
        <v>25</v>
      </c>
      <c r="P644" s="0" t="n">
        <v>25</v>
      </c>
      <c r="Q644" s="0" t="n">
        <v>25</v>
      </c>
      <c r="R644" s="0" t="n">
        <v>25</v>
      </c>
      <c r="S644" s="0" t="n">
        <v>25</v>
      </c>
      <c r="T644" s="0" t="n">
        <v>25</v>
      </c>
      <c r="U644" s="0" t="n">
        <v>25</v>
      </c>
      <c r="V644" s="0" t="n">
        <v>25</v>
      </c>
      <c r="W644" s="0" t="n">
        <v>25</v>
      </c>
      <c r="X644" s="0" t="n">
        <v>25</v>
      </c>
      <c r="Y644" s="0" t="n">
        <v>25</v>
      </c>
      <c r="Z644" s="0" t="n">
        <v>25</v>
      </c>
      <c r="AA644" s="0" t="n">
        <v>25</v>
      </c>
      <c r="AB644" s="0" t="n">
        <v>25</v>
      </c>
      <c r="AC644" s="0" t="n">
        <v>25</v>
      </c>
      <c r="AD644" s="0" t="n">
        <v>25</v>
      </c>
      <c r="AE644" s="0" t="n">
        <v>0</v>
      </c>
      <c r="AF644" s="0" t="n">
        <v>0</v>
      </c>
    </row>
    <row r="645" customFormat="false" ht="12.75" hidden="false" customHeight="false" outlineLevel="0" collapsed="false">
      <c r="A645" s="401" t="n">
        <v>37090.4548611111</v>
      </c>
      <c r="B645" s="400" t="n">
        <v>37124</v>
      </c>
      <c r="C645" s="400" t="n">
        <v>37104</v>
      </c>
      <c r="D645" s="400" t="n">
        <v>37134</v>
      </c>
      <c r="E645" s="0" t="s">
        <v>403</v>
      </c>
      <c r="F645" s="0" t="n">
        <v>667276</v>
      </c>
      <c r="G645" s="0" t="n">
        <v>1</v>
      </c>
      <c r="H645" s="0" t="n">
        <v>3523620</v>
      </c>
      <c r="I645" s="0" t="n">
        <v>0</v>
      </c>
      <c r="J645" s="0" t="n">
        <v>0</v>
      </c>
      <c r="K645" s="0" t="n">
        <v>0</v>
      </c>
      <c r="L645" s="0" t="n">
        <v>0</v>
      </c>
      <c r="M645" s="0" t="n">
        <v>0</v>
      </c>
      <c r="N645" s="0" t="n">
        <v>0</v>
      </c>
      <c r="O645" s="0" t="n">
        <v>25</v>
      </c>
      <c r="P645" s="0" t="n">
        <v>25</v>
      </c>
      <c r="Q645" s="0" t="n">
        <v>25</v>
      </c>
      <c r="R645" s="0" t="n">
        <v>25</v>
      </c>
      <c r="S645" s="0" t="n">
        <v>25</v>
      </c>
      <c r="T645" s="0" t="n">
        <v>25</v>
      </c>
      <c r="U645" s="0" t="n">
        <v>25</v>
      </c>
      <c r="V645" s="0" t="n">
        <v>25</v>
      </c>
      <c r="W645" s="0" t="n">
        <v>25</v>
      </c>
      <c r="X645" s="0" t="n">
        <v>25</v>
      </c>
      <c r="Y645" s="0" t="n">
        <v>25</v>
      </c>
      <c r="Z645" s="0" t="n">
        <v>25</v>
      </c>
      <c r="AA645" s="0" t="n">
        <v>25</v>
      </c>
      <c r="AB645" s="0" t="n">
        <v>25</v>
      </c>
      <c r="AC645" s="0" t="n">
        <v>25</v>
      </c>
      <c r="AD645" s="0" t="n">
        <v>25</v>
      </c>
      <c r="AE645" s="0" t="n">
        <v>0</v>
      </c>
      <c r="AF645" s="0" t="n">
        <v>0</v>
      </c>
    </row>
    <row r="646" customFormat="false" ht="12.75" hidden="false" customHeight="false" outlineLevel="0" collapsed="false">
      <c r="A646" s="401" t="n">
        <v>37090.4548611111</v>
      </c>
      <c r="B646" s="400" t="n">
        <v>37124</v>
      </c>
      <c r="C646" s="400" t="n">
        <v>37104</v>
      </c>
      <c r="D646" s="400" t="n">
        <v>37134</v>
      </c>
      <c r="E646" s="0" t="s">
        <v>403</v>
      </c>
      <c r="F646" s="0" t="n">
        <v>653270</v>
      </c>
      <c r="G646" s="0" t="n">
        <v>1</v>
      </c>
      <c r="H646" s="0" t="n">
        <v>3477752</v>
      </c>
      <c r="I646" s="0" t="n">
        <v>0</v>
      </c>
      <c r="J646" s="0" t="n">
        <v>0</v>
      </c>
      <c r="K646" s="0" t="n">
        <v>0</v>
      </c>
      <c r="L646" s="0" t="n">
        <v>0</v>
      </c>
      <c r="M646" s="0" t="n">
        <v>0</v>
      </c>
      <c r="N646" s="0" t="n">
        <v>0</v>
      </c>
      <c r="O646" s="0" t="n">
        <v>0</v>
      </c>
      <c r="P646" s="0" t="n">
        <v>0</v>
      </c>
      <c r="Q646" s="0" t="n">
        <v>0</v>
      </c>
      <c r="R646" s="0" t="n">
        <v>0</v>
      </c>
      <c r="S646" s="0" t="n">
        <v>0</v>
      </c>
      <c r="T646" s="0" t="n">
        <v>0</v>
      </c>
      <c r="U646" s="0" t="n">
        <v>0</v>
      </c>
      <c r="V646" s="0" t="n">
        <v>0</v>
      </c>
      <c r="W646" s="0" t="n">
        <v>0</v>
      </c>
      <c r="X646" s="0" t="n">
        <v>0</v>
      </c>
      <c r="Y646" s="0" t="n">
        <v>0</v>
      </c>
      <c r="Z646" s="0" t="n">
        <v>0</v>
      </c>
      <c r="AA646" s="0" t="n">
        <v>0</v>
      </c>
      <c r="AB646" s="0" t="n">
        <v>0</v>
      </c>
      <c r="AC646" s="0" t="n">
        <v>0</v>
      </c>
      <c r="AD646" s="0" t="n">
        <v>0</v>
      </c>
      <c r="AE646" s="0" t="n">
        <v>25</v>
      </c>
      <c r="AF646" s="0" t="n">
        <v>25</v>
      </c>
    </row>
    <row r="647" customFormat="false" ht="12.75" hidden="false" customHeight="false" outlineLevel="0" collapsed="false">
      <c r="A647" s="401" t="n">
        <v>37104.4256944444</v>
      </c>
      <c r="B647" s="400" t="n">
        <v>37124</v>
      </c>
      <c r="C647" s="400" t="n">
        <v>37105</v>
      </c>
      <c r="D647" s="400" t="n">
        <v>37134</v>
      </c>
      <c r="E647" s="0" t="s">
        <v>403</v>
      </c>
      <c r="F647" s="0" t="n">
        <v>711858</v>
      </c>
      <c r="G647" s="0" t="n">
        <v>1</v>
      </c>
      <c r="H647" s="0" t="n">
        <v>3718183</v>
      </c>
      <c r="I647" s="0" t="n">
        <v>0</v>
      </c>
      <c r="J647" s="0" t="n">
        <v>0</v>
      </c>
      <c r="K647" s="0" t="n">
        <v>0</v>
      </c>
      <c r="L647" s="0" t="n">
        <v>0</v>
      </c>
      <c r="M647" s="0" t="n">
        <v>0</v>
      </c>
      <c r="N647" s="0" t="n">
        <v>0</v>
      </c>
      <c r="O647" s="0" t="n">
        <v>-25</v>
      </c>
      <c r="P647" s="0" t="n">
        <v>-25</v>
      </c>
      <c r="Q647" s="0" t="n">
        <v>-25</v>
      </c>
      <c r="R647" s="0" t="n">
        <v>-25</v>
      </c>
      <c r="S647" s="0" t="n">
        <v>-25</v>
      </c>
      <c r="T647" s="0" t="n">
        <v>-25</v>
      </c>
      <c r="U647" s="0" t="n">
        <v>-25</v>
      </c>
      <c r="V647" s="0" t="n">
        <v>-25</v>
      </c>
      <c r="W647" s="0" t="n">
        <v>-25</v>
      </c>
      <c r="X647" s="0" t="n">
        <v>-25</v>
      </c>
      <c r="Y647" s="0" t="n">
        <v>-25</v>
      </c>
      <c r="Z647" s="0" t="n">
        <v>-25</v>
      </c>
      <c r="AA647" s="0" t="n">
        <v>-25</v>
      </c>
      <c r="AB647" s="0" t="n">
        <v>-25</v>
      </c>
      <c r="AC647" s="0" t="n">
        <v>-25</v>
      </c>
      <c r="AD647" s="0" t="n">
        <v>-25</v>
      </c>
      <c r="AE647" s="0" t="n">
        <v>0</v>
      </c>
      <c r="AF647" s="0" t="n">
        <v>0</v>
      </c>
    </row>
    <row r="648" customFormat="false" ht="12.75" hidden="false" customHeight="false" outlineLevel="0" collapsed="false">
      <c r="B648" s="400"/>
      <c r="C648" s="400"/>
      <c r="D648" s="400"/>
    </row>
    <row r="649" customFormat="false" ht="12.75" hidden="false" customHeight="false" outlineLevel="0" collapsed="false">
      <c r="B649" s="400"/>
      <c r="C649" s="400"/>
      <c r="D649" s="400"/>
    </row>
    <row r="650" customFormat="false" ht="12.75" hidden="false" customHeight="false" outlineLevel="0" collapsed="false">
      <c r="B650" s="400"/>
      <c r="C650" s="400"/>
      <c r="D650" s="400"/>
    </row>
    <row r="651" customFormat="false" ht="12.75" hidden="false" customHeight="false" outlineLevel="0" collapsed="false">
      <c r="B651" s="400"/>
      <c r="C651" s="400"/>
      <c r="D651" s="400"/>
    </row>
    <row r="652" customFormat="false" ht="12.75" hidden="false" customHeight="false" outlineLevel="0" collapsed="false">
      <c r="B652" s="400"/>
      <c r="C652" s="400"/>
      <c r="D652" s="400"/>
    </row>
    <row r="653" customFormat="false" ht="12.75" hidden="false" customHeight="false" outlineLevel="0" collapsed="false">
      <c r="B653" s="400"/>
      <c r="C653" s="400"/>
      <c r="D653" s="400"/>
    </row>
    <row r="654" customFormat="false" ht="12.75" hidden="false" customHeight="false" outlineLevel="0" collapsed="false">
      <c r="B654" s="400"/>
      <c r="C654" s="400"/>
      <c r="D654" s="400"/>
    </row>
    <row r="655" customFormat="false" ht="12.75" hidden="false" customHeight="false" outlineLevel="0" collapsed="false">
      <c r="B655" s="400"/>
      <c r="C655" s="400"/>
      <c r="D655" s="400"/>
    </row>
    <row r="656" customFormat="false" ht="12.75" hidden="false" customHeight="false" outlineLevel="0" collapsed="false">
      <c r="B656" s="400"/>
      <c r="C656" s="400"/>
      <c r="D656" s="400"/>
    </row>
    <row r="657" customFormat="false" ht="12.75" hidden="false" customHeight="false" outlineLevel="0" collapsed="false">
      <c r="B657" s="400"/>
      <c r="C657" s="400"/>
      <c r="D657" s="400"/>
    </row>
    <row r="658" customFormat="false" ht="12.75" hidden="false" customHeight="false" outlineLevel="0" collapsed="false">
      <c r="B658" s="400"/>
      <c r="C658" s="400"/>
      <c r="D658" s="400"/>
    </row>
    <row r="659" customFormat="false" ht="12.75" hidden="false" customHeight="false" outlineLevel="0" collapsed="false">
      <c r="A659" s="399"/>
      <c r="B659" s="400"/>
      <c r="C659" s="400"/>
      <c r="D659" s="400"/>
    </row>
    <row r="660" customFormat="false" ht="12.75" hidden="false" customHeight="false" outlineLevel="0" collapsed="false">
      <c r="A660" s="399"/>
      <c r="B660" s="400"/>
      <c r="C660" s="400"/>
      <c r="D660" s="400"/>
    </row>
    <row r="661" customFormat="false" ht="12.75" hidden="false" customHeight="false" outlineLevel="0" collapsed="false">
      <c r="B661" s="400"/>
      <c r="C661" s="400"/>
      <c r="D661" s="400"/>
    </row>
    <row r="662" customFormat="false" ht="12.75" hidden="false" customHeight="false" outlineLevel="0" collapsed="false">
      <c r="B662" s="400"/>
      <c r="C662" s="400"/>
      <c r="D662" s="400"/>
    </row>
    <row r="663" customFormat="false" ht="12.75" hidden="false" customHeight="false" outlineLevel="0" collapsed="false">
      <c r="B663" s="400"/>
      <c r="C663" s="400"/>
      <c r="D663" s="400"/>
    </row>
    <row r="664" customFormat="false" ht="12.75" hidden="false" customHeight="false" outlineLevel="0" collapsed="false">
      <c r="B664" s="400"/>
      <c r="C664" s="400"/>
      <c r="D664" s="400"/>
    </row>
    <row r="665" customFormat="false" ht="12.75" hidden="false" customHeight="false" outlineLevel="0" collapsed="false">
      <c r="B665" s="400"/>
      <c r="C665" s="400"/>
      <c r="D665" s="400"/>
    </row>
    <row r="666" customFormat="false" ht="12.75" hidden="false" customHeight="false" outlineLevel="0" collapsed="false">
      <c r="B666" s="400"/>
      <c r="C666" s="400"/>
      <c r="D666" s="400"/>
    </row>
    <row r="667" customFormat="false" ht="12.75" hidden="false" customHeight="false" outlineLevel="0" collapsed="false">
      <c r="A667" s="399"/>
      <c r="B667" s="400"/>
      <c r="C667" s="400"/>
      <c r="D667" s="400"/>
    </row>
    <row r="668" customFormat="false" ht="12.75" hidden="false" customHeight="false" outlineLevel="0" collapsed="false">
      <c r="B668" s="400"/>
      <c r="C668" s="400"/>
      <c r="D668" s="400"/>
    </row>
    <row r="669" customFormat="false" ht="12.75" hidden="false" customHeight="false" outlineLevel="0" collapsed="false">
      <c r="A669" s="399"/>
      <c r="B669" s="400"/>
      <c r="C669" s="400"/>
      <c r="D669" s="400"/>
    </row>
    <row r="670" customFormat="false" ht="12.75" hidden="false" customHeight="false" outlineLevel="0" collapsed="false">
      <c r="B670" s="400"/>
      <c r="C670" s="400"/>
      <c r="D670" s="400"/>
    </row>
    <row r="671" customFormat="false" ht="12.75" hidden="false" customHeight="false" outlineLevel="0" collapsed="false">
      <c r="B671" s="400"/>
      <c r="C671" s="400"/>
      <c r="D671" s="400"/>
    </row>
    <row r="672" customFormat="false" ht="12.75" hidden="false" customHeight="false" outlineLevel="0" collapsed="false">
      <c r="B672" s="400"/>
      <c r="C672" s="400"/>
      <c r="D672" s="400"/>
    </row>
    <row r="673" customFormat="false" ht="12.75" hidden="false" customHeight="false" outlineLevel="0" collapsed="false">
      <c r="B673" s="400"/>
      <c r="C673" s="400"/>
      <c r="D673" s="400"/>
    </row>
    <row r="674" customFormat="false" ht="12.75" hidden="false" customHeight="false" outlineLevel="0" collapsed="false">
      <c r="B674" s="400"/>
      <c r="C674" s="400"/>
      <c r="D674" s="400"/>
    </row>
    <row r="675" customFormat="false" ht="12.75" hidden="false" customHeight="false" outlineLevel="0" collapsed="false">
      <c r="B675" s="400"/>
      <c r="C675" s="400"/>
      <c r="D675" s="400"/>
    </row>
    <row r="676" customFormat="false" ht="12.75" hidden="false" customHeight="false" outlineLevel="0" collapsed="false">
      <c r="B676" s="400"/>
      <c r="C676" s="400"/>
      <c r="D676" s="400"/>
    </row>
    <row r="677" customFormat="false" ht="12.75" hidden="false" customHeight="false" outlineLevel="0" collapsed="false">
      <c r="B677" s="400"/>
      <c r="C677" s="400"/>
      <c r="D677" s="400"/>
    </row>
    <row r="678" customFormat="false" ht="12.75" hidden="false" customHeight="false" outlineLevel="0" collapsed="false">
      <c r="B678" s="400"/>
      <c r="C678" s="400"/>
      <c r="D678" s="400"/>
    </row>
    <row r="679" customFormat="false" ht="12.75" hidden="false" customHeight="false" outlineLevel="0" collapsed="false">
      <c r="B679" s="400"/>
      <c r="C679" s="400"/>
      <c r="D679" s="400"/>
    </row>
    <row r="680" customFormat="false" ht="12.75" hidden="false" customHeight="false" outlineLevel="0" collapsed="false">
      <c r="B680" s="400"/>
      <c r="C680" s="400"/>
      <c r="D680" s="400"/>
    </row>
    <row r="681" customFormat="false" ht="12.75" hidden="false" customHeight="false" outlineLevel="0" collapsed="false">
      <c r="B681" s="400"/>
      <c r="C681" s="400"/>
      <c r="D681" s="400"/>
    </row>
    <row r="682" customFormat="false" ht="12.75" hidden="false" customHeight="false" outlineLevel="0" collapsed="false">
      <c r="A682" s="399"/>
      <c r="B682" s="400"/>
      <c r="C682" s="400"/>
      <c r="D682" s="400"/>
    </row>
    <row r="683" customFormat="false" ht="12.75" hidden="false" customHeight="false" outlineLevel="0" collapsed="false">
      <c r="A683" s="399"/>
      <c r="B683" s="400"/>
      <c r="C683" s="400"/>
      <c r="D683" s="400"/>
    </row>
    <row r="684" customFormat="false" ht="12.75" hidden="false" customHeight="false" outlineLevel="0" collapsed="false">
      <c r="A684" s="399"/>
      <c r="B684" s="400"/>
      <c r="C684" s="400"/>
      <c r="D684" s="400"/>
    </row>
    <row r="685" customFormat="false" ht="12.75" hidden="false" customHeight="false" outlineLevel="0" collapsed="false">
      <c r="A685" s="399"/>
      <c r="B685" s="400"/>
      <c r="C685" s="400"/>
      <c r="D685" s="400"/>
    </row>
    <row r="686" customFormat="false" ht="12.75" hidden="false" customHeight="false" outlineLevel="0" collapsed="false">
      <c r="A686" s="399"/>
      <c r="B686" s="400"/>
      <c r="C686" s="400"/>
      <c r="D686" s="400"/>
    </row>
    <row r="687" customFormat="false" ht="12.75" hidden="false" customHeight="false" outlineLevel="0" collapsed="false">
      <c r="A687" s="399"/>
      <c r="B687" s="400"/>
      <c r="C687" s="400"/>
      <c r="D687" s="400"/>
    </row>
    <row r="688" customFormat="false" ht="12.75" hidden="false" customHeight="false" outlineLevel="0" collapsed="false">
      <c r="A688" s="399"/>
      <c r="B688" s="400"/>
      <c r="C688" s="400"/>
      <c r="D688" s="400"/>
    </row>
    <row r="689" customFormat="false" ht="12.75" hidden="false" customHeight="false" outlineLevel="0" collapsed="false">
      <c r="A689" s="399"/>
      <c r="B689" s="400"/>
      <c r="C689" s="400"/>
      <c r="D689" s="400"/>
      <c r="F689" s="399"/>
      <c r="G689" s="399"/>
    </row>
    <row r="690" customFormat="false" ht="12.75" hidden="false" customHeight="false" outlineLevel="0" collapsed="false">
      <c r="A690" s="399"/>
      <c r="B690" s="400"/>
      <c r="C690" s="400"/>
      <c r="D690" s="400"/>
      <c r="F690" s="399"/>
      <c r="G690" s="399"/>
    </row>
    <row r="691" customFormat="false" ht="12.75" hidden="false" customHeight="false" outlineLevel="0" collapsed="false">
      <c r="B691" s="400"/>
      <c r="C691" s="400"/>
      <c r="D691" s="400"/>
    </row>
    <row r="692" customFormat="false" ht="12.75" hidden="false" customHeight="false" outlineLevel="0" collapsed="false">
      <c r="B692" s="400"/>
      <c r="C692" s="400"/>
      <c r="D692" s="400"/>
    </row>
    <row r="693" customFormat="false" ht="12.75" hidden="false" customHeight="false" outlineLevel="0" collapsed="false">
      <c r="B693" s="400"/>
      <c r="C693" s="400"/>
      <c r="D693" s="400"/>
    </row>
    <row r="694" customFormat="false" ht="12.75" hidden="false" customHeight="false" outlineLevel="0" collapsed="false">
      <c r="B694" s="400"/>
      <c r="C694" s="400"/>
      <c r="D694" s="400"/>
    </row>
    <row r="695" customFormat="false" ht="12.75" hidden="false" customHeight="false" outlineLevel="0" collapsed="false">
      <c r="B695" s="400"/>
      <c r="C695" s="400"/>
      <c r="D695" s="400"/>
    </row>
    <row r="696" customFormat="false" ht="12.75" hidden="false" customHeight="false" outlineLevel="0" collapsed="false">
      <c r="B696" s="400"/>
      <c r="C696" s="400"/>
      <c r="D696" s="400"/>
    </row>
    <row r="697" customFormat="false" ht="12.75" hidden="false" customHeight="false" outlineLevel="0" collapsed="false">
      <c r="B697" s="400"/>
      <c r="C697" s="400"/>
      <c r="D697" s="400"/>
    </row>
    <row r="698" customFormat="false" ht="12.75" hidden="false" customHeight="false" outlineLevel="0" collapsed="false">
      <c r="B698" s="400"/>
      <c r="C698" s="400"/>
      <c r="D698" s="400"/>
    </row>
    <row r="699" customFormat="false" ht="12.75" hidden="false" customHeight="false" outlineLevel="0" collapsed="false">
      <c r="B699" s="400"/>
      <c r="C699" s="400"/>
      <c r="D699" s="400"/>
    </row>
    <row r="700" customFormat="false" ht="12.75" hidden="false" customHeight="false" outlineLevel="0" collapsed="false">
      <c r="B700" s="400"/>
      <c r="C700" s="400"/>
      <c r="D700" s="400"/>
    </row>
    <row r="701" customFormat="false" ht="12.75" hidden="false" customHeight="false" outlineLevel="0" collapsed="false">
      <c r="B701" s="400"/>
      <c r="C701" s="400"/>
      <c r="D701" s="400"/>
    </row>
    <row r="702" customFormat="false" ht="12.75" hidden="false" customHeight="false" outlineLevel="0" collapsed="false">
      <c r="A702" s="399"/>
      <c r="B702" s="400"/>
      <c r="C702" s="400"/>
      <c r="D702" s="400"/>
    </row>
    <row r="703" customFormat="false" ht="12.75" hidden="false" customHeight="false" outlineLevel="0" collapsed="false">
      <c r="A703" s="399"/>
      <c r="B703" s="400"/>
      <c r="C703" s="400"/>
      <c r="D703" s="400"/>
    </row>
    <row r="704" customFormat="false" ht="12.75" hidden="false" customHeight="false" outlineLevel="0" collapsed="false">
      <c r="A704" s="399"/>
      <c r="B704" s="400"/>
      <c r="C704" s="400"/>
      <c r="D704" s="400"/>
    </row>
    <row r="705" customFormat="false" ht="12.75" hidden="false" customHeight="false" outlineLevel="0" collapsed="false">
      <c r="A705" s="399"/>
      <c r="B705" s="400"/>
      <c r="C705" s="400"/>
      <c r="D705" s="400"/>
      <c r="F705" s="399"/>
      <c r="G705" s="399"/>
    </row>
    <row r="706" customFormat="false" ht="12.75" hidden="false" customHeight="false" outlineLevel="0" collapsed="false">
      <c r="A706" s="399"/>
      <c r="B706" s="400"/>
      <c r="C706" s="400"/>
      <c r="D706" s="400"/>
      <c r="F706" s="399"/>
      <c r="G706" s="399"/>
    </row>
    <row r="707" customFormat="false" ht="12.75" hidden="false" customHeight="false" outlineLevel="0" collapsed="false">
      <c r="A707" s="399"/>
      <c r="B707" s="400"/>
      <c r="C707" s="400"/>
      <c r="D707" s="400"/>
      <c r="F707" s="399"/>
      <c r="G707" s="399"/>
    </row>
    <row r="708" customFormat="false" ht="12.75" hidden="false" customHeight="false" outlineLevel="0" collapsed="false">
      <c r="A708" s="399"/>
      <c r="B708" s="400"/>
      <c r="C708" s="400"/>
      <c r="D708" s="400"/>
      <c r="F708" s="399"/>
      <c r="G708" s="399"/>
    </row>
    <row r="709" customFormat="false" ht="12.75" hidden="false" customHeight="false" outlineLevel="0" collapsed="false">
      <c r="A709" s="399"/>
      <c r="B709" s="400"/>
      <c r="C709" s="400"/>
      <c r="D709" s="400"/>
      <c r="F709" s="399"/>
      <c r="G709" s="399"/>
    </row>
    <row r="710" customFormat="false" ht="12.75" hidden="false" customHeight="false" outlineLevel="0" collapsed="false">
      <c r="A710" s="399"/>
      <c r="B710" s="400"/>
      <c r="C710" s="400"/>
      <c r="D710" s="400"/>
      <c r="F710" s="399"/>
      <c r="G710" s="399"/>
    </row>
    <row r="711" customFormat="false" ht="12.75" hidden="false" customHeight="false" outlineLevel="0" collapsed="false">
      <c r="A711" s="399"/>
      <c r="B711" s="400"/>
      <c r="C711" s="400"/>
      <c r="D711" s="400"/>
      <c r="F711" s="399"/>
      <c r="G711" s="399"/>
    </row>
    <row r="712" customFormat="false" ht="12.75" hidden="false" customHeight="false" outlineLevel="0" collapsed="false">
      <c r="A712" s="399"/>
      <c r="B712" s="400"/>
      <c r="C712" s="400"/>
      <c r="D712" s="400"/>
      <c r="F712" s="399"/>
      <c r="G712" s="399"/>
    </row>
    <row r="713" customFormat="false" ht="12.75" hidden="false" customHeight="false" outlineLevel="0" collapsed="false">
      <c r="A713" s="399"/>
      <c r="B713" s="400"/>
      <c r="C713" s="400"/>
      <c r="D713" s="400"/>
      <c r="F713" s="399"/>
      <c r="G713" s="399"/>
    </row>
    <row r="714" customFormat="false" ht="12.75" hidden="false" customHeight="false" outlineLevel="0" collapsed="false">
      <c r="A714" s="399"/>
      <c r="B714" s="400"/>
      <c r="C714" s="400"/>
      <c r="D714" s="400"/>
      <c r="F714" s="399"/>
      <c r="G714" s="399"/>
    </row>
    <row r="715" customFormat="false" ht="12.75" hidden="false" customHeight="false" outlineLevel="0" collapsed="false">
      <c r="A715" s="399"/>
      <c r="B715" s="400"/>
      <c r="C715" s="400"/>
      <c r="D715" s="400"/>
      <c r="F715" s="399"/>
      <c r="G715" s="399"/>
    </row>
    <row r="716" customFormat="false" ht="12.75" hidden="false" customHeight="false" outlineLevel="0" collapsed="false">
      <c r="A716" s="399"/>
      <c r="B716" s="400"/>
      <c r="C716" s="400"/>
      <c r="D716" s="400"/>
    </row>
    <row r="717" customFormat="false" ht="12.75" hidden="false" customHeight="false" outlineLevel="0" collapsed="false">
      <c r="A717" s="399"/>
      <c r="B717" s="400"/>
      <c r="C717" s="400"/>
      <c r="D717" s="400"/>
    </row>
    <row r="718" customFormat="false" ht="12.75" hidden="false" customHeight="false" outlineLevel="0" collapsed="false">
      <c r="A718" s="399"/>
      <c r="B718" s="400"/>
      <c r="C718" s="400"/>
      <c r="D718" s="400"/>
    </row>
    <row r="719" customFormat="false" ht="12.75" hidden="false" customHeight="false" outlineLevel="0" collapsed="false">
      <c r="A719" s="399"/>
      <c r="B719" s="400"/>
      <c r="C719" s="400"/>
      <c r="D719" s="400"/>
    </row>
    <row r="720" customFormat="false" ht="12.75" hidden="false" customHeight="false" outlineLevel="0" collapsed="false">
      <c r="A720" s="399"/>
      <c r="B720" s="400"/>
      <c r="C720" s="400"/>
      <c r="D720" s="400"/>
    </row>
    <row r="721" customFormat="false" ht="12.75" hidden="false" customHeight="false" outlineLevel="0" collapsed="false">
      <c r="A721" s="399"/>
      <c r="B721" s="400"/>
      <c r="C721" s="400"/>
      <c r="D721" s="400"/>
    </row>
    <row r="722" customFormat="false" ht="12.75" hidden="false" customHeight="false" outlineLevel="0" collapsed="false">
      <c r="A722" s="399"/>
      <c r="B722" s="400"/>
      <c r="C722" s="400"/>
      <c r="D722" s="400"/>
    </row>
    <row r="723" customFormat="false" ht="12.75" hidden="false" customHeight="false" outlineLevel="0" collapsed="false">
      <c r="A723" s="399"/>
      <c r="B723" s="400"/>
      <c r="C723" s="400"/>
      <c r="D723" s="400"/>
      <c r="F723" s="399"/>
      <c r="G723" s="399"/>
    </row>
    <row r="724" customFormat="false" ht="12.75" hidden="false" customHeight="false" outlineLevel="0" collapsed="false">
      <c r="A724" s="399"/>
      <c r="B724" s="400"/>
      <c r="C724" s="400"/>
      <c r="D724" s="400"/>
      <c r="F724" s="399"/>
      <c r="G724" s="399"/>
    </row>
    <row r="725" customFormat="false" ht="12.75" hidden="false" customHeight="false" outlineLevel="0" collapsed="false">
      <c r="A725" s="399"/>
      <c r="B725" s="400"/>
      <c r="C725" s="400"/>
      <c r="D725" s="400"/>
      <c r="F725" s="399"/>
      <c r="G725" s="399"/>
    </row>
    <row r="726" customFormat="false" ht="12.75" hidden="false" customHeight="false" outlineLevel="0" collapsed="false">
      <c r="A726" s="399"/>
      <c r="B726" s="400"/>
      <c r="C726" s="400"/>
      <c r="D726" s="400"/>
    </row>
    <row r="727" customFormat="false" ht="12.75" hidden="false" customHeight="false" outlineLevel="0" collapsed="false">
      <c r="A727" s="399"/>
      <c r="B727" s="400"/>
      <c r="C727" s="400"/>
      <c r="D727" s="400"/>
    </row>
    <row r="728" customFormat="false" ht="12.75" hidden="false" customHeight="false" outlineLevel="0" collapsed="false">
      <c r="A728" s="399"/>
      <c r="B728" s="400"/>
      <c r="C728" s="400"/>
      <c r="D728" s="400"/>
    </row>
    <row r="729" customFormat="false" ht="12.75" hidden="false" customHeight="false" outlineLevel="0" collapsed="false">
      <c r="A729" s="399"/>
      <c r="B729" s="400"/>
      <c r="C729" s="400"/>
      <c r="D729" s="400"/>
    </row>
    <row r="730" customFormat="false" ht="12.75" hidden="false" customHeight="false" outlineLevel="0" collapsed="false">
      <c r="B730" s="400"/>
      <c r="C730" s="400"/>
      <c r="D730" s="400"/>
    </row>
    <row r="731" customFormat="false" ht="12.75" hidden="false" customHeight="false" outlineLevel="0" collapsed="false">
      <c r="B731" s="400"/>
      <c r="C731" s="400"/>
      <c r="D731" s="400"/>
    </row>
    <row r="732" customFormat="false" ht="12.75" hidden="false" customHeight="false" outlineLevel="0" collapsed="false">
      <c r="B732" s="400"/>
      <c r="C732" s="400"/>
      <c r="D732" s="400"/>
    </row>
    <row r="733" customFormat="false" ht="12.75" hidden="false" customHeight="false" outlineLevel="0" collapsed="false">
      <c r="B733" s="400"/>
      <c r="C733" s="400"/>
      <c r="D733" s="400"/>
    </row>
    <row r="734" customFormat="false" ht="12.75" hidden="false" customHeight="false" outlineLevel="0" collapsed="false">
      <c r="B734" s="400"/>
      <c r="C734" s="400"/>
      <c r="D734" s="400"/>
    </row>
    <row r="735" customFormat="false" ht="12.75" hidden="false" customHeight="false" outlineLevel="0" collapsed="false">
      <c r="A735" s="399"/>
      <c r="B735" s="400"/>
      <c r="C735" s="400"/>
      <c r="D735" s="400"/>
    </row>
    <row r="736" customFormat="false" ht="12.75" hidden="false" customHeight="false" outlineLevel="0" collapsed="false">
      <c r="A736" s="399"/>
      <c r="B736" s="400"/>
      <c r="C736" s="400"/>
      <c r="D736" s="400"/>
    </row>
    <row r="737" customFormat="false" ht="12.75" hidden="false" customHeight="false" outlineLevel="0" collapsed="false">
      <c r="A737" s="399"/>
      <c r="B737" s="400"/>
      <c r="C737" s="400"/>
      <c r="D737" s="400"/>
      <c r="F737" s="399"/>
      <c r="G737" s="399"/>
    </row>
    <row r="738" customFormat="false" ht="12.75" hidden="false" customHeight="false" outlineLevel="0" collapsed="false">
      <c r="A738" s="399"/>
      <c r="B738" s="400"/>
      <c r="C738" s="400"/>
      <c r="D738" s="400"/>
      <c r="F738" s="399"/>
      <c r="G738" s="399"/>
    </row>
    <row r="739" customFormat="false" ht="12.75" hidden="false" customHeight="false" outlineLevel="0" collapsed="false">
      <c r="A739" s="399"/>
      <c r="B739" s="400"/>
      <c r="C739" s="400"/>
      <c r="D739" s="400"/>
      <c r="F739" s="399"/>
      <c r="G739" s="399"/>
    </row>
    <row r="740" customFormat="false" ht="12.75" hidden="false" customHeight="false" outlineLevel="0" collapsed="false">
      <c r="A740" s="399"/>
      <c r="B740" s="400"/>
      <c r="C740" s="400"/>
      <c r="D740" s="400"/>
      <c r="F740" s="399"/>
      <c r="G740" s="399"/>
    </row>
    <row r="741" customFormat="false" ht="12.75" hidden="false" customHeight="false" outlineLevel="0" collapsed="false">
      <c r="B741" s="400"/>
      <c r="C741" s="400"/>
      <c r="D741" s="400"/>
    </row>
    <row r="742" customFormat="false" ht="12.75" hidden="false" customHeight="false" outlineLevel="0" collapsed="false">
      <c r="A742" s="399"/>
      <c r="B742" s="400"/>
      <c r="C742" s="400"/>
      <c r="D742" s="400"/>
    </row>
    <row r="743" customFormat="false" ht="12.75" hidden="false" customHeight="false" outlineLevel="0" collapsed="false">
      <c r="A743" s="399"/>
      <c r="B743" s="400"/>
      <c r="C743" s="400"/>
      <c r="D743" s="400"/>
    </row>
    <row r="744" customFormat="false" ht="12.75" hidden="false" customHeight="false" outlineLevel="0" collapsed="false">
      <c r="A744" s="399"/>
      <c r="B744" s="400"/>
      <c r="C744" s="400"/>
      <c r="D744" s="400"/>
    </row>
    <row r="745" customFormat="false" ht="12.75" hidden="false" customHeight="false" outlineLevel="0" collapsed="false">
      <c r="A745" s="399"/>
      <c r="B745" s="400"/>
      <c r="C745" s="400"/>
      <c r="D745" s="400"/>
    </row>
    <row r="746" customFormat="false" ht="12.75" hidden="false" customHeight="false" outlineLevel="0" collapsed="false">
      <c r="A746" s="399"/>
      <c r="B746" s="400"/>
      <c r="C746" s="400"/>
      <c r="D746" s="400"/>
    </row>
    <row r="747" customFormat="false" ht="12.75" hidden="false" customHeight="false" outlineLevel="0" collapsed="false">
      <c r="A747" s="399"/>
      <c r="B747" s="400"/>
      <c r="C747" s="400"/>
      <c r="D747" s="400"/>
    </row>
    <row r="748" customFormat="false" ht="12.75" hidden="false" customHeight="false" outlineLevel="0" collapsed="false">
      <c r="A748" s="399"/>
      <c r="B748" s="400"/>
      <c r="C748" s="400"/>
      <c r="D748" s="400"/>
    </row>
    <row r="749" customFormat="false" ht="12.75" hidden="false" customHeight="false" outlineLevel="0" collapsed="false">
      <c r="A749" s="399"/>
      <c r="B749" s="400"/>
      <c r="C749" s="400"/>
      <c r="D749" s="400"/>
    </row>
    <row r="750" customFormat="false" ht="12.75" hidden="false" customHeight="false" outlineLevel="0" collapsed="false">
      <c r="A750" s="399"/>
      <c r="B750" s="400"/>
      <c r="C750" s="400"/>
      <c r="D750" s="400"/>
    </row>
    <row r="751" customFormat="false" ht="12.75" hidden="false" customHeight="false" outlineLevel="0" collapsed="false">
      <c r="A751" s="399"/>
      <c r="B751" s="400"/>
      <c r="C751" s="400"/>
      <c r="D751" s="400"/>
    </row>
    <row r="752" customFormat="false" ht="12.75" hidden="false" customHeight="false" outlineLevel="0" collapsed="false">
      <c r="A752" s="399"/>
      <c r="B752" s="400"/>
      <c r="C752" s="400"/>
      <c r="D752" s="400"/>
    </row>
    <row r="753" customFormat="false" ht="12.75" hidden="false" customHeight="false" outlineLevel="0" collapsed="false">
      <c r="B753" s="400"/>
      <c r="C753" s="400"/>
      <c r="D753" s="400"/>
    </row>
    <row r="754" customFormat="false" ht="12.75" hidden="false" customHeight="false" outlineLevel="0" collapsed="false">
      <c r="B754" s="400"/>
      <c r="C754" s="400"/>
      <c r="D754" s="400"/>
    </row>
    <row r="755" customFormat="false" ht="12.75" hidden="false" customHeight="false" outlineLevel="0" collapsed="false">
      <c r="B755" s="400"/>
      <c r="C755" s="400"/>
      <c r="D755" s="400"/>
    </row>
    <row r="756" customFormat="false" ht="12.75" hidden="false" customHeight="false" outlineLevel="0" collapsed="false">
      <c r="B756" s="400"/>
      <c r="C756" s="400"/>
      <c r="D756" s="400"/>
    </row>
    <row r="757" customFormat="false" ht="12.75" hidden="false" customHeight="false" outlineLevel="0" collapsed="false">
      <c r="A757" s="399"/>
      <c r="B757" s="400"/>
      <c r="C757" s="400"/>
      <c r="D757" s="400"/>
    </row>
    <row r="758" customFormat="false" ht="12.75" hidden="false" customHeight="false" outlineLevel="0" collapsed="false">
      <c r="A758" s="399"/>
      <c r="B758" s="400"/>
      <c r="C758" s="400"/>
      <c r="D758" s="400"/>
    </row>
    <row r="759" customFormat="false" ht="12.75" hidden="false" customHeight="false" outlineLevel="0" collapsed="false">
      <c r="A759" s="399"/>
      <c r="B759" s="400"/>
      <c r="C759" s="400"/>
      <c r="D759" s="400"/>
    </row>
    <row r="760" customFormat="false" ht="12.75" hidden="false" customHeight="false" outlineLevel="0" collapsed="false">
      <c r="A760" s="399"/>
      <c r="B760" s="400"/>
      <c r="C760" s="400"/>
      <c r="D760" s="400"/>
    </row>
    <row r="761" customFormat="false" ht="12.75" hidden="false" customHeight="false" outlineLevel="0" collapsed="false">
      <c r="A761" s="399"/>
      <c r="B761" s="400"/>
      <c r="C761" s="400"/>
      <c r="D761" s="400"/>
    </row>
    <row r="762" customFormat="false" ht="12.75" hidden="false" customHeight="false" outlineLevel="0" collapsed="false">
      <c r="A762" s="399"/>
      <c r="B762" s="400"/>
      <c r="C762" s="400"/>
      <c r="D762" s="400"/>
    </row>
    <row r="763" customFormat="false" ht="12.75" hidden="false" customHeight="false" outlineLevel="0" collapsed="false">
      <c r="A763" s="399"/>
      <c r="B763" s="400"/>
      <c r="C763" s="400"/>
      <c r="D763" s="400"/>
    </row>
    <row r="764" customFormat="false" ht="12.75" hidden="false" customHeight="false" outlineLevel="0" collapsed="false">
      <c r="A764" s="399"/>
      <c r="B764" s="400"/>
      <c r="C764" s="400"/>
      <c r="D764" s="400"/>
    </row>
    <row r="765" customFormat="false" ht="12.75" hidden="false" customHeight="false" outlineLevel="0" collapsed="false">
      <c r="B765" s="400"/>
      <c r="C765" s="400"/>
      <c r="D765" s="400"/>
    </row>
    <row r="766" customFormat="false" ht="12.75" hidden="false" customHeight="false" outlineLevel="0" collapsed="false">
      <c r="B766" s="400"/>
      <c r="C766" s="400"/>
      <c r="D766" s="400"/>
    </row>
    <row r="767" customFormat="false" ht="12.75" hidden="false" customHeight="false" outlineLevel="0" collapsed="false">
      <c r="A767" s="399"/>
      <c r="B767" s="400"/>
      <c r="C767" s="400"/>
      <c r="D767" s="400"/>
    </row>
    <row r="768" customFormat="false" ht="12.75" hidden="false" customHeight="false" outlineLevel="0" collapsed="false">
      <c r="B768" s="400"/>
      <c r="C768" s="400"/>
      <c r="D768" s="400"/>
    </row>
    <row r="769" customFormat="false" ht="12.75" hidden="false" customHeight="false" outlineLevel="0" collapsed="false">
      <c r="B769" s="400"/>
      <c r="C769" s="400"/>
      <c r="D769" s="400"/>
    </row>
    <row r="770" customFormat="false" ht="12.75" hidden="false" customHeight="false" outlineLevel="0" collapsed="false">
      <c r="B770" s="400"/>
      <c r="C770" s="400"/>
      <c r="D770" s="400"/>
    </row>
    <row r="771" customFormat="false" ht="12.75" hidden="false" customHeight="false" outlineLevel="0" collapsed="false">
      <c r="B771" s="400"/>
      <c r="C771" s="400"/>
      <c r="D771" s="400"/>
    </row>
    <row r="772" customFormat="false" ht="12.75" hidden="false" customHeight="false" outlineLevel="0" collapsed="false">
      <c r="B772" s="400"/>
      <c r="C772" s="400"/>
      <c r="D772" s="400"/>
    </row>
    <row r="773" customFormat="false" ht="12.75" hidden="false" customHeight="false" outlineLevel="0" collapsed="false">
      <c r="B773" s="400"/>
      <c r="C773" s="400"/>
      <c r="D773" s="400"/>
    </row>
    <row r="774" customFormat="false" ht="12.75" hidden="false" customHeight="false" outlineLevel="0" collapsed="false">
      <c r="B774" s="400"/>
      <c r="C774" s="400"/>
      <c r="D774" s="400"/>
    </row>
    <row r="775" customFormat="false" ht="12.75" hidden="false" customHeight="false" outlineLevel="0" collapsed="false">
      <c r="B775" s="400"/>
      <c r="C775" s="400"/>
      <c r="D775" s="400"/>
    </row>
    <row r="776" customFormat="false" ht="12.75" hidden="false" customHeight="false" outlineLevel="0" collapsed="false">
      <c r="B776" s="400"/>
      <c r="C776" s="400"/>
      <c r="D776" s="400"/>
    </row>
    <row r="777" customFormat="false" ht="12.75" hidden="false" customHeight="false" outlineLevel="0" collapsed="false">
      <c r="B777" s="400"/>
      <c r="C777" s="400"/>
      <c r="D777" s="400"/>
    </row>
    <row r="778" customFormat="false" ht="12.75" hidden="false" customHeight="false" outlineLevel="0" collapsed="false">
      <c r="B778" s="400"/>
      <c r="C778" s="400"/>
      <c r="D778" s="400"/>
    </row>
    <row r="779" customFormat="false" ht="12.75" hidden="false" customHeight="false" outlineLevel="0" collapsed="false">
      <c r="B779" s="400"/>
      <c r="C779" s="400"/>
      <c r="D779" s="400"/>
    </row>
    <row r="780" customFormat="false" ht="12.75" hidden="false" customHeight="false" outlineLevel="0" collapsed="false">
      <c r="B780" s="400"/>
      <c r="C780" s="400"/>
      <c r="D780" s="400"/>
    </row>
    <row r="781" customFormat="false" ht="12.75" hidden="false" customHeight="false" outlineLevel="0" collapsed="false">
      <c r="B781" s="400"/>
      <c r="C781" s="400"/>
      <c r="D781" s="400"/>
    </row>
    <row r="782" customFormat="false" ht="12.75" hidden="false" customHeight="false" outlineLevel="0" collapsed="false">
      <c r="B782" s="400"/>
      <c r="C782" s="400"/>
      <c r="D782" s="400"/>
    </row>
    <row r="783" customFormat="false" ht="12.75" hidden="false" customHeight="false" outlineLevel="0" collapsed="false">
      <c r="B783" s="400"/>
      <c r="C783" s="400"/>
      <c r="D783" s="400"/>
    </row>
    <row r="784" customFormat="false" ht="12.75" hidden="false" customHeight="false" outlineLevel="0" collapsed="false">
      <c r="B784" s="400"/>
      <c r="C784" s="400"/>
      <c r="D784" s="400"/>
    </row>
    <row r="785" customFormat="false" ht="12.75" hidden="false" customHeight="false" outlineLevel="0" collapsed="false">
      <c r="B785" s="400"/>
      <c r="C785" s="400"/>
      <c r="D785" s="400"/>
    </row>
    <row r="786" customFormat="false" ht="12.75" hidden="false" customHeight="false" outlineLevel="0" collapsed="false">
      <c r="B786" s="400"/>
      <c r="C786" s="400"/>
      <c r="D786" s="400"/>
    </row>
    <row r="787" customFormat="false" ht="12.75" hidden="false" customHeight="false" outlineLevel="0" collapsed="false">
      <c r="B787" s="400"/>
      <c r="C787" s="400"/>
      <c r="D787" s="400"/>
    </row>
    <row r="788" customFormat="false" ht="12.75" hidden="false" customHeight="false" outlineLevel="0" collapsed="false">
      <c r="B788" s="400"/>
      <c r="C788" s="400"/>
      <c r="D788" s="400"/>
    </row>
    <row r="789" customFormat="false" ht="12.75" hidden="false" customHeight="false" outlineLevel="0" collapsed="false">
      <c r="B789" s="400"/>
      <c r="C789" s="400"/>
      <c r="D789" s="400"/>
    </row>
    <row r="790" customFormat="false" ht="12.75" hidden="false" customHeight="false" outlineLevel="0" collapsed="false">
      <c r="B790" s="400"/>
      <c r="C790" s="400"/>
      <c r="D790" s="400"/>
    </row>
    <row r="791" customFormat="false" ht="12.75" hidden="false" customHeight="false" outlineLevel="0" collapsed="false">
      <c r="B791" s="400"/>
      <c r="C791" s="400"/>
      <c r="D791" s="400"/>
    </row>
    <row r="792" customFormat="false" ht="12.75" hidden="false" customHeight="false" outlineLevel="0" collapsed="false">
      <c r="B792" s="400"/>
      <c r="C792" s="400"/>
      <c r="D792" s="400"/>
    </row>
    <row r="793" customFormat="false" ht="12.75" hidden="false" customHeight="false" outlineLevel="0" collapsed="false">
      <c r="B793" s="400"/>
      <c r="C793" s="400"/>
      <c r="D793" s="400"/>
    </row>
    <row r="794" customFormat="false" ht="12.75" hidden="false" customHeight="false" outlineLevel="0" collapsed="false">
      <c r="B794" s="400"/>
      <c r="C794" s="400"/>
      <c r="D794" s="400"/>
    </row>
    <row r="795" customFormat="false" ht="12.75" hidden="false" customHeight="false" outlineLevel="0" collapsed="false">
      <c r="B795" s="400"/>
      <c r="C795" s="400"/>
      <c r="D795" s="400"/>
    </row>
    <row r="796" customFormat="false" ht="12.75" hidden="false" customHeight="false" outlineLevel="0" collapsed="false">
      <c r="B796" s="400"/>
      <c r="C796" s="400"/>
      <c r="D796" s="400"/>
    </row>
    <row r="797" customFormat="false" ht="12.75" hidden="false" customHeight="false" outlineLevel="0" collapsed="false">
      <c r="B797" s="400"/>
      <c r="C797" s="400"/>
      <c r="D797" s="400"/>
    </row>
    <row r="798" customFormat="false" ht="12.75" hidden="false" customHeight="false" outlineLevel="0" collapsed="false">
      <c r="B798" s="400"/>
      <c r="C798" s="400"/>
      <c r="D798" s="400"/>
    </row>
    <row r="799" customFormat="false" ht="12.75" hidden="false" customHeight="false" outlineLevel="0" collapsed="false">
      <c r="B799" s="400"/>
      <c r="C799" s="400"/>
      <c r="D799" s="400"/>
    </row>
    <row r="800" customFormat="false" ht="12.75" hidden="false" customHeight="false" outlineLevel="0" collapsed="false">
      <c r="B800" s="400"/>
      <c r="C800" s="400"/>
      <c r="D800" s="400"/>
    </row>
    <row r="801" customFormat="false" ht="12.75" hidden="false" customHeight="false" outlineLevel="0" collapsed="false">
      <c r="B801" s="400"/>
      <c r="C801" s="400"/>
      <c r="D801" s="400"/>
    </row>
    <row r="802" customFormat="false" ht="12.75" hidden="false" customHeight="false" outlineLevel="0" collapsed="false">
      <c r="B802" s="400"/>
      <c r="C802" s="400"/>
      <c r="D802" s="400"/>
    </row>
    <row r="803" customFormat="false" ht="12.75" hidden="false" customHeight="false" outlineLevel="0" collapsed="false">
      <c r="B803" s="400"/>
      <c r="C803" s="400"/>
      <c r="D803" s="400"/>
    </row>
    <row r="804" customFormat="false" ht="12.75" hidden="false" customHeight="false" outlineLevel="0" collapsed="false">
      <c r="B804" s="400"/>
      <c r="C804" s="400"/>
      <c r="D804" s="400"/>
    </row>
    <row r="805" customFormat="false" ht="12.75" hidden="false" customHeight="false" outlineLevel="0" collapsed="false">
      <c r="B805" s="400"/>
      <c r="C805" s="400"/>
      <c r="D805" s="400"/>
    </row>
    <row r="806" customFormat="false" ht="12.75" hidden="false" customHeight="false" outlineLevel="0" collapsed="false">
      <c r="B806" s="400"/>
      <c r="C806" s="400"/>
      <c r="D806" s="400"/>
    </row>
    <row r="807" customFormat="false" ht="12.75" hidden="false" customHeight="false" outlineLevel="0" collapsed="false">
      <c r="B807" s="400"/>
      <c r="C807" s="400"/>
      <c r="D807" s="400"/>
    </row>
    <row r="808" customFormat="false" ht="12.75" hidden="false" customHeight="false" outlineLevel="0" collapsed="false">
      <c r="B808" s="400"/>
      <c r="C808" s="400"/>
      <c r="D808" s="400"/>
    </row>
    <row r="809" customFormat="false" ht="12.75" hidden="false" customHeight="false" outlineLevel="0" collapsed="false">
      <c r="B809" s="400"/>
      <c r="C809" s="400"/>
      <c r="D809" s="400"/>
    </row>
    <row r="810" customFormat="false" ht="12.75" hidden="false" customHeight="false" outlineLevel="0" collapsed="false">
      <c r="B810" s="400"/>
      <c r="C810" s="400"/>
      <c r="D810" s="400"/>
    </row>
    <row r="811" customFormat="false" ht="12.75" hidden="false" customHeight="false" outlineLevel="0" collapsed="false">
      <c r="B811" s="400"/>
      <c r="C811" s="400"/>
      <c r="D811" s="400"/>
    </row>
    <row r="812" customFormat="false" ht="12.75" hidden="false" customHeight="false" outlineLevel="0" collapsed="false">
      <c r="B812" s="400"/>
      <c r="C812" s="400"/>
      <c r="D812" s="400"/>
    </row>
    <row r="813" customFormat="false" ht="12.75" hidden="false" customHeight="false" outlineLevel="0" collapsed="false">
      <c r="B813" s="400"/>
      <c r="C813" s="400"/>
      <c r="D813" s="400"/>
    </row>
    <row r="814" customFormat="false" ht="12.75" hidden="false" customHeight="false" outlineLevel="0" collapsed="false">
      <c r="B814" s="400"/>
      <c r="C814" s="400"/>
      <c r="D814" s="400"/>
    </row>
    <row r="815" customFormat="false" ht="12.75" hidden="false" customHeight="false" outlineLevel="0" collapsed="false">
      <c r="B815" s="400"/>
      <c r="C815" s="400"/>
      <c r="D815" s="400"/>
    </row>
    <row r="816" customFormat="false" ht="12.75" hidden="false" customHeight="false" outlineLevel="0" collapsed="false">
      <c r="B816" s="400"/>
      <c r="C816" s="400"/>
      <c r="D816" s="400"/>
    </row>
    <row r="817" customFormat="false" ht="12.75" hidden="false" customHeight="false" outlineLevel="0" collapsed="false">
      <c r="B817" s="400"/>
      <c r="C817" s="400"/>
      <c r="D817" s="400"/>
    </row>
    <row r="818" customFormat="false" ht="12.75" hidden="false" customHeight="false" outlineLevel="0" collapsed="false">
      <c r="B818" s="400"/>
      <c r="C818" s="400"/>
      <c r="D818" s="400"/>
    </row>
    <row r="819" customFormat="false" ht="12.75" hidden="false" customHeight="false" outlineLevel="0" collapsed="false">
      <c r="B819" s="400"/>
      <c r="C819" s="400"/>
      <c r="D819" s="400"/>
    </row>
    <row r="820" customFormat="false" ht="12.75" hidden="false" customHeight="false" outlineLevel="0" collapsed="false">
      <c r="B820" s="400"/>
      <c r="C820" s="400"/>
      <c r="D820" s="400"/>
    </row>
    <row r="821" customFormat="false" ht="12.75" hidden="false" customHeight="false" outlineLevel="0" collapsed="false">
      <c r="B821" s="400"/>
      <c r="C821" s="400"/>
      <c r="D821" s="400"/>
    </row>
    <row r="822" customFormat="false" ht="12.75" hidden="false" customHeight="false" outlineLevel="0" collapsed="false">
      <c r="B822" s="400"/>
      <c r="C822" s="400"/>
      <c r="D822" s="400"/>
    </row>
    <row r="823" customFormat="false" ht="12.75" hidden="false" customHeight="false" outlineLevel="0" collapsed="false">
      <c r="B823" s="400"/>
      <c r="C823" s="400"/>
      <c r="D823" s="400"/>
    </row>
    <row r="824" customFormat="false" ht="12.75" hidden="false" customHeight="false" outlineLevel="0" collapsed="false">
      <c r="B824" s="400"/>
      <c r="C824" s="400"/>
      <c r="D824" s="400"/>
    </row>
    <row r="825" customFormat="false" ht="12.75" hidden="false" customHeight="false" outlineLevel="0" collapsed="false">
      <c r="B825" s="400"/>
      <c r="C825" s="400"/>
      <c r="D825" s="400"/>
    </row>
    <row r="826" customFormat="false" ht="12.75" hidden="false" customHeight="false" outlineLevel="0" collapsed="false">
      <c r="B826" s="400"/>
      <c r="C826" s="400"/>
      <c r="D826" s="400"/>
    </row>
    <row r="827" customFormat="false" ht="12.75" hidden="false" customHeight="false" outlineLevel="0" collapsed="false">
      <c r="B827" s="400"/>
      <c r="C827" s="400"/>
      <c r="D827" s="400"/>
    </row>
    <row r="828" customFormat="false" ht="12.75" hidden="false" customHeight="false" outlineLevel="0" collapsed="false">
      <c r="B828" s="400"/>
      <c r="C828" s="400"/>
      <c r="D828" s="400"/>
    </row>
    <row r="829" customFormat="false" ht="12.75" hidden="false" customHeight="false" outlineLevel="0" collapsed="false">
      <c r="B829" s="400"/>
      <c r="C829" s="400"/>
      <c r="D829" s="400"/>
    </row>
    <row r="830" customFormat="false" ht="12.75" hidden="false" customHeight="false" outlineLevel="0" collapsed="false">
      <c r="B830" s="400"/>
      <c r="C830" s="400"/>
      <c r="D830" s="400"/>
    </row>
    <row r="831" customFormat="false" ht="12.75" hidden="false" customHeight="false" outlineLevel="0" collapsed="false">
      <c r="B831" s="400"/>
      <c r="C831" s="400"/>
      <c r="D831" s="400"/>
    </row>
    <row r="832" customFormat="false" ht="12.75" hidden="false" customHeight="false" outlineLevel="0" collapsed="false">
      <c r="B832" s="400"/>
      <c r="C832" s="400"/>
      <c r="D832" s="400"/>
    </row>
    <row r="833" customFormat="false" ht="12.75" hidden="false" customHeight="false" outlineLevel="0" collapsed="false">
      <c r="B833" s="400"/>
      <c r="C833" s="400"/>
      <c r="D833" s="400"/>
    </row>
    <row r="834" customFormat="false" ht="12.75" hidden="false" customHeight="false" outlineLevel="0" collapsed="false">
      <c r="B834" s="400"/>
      <c r="C834" s="400"/>
      <c r="D834" s="400"/>
    </row>
    <row r="835" customFormat="false" ht="12.75" hidden="false" customHeight="false" outlineLevel="0" collapsed="false">
      <c r="B835" s="400"/>
      <c r="C835" s="400"/>
      <c r="D835" s="400"/>
    </row>
    <row r="836" customFormat="false" ht="12.75" hidden="false" customHeight="false" outlineLevel="0" collapsed="false">
      <c r="B836" s="400"/>
      <c r="C836" s="400"/>
      <c r="D836" s="400"/>
    </row>
    <row r="837" customFormat="false" ht="12.75" hidden="false" customHeight="false" outlineLevel="0" collapsed="false">
      <c r="B837" s="400"/>
      <c r="C837" s="400"/>
      <c r="D837" s="400"/>
    </row>
    <row r="838" customFormat="false" ht="12.75" hidden="false" customHeight="false" outlineLevel="0" collapsed="false">
      <c r="B838" s="400"/>
      <c r="C838" s="400"/>
      <c r="D838" s="400"/>
    </row>
    <row r="839" customFormat="false" ht="12.75" hidden="false" customHeight="false" outlineLevel="0" collapsed="false">
      <c r="B839" s="400"/>
      <c r="C839" s="400"/>
      <c r="D839" s="400"/>
    </row>
    <row r="840" customFormat="false" ht="12.75" hidden="false" customHeight="false" outlineLevel="0" collapsed="false">
      <c r="B840" s="400"/>
      <c r="C840" s="400"/>
      <c r="D840" s="400"/>
    </row>
    <row r="841" customFormat="false" ht="12.75" hidden="false" customHeight="false" outlineLevel="0" collapsed="false">
      <c r="B841" s="400"/>
      <c r="C841" s="400"/>
      <c r="D841" s="400"/>
    </row>
    <row r="842" customFormat="false" ht="12.75" hidden="false" customHeight="false" outlineLevel="0" collapsed="false">
      <c r="B842" s="400"/>
      <c r="C842" s="400"/>
      <c r="D842" s="400"/>
    </row>
    <row r="843" customFormat="false" ht="12.75" hidden="false" customHeight="false" outlineLevel="0" collapsed="false">
      <c r="B843" s="400"/>
      <c r="C843" s="400"/>
      <c r="D843" s="400"/>
    </row>
    <row r="844" customFormat="false" ht="12.75" hidden="false" customHeight="false" outlineLevel="0" collapsed="false">
      <c r="B844" s="400"/>
      <c r="C844" s="400"/>
      <c r="D844" s="400"/>
    </row>
    <row r="845" customFormat="false" ht="12.75" hidden="false" customHeight="false" outlineLevel="0" collapsed="false">
      <c r="B845" s="400"/>
      <c r="C845" s="400"/>
      <c r="D845" s="400"/>
    </row>
    <row r="846" customFormat="false" ht="12.75" hidden="false" customHeight="false" outlineLevel="0" collapsed="false">
      <c r="B846" s="400"/>
      <c r="C846" s="400"/>
      <c r="D846" s="400"/>
    </row>
    <row r="847" customFormat="false" ht="12.75" hidden="false" customHeight="false" outlineLevel="0" collapsed="false">
      <c r="B847" s="400"/>
      <c r="C847" s="400"/>
      <c r="D847" s="400"/>
    </row>
    <row r="848" customFormat="false" ht="12.75" hidden="false" customHeight="false" outlineLevel="0" collapsed="false">
      <c r="B848" s="400"/>
      <c r="C848" s="400"/>
      <c r="D848" s="400"/>
    </row>
    <row r="849" customFormat="false" ht="12.75" hidden="false" customHeight="false" outlineLevel="0" collapsed="false">
      <c r="B849" s="400"/>
      <c r="C849" s="400"/>
      <c r="D849" s="400"/>
    </row>
    <row r="850" customFormat="false" ht="12.75" hidden="false" customHeight="false" outlineLevel="0" collapsed="false">
      <c r="B850" s="400"/>
      <c r="C850" s="400"/>
      <c r="D850" s="400"/>
    </row>
    <row r="851" customFormat="false" ht="12.75" hidden="false" customHeight="false" outlineLevel="0" collapsed="false">
      <c r="B851" s="400"/>
      <c r="C851" s="400"/>
      <c r="D851" s="400"/>
    </row>
    <row r="852" customFormat="false" ht="12.75" hidden="false" customHeight="false" outlineLevel="0" collapsed="false">
      <c r="B852" s="400"/>
      <c r="C852" s="400"/>
      <c r="D852" s="400"/>
    </row>
    <row r="853" customFormat="false" ht="12.75" hidden="false" customHeight="false" outlineLevel="0" collapsed="false">
      <c r="B853" s="400"/>
      <c r="C853" s="400"/>
      <c r="D853" s="400"/>
    </row>
    <row r="854" customFormat="false" ht="12.75" hidden="false" customHeight="false" outlineLevel="0" collapsed="false">
      <c r="B854" s="400"/>
      <c r="C854" s="400"/>
      <c r="D854" s="400"/>
    </row>
    <row r="855" customFormat="false" ht="12.75" hidden="false" customHeight="false" outlineLevel="0" collapsed="false">
      <c r="B855" s="400"/>
      <c r="C855" s="400"/>
      <c r="D855" s="400"/>
    </row>
    <row r="856" customFormat="false" ht="12.75" hidden="false" customHeight="false" outlineLevel="0" collapsed="false">
      <c r="B856" s="400"/>
      <c r="C856" s="400"/>
      <c r="D856" s="400"/>
    </row>
    <row r="857" customFormat="false" ht="12.75" hidden="false" customHeight="false" outlineLevel="0" collapsed="false">
      <c r="B857" s="400"/>
      <c r="C857" s="400"/>
      <c r="D857" s="400"/>
    </row>
    <row r="858" customFormat="false" ht="12.75" hidden="false" customHeight="false" outlineLevel="0" collapsed="false">
      <c r="B858" s="400"/>
      <c r="C858" s="400"/>
      <c r="D858" s="400"/>
    </row>
    <row r="859" customFormat="false" ht="12.75" hidden="false" customHeight="false" outlineLevel="0" collapsed="false">
      <c r="B859" s="400"/>
      <c r="C859" s="400"/>
      <c r="D859" s="400"/>
    </row>
    <row r="860" customFormat="false" ht="12.75" hidden="false" customHeight="false" outlineLevel="0" collapsed="false">
      <c r="B860" s="400"/>
      <c r="C860" s="400"/>
      <c r="D860" s="400"/>
    </row>
    <row r="861" customFormat="false" ht="12.75" hidden="false" customHeight="false" outlineLevel="0" collapsed="false">
      <c r="B861" s="400"/>
      <c r="C861" s="400"/>
      <c r="D861" s="400"/>
    </row>
    <row r="862" customFormat="false" ht="12.75" hidden="false" customHeight="false" outlineLevel="0" collapsed="false">
      <c r="B862" s="400"/>
      <c r="C862" s="400"/>
      <c r="D862" s="400"/>
    </row>
    <row r="863" customFormat="false" ht="12.75" hidden="false" customHeight="false" outlineLevel="0" collapsed="false">
      <c r="B863" s="400"/>
      <c r="C863" s="400"/>
      <c r="D863" s="400"/>
    </row>
    <row r="864" customFormat="false" ht="12.75" hidden="false" customHeight="false" outlineLevel="0" collapsed="false">
      <c r="B864" s="400"/>
      <c r="C864" s="400"/>
      <c r="D864" s="400"/>
    </row>
    <row r="865" customFormat="false" ht="12.75" hidden="false" customHeight="false" outlineLevel="0" collapsed="false">
      <c r="B865" s="400"/>
      <c r="C865" s="400"/>
      <c r="D865" s="400"/>
    </row>
    <row r="866" customFormat="false" ht="12.75" hidden="false" customHeight="false" outlineLevel="0" collapsed="false">
      <c r="B866" s="400"/>
      <c r="C866" s="400"/>
      <c r="D866" s="400"/>
    </row>
    <row r="867" customFormat="false" ht="12.75" hidden="false" customHeight="false" outlineLevel="0" collapsed="false">
      <c r="B867" s="400"/>
      <c r="C867" s="400"/>
      <c r="D867" s="400"/>
    </row>
    <row r="868" customFormat="false" ht="12.75" hidden="false" customHeight="false" outlineLevel="0" collapsed="false">
      <c r="B868" s="400"/>
      <c r="C868" s="400"/>
      <c r="D868" s="400"/>
    </row>
    <row r="869" customFormat="false" ht="12.75" hidden="false" customHeight="false" outlineLevel="0" collapsed="false">
      <c r="B869" s="400"/>
      <c r="C869" s="400"/>
      <c r="D869" s="400"/>
    </row>
    <row r="870" customFormat="false" ht="12.75" hidden="false" customHeight="false" outlineLevel="0" collapsed="false">
      <c r="B870" s="400"/>
      <c r="C870" s="400"/>
      <c r="D870" s="400"/>
    </row>
    <row r="871" customFormat="false" ht="12.75" hidden="false" customHeight="false" outlineLevel="0" collapsed="false">
      <c r="B871" s="400"/>
      <c r="C871" s="400"/>
      <c r="D871" s="400"/>
    </row>
    <row r="872" customFormat="false" ht="12.75" hidden="false" customHeight="false" outlineLevel="0" collapsed="false">
      <c r="B872" s="400"/>
      <c r="C872" s="400"/>
      <c r="D872" s="400"/>
    </row>
    <row r="873" customFormat="false" ht="12.75" hidden="false" customHeight="false" outlineLevel="0" collapsed="false">
      <c r="B873" s="400"/>
      <c r="C873" s="400"/>
      <c r="D873" s="400"/>
    </row>
    <row r="874" customFormat="false" ht="12.75" hidden="false" customHeight="false" outlineLevel="0" collapsed="false">
      <c r="B874" s="400"/>
      <c r="C874" s="400"/>
      <c r="D874" s="400"/>
    </row>
    <row r="875" customFormat="false" ht="12.75" hidden="false" customHeight="false" outlineLevel="0" collapsed="false">
      <c r="B875" s="400"/>
      <c r="C875" s="400"/>
      <c r="D875" s="400"/>
    </row>
    <row r="876" customFormat="false" ht="12.75" hidden="false" customHeight="false" outlineLevel="0" collapsed="false">
      <c r="B876" s="400"/>
      <c r="C876" s="400"/>
      <c r="D876" s="400"/>
    </row>
    <row r="877" customFormat="false" ht="12.75" hidden="false" customHeight="false" outlineLevel="0" collapsed="false">
      <c r="B877" s="400"/>
      <c r="C877" s="400"/>
      <c r="D877" s="400"/>
    </row>
    <row r="878" customFormat="false" ht="12.75" hidden="false" customHeight="false" outlineLevel="0" collapsed="false">
      <c r="B878" s="400"/>
      <c r="C878" s="400"/>
      <c r="D878" s="400"/>
    </row>
    <row r="879" customFormat="false" ht="12.75" hidden="false" customHeight="false" outlineLevel="0" collapsed="false">
      <c r="B879" s="400"/>
      <c r="C879" s="400"/>
      <c r="D879" s="400"/>
    </row>
    <row r="880" customFormat="false" ht="12.75" hidden="false" customHeight="false" outlineLevel="0" collapsed="false">
      <c r="B880" s="400"/>
      <c r="C880" s="400"/>
      <c r="D880" s="400"/>
    </row>
    <row r="881" customFormat="false" ht="12.75" hidden="false" customHeight="false" outlineLevel="0" collapsed="false">
      <c r="B881" s="400"/>
      <c r="C881" s="400"/>
      <c r="D881" s="400"/>
    </row>
    <row r="882" customFormat="false" ht="12.75" hidden="false" customHeight="false" outlineLevel="0" collapsed="false">
      <c r="B882" s="400"/>
      <c r="C882" s="400"/>
      <c r="D882" s="400"/>
    </row>
    <row r="883" customFormat="false" ht="12.75" hidden="false" customHeight="false" outlineLevel="0" collapsed="false">
      <c r="B883" s="400"/>
      <c r="C883" s="400"/>
      <c r="D883" s="400"/>
    </row>
    <row r="884" customFormat="false" ht="12.75" hidden="false" customHeight="false" outlineLevel="0" collapsed="false">
      <c r="B884" s="400"/>
      <c r="C884" s="400"/>
      <c r="D884" s="400"/>
    </row>
    <row r="885" customFormat="false" ht="12.75" hidden="false" customHeight="false" outlineLevel="0" collapsed="false">
      <c r="B885" s="400"/>
      <c r="C885" s="400"/>
      <c r="D885" s="400"/>
    </row>
    <row r="886" customFormat="false" ht="12.75" hidden="false" customHeight="false" outlineLevel="0" collapsed="false">
      <c r="B886" s="400"/>
      <c r="C886" s="400"/>
      <c r="D886" s="400"/>
    </row>
    <row r="887" customFormat="false" ht="12.75" hidden="false" customHeight="false" outlineLevel="0" collapsed="false">
      <c r="B887" s="400"/>
      <c r="C887" s="400"/>
      <c r="D887" s="400"/>
    </row>
    <row r="888" customFormat="false" ht="12.75" hidden="false" customHeight="false" outlineLevel="0" collapsed="false">
      <c r="B888" s="400"/>
      <c r="C888" s="400"/>
      <c r="D888" s="400"/>
    </row>
    <row r="889" customFormat="false" ht="12.75" hidden="false" customHeight="false" outlineLevel="0" collapsed="false">
      <c r="B889" s="400"/>
      <c r="C889" s="400"/>
      <c r="D889" s="400"/>
    </row>
    <row r="890" customFormat="false" ht="12.75" hidden="false" customHeight="false" outlineLevel="0" collapsed="false">
      <c r="B890" s="400"/>
      <c r="C890" s="400"/>
      <c r="D890" s="400"/>
    </row>
    <row r="891" customFormat="false" ht="12.75" hidden="false" customHeight="false" outlineLevel="0" collapsed="false">
      <c r="B891" s="400"/>
      <c r="C891" s="400"/>
      <c r="D891" s="400"/>
    </row>
    <row r="892" customFormat="false" ht="12.75" hidden="false" customHeight="false" outlineLevel="0" collapsed="false">
      <c r="B892" s="400"/>
      <c r="C892" s="400"/>
      <c r="D892" s="400"/>
    </row>
    <row r="893" customFormat="false" ht="12.75" hidden="false" customHeight="false" outlineLevel="0" collapsed="false">
      <c r="B893" s="400"/>
      <c r="C893" s="400"/>
      <c r="D893" s="400"/>
    </row>
    <row r="894" customFormat="false" ht="12.75" hidden="false" customHeight="false" outlineLevel="0" collapsed="false">
      <c r="B894" s="400"/>
      <c r="C894" s="400"/>
      <c r="D894" s="400"/>
    </row>
    <row r="895" customFormat="false" ht="12.75" hidden="false" customHeight="false" outlineLevel="0" collapsed="false">
      <c r="B895" s="400"/>
      <c r="C895" s="400"/>
      <c r="D895" s="400"/>
    </row>
    <row r="896" customFormat="false" ht="12.75" hidden="false" customHeight="false" outlineLevel="0" collapsed="false">
      <c r="B896" s="400"/>
      <c r="C896" s="400"/>
      <c r="D896" s="400"/>
    </row>
    <row r="897" customFormat="false" ht="12.75" hidden="false" customHeight="false" outlineLevel="0" collapsed="false">
      <c r="B897" s="400"/>
      <c r="C897" s="400"/>
      <c r="D897" s="400"/>
    </row>
    <row r="898" customFormat="false" ht="12.75" hidden="false" customHeight="false" outlineLevel="0" collapsed="false">
      <c r="B898" s="400"/>
      <c r="C898" s="400"/>
      <c r="D898" s="400"/>
    </row>
    <row r="899" customFormat="false" ht="12.75" hidden="false" customHeight="false" outlineLevel="0" collapsed="false">
      <c r="B899" s="400"/>
      <c r="C899" s="400"/>
      <c r="D899" s="400"/>
    </row>
    <row r="900" customFormat="false" ht="12.75" hidden="false" customHeight="false" outlineLevel="0" collapsed="false">
      <c r="B900" s="400"/>
      <c r="C900" s="400"/>
      <c r="D900" s="400"/>
    </row>
    <row r="901" customFormat="false" ht="12.75" hidden="false" customHeight="false" outlineLevel="0" collapsed="false">
      <c r="B901" s="400"/>
      <c r="C901" s="400"/>
      <c r="D901" s="400"/>
    </row>
    <row r="902" customFormat="false" ht="12.75" hidden="false" customHeight="false" outlineLevel="0" collapsed="false">
      <c r="B902" s="400"/>
      <c r="C902" s="400"/>
      <c r="D902" s="400"/>
    </row>
    <row r="903" customFormat="false" ht="12.75" hidden="false" customHeight="false" outlineLevel="0" collapsed="false">
      <c r="B903" s="400"/>
      <c r="C903" s="400"/>
      <c r="D903" s="400"/>
    </row>
    <row r="904" customFormat="false" ht="12.75" hidden="false" customHeight="false" outlineLevel="0" collapsed="false">
      <c r="B904" s="400"/>
      <c r="C904" s="400"/>
      <c r="D904" s="400"/>
    </row>
    <row r="905" customFormat="false" ht="12.75" hidden="false" customHeight="false" outlineLevel="0" collapsed="false">
      <c r="B905" s="400"/>
      <c r="C905" s="400"/>
      <c r="D905" s="400"/>
    </row>
    <row r="906" customFormat="false" ht="12.75" hidden="false" customHeight="false" outlineLevel="0" collapsed="false">
      <c r="B906" s="400"/>
      <c r="C906" s="400"/>
      <c r="D906" s="400"/>
    </row>
    <row r="907" customFormat="false" ht="12.75" hidden="false" customHeight="false" outlineLevel="0" collapsed="false">
      <c r="B907" s="400"/>
      <c r="C907" s="400"/>
      <c r="D907" s="400"/>
    </row>
    <row r="908" customFormat="false" ht="12.75" hidden="false" customHeight="false" outlineLevel="0" collapsed="false">
      <c r="B908" s="400"/>
      <c r="C908" s="400"/>
      <c r="D908" s="400"/>
    </row>
    <row r="909" customFormat="false" ht="12.75" hidden="false" customHeight="false" outlineLevel="0" collapsed="false">
      <c r="B909" s="400"/>
      <c r="C909" s="400"/>
      <c r="D909" s="400"/>
    </row>
    <row r="910" customFormat="false" ht="12.75" hidden="false" customHeight="false" outlineLevel="0" collapsed="false">
      <c r="B910" s="400"/>
      <c r="C910" s="400"/>
      <c r="D910" s="400"/>
    </row>
    <row r="911" customFormat="false" ht="12.75" hidden="false" customHeight="false" outlineLevel="0" collapsed="false">
      <c r="B911" s="400"/>
      <c r="C911" s="400"/>
      <c r="D911" s="400"/>
    </row>
    <row r="912" customFormat="false" ht="12.75" hidden="false" customHeight="false" outlineLevel="0" collapsed="false">
      <c r="B912" s="400"/>
      <c r="C912" s="400"/>
      <c r="D912" s="400"/>
    </row>
    <row r="913" customFormat="false" ht="12.75" hidden="false" customHeight="false" outlineLevel="0" collapsed="false">
      <c r="B913" s="400"/>
      <c r="C913" s="400"/>
      <c r="D913" s="400"/>
    </row>
    <row r="914" customFormat="false" ht="12.75" hidden="false" customHeight="false" outlineLevel="0" collapsed="false">
      <c r="B914" s="400"/>
      <c r="C914" s="400"/>
      <c r="D914" s="400"/>
    </row>
    <row r="915" customFormat="false" ht="12.75" hidden="false" customHeight="false" outlineLevel="0" collapsed="false">
      <c r="B915" s="400"/>
      <c r="C915" s="400"/>
      <c r="D915" s="400"/>
    </row>
    <row r="916" customFormat="false" ht="12.75" hidden="false" customHeight="false" outlineLevel="0" collapsed="false">
      <c r="B916" s="400"/>
      <c r="C916" s="400"/>
      <c r="D916" s="400"/>
    </row>
    <row r="917" customFormat="false" ht="12.75" hidden="false" customHeight="false" outlineLevel="0" collapsed="false">
      <c r="B917" s="400"/>
      <c r="C917" s="400"/>
      <c r="D917" s="400"/>
    </row>
    <row r="918" customFormat="false" ht="12.75" hidden="false" customHeight="false" outlineLevel="0" collapsed="false">
      <c r="B918" s="400"/>
      <c r="C918" s="400"/>
      <c r="D918" s="400"/>
    </row>
    <row r="919" customFormat="false" ht="12.75" hidden="false" customHeight="false" outlineLevel="0" collapsed="false">
      <c r="B919" s="400"/>
      <c r="C919" s="400"/>
      <c r="D919" s="400"/>
    </row>
    <row r="920" customFormat="false" ht="12.75" hidden="false" customHeight="false" outlineLevel="0" collapsed="false">
      <c r="B920" s="400"/>
      <c r="C920" s="400"/>
      <c r="D920" s="400"/>
    </row>
    <row r="921" customFormat="false" ht="12.75" hidden="false" customHeight="false" outlineLevel="0" collapsed="false">
      <c r="B921" s="400"/>
      <c r="C921" s="400"/>
      <c r="D921" s="400"/>
    </row>
    <row r="922" customFormat="false" ht="12.75" hidden="false" customHeight="false" outlineLevel="0" collapsed="false">
      <c r="B922" s="400"/>
      <c r="C922" s="400"/>
      <c r="D922" s="400"/>
    </row>
    <row r="923" customFormat="false" ht="12.75" hidden="false" customHeight="false" outlineLevel="0" collapsed="false">
      <c r="B923" s="400"/>
      <c r="C923" s="400"/>
      <c r="D923" s="400"/>
    </row>
    <row r="924" customFormat="false" ht="12.75" hidden="false" customHeight="false" outlineLevel="0" collapsed="false">
      <c r="B924" s="400"/>
      <c r="C924" s="400"/>
      <c r="D924" s="400"/>
    </row>
    <row r="925" customFormat="false" ht="12.75" hidden="false" customHeight="false" outlineLevel="0" collapsed="false">
      <c r="B925" s="400"/>
      <c r="C925" s="400"/>
      <c r="D925" s="400"/>
    </row>
    <row r="926" customFormat="false" ht="12.75" hidden="false" customHeight="false" outlineLevel="0" collapsed="false">
      <c r="B926" s="400"/>
      <c r="C926" s="400"/>
      <c r="D926" s="400"/>
    </row>
    <row r="927" customFormat="false" ht="12.75" hidden="false" customHeight="false" outlineLevel="0" collapsed="false">
      <c r="B927" s="400"/>
      <c r="C927" s="400"/>
      <c r="D927" s="400"/>
    </row>
    <row r="928" customFormat="false" ht="12.75" hidden="false" customHeight="false" outlineLevel="0" collapsed="false">
      <c r="B928" s="400"/>
      <c r="C928" s="400"/>
      <c r="D928" s="400"/>
    </row>
    <row r="929" customFormat="false" ht="12.75" hidden="false" customHeight="false" outlineLevel="0" collapsed="false">
      <c r="B929" s="400"/>
      <c r="C929" s="400"/>
      <c r="D929" s="400"/>
    </row>
    <row r="930" customFormat="false" ht="12.75" hidden="false" customHeight="false" outlineLevel="0" collapsed="false">
      <c r="B930" s="400"/>
      <c r="C930" s="400"/>
      <c r="D930" s="400"/>
    </row>
    <row r="931" customFormat="false" ht="12.75" hidden="false" customHeight="false" outlineLevel="0" collapsed="false">
      <c r="B931" s="400"/>
      <c r="C931" s="400"/>
      <c r="D931" s="400"/>
    </row>
    <row r="932" customFormat="false" ht="12.75" hidden="false" customHeight="false" outlineLevel="0" collapsed="false">
      <c r="B932" s="400"/>
      <c r="C932" s="400"/>
      <c r="D932" s="400"/>
    </row>
    <row r="933" customFormat="false" ht="12.75" hidden="false" customHeight="false" outlineLevel="0" collapsed="false">
      <c r="B933" s="400"/>
      <c r="C933" s="400"/>
      <c r="D933" s="400"/>
    </row>
    <row r="934" customFormat="false" ht="12.75" hidden="false" customHeight="false" outlineLevel="0" collapsed="false">
      <c r="B934" s="400"/>
      <c r="C934" s="400"/>
      <c r="D934" s="400"/>
    </row>
    <row r="935" customFormat="false" ht="12.75" hidden="false" customHeight="false" outlineLevel="0" collapsed="false">
      <c r="B935" s="400"/>
      <c r="C935" s="400"/>
      <c r="D935" s="400"/>
    </row>
    <row r="936" customFormat="false" ht="12.75" hidden="false" customHeight="false" outlineLevel="0" collapsed="false">
      <c r="B936" s="400"/>
      <c r="C936" s="400"/>
      <c r="D936" s="400"/>
    </row>
    <row r="937" customFormat="false" ht="12.75" hidden="false" customHeight="false" outlineLevel="0" collapsed="false">
      <c r="B937" s="400"/>
      <c r="C937" s="400"/>
      <c r="D937" s="400"/>
    </row>
    <row r="938" customFormat="false" ht="12.75" hidden="false" customHeight="false" outlineLevel="0" collapsed="false">
      <c r="B938" s="400"/>
      <c r="C938" s="400"/>
      <c r="D938" s="400"/>
    </row>
    <row r="939" customFormat="false" ht="12.75" hidden="false" customHeight="false" outlineLevel="0" collapsed="false">
      <c r="B939" s="400"/>
      <c r="C939" s="400"/>
      <c r="D939" s="400"/>
    </row>
    <row r="940" customFormat="false" ht="12.75" hidden="false" customHeight="false" outlineLevel="0" collapsed="false">
      <c r="B940" s="400"/>
      <c r="C940" s="400"/>
      <c r="D940" s="400"/>
    </row>
    <row r="941" customFormat="false" ht="12.75" hidden="false" customHeight="false" outlineLevel="0" collapsed="false">
      <c r="B941" s="400"/>
      <c r="C941" s="400"/>
      <c r="D941" s="400"/>
    </row>
    <row r="942" customFormat="false" ht="12.75" hidden="false" customHeight="false" outlineLevel="0" collapsed="false">
      <c r="B942" s="400"/>
      <c r="C942" s="400"/>
      <c r="D942" s="400"/>
    </row>
    <row r="943" customFormat="false" ht="12.75" hidden="false" customHeight="false" outlineLevel="0" collapsed="false">
      <c r="B943" s="400"/>
      <c r="C943" s="400"/>
      <c r="D943" s="400"/>
    </row>
    <row r="944" customFormat="false" ht="12.75" hidden="false" customHeight="false" outlineLevel="0" collapsed="false">
      <c r="B944" s="400"/>
      <c r="C944" s="400"/>
      <c r="D944" s="400"/>
    </row>
    <row r="945" customFormat="false" ht="12.75" hidden="false" customHeight="false" outlineLevel="0" collapsed="false">
      <c r="B945" s="400"/>
      <c r="C945" s="400"/>
      <c r="D945" s="400"/>
    </row>
    <row r="946" customFormat="false" ht="12.75" hidden="false" customHeight="false" outlineLevel="0" collapsed="false">
      <c r="B946" s="400"/>
      <c r="C946" s="400"/>
      <c r="D946" s="400"/>
    </row>
    <row r="947" customFormat="false" ht="12.75" hidden="false" customHeight="false" outlineLevel="0" collapsed="false">
      <c r="B947" s="400"/>
      <c r="C947" s="400"/>
      <c r="D947" s="400"/>
    </row>
    <row r="948" customFormat="false" ht="12.75" hidden="false" customHeight="false" outlineLevel="0" collapsed="false">
      <c r="B948" s="400"/>
      <c r="C948" s="400"/>
      <c r="D948" s="400"/>
    </row>
    <row r="949" customFormat="false" ht="12.75" hidden="false" customHeight="false" outlineLevel="0" collapsed="false">
      <c r="B949" s="400"/>
      <c r="C949" s="400"/>
      <c r="D949" s="400"/>
    </row>
    <row r="950" customFormat="false" ht="12.75" hidden="false" customHeight="false" outlineLevel="0" collapsed="false">
      <c r="B950" s="400"/>
      <c r="C950" s="400"/>
      <c r="D950" s="400"/>
    </row>
    <row r="951" customFormat="false" ht="12.75" hidden="false" customHeight="false" outlineLevel="0" collapsed="false">
      <c r="B951" s="400"/>
      <c r="C951" s="400"/>
      <c r="D951" s="400"/>
    </row>
    <row r="952" customFormat="false" ht="12.75" hidden="false" customHeight="false" outlineLevel="0" collapsed="false">
      <c r="B952" s="400"/>
      <c r="C952" s="400"/>
      <c r="D952" s="400"/>
    </row>
    <row r="953" customFormat="false" ht="12.75" hidden="false" customHeight="false" outlineLevel="0" collapsed="false">
      <c r="B953" s="400"/>
      <c r="C953" s="400"/>
      <c r="D953" s="400"/>
    </row>
    <row r="954" customFormat="false" ht="12.75" hidden="false" customHeight="false" outlineLevel="0" collapsed="false">
      <c r="B954" s="400"/>
      <c r="C954" s="400"/>
      <c r="D954" s="400"/>
    </row>
    <row r="955" customFormat="false" ht="12.75" hidden="false" customHeight="false" outlineLevel="0" collapsed="false">
      <c r="B955" s="400"/>
      <c r="C955" s="400"/>
      <c r="D955" s="400"/>
    </row>
    <row r="956" customFormat="false" ht="12.75" hidden="false" customHeight="false" outlineLevel="0" collapsed="false">
      <c r="B956" s="400"/>
      <c r="C956" s="400"/>
      <c r="D956" s="400"/>
    </row>
    <row r="957" customFormat="false" ht="12.75" hidden="false" customHeight="false" outlineLevel="0" collapsed="false">
      <c r="B957" s="400"/>
      <c r="C957" s="400"/>
      <c r="D957" s="400"/>
    </row>
    <row r="958" customFormat="false" ht="12.75" hidden="false" customHeight="false" outlineLevel="0" collapsed="false">
      <c r="B958" s="400"/>
      <c r="C958" s="400"/>
      <c r="D958" s="400"/>
    </row>
    <row r="959" customFormat="false" ht="12.75" hidden="false" customHeight="false" outlineLevel="0" collapsed="false">
      <c r="B959" s="400"/>
      <c r="C959" s="400"/>
      <c r="D959" s="400"/>
    </row>
    <row r="960" customFormat="false" ht="12.75" hidden="false" customHeight="false" outlineLevel="0" collapsed="false">
      <c r="B960" s="400"/>
      <c r="C960" s="400"/>
      <c r="D960" s="400"/>
    </row>
    <row r="961" customFormat="false" ht="12.75" hidden="false" customHeight="false" outlineLevel="0" collapsed="false">
      <c r="B961" s="400"/>
      <c r="C961" s="400"/>
      <c r="D961" s="400"/>
    </row>
    <row r="962" customFormat="false" ht="12.75" hidden="false" customHeight="false" outlineLevel="0" collapsed="false">
      <c r="B962" s="400"/>
      <c r="C962" s="400"/>
      <c r="D962" s="400"/>
    </row>
    <row r="963" customFormat="false" ht="12.75" hidden="false" customHeight="false" outlineLevel="0" collapsed="false">
      <c r="B963" s="400"/>
      <c r="C963" s="400"/>
      <c r="D963" s="400"/>
    </row>
    <row r="964" customFormat="false" ht="12.75" hidden="false" customHeight="false" outlineLevel="0" collapsed="false">
      <c r="B964" s="400"/>
      <c r="C964" s="400"/>
      <c r="D964" s="400"/>
    </row>
    <row r="965" customFormat="false" ht="12.75" hidden="false" customHeight="false" outlineLevel="0" collapsed="false">
      <c r="B965" s="400"/>
      <c r="C965" s="400"/>
      <c r="D965" s="400"/>
    </row>
    <row r="966" customFormat="false" ht="12.75" hidden="false" customHeight="false" outlineLevel="0" collapsed="false">
      <c r="B966" s="400"/>
      <c r="C966" s="400"/>
      <c r="D966" s="400"/>
    </row>
    <row r="967" customFormat="false" ht="12.75" hidden="false" customHeight="false" outlineLevel="0" collapsed="false">
      <c r="B967" s="400"/>
      <c r="C967" s="400"/>
      <c r="D967" s="400"/>
    </row>
    <row r="968" customFormat="false" ht="12.75" hidden="false" customHeight="false" outlineLevel="0" collapsed="false">
      <c r="B968" s="400"/>
      <c r="C968" s="400"/>
      <c r="D968" s="400"/>
    </row>
    <row r="969" customFormat="false" ht="12.75" hidden="false" customHeight="false" outlineLevel="0" collapsed="false">
      <c r="B969" s="400"/>
      <c r="C969" s="400"/>
      <c r="D969" s="400"/>
    </row>
    <row r="970" customFormat="false" ht="12.75" hidden="false" customHeight="false" outlineLevel="0" collapsed="false">
      <c r="B970" s="400"/>
      <c r="C970" s="400"/>
      <c r="D970" s="400"/>
    </row>
    <row r="971" customFormat="false" ht="12.75" hidden="false" customHeight="false" outlineLevel="0" collapsed="false">
      <c r="B971" s="400"/>
      <c r="C971" s="400"/>
      <c r="D971" s="400"/>
    </row>
    <row r="972" customFormat="false" ht="12.75" hidden="false" customHeight="false" outlineLevel="0" collapsed="false">
      <c r="B972" s="400"/>
      <c r="C972" s="400"/>
      <c r="D972" s="400"/>
    </row>
    <row r="973" customFormat="false" ht="12.75" hidden="false" customHeight="false" outlineLevel="0" collapsed="false">
      <c r="B973" s="400"/>
      <c r="C973" s="400"/>
      <c r="D973" s="400"/>
    </row>
    <row r="974" customFormat="false" ht="12.75" hidden="false" customHeight="false" outlineLevel="0" collapsed="false">
      <c r="B974" s="400"/>
      <c r="C974" s="400"/>
      <c r="D974" s="400"/>
    </row>
    <row r="975" customFormat="false" ht="12.75" hidden="false" customHeight="false" outlineLevel="0" collapsed="false">
      <c r="B975" s="400"/>
      <c r="C975" s="400"/>
      <c r="D975" s="400"/>
    </row>
    <row r="976" customFormat="false" ht="12.75" hidden="false" customHeight="false" outlineLevel="0" collapsed="false">
      <c r="B976" s="400"/>
      <c r="C976" s="400"/>
      <c r="D976" s="400"/>
    </row>
    <row r="977" customFormat="false" ht="12.75" hidden="false" customHeight="false" outlineLevel="0" collapsed="false">
      <c r="B977" s="400"/>
      <c r="C977" s="400"/>
      <c r="D977" s="400"/>
    </row>
    <row r="978" customFormat="false" ht="12.75" hidden="false" customHeight="false" outlineLevel="0" collapsed="false">
      <c r="B978" s="400"/>
      <c r="C978" s="400"/>
      <c r="D978" s="400"/>
    </row>
  </sheetData>
  <autoFilter ref="3:647"/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1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2.7"/>
    <col collapsed="false" customWidth="true" hidden="false" outlineLevel="0" max="2" min="2" style="0" width="11.7"/>
    <col collapsed="false" customWidth="true" hidden="false" outlineLevel="0" max="32" min="3" style="0" width="9.7"/>
  </cols>
  <sheetData>
    <row r="1" customFormat="false" ht="26.25" hidden="false" customHeight="false" outlineLevel="0" collapsed="false">
      <c r="A1" s="378" t="s">
        <v>199</v>
      </c>
      <c r="B1" s="378"/>
    </row>
    <row r="2" customFormat="false" ht="12.75" hidden="false" customHeight="false" outlineLevel="0" collapsed="false">
      <c r="D2" s="379"/>
      <c r="E2" s="380"/>
      <c r="F2" s="381"/>
      <c r="G2" s="380"/>
      <c r="H2" s="380"/>
      <c r="I2" s="380"/>
      <c r="J2" s="380"/>
      <c r="K2" s="380"/>
      <c r="L2" s="380"/>
      <c r="M2" s="380"/>
      <c r="N2" s="380"/>
      <c r="O2" s="380"/>
      <c r="P2" s="380"/>
      <c r="Q2" s="380"/>
      <c r="R2" s="380"/>
      <c r="S2" s="380"/>
      <c r="T2" s="380"/>
      <c r="U2" s="380"/>
      <c r="V2" s="380"/>
      <c r="W2" s="380"/>
      <c r="X2" s="380"/>
      <c r="Y2" s="380"/>
      <c r="Z2" s="380"/>
    </row>
    <row r="3" customFormat="false" ht="12.75" hidden="false" customHeight="false" outlineLevel="0" collapsed="false">
      <c r="A3" s="382" t="s">
        <v>350</v>
      </c>
      <c r="B3" s="383" t="s">
        <v>67</v>
      </c>
      <c r="C3" s="382" t="n">
        <v>100</v>
      </c>
      <c r="D3" s="382" t="n">
        <v>200</v>
      </c>
      <c r="E3" s="382" t="n">
        <v>300</v>
      </c>
      <c r="F3" s="382" t="n">
        <v>400</v>
      </c>
      <c r="G3" s="382" t="n">
        <v>500</v>
      </c>
      <c r="H3" s="382" t="n">
        <v>600</v>
      </c>
      <c r="I3" s="382" t="n">
        <v>700</v>
      </c>
      <c r="J3" s="382" t="n">
        <v>800</v>
      </c>
      <c r="K3" s="382" t="n">
        <v>900</v>
      </c>
      <c r="L3" s="382" t="n">
        <v>1000</v>
      </c>
      <c r="M3" s="382" t="n">
        <v>1100</v>
      </c>
      <c r="N3" s="382" t="n">
        <v>1200</v>
      </c>
      <c r="O3" s="382" t="n">
        <v>1300</v>
      </c>
      <c r="P3" s="382" t="n">
        <v>1400</v>
      </c>
      <c r="Q3" s="382" t="n">
        <v>1500</v>
      </c>
      <c r="R3" s="382" t="n">
        <v>1600</v>
      </c>
      <c r="S3" s="382" t="n">
        <v>1700</v>
      </c>
      <c r="T3" s="382" t="n">
        <v>1800</v>
      </c>
      <c r="U3" s="382" t="n">
        <v>1900</v>
      </c>
      <c r="V3" s="382" t="n">
        <v>2000</v>
      </c>
      <c r="W3" s="382" t="n">
        <v>2100</v>
      </c>
      <c r="X3" s="382" t="n">
        <v>2200</v>
      </c>
      <c r="Y3" s="382" t="n">
        <v>2300</v>
      </c>
      <c r="Z3" s="382" t="n">
        <v>2400</v>
      </c>
    </row>
    <row r="4" customFormat="false" ht="12.75" hidden="false" customHeight="false" outlineLevel="0" collapsed="false">
      <c r="A4" s="384"/>
      <c r="B4" s="385"/>
      <c r="C4" s="386"/>
      <c r="D4" s="386"/>
      <c r="E4" s="386"/>
      <c r="F4" s="386"/>
      <c r="G4" s="386"/>
      <c r="H4" s="386"/>
      <c r="I4" s="386"/>
      <c r="J4" s="386"/>
      <c r="K4" s="386"/>
      <c r="L4" s="386"/>
      <c r="M4" s="386"/>
      <c r="N4" s="386"/>
      <c r="O4" s="386"/>
      <c r="P4" s="386"/>
      <c r="Q4" s="386"/>
      <c r="R4" s="386"/>
      <c r="S4" s="386"/>
      <c r="T4" s="386"/>
      <c r="U4" s="386"/>
      <c r="V4" s="386"/>
      <c r="W4" s="386"/>
      <c r="X4" s="386"/>
      <c r="Y4" s="386"/>
      <c r="Z4" s="386"/>
    </row>
    <row r="5" customFormat="false" ht="12.75" hidden="false" customHeight="false" outlineLevel="0" collapsed="false">
      <c r="A5" s="387" t="s">
        <v>351</v>
      </c>
      <c r="B5" s="388" t="n">
        <f aca="false">SUM(C5:Z5)</f>
        <v>0</v>
      </c>
      <c r="C5" s="386" t="n">
        <f aca="false">TotalCalifornia!D133</f>
        <v>0</v>
      </c>
      <c r="D5" s="386" t="n">
        <f aca="false">TotalCalifornia!E133</f>
        <v>0</v>
      </c>
      <c r="E5" s="386" t="n">
        <f aca="false">TotalCalifornia!F133</f>
        <v>0</v>
      </c>
      <c r="F5" s="386" t="n">
        <f aca="false">TotalCalifornia!G133</f>
        <v>0</v>
      </c>
      <c r="G5" s="386" t="n">
        <f aca="false">TotalCalifornia!H133</f>
        <v>0</v>
      </c>
      <c r="H5" s="386" t="n">
        <f aca="false">TotalCalifornia!I133</f>
        <v>0</v>
      </c>
      <c r="I5" s="386" t="n">
        <f aca="false">TotalCalifornia!J133</f>
        <v>0</v>
      </c>
      <c r="J5" s="386" t="n">
        <f aca="false">TotalCalifornia!K133</f>
        <v>0</v>
      </c>
      <c r="K5" s="386" t="n">
        <f aca="false">TotalCalifornia!L133</f>
        <v>0</v>
      </c>
      <c r="L5" s="386" t="n">
        <f aca="false">TotalCalifornia!M133</f>
        <v>0</v>
      </c>
      <c r="M5" s="386" t="n">
        <f aca="false">TotalCalifornia!N133</f>
        <v>0</v>
      </c>
      <c r="N5" s="386" t="n">
        <f aca="false">TotalCalifornia!O133</f>
        <v>0</v>
      </c>
      <c r="O5" s="386" t="n">
        <f aca="false">TotalCalifornia!P133</f>
        <v>0</v>
      </c>
      <c r="P5" s="386" t="n">
        <f aca="false">TotalCalifornia!Q133</f>
        <v>0</v>
      </c>
      <c r="Q5" s="386" t="n">
        <f aca="false">TotalCalifornia!R133</f>
        <v>0</v>
      </c>
      <c r="R5" s="386" t="n">
        <f aca="false">TotalCalifornia!S133</f>
        <v>0</v>
      </c>
      <c r="S5" s="386" t="n">
        <f aca="false">TotalCalifornia!T133</f>
        <v>0</v>
      </c>
      <c r="T5" s="386" t="n">
        <f aca="false">TotalCalifornia!U133</f>
        <v>0</v>
      </c>
      <c r="U5" s="386" t="n">
        <f aca="false">TotalCalifornia!V133</f>
        <v>0</v>
      </c>
      <c r="V5" s="386" t="n">
        <f aca="false">TotalCalifornia!W133</f>
        <v>0</v>
      </c>
      <c r="W5" s="386" t="n">
        <f aca="false">TotalCalifornia!X133</f>
        <v>0</v>
      </c>
      <c r="X5" s="386" t="n">
        <f aca="false">TotalCalifornia!Y133</f>
        <v>0</v>
      </c>
      <c r="Y5" s="386" t="n">
        <f aca="false">TotalCalifornia!Z133</f>
        <v>0</v>
      </c>
      <c r="Z5" s="386" t="n">
        <f aca="false">TotalCalifornia!AA133</f>
        <v>0</v>
      </c>
    </row>
    <row r="6" customFormat="false" ht="12.75" hidden="false" customHeight="false" outlineLevel="0" collapsed="false">
      <c r="A6" s="387" t="s">
        <v>352</v>
      </c>
      <c r="B6" s="388" t="n">
        <f aca="false">SUM(C6:Z6)</f>
        <v>0</v>
      </c>
      <c r="C6" s="386" t="n">
        <f aca="false">TotalCalifornia!D134</f>
        <v>0</v>
      </c>
      <c r="D6" s="386" t="n">
        <f aca="false">TotalCalifornia!E134</f>
        <v>0</v>
      </c>
      <c r="E6" s="386" t="n">
        <f aca="false">TotalCalifornia!F134</f>
        <v>0</v>
      </c>
      <c r="F6" s="386" t="n">
        <f aca="false">TotalCalifornia!G134</f>
        <v>0</v>
      </c>
      <c r="G6" s="386" t="n">
        <f aca="false">TotalCalifornia!H134</f>
        <v>0</v>
      </c>
      <c r="H6" s="386" t="n">
        <f aca="false">TotalCalifornia!I134</f>
        <v>0</v>
      </c>
      <c r="I6" s="386" t="n">
        <f aca="false">TotalCalifornia!J134</f>
        <v>0</v>
      </c>
      <c r="J6" s="386" t="n">
        <f aca="false">TotalCalifornia!K134</f>
        <v>0</v>
      </c>
      <c r="K6" s="386" t="n">
        <f aca="false">TotalCalifornia!L134</f>
        <v>0</v>
      </c>
      <c r="L6" s="386" t="n">
        <f aca="false">TotalCalifornia!M134</f>
        <v>0</v>
      </c>
      <c r="M6" s="386" t="n">
        <f aca="false">TotalCalifornia!N134</f>
        <v>0</v>
      </c>
      <c r="N6" s="386" t="n">
        <f aca="false">TotalCalifornia!O134</f>
        <v>0</v>
      </c>
      <c r="O6" s="386" t="n">
        <f aca="false">TotalCalifornia!P134</f>
        <v>0</v>
      </c>
      <c r="P6" s="386" t="n">
        <f aca="false">TotalCalifornia!Q134</f>
        <v>0</v>
      </c>
      <c r="Q6" s="386" t="n">
        <f aca="false">TotalCalifornia!R134</f>
        <v>0</v>
      </c>
      <c r="R6" s="386" t="n">
        <f aca="false">TotalCalifornia!S134</f>
        <v>0</v>
      </c>
      <c r="S6" s="386" t="n">
        <f aca="false">TotalCalifornia!T134</f>
        <v>0</v>
      </c>
      <c r="T6" s="386" t="n">
        <f aca="false">TotalCalifornia!U134</f>
        <v>0</v>
      </c>
      <c r="U6" s="386" t="n">
        <f aca="false">TotalCalifornia!V134</f>
        <v>0</v>
      </c>
      <c r="V6" s="386" t="n">
        <f aca="false">TotalCalifornia!W134</f>
        <v>0</v>
      </c>
      <c r="W6" s="386" t="n">
        <f aca="false">TotalCalifornia!X134</f>
        <v>0</v>
      </c>
      <c r="X6" s="386" t="n">
        <f aca="false">TotalCalifornia!Y134</f>
        <v>0</v>
      </c>
      <c r="Y6" s="386" t="n">
        <f aca="false">TotalCalifornia!Z134</f>
        <v>0</v>
      </c>
      <c r="Z6" s="386" t="n">
        <f aca="false">TotalCalifornia!AA134</f>
        <v>0</v>
      </c>
    </row>
    <row r="7" customFormat="false" ht="12.75" hidden="false" customHeight="false" outlineLevel="0" collapsed="false">
      <c r="A7" s="387" t="s">
        <v>353</v>
      </c>
      <c r="B7" s="388" t="n">
        <f aca="false">SUM(C7:Z7)</f>
        <v>0</v>
      </c>
      <c r="C7" s="386" t="n">
        <f aca="false">TotalCalifornia!D135</f>
        <v>0</v>
      </c>
      <c r="D7" s="386" t="n">
        <f aca="false">TotalCalifornia!E135</f>
        <v>0</v>
      </c>
      <c r="E7" s="386" t="n">
        <f aca="false">TotalCalifornia!F135</f>
        <v>0</v>
      </c>
      <c r="F7" s="386" t="n">
        <f aca="false">TotalCalifornia!G135</f>
        <v>0</v>
      </c>
      <c r="G7" s="386" t="n">
        <f aca="false">TotalCalifornia!H135</f>
        <v>0</v>
      </c>
      <c r="H7" s="386" t="n">
        <f aca="false">TotalCalifornia!I135</f>
        <v>0</v>
      </c>
      <c r="I7" s="386" t="n">
        <f aca="false">TotalCalifornia!J135</f>
        <v>0</v>
      </c>
      <c r="J7" s="386" t="n">
        <f aca="false">TotalCalifornia!K135</f>
        <v>0</v>
      </c>
      <c r="K7" s="386" t="n">
        <f aca="false">TotalCalifornia!L135</f>
        <v>0</v>
      </c>
      <c r="L7" s="386" t="n">
        <f aca="false">TotalCalifornia!M135</f>
        <v>0</v>
      </c>
      <c r="M7" s="386" t="n">
        <f aca="false">TotalCalifornia!N135</f>
        <v>0</v>
      </c>
      <c r="N7" s="386" t="n">
        <f aca="false">TotalCalifornia!O135</f>
        <v>0</v>
      </c>
      <c r="O7" s="386" t="n">
        <f aca="false">TotalCalifornia!P135</f>
        <v>0</v>
      </c>
      <c r="P7" s="386" t="n">
        <f aca="false">TotalCalifornia!Q135</f>
        <v>0</v>
      </c>
      <c r="Q7" s="386" t="n">
        <f aca="false">TotalCalifornia!R135</f>
        <v>0</v>
      </c>
      <c r="R7" s="386" t="n">
        <f aca="false">TotalCalifornia!S135</f>
        <v>0</v>
      </c>
      <c r="S7" s="386" t="n">
        <f aca="false">TotalCalifornia!T135</f>
        <v>0</v>
      </c>
      <c r="T7" s="386" t="n">
        <f aca="false">TotalCalifornia!U135</f>
        <v>0</v>
      </c>
      <c r="U7" s="386" t="n">
        <f aca="false">TotalCalifornia!V135</f>
        <v>0</v>
      </c>
      <c r="V7" s="386" t="n">
        <f aca="false">TotalCalifornia!W135</f>
        <v>0</v>
      </c>
      <c r="W7" s="386" t="n">
        <f aca="false">TotalCalifornia!X135</f>
        <v>0</v>
      </c>
      <c r="X7" s="386" t="n">
        <f aca="false">TotalCalifornia!Y135</f>
        <v>0</v>
      </c>
      <c r="Y7" s="386" t="n">
        <f aca="false">TotalCalifornia!Z135</f>
        <v>0</v>
      </c>
      <c r="Z7" s="386" t="n">
        <f aca="false">TotalCalifornia!AA135</f>
        <v>0</v>
      </c>
    </row>
    <row r="8" customFormat="false" ht="12.75" hidden="false" customHeight="false" outlineLevel="0" collapsed="false">
      <c r="A8" s="387" t="s">
        <v>354</v>
      </c>
      <c r="B8" s="388" t="n">
        <f aca="false">SUM(C8:Z8)</f>
        <v>0</v>
      </c>
      <c r="C8" s="386" t="n">
        <f aca="false">TotalCalifornia!D136</f>
        <v>0</v>
      </c>
      <c r="D8" s="386" t="n">
        <f aca="false">TotalCalifornia!E136</f>
        <v>0</v>
      </c>
      <c r="E8" s="386" t="n">
        <f aca="false">TotalCalifornia!F136</f>
        <v>0</v>
      </c>
      <c r="F8" s="386" t="n">
        <f aca="false">TotalCalifornia!G136</f>
        <v>0</v>
      </c>
      <c r="G8" s="386" t="n">
        <f aca="false">TotalCalifornia!H136</f>
        <v>0</v>
      </c>
      <c r="H8" s="386" t="n">
        <f aca="false">TotalCalifornia!I136</f>
        <v>0</v>
      </c>
      <c r="I8" s="386" t="n">
        <f aca="false">TotalCalifornia!J136</f>
        <v>0</v>
      </c>
      <c r="J8" s="386" t="n">
        <f aca="false">TotalCalifornia!K136</f>
        <v>0</v>
      </c>
      <c r="K8" s="386" t="n">
        <f aca="false">TotalCalifornia!L136</f>
        <v>0</v>
      </c>
      <c r="L8" s="386" t="n">
        <f aca="false">TotalCalifornia!M136</f>
        <v>0</v>
      </c>
      <c r="M8" s="386" t="n">
        <f aca="false">TotalCalifornia!N136</f>
        <v>0</v>
      </c>
      <c r="N8" s="386" t="n">
        <f aca="false">TotalCalifornia!O136</f>
        <v>0</v>
      </c>
      <c r="O8" s="386" t="n">
        <f aca="false">TotalCalifornia!P136</f>
        <v>0</v>
      </c>
      <c r="P8" s="386" t="n">
        <f aca="false">TotalCalifornia!Q136</f>
        <v>0</v>
      </c>
      <c r="Q8" s="386" t="n">
        <f aca="false">TotalCalifornia!R136</f>
        <v>0</v>
      </c>
      <c r="R8" s="386" t="n">
        <f aca="false">TotalCalifornia!S136</f>
        <v>0</v>
      </c>
      <c r="S8" s="386" t="n">
        <f aca="false">TotalCalifornia!T136</f>
        <v>0</v>
      </c>
      <c r="T8" s="386" t="n">
        <f aca="false">TotalCalifornia!U136</f>
        <v>0</v>
      </c>
      <c r="U8" s="386" t="n">
        <f aca="false">TotalCalifornia!V136</f>
        <v>0</v>
      </c>
      <c r="V8" s="386" t="n">
        <f aca="false">TotalCalifornia!W136</f>
        <v>0</v>
      </c>
      <c r="W8" s="386" t="n">
        <f aca="false">TotalCalifornia!X136</f>
        <v>0</v>
      </c>
      <c r="X8" s="386" t="n">
        <f aca="false">TotalCalifornia!Y136</f>
        <v>0</v>
      </c>
      <c r="Y8" s="386" t="n">
        <f aca="false">TotalCalifornia!Z136</f>
        <v>0</v>
      </c>
      <c r="Z8" s="386" t="n">
        <f aca="false">TotalCalifornia!AA136</f>
        <v>0</v>
      </c>
    </row>
    <row r="9" customFormat="false" ht="12.75" hidden="false" customHeight="false" outlineLevel="0" collapsed="false">
      <c r="A9" s="384"/>
      <c r="B9" s="385"/>
      <c r="C9" s="386"/>
      <c r="D9" s="386"/>
      <c r="E9" s="386"/>
      <c r="F9" s="386"/>
      <c r="G9" s="386"/>
      <c r="H9" s="386"/>
      <c r="I9" s="386"/>
      <c r="J9" s="386"/>
      <c r="K9" s="386"/>
      <c r="L9" s="386"/>
      <c r="M9" s="386"/>
      <c r="N9" s="386"/>
      <c r="O9" s="386"/>
      <c r="P9" s="386"/>
      <c r="Q9" s="386"/>
      <c r="R9" s="386"/>
      <c r="S9" s="386"/>
      <c r="T9" s="386"/>
      <c r="U9" s="386"/>
      <c r="V9" s="386"/>
      <c r="W9" s="386"/>
      <c r="X9" s="386"/>
      <c r="Y9" s="386"/>
      <c r="Z9" s="386"/>
    </row>
    <row r="10" customFormat="false" ht="12.75" hidden="false" customHeight="false" outlineLevel="0" collapsed="false">
      <c r="A10" s="387" t="s">
        <v>355</v>
      </c>
      <c r="B10" s="388" t="n">
        <f aca="false">SUM(C10:Z10)</f>
        <v>0</v>
      </c>
      <c r="C10" s="389"/>
      <c r="D10" s="389"/>
      <c r="E10" s="389"/>
      <c r="F10" s="389"/>
      <c r="G10" s="389"/>
      <c r="H10" s="389"/>
      <c r="I10" s="389"/>
      <c r="J10" s="389"/>
      <c r="K10" s="389"/>
      <c r="L10" s="389"/>
      <c r="M10" s="389"/>
      <c r="N10" s="389"/>
      <c r="O10" s="389"/>
      <c r="P10" s="389"/>
      <c r="Q10" s="389"/>
      <c r="R10" s="389"/>
      <c r="S10" s="389"/>
      <c r="T10" s="389"/>
      <c r="U10" s="389"/>
      <c r="V10" s="389"/>
      <c r="W10" s="389"/>
      <c r="X10" s="389"/>
      <c r="Y10" s="389"/>
      <c r="Z10" s="389"/>
    </row>
    <row r="11" customFormat="false" ht="12.75" hidden="false" customHeight="false" outlineLevel="0" collapsed="false">
      <c r="A11" s="387" t="s">
        <v>355</v>
      </c>
      <c r="B11" s="388" t="n">
        <f aca="false">SUM(C11:Z11)</f>
        <v>0</v>
      </c>
      <c r="C11" s="389"/>
      <c r="D11" s="389"/>
      <c r="E11" s="389"/>
      <c r="F11" s="389"/>
      <c r="G11" s="389"/>
      <c r="H11" s="389"/>
      <c r="I11" s="389"/>
      <c r="J11" s="389"/>
      <c r="K11" s="389"/>
      <c r="L11" s="389"/>
      <c r="M11" s="389"/>
      <c r="N11" s="389"/>
      <c r="O11" s="389"/>
      <c r="P11" s="389"/>
      <c r="Q11" s="389"/>
      <c r="R11" s="389"/>
      <c r="S11" s="389"/>
      <c r="T11" s="389"/>
      <c r="U11" s="389"/>
      <c r="V11" s="389"/>
      <c r="W11" s="389"/>
      <c r="X11" s="389"/>
      <c r="Y11" s="389"/>
      <c r="Z11" s="389"/>
    </row>
    <row r="12" customFormat="false" ht="12.75" hidden="false" customHeight="false" outlineLevel="0" collapsed="false">
      <c r="A12" s="387" t="s">
        <v>355</v>
      </c>
      <c r="B12" s="388" t="n">
        <f aca="false">SUM(C12:Z12)</f>
        <v>0</v>
      </c>
      <c r="C12" s="389"/>
      <c r="D12" s="389"/>
      <c r="E12" s="389"/>
      <c r="F12" s="389"/>
      <c r="G12" s="389"/>
      <c r="H12" s="389"/>
      <c r="I12" s="389"/>
      <c r="J12" s="389"/>
      <c r="K12" s="389"/>
      <c r="L12" s="389"/>
      <c r="M12" s="389"/>
      <c r="N12" s="389"/>
      <c r="O12" s="389"/>
      <c r="P12" s="389"/>
      <c r="Q12" s="389"/>
      <c r="R12" s="389"/>
      <c r="S12" s="389"/>
      <c r="T12" s="389"/>
      <c r="U12" s="389"/>
      <c r="V12" s="389"/>
      <c r="W12" s="389"/>
      <c r="X12" s="389"/>
      <c r="Y12" s="389"/>
      <c r="Z12" s="389"/>
    </row>
    <row r="13" customFormat="false" ht="12.75" hidden="false" customHeight="false" outlineLevel="0" collapsed="false">
      <c r="A13" s="387" t="s">
        <v>355</v>
      </c>
      <c r="B13" s="388" t="n">
        <f aca="false">SUM(C13:Z13)</f>
        <v>0</v>
      </c>
      <c r="C13" s="389"/>
      <c r="D13" s="389"/>
      <c r="E13" s="389"/>
      <c r="F13" s="389"/>
      <c r="G13" s="389"/>
      <c r="H13" s="389"/>
      <c r="I13" s="389"/>
      <c r="J13" s="389"/>
      <c r="K13" s="389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89"/>
    </row>
    <row r="14" customFormat="false" ht="12.75" hidden="false" customHeight="false" outlineLevel="0" collapsed="false">
      <c r="A14" s="387" t="s">
        <v>355</v>
      </c>
      <c r="B14" s="388" t="n">
        <f aca="false">SUM(C14:Z14)</f>
        <v>0</v>
      </c>
      <c r="C14" s="389"/>
      <c r="D14" s="389"/>
      <c r="E14" s="389"/>
      <c r="F14" s="389"/>
      <c r="G14" s="389"/>
      <c r="H14" s="389"/>
      <c r="I14" s="389"/>
      <c r="J14" s="389"/>
      <c r="K14" s="389"/>
      <c r="L14" s="389"/>
      <c r="M14" s="389"/>
      <c r="N14" s="389"/>
      <c r="O14" s="389"/>
      <c r="P14" s="389"/>
      <c r="Q14" s="389"/>
      <c r="R14" s="389"/>
      <c r="S14" s="389"/>
      <c r="T14" s="389"/>
      <c r="U14" s="389"/>
      <c r="V14" s="389"/>
      <c r="W14" s="389"/>
      <c r="X14" s="389"/>
      <c r="Y14" s="389"/>
      <c r="Z14" s="389"/>
    </row>
    <row r="15" customFormat="false" ht="12.75" hidden="false" customHeight="false" outlineLevel="0" collapsed="false">
      <c r="A15" s="387" t="s">
        <v>355</v>
      </c>
      <c r="B15" s="388" t="n">
        <f aca="false">SUM(C15:Z15)</f>
        <v>0</v>
      </c>
      <c r="C15" s="389"/>
      <c r="D15" s="389"/>
      <c r="E15" s="389"/>
      <c r="F15" s="389"/>
      <c r="G15" s="389"/>
      <c r="H15" s="389"/>
      <c r="I15" s="389"/>
      <c r="J15" s="389"/>
      <c r="K15" s="389"/>
      <c r="L15" s="389"/>
      <c r="M15" s="389"/>
      <c r="N15" s="389"/>
      <c r="O15" s="389"/>
      <c r="P15" s="389"/>
      <c r="Q15" s="389"/>
      <c r="R15" s="389"/>
      <c r="S15" s="389"/>
      <c r="T15" s="389"/>
      <c r="U15" s="389"/>
      <c r="V15" s="389"/>
      <c r="W15" s="389"/>
      <c r="X15" s="389"/>
      <c r="Y15" s="389"/>
      <c r="Z15" s="389"/>
    </row>
    <row r="16" customFormat="false" ht="12.75" hidden="false" customHeight="false" outlineLevel="0" collapsed="false">
      <c r="A16" s="387" t="s">
        <v>355</v>
      </c>
      <c r="B16" s="388" t="n">
        <f aca="false">SUM(C16:Z16)</f>
        <v>0</v>
      </c>
      <c r="C16" s="389"/>
      <c r="D16" s="389"/>
      <c r="E16" s="389"/>
      <c r="F16" s="389"/>
      <c r="G16" s="389"/>
      <c r="H16" s="389"/>
      <c r="I16" s="389"/>
      <c r="J16" s="389"/>
      <c r="K16" s="389"/>
      <c r="L16" s="389"/>
      <c r="M16" s="389"/>
      <c r="N16" s="389"/>
      <c r="O16" s="389"/>
      <c r="P16" s="389"/>
      <c r="Q16" s="389"/>
      <c r="R16" s="389"/>
      <c r="S16" s="389"/>
      <c r="T16" s="389"/>
      <c r="U16" s="389"/>
      <c r="V16" s="389"/>
      <c r="W16" s="389"/>
      <c r="X16" s="389"/>
      <c r="Y16" s="389"/>
      <c r="Z16" s="389"/>
    </row>
    <row r="17" customFormat="false" ht="12.75" hidden="false" customHeight="false" outlineLevel="0" collapsed="false">
      <c r="A17" s="387" t="s">
        <v>355</v>
      </c>
      <c r="B17" s="388" t="n">
        <f aca="false">SUM(C17:Z17)</f>
        <v>0</v>
      </c>
      <c r="C17" s="389"/>
      <c r="D17" s="389"/>
      <c r="E17" s="389"/>
      <c r="F17" s="389"/>
      <c r="G17" s="389"/>
      <c r="H17" s="389"/>
      <c r="I17" s="389"/>
      <c r="J17" s="389"/>
      <c r="K17" s="389"/>
      <c r="L17" s="389"/>
      <c r="M17" s="389"/>
      <c r="N17" s="389"/>
      <c r="O17" s="389"/>
      <c r="P17" s="389"/>
      <c r="Q17" s="389"/>
      <c r="R17" s="389"/>
      <c r="S17" s="389"/>
      <c r="T17" s="389"/>
      <c r="U17" s="389"/>
      <c r="V17" s="389"/>
      <c r="W17" s="389"/>
      <c r="X17" s="389"/>
      <c r="Y17" s="389"/>
      <c r="Z17" s="389"/>
    </row>
    <row r="18" customFormat="false" ht="12.75" hidden="false" customHeight="false" outlineLevel="0" collapsed="false">
      <c r="A18" s="387" t="s">
        <v>355</v>
      </c>
      <c r="B18" s="388" t="n">
        <f aca="false">SUM(C18:Z18)</f>
        <v>0</v>
      </c>
      <c r="C18" s="389"/>
      <c r="D18" s="389"/>
      <c r="E18" s="389"/>
      <c r="F18" s="389"/>
      <c r="G18" s="389"/>
      <c r="H18" s="389"/>
      <c r="I18" s="389"/>
      <c r="J18" s="389"/>
      <c r="K18" s="389"/>
      <c r="L18" s="389"/>
      <c r="M18" s="389"/>
      <c r="N18" s="389"/>
      <c r="O18" s="389"/>
      <c r="P18" s="389"/>
      <c r="Q18" s="389"/>
      <c r="R18" s="389"/>
      <c r="S18" s="389"/>
      <c r="T18" s="389"/>
      <c r="U18" s="389"/>
      <c r="V18" s="389"/>
      <c r="W18" s="389"/>
      <c r="X18" s="389"/>
      <c r="Y18" s="389"/>
      <c r="Z18" s="389"/>
    </row>
    <row r="19" customFormat="false" ht="12.75" hidden="false" customHeight="false" outlineLevel="0" collapsed="false">
      <c r="A19" s="387" t="s">
        <v>355</v>
      </c>
      <c r="B19" s="388" t="n">
        <f aca="false">SUM(C19:Z19)</f>
        <v>0</v>
      </c>
      <c r="C19" s="389"/>
      <c r="D19" s="389"/>
      <c r="E19" s="389"/>
      <c r="F19" s="389"/>
      <c r="G19" s="389"/>
      <c r="H19" s="389"/>
      <c r="I19" s="389"/>
      <c r="J19" s="389"/>
      <c r="K19" s="389"/>
      <c r="L19" s="389"/>
      <c r="M19" s="389"/>
      <c r="N19" s="389"/>
      <c r="O19" s="389"/>
      <c r="P19" s="389"/>
      <c r="Q19" s="389"/>
      <c r="R19" s="389"/>
      <c r="S19" s="389"/>
      <c r="T19" s="389"/>
      <c r="U19" s="389"/>
      <c r="V19" s="389"/>
      <c r="W19" s="389"/>
      <c r="X19" s="389"/>
      <c r="Y19" s="389"/>
      <c r="Z19" s="389"/>
    </row>
    <row r="20" customFormat="false" ht="12.75" hidden="false" customHeight="false" outlineLevel="0" collapsed="false">
      <c r="A20" s="384"/>
      <c r="B20" s="385"/>
      <c r="C20" s="386"/>
      <c r="D20" s="386"/>
      <c r="E20" s="386"/>
      <c r="F20" s="386"/>
      <c r="G20" s="386"/>
      <c r="H20" s="386"/>
      <c r="I20" s="386"/>
      <c r="J20" s="386"/>
      <c r="K20" s="386"/>
      <c r="L20" s="386"/>
      <c r="M20" s="386"/>
      <c r="N20" s="386"/>
      <c r="O20" s="386"/>
      <c r="P20" s="386"/>
      <c r="Q20" s="386"/>
      <c r="R20" s="386"/>
      <c r="S20" s="386"/>
      <c r="T20" s="386"/>
      <c r="U20" s="386"/>
      <c r="V20" s="386"/>
      <c r="W20" s="386"/>
      <c r="X20" s="386"/>
      <c r="Y20" s="386"/>
      <c r="Z20" s="386"/>
    </row>
    <row r="21" customFormat="false" ht="12.75" hidden="false" customHeight="false" outlineLevel="0" collapsed="false">
      <c r="A21" s="387" t="s">
        <v>356</v>
      </c>
      <c r="B21" s="388" t="n">
        <f aca="false">SUM(C21:Z21)</f>
        <v>-614.27</v>
      </c>
      <c r="C21" s="386" t="n">
        <f aca="false">EES_Load!C73</f>
        <v>-20.8</v>
      </c>
      <c r="D21" s="386" t="n">
        <f aca="false">EES_Load!D73</f>
        <v>-20.31</v>
      </c>
      <c r="E21" s="386" t="n">
        <f aca="false">EES_Load!E73</f>
        <v>-19.88</v>
      </c>
      <c r="F21" s="386" t="n">
        <f aca="false">EES_Load!F73</f>
        <v>-19.89</v>
      </c>
      <c r="G21" s="386" t="n">
        <f aca="false">EES_Load!G73</f>
        <v>-20.63</v>
      </c>
      <c r="H21" s="386" t="n">
        <f aca="false">EES_Load!H73</f>
        <v>-22.3</v>
      </c>
      <c r="I21" s="386" t="n">
        <f aca="false">EES_Load!I73</f>
        <v>-24.26</v>
      </c>
      <c r="J21" s="386" t="n">
        <f aca="false">EES_Load!J73</f>
        <v>-25.89</v>
      </c>
      <c r="K21" s="386" t="n">
        <f aca="false">EES_Load!K73</f>
        <v>-27.25</v>
      </c>
      <c r="L21" s="386" t="n">
        <f aca="false">EES_Load!L73</f>
        <v>-28.54</v>
      </c>
      <c r="M21" s="386" t="n">
        <f aca="false">EES_Load!M73</f>
        <v>-29.16</v>
      </c>
      <c r="N21" s="386" t="n">
        <f aca="false">EES_Load!N73</f>
        <v>-29.46</v>
      </c>
      <c r="O21" s="386" t="n">
        <f aca="false">EES_Load!O73</f>
        <v>-30.14</v>
      </c>
      <c r="P21" s="386" t="n">
        <f aca="false">EES_Load!P73</f>
        <v>-30.4</v>
      </c>
      <c r="Q21" s="386" t="n">
        <f aca="false">EES_Load!Q73</f>
        <v>-30.1</v>
      </c>
      <c r="R21" s="386" t="n">
        <f aca="false">EES_Load!R73</f>
        <v>-29.65</v>
      </c>
      <c r="S21" s="386" t="n">
        <f aca="false">EES_Load!S73</f>
        <v>-29.07</v>
      </c>
      <c r="T21" s="386" t="n">
        <f aca="false">EES_Load!T73</f>
        <v>-28.19</v>
      </c>
      <c r="U21" s="386" t="n">
        <f aca="false">EES_Load!U73</f>
        <v>-27.25</v>
      </c>
      <c r="V21" s="386" t="n">
        <f aca="false">EES_Load!V73</f>
        <v>-25.96</v>
      </c>
      <c r="W21" s="386" t="n">
        <f aca="false">EES_Load!W73</f>
        <v>-25.59</v>
      </c>
      <c r="X21" s="386" t="n">
        <f aca="false">EES_Load!X73</f>
        <v>-24.49</v>
      </c>
      <c r="Y21" s="386" t="n">
        <f aca="false">EES_Load!Y73</f>
        <v>-23.19</v>
      </c>
      <c r="Z21" s="386" t="n">
        <f aca="false">EES_Load!Z73</f>
        <v>-21.87</v>
      </c>
    </row>
    <row r="22" customFormat="false" ht="12.75" hidden="false" customHeight="false" outlineLevel="0" collapsed="false">
      <c r="A22" s="387" t="s">
        <v>424</v>
      </c>
      <c r="B22" s="388" t="n">
        <f aca="false">SUM(C22:Z22)</f>
        <v>0</v>
      </c>
      <c r="C22" s="386"/>
      <c r="D22" s="386"/>
      <c r="E22" s="386"/>
      <c r="F22" s="386"/>
      <c r="G22" s="386"/>
      <c r="H22" s="386"/>
      <c r="I22" s="386"/>
      <c r="J22" s="386"/>
      <c r="K22" s="386"/>
      <c r="L22" s="386"/>
      <c r="M22" s="386"/>
      <c r="N22" s="386"/>
      <c r="O22" s="386"/>
      <c r="P22" s="386"/>
      <c r="Q22" s="386"/>
      <c r="R22" s="386"/>
      <c r="S22" s="386"/>
      <c r="T22" s="386"/>
      <c r="U22" s="386"/>
      <c r="V22" s="386"/>
      <c r="W22" s="386"/>
      <c r="X22" s="386"/>
      <c r="Y22" s="386"/>
      <c r="Z22" s="386"/>
    </row>
    <row r="23" customFormat="false" ht="12.75" hidden="false" customHeight="false" outlineLevel="0" collapsed="false">
      <c r="A23" s="387" t="s">
        <v>358</v>
      </c>
      <c r="B23" s="388" t="n">
        <f aca="false">SUM(C23:Z23)</f>
        <v>0</v>
      </c>
      <c r="C23" s="386"/>
      <c r="D23" s="386"/>
      <c r="E23" s="386"/>
      <c r="F23" s="386"/>
      <c r="G23" s="386"/>
      <c r="H23" s="386"/>
      <c r="I23" s="386"/>
      <c r="J23" s="386"/>
      <c r="K23" s="386"/>
      <c r="L23" s="386"/>
      <c r="M23" s="386"/>
      <c r="N23" s="386"/>
      <c r="O23" s="386"/>
      <c r="P23" s="386"/>
      <c r="Q23" s="386"/>
      <c r="R23" s="386"/>
      <c r="S23" s="386"/>
      <c r="T23" s="386"/>
      <c r="U23" s="386"/>
      <c r="V23" s="386"/>
      <c r="W23" s="386"/>
      <c r="X23" s="386"/>
      <c r="Y23" s="386"/>
      <c r="Z23" s="386"/>
    </row>
    <row r="24" customFormat="false" ht="12.75" hidden="false" customHeight="false" outlineLevel="0" collapsed="false">
      <c r="A24" s="387" t="s">
        <v>425</v>
      </c>
      <c r="B24" s="388" t="n">
        <f aca="false">SUM(C24:Z24)</f>
        <v>0</v>
      </c>
      <c r="C24" s="386"/>
      <c r="D24" s="386"/>
      <c r="E24" s="386"/>
      <c r="F24" s="386"/>
      <c r="G24" s="386"/>
      <c r="H24" s="386"/>
      <c r="I24" s="386"/>
      <c r="J24" s="386"/>
      <c r="K24" s="386"/>
      <c r="L24" s="386"/>
      <c r="M24" s="386"/>
      <c r="N24" s="386"/>
      <c r="O24" s="386"/>
      <c r="P24" s="386"/>
      <c r="Q24" s="386"/>
      <c r="R24" s="386"/>
      <c r="S24" s="386"/>
      <c r="T24" s="386"/>
      <c r="U24" s="386"/>
      <c r="V24" s="386"/>
      <c r="W24" s="386"/>
      <c r="X24" s="386"/>
      <c r="Y24" s="386"/>
      <c r="Z24" s="386"/>
    </row>
    <row r="25" customFormat="false" ht="12.75" hidden="false" customHeight="false" outlineLevel="0" collapsed="false">
      <c r="A25" s="387" t="s">
        <v>426</v>
      </c>
      <c r="B25" s="388" t="n">
        <f aca="false">SUM(C25:Z25)</f>
        <v>0</v>
      </c>
      <c r="C25" s="386"/>
      <c r="D25" s="386"/>
      <c r="E25" s="386"/>
      <c r="F25" s="386"/>
      <c r="G25" s="386"/>
      <c r="H25" s="386"/>
      <c r="I25" s="386"/>
      <c r="J25" s="386"/>
      <c r="K25" s="386"/>
      <c r="L25" s="386"/>
      <c r="M25" s="386"/>
      <c r="N25" s="386"/>
      <c r="O25" s="386"/>
      <c r="P25" s="386"/>
      <c r="Q25" s="386"/>
      <c r="R25" s="386"/>
      <c r="S25" s="386"/>
      <c r="T25" s="386"/>
      <c r="U25" s="386"/>
      <c r="V25" s="386"/>
      <c r="W25" s="386"/>
      <c r="X25" s="386"/>
      <c r="Y25" s="386"/>
      <c r="Z25" s="386"/>
    </row>
    <row r="26" customFormat="false" ht="12.75" hidden="false" customHeight="false" outlineLevel="0" collapsed="false">
      <c r="A26" s="387" t="s">
        <v>361</v>
      </c>
      <c r="B26" s="388" t="n">
        <f aca="false">SUM(C26:Z26)</f>
        <v>0</v>
      </c>
      <c r="C26" s="386"/>
      <c r="D26" s="386"/>
      <c r="E26" s="386"/>
      <c r="F26" s="386"/>
      <c r="G26" s="386"/>
      <c r="H26" s="386"/>
      <c r="I26" s="386"/>
      <c r="J26" s="386"/>
      <c r="K26" s="386"/>
      <c r="L26" s="386"/>
      <c r="M26" s="386"/>
      <c r="N26" s="386"/>
      <c r="O26" s="386"/>
      <c r="P26" s="386"/>
      <c r="Q26" s="386"/>
      <c r="R26" s="386"/>
      <c r="S26" s="386"/>
      <c r="T26" s="386"/>
      <c r="U26" s="386"/>
      <c r="V26" s="386"/>
      <c r="W26" s="386"/>
      <c r="X26" s="386"/>
      <c r="Y26" s="386"/>
      <c r="Z26" s="386"/>
    </row>
    <row r="27" customFormat="false" ht="12.75" hidden="false" customHeight="false" outlineLevel="0" collapsed="false">
      <c r="A27" s="387" t="s">
        <v>362</v>
      </c>
      <c r="B27" s="388" t="n">
        <f aca="false">SUM(C27:Z27)</f>
        <v>0</v>
      </c>
      <c r="C27" s="386"/>
      <c r="D27" s="386"/>
      <c r="E27" s="386"/>
      <c r="F27" s="386"/>
      <c r="G27" s="386"/>
      <c r="H27" s="386"/>
      <c r="I27" s="386"/>
      <c r="J27" s="386"/>
      <c r="K27" s="386"/>
      <c r="L27" s="386"/>
      <c r="M27" s="386"/>
      <c r="N27" s="386"/>
      <c r="O27" s="386"/>
      <c r="P27" s="386"/>
      <c r="Q27" s="386"/>
      <c r="R27" s="386"/>
      <c r="S27" s="386"/>
      <c r="T27" s="386"/>
      <c r="U27" s="386"/>
      <c r="V27" s="386"/>
      <c r="W27" s="386"/>
      <c r="X27" s="386"/>
      <c r="Y27" s="386"/>
      <c r="Z27" s="386"/>
    </row>
    <row r="28" customFormat="false" ht="12.75" hidden="false" customHeight="false" outlineLevel="0" collapsed="false">
      <c r="A28" s="387" t="s">
        <v>363</v>
      </c>
      <c r="B28" s="388" t="n">
        <f aca="false">SUM(C28:Z28)</f>
        <v>0</v>
      </c>
      <c r="C28" s="386"/>
      <c r="D28" s="386"/>
      <c r="E28" s="386"/>
      <c r="F28" s="386"/>
      <c r="G28" s="386"/>
      <c r="H28" s="386"/>
      <c r="I28" s="386"/>
      <c r="J28" s="386"/>
      <c r="K28" s="386"/>
      <c r="L28" s="386"/>
      <c r="M28" s="386"/>
      <c r="N28" s="386"/>
      <c r="O28" s="386"/>
      <c r="P28" s="386"/>
      <c r="Q28" s="386"/>
      <c r="R28" s="386"/>
      <c r="S28" s="386"/>
      <c r="T28" s="386"/>
      <c r="U28" s="386"/>
      <c r="V28" s="386"/>
      <c r="W28" s="386"/>
      <c r="X28" s="386"/>
      <c r="Y28" s="386"/>
      <c r="Z28" s="386"/>
    </row>
    <row r="29" customFormat="false" ht="12.75" hidden="false" customHeight="false" outlineLevel="0" collapsed="false">
      <c r="A29" s="387" t="s">
        <v>364</v>
      </c>
      <c r="B29" s="388" t="n">
        <f aca="false">SUM(C29:Z29)</f>
        <v>0</v>
      </c>
      <c r="C29" s="386"/>
      <c r="D29" s="386"/>
      <c r="E29" s="386"/>
      <c r="F29" s="386"/>
      <c r="G29" s="386"/>
      <c r="H29" s="386"/>
      <c r="I29" s="386"/>
      <c r="J29" s="386"/>
      <c r="K29" s="386"/>
      <c r="L29" s="386"/>
      <c r="M29" s="386"/>
      <c r="N29" s="386"/>
      <c r="O29" s="386"/>
      <c r="P29" s="386"/>
      <c r="Q29" s="386"/>
      <c r="R29" s="386"/>
      <c r="S29" s="386"/>
      <c r="T29" s="386"/>
      <c r="U29" s="386"/>
      <c r="V29" s="386"/>
      <c r="W29" s="386"/>
      <c r="X29" s="386"/>
      <c r="Y29" s="386"/>
      <c r="Z29" s="386"/>
    </row>
    <row r="30" customFormat="false" ht="12.75" hidden="false" customHeight="false" outlineLevel="0" collapsed="false">
      <c r="A30" s="387" t="s">
        <v>365</v>
      </c>
      <c r="B30" s="388" t="n">
        <f aca="false">SUM(C30:Z30)</f>
        <v>0</v>
      </c>
      <c r="C30" s="386"/>
      <c r="D30" s="386"/>
      <c r="E30" s="386"/>
      <c r="F30" s="386"/>
      <c r="G30" s="386"/>
      <c r="H30" s="386"/>
      <c r="I30" s="386"/>
      <c r="J30" s="386"/>
      <c r="K30" s="386"/>
      <c r="L30" s="386"/>
      <c r="M30" s="386"/>
      <c r="N30" s="386"/>
      <c r="O30" s="386"/>
      <c r="P30" s="386"/>
      <c r="Q30" s="386"/>
      <c r="R30" s="386"/>
      <c r="S30" s="386"/>
      <c r="T30" s="386"/>
      <c r="U30" s="386"/>
      <c r="V30" s="386"/>
      <c r="W30" s="386"/>
      <c r="X30" s="386"/>
      <c r="Y30" s="386"/>
      <c r="Z30" s="386"/>
    </row>
    <row r="31" customFormat="false" ht="12.75" hidden="false" customHeight="false" outlineLevel="0" collapsed="false">
      <c r="A31" s="384"/>
      <c r="B31" s="385"/>
      <c r="C31" s="386"/>
      <c r="D31" s="386"/>
      <c r="E31" s="386"/>
      <c r="F31" s="386"/>
      <c r="G31" s="386"/>
      <c r="H31" s="386"/>
      <c r="I31" s="386"/>
      <c r="J31" s="386"/>
      <c r="K31" s="386"/>
      <c r="L31" s="386"/>
      <c r="M31" s="386"/>
      <c r="N31" s="386"/>
      <c r="O31" s="386"/>
      <c r="P31" s="386"/>
      <c r="Q31" s="386"/>
      <c r="R31" s="386"/>
      <c r="S31" s="386"/>
      <c r="T31" s="386"/>
      <c r="U31" s="386"/>
      <c r="V31" s="386"/>
      <c r="W31" s="386"/>
      <c r="X31" s="386"/>
      <c r="Y31" s="386"/>
      <c r="Z31" s="386"/>
    </row>
    <row r="32" customFormat="false" ht="12.75" hidden="false" customHeight="false" outlineLevel="0" collapsed="false">
      <c r="A32" s="387" t="s">
        <v>427</v>
      </c>
      <c r="B32" s="388" t="n">
        <f aca="false">SUM(C32:Z32)</f>
        <v>0</v>
      </c>
      <c r="C32" s="386" t="n">
        <f aca="false">MEGA!B407</f>
        <v>0</v>
      </c>
      <c r="D32" s="386" t="n">
        <f aca="false">MEGA!C407</f>
        <v>0</v>
      </c>
      <c r="E32" s="386" t="n">
        <f aca="false">MEGA!D407</f>
        <v>0</v>
      </c>
      <c r="F32" s="386" t="n">
        <f aca="false">MEGA!E407</f>
        <v>0</v>
      </c>
      <c r="G32" s="386" t="n">
        <f aca="false">MEGA!F407</f>
        <v>0</v>
      </c>
      <c r="H32" s="386" t="n">
        <f aca="false">MEGA!G407</f>
        <v>0</v>
      </c>
      <c r="I32" s="386" t="n">
        <f aca="false">MEGA!H407</f>
        <v>0</v>
      </c>
      <c r="J32" s="386" t="n">
        <f aca="false">MEGA!I407</f>
        <v>0</v>
      </c>
      <c r="K32" s="386" t="n">
        <f aca="false">MEGA!J407</f>
        <v>0</v>
      </c>
      <c r="L32" s="386" t="n">
        <f aca="false">MEGA!K407</f>
        <v>0</v>
      </c>
      <c r="M32" s="386" t="n">
        <f aca="false">MEGA!L407</f>
        <v>0</v>
      </c>
      <c r="N32" s="386" t="n">
        <f aca="false">MEGA!M407</f>
        <v>0</v>
      </c>
      <c r="O32" s="386" t="n">
        <f aca="false">MEGA!N407</f>
        <v>0</v>
      </c>
      <c r="P32" s="386" t="n">
        <f aca="false">MEGA!O407</f>
        <v>0</v>
      </c>
      <c r="Q32" s="386" t="n">
        <f aca="false">MEGA!P407</f>
        <v>0</v>
      </c>
      <c r="R32" s="386" t="n">
        <f aca="false">MEGA!Q407</f>
        <v>0</v>
      </c>
      <c r="S32" s="386" t="n">
        <f aca="false">MEGA!R407</f>
        <v>0</v>
      </c>
      <c r="T32" s="386" t="n">
        <f aca="false">MEGA!S407</f>
        <v>0</v>
      </c>
      <c r="U32" s="386" t="n">
        <f aca="false">MEGA!T407</f>
        <v>0</v>
      </c>
      <c r="V32" s="386" t="n">
        <f aca="false">MEGA!U407</f>
        <v>0</v>
      </c>
      <c r="W32" s="386" t="n">
        <f aca="false">MEGA!V407</f>
        <v>0</v>
      </c>
      <c r="X32" s="386" t="n">
        <f aca="false">MEGA!W407</f>
        <v>0</v>
      </c>
      <c r="Y32" s="386" t="n">
        <f aca="false">MEGA!X407</f>
        <v>0</v>
      </c>
      <c r="Z32" s="386" t="n">
        <f aca="false">MEGA!Y407</f>
        <v>0</v>
      </c>
    </row>
    <row r="33" customFormat="false" ht="12.75" hidden="false" customHeight="false" outlineLevel="0" collapsed="false">
      <c r="A33" s="387" t="s">
        <v>428</v>
      </c>
      <c r="B33" s="388" t="n">
        <f aca="false">SUM(C33:Z33)</f>
        <v>0</v>
      </c>
      <c r="C33" s="386" t="n">
        <f aca="false">PNM!B407</f>
        <v>0</v>
      </c>
      <c r="D33" s="386" t="n">
        <f aca="false">PNM!C407</f>
        <v>0</v>
      </c>
      <c r="E33" s="386" t="n">
        <f aca="false">PNM!D407</f>
        <v>0</v>
      </c>
      <c r="F33" s="386" t="n">
        <f aca="false">PNM!E407</f>
        <v>0</v>
      </c>
      <c r="G33" s="386" t="n">
        <f aca="false">PNM!F407</f>
        <v>0</v>
      </c>
      <c r="H33" s="386" t="n">
        <f aca="false">PNM!G407</f>
        <v>0</v>
      </c>
      <c r="I33" s="386" t="n">
        <f aca="false">PNM!H407</f>
        <v>0</v>
      </c>
      <c r="J33" s="386" t="n">
        <f aca="false">PNM!I407</f>
        <v>0</v>
      </c>
      <c r="K33" s="386" t="n">
        <f aca="false">PNM!J407</f>
        <v>0</v>
      </c>
      <c r="L33" s="386" t="n">
        <f aca="false">PNM!K407</f>
        <v>0</v>
      </c>
      <c r="M33" s="386" t="n">
        <f aca="false">PNM!L407</f>
        <v>0</v>
      </c>
      <c r="N33" s="386" t="n">
        <f aca="false">PNM!M407</f>
        <v>0</v>
      </c>
      <c r="O33" s="386" t="n">
        <f aca="false">PNM!N407</f>
        <v>0</v>
      </c>
      <c r="P33" s="386" t="n">
        <f aca="false">PNM!O407</f>
        <v>0</v>
      </c>
      <c r="Q33" s="386" t="n">
        <f aca="false">PNM!P407</f>
        <v>0</v>
      </c>
      <c r="R33" s="386" t="n">
        <f aca="false">PNM!Q407</f>
        <v>0</v>
      </c>
      <c r="S33" s="386" t="n">
        <f aca="false">PNM!R407</f>
        <v>0</v>
      </c>
      <c r="T33" s="386" t="n">
        <f aca="false">PNM!S407</f>
        <v>0</v>
      </c>
      <c r="U33" s="386" t="n">
        <f aca="false">PNM!T407</f>
        <v>0</v>
      </c>
      <c r="V33" s="386" t="n">
        <f aca="false">PNM!U407</f>
        <v>0</v>
      </c>
      <c r="W33" s="386" t="n">
        <f aca="false">PNM!V407</f>
        <v>0</v>
      </c>
      <c r="X33" s="386" t="n">
        <f aca="false">PNM!W407</f>
        <v>0</v>
      </c>
      <c r="Y33" s="386" t="n">
        <f aca="false">PNM!X407</f>
        <v>0</v>
      </c>
      <c r="Z33" s="386" t="n">
        <f aca="false">PNM!Y407</f>
        <v>0</v>
      </c>
    </row>
    <row r="34" customFormat="false" ht="12.75" hidden="false" customHeight="false" outlineLevel="0" collapsed="false">
      <c r="A34" s="387" t="s">
        <v>366</v>
      </c>
      <c r="B34" s="388" t="n">
        <f aca="false">SUM(C34:Z34)</f>
        <v>0</v>
      </c>
      <c r="C34" s="386"/>
      <c r="D34" s="386"/>
      <c r="E34" s="386"/>
      <c r="F34" s="386"/>
      <c r="G34" s="386"/>
      <c r="H34" s="386"/>
      <c r="I34" s="386"/>
      <c r="J34" s="386"/>
      <c r="K34" s="386"/>
      <c r="L34" s="386"/>
      <c r="M34" s="386"/>
      <c r="N34" s="386"/>
      <c r="O34" s="386"/>
      <c r="P34" s="386"/>
      <c r="Q34" s="386"/>
      <c r="R34" s="386"/>
      <c r="S34" s="386"/>
      <c r="T34" s="386"/>
      <c r="U34" s="386"/>
      <c r="V34" s="386"/>
      <c r="W34" s="386"/>
      <c r="X34" s="386"/>
      <c r="Y34" s="386"/>
      <c r="Z34" s="386"/>
    </row>
    <row r="35" customFormat="false" ht="12.75" hidden="false" customHeight="false" outlineLevel="0" collapsed="false">
      <c r="A35" s="387" t="s">
        <v>367</v>
      </c>
      <c r="B35" s="388" t="n">
        <f aca="false">SUM(C35:Z35)</f>
        <v>0</v>
      </c>
      <c r="C35" s="386"/>
      <c r="D35" s="386"/>
      <c r="E35" s="386"/>
      <c r="F35" s="386"/>
      <c r="G35" s="386"/>
      <c r="H35" s="386"/>
      <c r="I35" s="386"/>
      <c r="J35" s="386"/>
      <c r="K35" s="386"/>
      <c r="L35" s="386"/>
      <c r="M35" s="386"/>
      <c r="N35" s="386"/>
      <c r="O35" s="386"/>
      <c r="P35" s="386"/>
      <c r="Q35" s="386"/>
      <c r="R35" s="386"/>
      <c r="S35" s="386"/>
      <c r="T35" s="386"/>
      <c r="U35" s="386"/>
      <c r="V35" s="386"/>
      <c r="W35" s="386"/>
      <c r="X35" s="386"/>
      <c r="Y35" s="386"/>
      <c r="Z35" s="386"/>
    </row>
    <row r="36" customFormat="false" ht="12.75" hidden="false" customHeight="false" outlineLevel="0" collapsed="false">
      <c r="A36" s="387" t="s">
        <v>368</v>
      </c>
      <c r="B36" s="388" t="n">
        <f aca="false">SUM(C36:Z36)</f>
        <v>0</v>
      </c>
      <c r="C36" s="386"/>
      <c r="D36" s="386"/>
      <c r="E36" s="386"/>
      <c r="F36" s="386"/>
      <c r="G36" s="386"/>
      <c r="H36" s="386"/>
      <c r="I36" s="386"/>
      <c r="J36" s="386"/>
      <c r="K36" s="386"/>
      <c r="L36" s="386"/>
      <c r="M36" s="386"/>
      <c r="N36" s="386"/>
      <c r="O36" s="386"/>
      <c r="P36" s="386"/>
      <c r="Q36" s="386"/>
      <c r="R36" s="386"/>
      <c r="S36" s="386"/>
      <c r="T36" s="386"/>
      <c r="U36" s="386"/>
      <c r="V36" s="386"/>
      <c r="W36" s="386"/>
      <c r="X36" s="386"/>
      <c r="Y36" s="386"/>
      <c r="Z36" s="386"/>
    </row>
    <row r="37" customFormat="false" ht="12.75" hidden="false" customHeight="false" outlineLevel="0" collapsed="false">
      <c r="A37" s="384"/>
      <c r="B37" s="388"/>
      <c r="C37" s="386"/>
      <c r="D37" s="386"/>
      <c r="E37" s="386"/>
      <c r="F37" s="386"/>
      <c r="G37" s="386"/>
      <c r="H37" s="386"/>
      <c r="I37" s="386"/>
      <c r="J37" s="386"/>
      <c r="K37" s="386"/>
      <c r="L37" s="386"/>
      <c r="M37" s="386"/>
      <c r="N37" s="386"/>
      <c r="O37" s="386"/>
      <c r="P37" s="386"/>
      <c r="Q37" s="386"/>
      <c r="R37" s="386"/>
      <c r="S37" s="386"/>
      <c r="T37" s="386"/>
      <c r="U37" s="386"/>
      <c r="V37" s="386"/>
      <c r="W37" s="386"/>
      <c r="X37" s="386"/>
      <c r="Y37" s="386"/>
      <c r="Z37" s="386"/>
    </row>
    <row r="38" customFormat="false" ht="12.75" hidden="false" customHeight="false" outlineLevel="0" collapsed="false">
      <c r="A38" s="387" t="s">
        <v>369</v>
      </c>
      <c r="B38" s="388" t="n">
        <f aca="false">SUM(C38:Z38)</f>
        <v>0</v>
      </c>
      <c r="C38" s="386"/>
      <c r="D38" s="386"/>
      <c r="E38" s="386"/>
      <c r="F38" s="386"/>
      <c r="G38" s="386"/>
      <c r="H38" s="386"/>
      <c r="I38" s="386"/>
      <c r="J38" s="386"/>
      <c r="K38" s="386"/>
      <c r="L38" s="386"/>
      <c r="M38" s="386"/>
      <c r="N38" s="386"/>
      <c r="O38" s="386"/>
      <c r="P38" s="386"/>
      <c r="Q38" s="386"/>
      <c r="R38" s="386"/>
      <c r="S38" s="386"/>
      <c r="T38" s="386"/>
      <c r="U38" s="386"/>
      <c r="V38" s="386"/>
      <c r="W38" s="386"/>
      <c r="X38" s="386"/>
      <c r="Y38" s="386"/>
      <c r="Z38" s="386"/>
    </row>
    <row r="39" customFormat="false" ht="12.75" hidden="false" customHeight="false" outlineLevel="0" collapsed="false">
      <c r="A39" s="387" t="s">
        <v>370</v>
      </c>
      <c r="B39" s="388" t="n">
        <f aca="false">SUM(C39:Z39)</f>
        <v>0</v>
      </c>
      <c r="C39" s="386"/>
      <c r="D39" s="386"/>
      <c r="E39" s="386"/>
      <c r="F39" s="386"/>
      <c r="G39" s="386"/>
      <c r="H39" s="386"/>
      <c r="I39" s="386"/>
      <c r="J39" s="386"/>
      <c r="K39" s="386"/>
      <c r="L39" s="386"/>
      <c r="M39" s="386"/>
      <c r="N39" s="386"/>
      <c r="O39" s="386"/>
      <c r="P39" s="386"/>
      <c r="Q39" s="386"/>
      <c r="R39" s="386"/>
      <c r="S39" s="386"/>
      <c r="T39" s="386"/>
      <c r="U39" s="386"/>
      <c r="V39" s="386"/>
      <c r="W39" s="386"/>
      <c r="X39" s="386"/>
      <c r="Y39" s="386"/>
      <c r="Z39" s="386"/>
    </row>
    <row r="40" customFormat="false" ht="12.75" hidden="false" customHeight="false" outlineLevel="0" collapsed="false">
      <c r="A40" s="384"/>
      <c r="B40" s="385"/>
      <c r="C40" s="386"/>
      <c r="D40" s="386"/>
      <c r="E40" s="386"/>
      <c r="F40" s="386"/>
      <c r="G40" s="386"/>
      <c r="H40" s="386"/>
      <c r="I40" s="386"/>
      <c r="J40" s="386"/>
      <c r="K40" s="386"/>
      <c r="L40" s="386"/>
      <c r="M40" s="386"/>
      <c r="N40" s="386"/>
      <c r="O40" s="386"/>
      <c r="P40" s="386"/>
      <c r="Q40" s="386"/>
      <c r="R40" s="386"/>
      <c r="S40" s="386"/>
      <c r="T40" s="386"/>
      <c r="U40" s="386"/>
      <c r="V40" s="386"/>
      <c r="W40" s="386"/>
      <c r="X40" s="386"/>
      <c r="Y40" s="386"/>
      <c r="Z40" s="386"/>
    </row>
    <row r="41" customFormat="false" ht="12.75" hidden="false" customHeight="false" outlineLevel="0" collapsed="false">
      <c r="A41" s="407"/>
      <c r="B41" s="394" t="n">
        <f aca="false">SUM(C41:Z41)</f>
        <v>0</v>
      </c>
      <c r="C41" s="394"/>
      <c r="D41" s="394"/>
      <c r="E41" s="394"/>
      <c r="F41" s="394"/>
      <c r="G41" s="394"/>
      <c r="H41" s="394"/>
      <c r="I41" s="394"/>
      <c r="J41" s="394"/>
      <c r="K41" s="394"/>
      <c r="L41" s="394"/>
      <c r="M41" s="394"/>
      <c r="N41" s="394"/>
      <c r="O41" s="394"/>
      <c r="P41" s="394"/>
      <c r="Q41" s="394"/>
      <c r="R41" s="394"/>
      <c r="S41" s="394"/>
      <c r="T41" s="394"/>
      <c r="U41" s="394"/>
      <c r="V41" s="394"/>
      <c r="W41" s="394"/>
      <c r="X41" s="394"/>
      <c r="Y41" s="394"/>
      <c r="Z41" s="394"/>
    </row>
    <row r="42" customFormat="false" ht="12.75" hidden="false" customHeight="false" outlineLevel="0" collapsed="false">
      <c r="A42" s="407"/>
      <c r="B42" s="394" t="n">
        <f aca="false">SUM(C42:Z42)</f>
        <v>0</v>
      </c>
      <c r="C42" s="394"/>
      <c r="D42" s="394"/>
      <c r="E42" s="394"/>
      <c r="F42" s="394"/>
      <c r="G42" s="394"/>
      <c r="H42" s="394"/>
      <c r="I42" s="394"/>
      <c r="J42" s="394"/>
      <c r="K42" s="394"/>
      <c r="L42" s="394"/>
      <c r="M42" s="394"/>
      <c r="N42" s="394"/>
      <c r="O42" s="394"/>
      <c r="P42" s="394"/>
      <c r="Q42" s="394"/>
      <c r="R42" s="394"/>
      <c r="S42" s="394"/>
      <c r="T42" s="394"/>
      <c r="U42" s="394"/>
      <c r="V42" s="394"/>
      <c r="W42" s="394"/>
      <c r="X42" s="394"/>
      <c r="Y42" s="394"/>
      <c r="Z42" s="394"/>
    </row>
    <row r="43" customFormat="false" ht="12.75" hidden="false" customHeight="false" outlineLevel="0" collapsed="false">
      <c r="A43" s="407"/>
      <c r="B43" s="394" t="n">
        <f aca="false">SUM(C43:Z43)</f>
        <v>0</v>
      </c>
      <c r="C43" s="394"/>
      <c r="D43" s="394"/>
      <c r="E43" s="394"/>
      <c r="F43" s="394"/>
      <c r="G43" s="394"/>
      <c r="H43" s="394"/>
      <c r="I43" s="394"/>
      <c r="J43" s="394"/>
      <c r="K43" s="394"/>
      <c r="L43" s="394"/>
      <c r="M43" s="394"/>
      <c r="N43" s="394"/>
      <c r="O43" s="394"/>
      <c r="P43" s="394"/>
      <c r="Q43" s="394"/>
      <c r="R43" s="394"/>
      <c r="S43" s="394"/>
      <c r="T43" s="394"/>
      <c r="U43" s="394"/>
      <c r="V43" s="394"/>
      <c r="W43" s="394"/>
      <c r="X43" s="394"/>
      <c r="Y43" s="394"/>
      <c r="Z43" s="394"/>
    </row>
    <row r="44" customFormat="false" ht="12.75" hidden="false" customHeight="false" outlineLevel="0" collapsed="false">
      <c r="A44" s="407"/>
      <c r="B44" s="394" t="n">
        <f aca="false">SUM(C44:Z44)</f>
        <v>0</v>
      </c>
      <c r="C44" s="394"/>
      <c r="D44" s="394"/>
      <c r="E44" s="394"/>
      <c r="F44" s="394"/>
      <c r="G44" s="394"/>
      <c r="H44" s="394"/>
      <c r="I44" s="394"/>
      <c r="J44" s="394"/>
      <c r="K44" s="394"/>
      <c r="L44" s="394"/>
      <c r="M44" s="394"/>
      <c r="N44" s="394"/>
      <c r="O44" s="394"/>
      <c r="P44" s="394"/>
      <c r="Q44" s="394"/>
      <c r="R44" s="394"/>
      <c r="S44" s="394"/>
      <c r="T44" s="394"/>
      <c r="U44" s="394"/>
      <c r="V44" s="394"/>
      <c r="W44" s="394"/>
      <c r="X44" s="394"/>
      <c r="Y44" s="394"/>
      <c r="Z44" s="394"/>
    </row>
    <row r="45" customFormat="false" ht="12.75" hidden="false" customHeight="false" outlineLevel="0" collapsed="false">
      <c r="A45" s="407"/>
      <c r="B45" s="394" t="n">
        <f aca="false">SUM(C45:Z45)</f>
        <v>0</v>
      </c>
      <c r="C45" s="394"/>
      <c r="D45" s="394"/>
      <c r="E45" s="394"/>
      <c r="F45" s="394"/>
      <c r="G45" s="394"/>
      <c r="H45" s="394"/>
      <c r="I45" s="394"/>
      <c r="J45" s="394"/>
      <c r="K45" s="394"/>
      <c r="L45" s="394"/>
      <c r="M45" s="394"/>
      <c r="N45" s="394"/>
      <c r="O45" s="394"/>
      <c r="P45" s="394"/>
      <c r="Q45" s="394"/>
      <c r="R45" s="394"/>
      <c r="S45" s="394"/>
      <c r="T45" s="394"/>
      <c r="U45" s="394"/>
      <c r="V45" s="394"/>
      <c r="W45" s="394"/>
      <c r="X45" s="394"/>
      <c r="Y45" s="394"/>
      <c r="Z45" s="394"/>
    </row>
    <row r="46" customFormat="false" ht="12.75" hidden="false" customHeight="false" outlineLevel="0" collapsed="false">
      <c r="A46" s="407"/>
      <c r="B46" s="394" t="n">
        <f aca="false">SUM(C46:Z46)</f>
        <v>0</v>
      </c>
      <c r="C46" s="394"/>
      <c r="D46" s="394"/>
      <c r="E46" s="394"/>
      <c r="F46" s="394"/>
      <c r="G46" s="394"/>
      <c r="H46" s="394"/>
      <c r="I46" s="394"/>
      <c r="J46" s="394"/>
      <c r="K46" s="394"/>
      <c r="L46" s="394"/>
      <c r="M46" s="394"/>
      <c r="N46" s="394"/>
      <c r="O46" s="394"/>
      <c r="P46" s="394"/>
      <c r="Q46" s="394"/>
      <c r="R46" s="394"/>
      <c r="S46" s="394"/>
      <c r="T46" s="394"/>
      <c r="U46" s="394"/>
      <c r="V46" s="394"/>
      <c r="W46" s="394"/>
      <c r="X46" s="394"/>
      <c r="Y46" s="394"/>
      <c r="Z46" s="394"/>
    </row>
    <row r="47" customFormat="false" ht="12.75" hidden="false" customHeight="false" outlineLevel="0" collapsed="false">
      <c r="A47" s="407"/>
      <c r="B47" s="394" t="n">
        <f aca="false">SUM(C47:Z47)</f>
        <v>0</v>
      </c>
      <c r="C47" s="394"/>
      <c r="D47" s="394"/>
      <c r="E47" s="394"/>
      <c r="F47" s="394"/>
      <c r="G47" s="394"/>
      <c r="H47" s="394"/>
      <c r="I47" s="394"/>
      <c r="J47" s="394"/>
      <c r="K47" s="394"/>
      <c r="L47" s="394"/>
      <c r="M47" s="394"/>
      <c r="N47" s="394"/>
      <c r="O47" s="394"/>
      <c r="P47" s="394"/>
      <c r="Q47" s="394"/>
      <c r="R47" s="394"/>
      <c r="S47" s="394"/>
      <c r="T47" s="394"/>
      <c r="U47" s="394"/>
      <c r="V47" s="394"/>
      <c r="W47" s="394"/>
      <c r="X47" s="394"/>
      <c r="Y47" s="394"/>
      <c r="Z47" s="394"/>
    </row>
    <row r="48" customFormat="false" ht="12.75" hidden="false" customHeight="false" outlineLevel="0" collapsed="false">
      <c r="A48" s="407"/>
      <c r="B48" s="394" t="n">
        <f aca="false">SUM(C48:Z48)</f>
        <v>0</v>
      </c>
      <c r="C48" s="394"/>
      <c r="D48" s="394"/>
      <c r="E48" s="394"/>
      <c r="F48" s="394"/>
      <c r="G48" s="394"/>
      <c r="H48" s="394"/>
      <c r="I48" s="394"/>
      <c r="J48" s="394"/>
      <c r="K48" s="394"/>
      <c r="L48" s="394"/>
      <c r="M48" s="394"/>
      <c r="N48" s="394"/>
      <c r="O48" s="394"/>
      <c r="P48" s="394"/>
      <c r="Q48" s="394"/>
      <c r="R48" s="394"/>
      <c r="S48" s="394"/>
      <c r="T48" s="394"/>
      <c r="U48" s="394"/>
      <c r="V48" s="394"/>
      <c r="W48" s="394"/>
      <c r="X48" s="394"/>
      <c r="Y48" s="394"/>
      <c r="Z48" s="394"/>
    </row>
    <row r="49" customFormat="false" ht="12.75" hidden="false" customHeight="false" outlineLevel="0" collapsed="false">
      <c r="A49" s="407"/>
      <c r="B49" s="394" t="n">
        <f aca="false">SUM(C49:Z49)</f>
        <v>0</v>
      </c>
      <c r="C49" s="394"/>
      <c r="D49" s="394"/>
      <c r="E49" s="394"/>
      <c r="F49" s="394"/>
      <c r="G49" s="394"/>
      <c r="H49" s="394"/>
      <c r="I49" s="394"/>
      <c r="J49" s="394"/>
      <c r="K49" s="394"/>
      <c r="L49" s="394"/>
      <c r="M49" s="394"/>
      <c r="N49" s="394"/>
      <c r="O49" s="394"/>
      <c r="P49" s="394"/>
      <c r="Q49" s="394"/>
      <c r="R49" s="394"/>
      <c r="S49" s="394"/>
      <c r="T49" s="394"/>
      <c r="U49" s="394"/>
      <c r="V49" s="394"/>
      <c r="W49" s="394"/>
      <c r="X49" s="394"/>
      <c r="Y49" s="394"/>
      <c r="Z49" s="394"/>
    </row>
    <row r="50" customFormat="false" ht="12.75" hidden="false" customHeight="false" outlineLevel="0" collapsed="false">
      <c r="A50" s="407"/>
      <c r="B50" s="394" t="n">
        <f aca="false">SUM(C50:Z50)</f>
        <v>0</v>
      </c>
      <c r="C50" s="394"/>
      <c r="D50" s="394"/>
      <c r="E50" s="394"/>
      <c r="F50" s="394"/>
      <c r="G50" s="394"/>
      <c r="H50" s="394"/>
      <c r="I50" s="394"/>
      <c r="J50" s="394"/>
      <c r="K50" s="394"/>
      <c r="L50" s="394"/>
      <c r="M50" s="394"/>
      <c r="N50" s="394"/>
      <c r="O50" s="394"/>
      <c r="P50" s="394"/>
      <c r="Q50" s="394"/>
      <c r="R50" s="394"/>
      <c r="S50" s="394"/>
      <c r="T50" s="394"/>
      <c r="U50" s="394"/>
      <c r="V50" s="394"/>
      <c r="W50" s="394"/>
      <c r="X50" s="394"/>
      <c r="Y50" s="394"/>
      <c r="Z50" s="394"/>
    </row>
    <row r="51" customFormat="false" ht="12.75" hidden="false" customHeight="false" outlineLevel="0" collapsed="false">
      <c r="A51" s="407"/>
      <c r="B51" s="394" t="n">
        <f aca="false">SUM(C51:Z51)</f>
        <v>0</v>
      </c>
      <c r="C51" s="394"/>
      <c r="D51" s="394"/>
      <c r="E51" s="394"/>
      <c r="F51" s="394"/>
      <c r="G51" s="394"/>
      <c r="H51" s="394"/>
      <c r="I51" s="394"/>
      <c r="J51" s="394"/>
      <c r="K51" s="394"/>
      <c r="L51" s="394"/>
      <c r="M51" s="394"/>
      <c r="N51" s="394"/>
      <c r="O51" s="394"/>
      <c r="P51" s="394"/>
      <c r="Q51" s="394"/>
      <c r="R51" s="394"/>
      <c r="S51" s="394"/>
      <c r="T51" s="394"/>
      <c r="U51" s="394"/>
      <c r="V51" s="394"/>
      <c r="W51" s="394"/>
      <c r="X51" s="394"/>
      <c r="Y51" s="394"/>
      <c r="Z51" s="394"/>
    </row>
    <row r="52" customFormat="false" ht="12.75" hidden="false" customHeight="false" outlineLevel="0" collapsed="false">
      <c r="A52" s="407"/>
      <c r="B52" s="394" t="n">
        <f aca="false">SUM(C52:Z52)</f>
        <v>0</v>
      </c>
      <c r="C52" s="394"/>
      <c r="D52" s="394"/>
      <c r="E52" s="394"/>
      <c r="F52" s="394"/>
      <c r="G52" s="394"/>
      <c r="H52" s="394"/>
      <c r="I52" s="394"/>
      <c r="J52" s="394"/>
      <c r="K52" s="394"/>
      <c r="L52" s="394"/>
      <c r="M52" s="394"/>
      <c r="N52" s="394"/>
      <c r="O52" s="394"/>
      <c r="P52" s="394"/>
      <c r="Q52" s="394"/>
      <c r="R52" s="394"/>
      <c r="S52" s="394"/>
      <c r="T52" s="394"/>
      <c r="U52" s="394"/>
      <c r="V52" s="394"/>
      <c r="W52" s="394"/>
      <c r="X52" s="394"/>
      <c r="Y52" s="394"/>
      <c r="Z52" s="394"/>
    </row>
    <row r="53" customFormat="false" ht="12.75" hidden="false" customHeight="false" outlineLevel="0" collapsed="false">
      <c r="A53" s="407"/>
      <c r="B53" s="394" t="n">
        <f aca="false">SUM(C53:Z53)</f>
        <v>0</v>
      </c>
      <c r="C53" s="394"/>
      <c r="D53" s="394"/>
      <c r="E53" s="394"/>
      <c r="F53" s="394"/>
      <c r="G53" s="394"/>
      <c r="H53" s="394"/>
      <c r="I53" s="394"/>
      <c r="J53" s="394"/>
      <c r="K53" s="394"/>
      <c r="L53" s="394"/>
      <c r="M53" s="394"/>
      <c r="N53" s="394"/>
      <c r="O53" s="394"/>
      <c r="P53" s="394"/>
      <c r="Q53" s="394"/>
      <c r="R53" s="394"/>
      <c r="S53" s="394"/>
      <c r="T53" s="394"/>
      <c r="U53" s="394"/>
      <c r="V53" s="394"/>
      <c r="W53" s="394"/>
      <c r="X53" s="394"/>
      <c r="Y53" s="394"/>
      <c r="Z53" s="394"/>
    </row>
    <row r="54" customFormat="false" ht="12.75" hidden="false" customHeight="false" outlineLevel="0" collapsed="false">
      <c r="A54" s="407"/>
      <c r="B54" s="394" t="n">
        <f aca="false">SUM(C54:Z54)</f>
        <v>0</v>
      </c>
      <c r="C54" s="394"/>
      <c r="D54" s="394"/>
      <c r="E54" s="394"/>
      <c r="F54" s="394"/>
      <c r="G54" s="394"/>
      <c r="H54" s="394"/>
      <c r="I54" s="394"/>
      <c r="J54" s="394"/>
      <c r="K54" s="394"/>
      <c r="L54" s="394"/>
      <c r="M54" s="394"/>
      <c r="N54" s="394"/>
      <c r="O54" s="394"/>
      <c r="P54" s="394"/>
      <c r="Q54" s="394"/>
      <c r="R54" s="394"/>
      <c r="S54" s="394"/>
      <c r="T54" s="394"/>
      <c r="U54" s="394"/>
      <c r="V54" s="394"/>
      <c r="W54" s="394"/>
      <c r="X54" s="394"/>
      <c r="Y54" s="394"/>
      <c r="Z54" s="394"/>
    </row>
    <row r="55" customFormat="false" ht="12.75" hidden="false" customHeight="false" outlineLevel="0" collapsed="false">
      <c r="A55" s="407"/>
      <c r="B55" s="394" t="n">
        <f aca="false">SUM(C55:Z55)</f>
        <v>0</v>
      </c>
      <c r="C55" s="394"/>
      <c r="D55" s="394"/>
      <c r="E55" s="394"/>
      <c r="F55" s="394"/>
      <c r="G55" s="394"/>
      <c r="H55" s="394"/>
      <c r="I55" s="394"/>
      <c r="J55" s="394"/>
      <c r="K55" s="394"/>
      <c r="L55" s="394"/>
      <c r="M55" s="394"/>
      <c r="N55" s="394"/>
      <c r="O55" s="394"/>
      <c r="P55" s="394"/>
      <c r="Q55" s="394"/>
      <c r="R55" s="394"/>
      <c r="S55" s="394"/>
      <c r="T55" s="394"/>
      <c r="U55" s="394"/>
      <c r="V55" s="394"/>
      <c r="W55" s="394"/>
      <c r="X55" s="394"/>
      <c r="Y55" s="394"/>
      <c r="Z55" s="394"/>
    </row>
    <row r="56" customFormat="false" ht="12.75" hidden="false" customHeight="false" outlineLevel="0" collapsed="false">
      <c r="A56" s="407"/>
      <c r="B56" s="394" t="n">
        <f aca="false">SUM(C56:Z56)</f>
        <v>0</v>
      </c>
      <c r="C56" s="394"/>
      <c r="D56" s="394"/>
      <c r="E56" s="394"/>
      <c r="F56" s="394"/>
      <c r="G56" s="394"/>
      <c r="H56" s="394"/>
      <c r="I56" s="394"/>
      <c r="J56" s="394"/>
      <c r="K56" s="394"/>
      <c r="L56" s="394"/>
      <c r="M56" s="394"/>
      <c r="N56" s="394"/>
      <c r="O56" s="394"/>
      <c r="P56" s="394"/>
      <c r="Q56" s="394"/>
      <c r="R56" s="394"/>
      <c r="S56" s="394"/>
      <c r="T56" s="394"/>
      <c r="U56" s="394"/>
      <c r="V56" s="394"/>
      <c r="W56" s="394"/>
      <c r="X56" s="394"/>
      <c r="Y56" s="394"/>
      <c r="Z56" s="394"/>
    </row>
    <row r="57" customFormat="false" ht="12.75" hidden="false" customHeight="false" outlineLevel="0" collapsed="false">
      <c r="A57" s="407"/>
      <c r="B57" s="394" t="n">
        <f aca="false">SUM(C57:Z57)</f>
        <v>0</v>
      </c>
      <c r="C57" s="394"/>
      <c r="D57" s="394"/>
      <c r="E57" s="394"/>
      <c r="F57" s="394"/>
      <c r="G57" s="394"/>
      <c r="H57" s="394"/>
      <c r="I57" s="394"/>
      <c r="J57" s="394"/>
      <c r="K57" s="394"/>
      <c r="L57" s="394"/>
      <c r="M57" s="394"/>
      <c r="N57" s="394"/>
      <c r="O57" s="394"/>
      <c r="P57" s="394"/>
      <c r="Q57" s="394"/>
      <c r="R57" s="394"/>
      <c r="S57" s="394"/>
      <c r="T57" s="394"/>
      <c r="U57" s="394"/>
      <c r="V57" s="394"/>
      <c r="W57" s="394"/>
      <c r="X57" s="394"/>
      <c r="Y57" s="394"/>
      <c r="Z57" s="394"/>
    </row>
    <row r="58" customFormat="false" ht="12.75" hidden="false" customHeight="false" outlineLevel="0" collapsed="false">
      <c r="A58" s="407"/>
      <c r="B58" s="394" t="n">
        <f aca="false">SUM(C58:Z58)</f>
        <v>0</v>
      </c>
      <c r="C58" s="394"/>
      <c r="D58" s="394"/>
      <c r="E58" s="394"/>
      <c r="F58" s="394"/>
      <c r="G58" s="394"/>
      <c r="H58" s="394"/>
      <c r="I58" s="394"/>
      <c r="J58" s="394"/>
      <c r="K58" s="394"/>
      <c r="L58" s="394"/>
      <c r="M58" s="394"/>
      <c r="N58" s="394"/>
      <c r="O58" s="394"/>
      <c r="P58" s="394"/>
      <c r="Q58" s="394"/>
      <c r="R58" s="394"/>
      <c r="S58" s="394"/>
      <c r="T58" s="394"/>
      <c r="U58" s="394"/>
      <c r="V58" s="394"/>
      <c r="W58" s="394"/>
      <c r="X58" s="394"/>
      <c r="Y58" s="394"/>
      <c r="Z58" s="394"/>
    </row>
    <row r="59" customFormat="false" ht="12.75" hidden="false" customHeight="false" outlineLevel="0" collapsed="false">
      <c r="A59" s="407"/>
      <c r="B59" s="394" t="n">
        <f aca="false">SUM(C59:Z59)</f>
        <v>0</v>
      </c>
      <c r="C59" s="394"/>
      <c r="D59" s="394"/>
      <c r="E59" s="394"/>
      <c r="F59" s="394"/>
      <c r="G59" s="394"/>
      <c r="H59" s="394"/>
      <c r="I59" s="394"/>
      <c r="J59" s="394"/>
      <c r="K59" s="394"/>
      <c r="L59" s="394"/>
      <c r="M59" s="394"/>
      <c r="N59" s="394"/>
      <c r="O59" s="394"/>
      <c r="P59" s="394"/>
      <c r="Q59" s="394"/>
      <c r="R59" s="394"/>
      <c r="S59" s="394"/>
      <c r="T59" s="394"/>
      <c r="U59" s="394"/>
      <c r="V59" s="394"/>
      <c r="W59" s="394"/>
      <c r="X59" s="394"/>
      <c r="Y59" s="394"/>
      <c r="Z59" s="394"/>
    </row>
    <row r="60" customFormat="false" ht="12.75" hidden="false" customHeight="false" outlineLevel="0" collapsed="false">
      <c r="A60" s="407"/>
      <c r="B60" s="394" t="n">
        <f aca="false">SUM(C60:Z60)</f>
        <v>0</v>
      </c>
      <c r="C60" s="394"/>
      <c r="D60" s="394"/>
      <c r="E60" s="394"/>
      <c r="F60" s="394"/>
      <c r="G60" s="394"/>
      <c r="H60" s="394"/>
      <c r="I60" s="394"/>
      <c r="J60" s="394"/>
      <c r="K60" s="394"/>
      <c r="L60" s="394"/>
      <c r="M60" s="394"/>
      <c r="N60" s="394"/>
      <c r="O60" s="394"/>
      <c r="P60" s="394"/>
      <c r="Q60" s="394"/>
      <c r="R60" s="394"/>
      <c r="S60" s="394"/>
      <c r="T60" s="394"/>
      <c r="U60" s="394"/>
      <c r="V60" s="394"/>
      <c r="W60" s="394"/>
      <c r="X60" s="394"/>
      <c r="Y60" s="394"/>
      <c r="Z60" s="394"/>
    </row>
    <row r="61" customFormat="false" ht="12.75" hidden="false" customHeight="false" outlineLevel="0" collapsed="false">
      <c r="A61" s="407"/>
      <c r="B61" s="394" t="n">
        <f aca="false">SUM(C61:Z61)</f>
        <v>0</v>
      </c>
      <c r="C61" s="394"/>
      <c r="D61" s="394"/>
      <c r="E61" s="394"/>
      <c r="F61" s="394"/>
      <c r="G61" s="394"/>
      <c r="H61" s="394"/>
      <c r="I61" s="394"/>
      <c r="J61" s="394"/>
      <c r="K61" s="394"/>
      <c r="L61" s="394"/>
      <c r="M61" s="394"/>
      <c r="N61" s="394"/>
      <c r="O61" s="394"/>
      <c r="P61" s="394"/>
      <c r="Q61" s="394"/>
      <c r="R61" s="394"/>
      <c r="S61" s="394"/>
      <c r="T61" s="394"/>
      <c r="U61" s="394"/>
      <c r="V61" s="394"/>
      <c r="W61" s="394"/>
      <c r="X61" s="394"/>
      <c r="Y61" s="394"/>
      <c r="Z61" s="394"/>
    </row>
    <row r="62" customFormat="false" ht="12.75" hidden="false" customHeight="false" outlineLevel="0" collapsed="false">
      <c r="A62" s="407"/>
      <c r="B62" s="394" t="n">
        <f aca="false">SUM(C62:Z62)</f>
        <v>0</v>
      </c>
      <c r="C62" s="394"/>
      <c r="D62" s="394"/>
      <c r="E62" s="394"/>
      <c r="F62" s="394"/>
      <c r="G62" s="394"/>
      <c r="H62" s="394"/>
      <c r="I62" s="394"/>
      <c r="J62" s="394"/>
      <c r="K62" s="394"/>
      <c r="L62" s="394"/>
      <c r="M62" s="394"/>
      <c r="N62" s="394"/>
      <c r="O62" s="394"/>
      <c r="P62" s="394"/>
      <c r="Q62" s="394"/>
      <c r="R62" s="394"/>
      <c r="S62" s="394"/>
      <c r="T62" s="394"/>
      <c r="U62" s="394"/>
      <c r="V62" s="394"/>
      <c r="W62" s="394"/>
      <c r="X62" s="394"/>
      <c r="Y62" s="394"/>
      <c r="Z62" s="394"/>
    </row>
    <row r="63" customFormat="false" ht="12.75" hidden="false" customHeight="false" outlineLevel="0" collapsed="false">
      <c r="A63" s="407"/>
      <c r="B63" s="394" t="n">
        <f aca="false">SUM(C63:Z63)</f>
        <v>0</v>
      </c>
      <c r="C63" s="394"/>
      <c r="D63" s="394"/>
      <c r="E63" s="394"/>
      <c r="F63" s="394"/>
      <c r="G63" s="394"/>
      <c r="H63" s="394"/>
      <c r="I63" s="394"/>
      <c r="J63" s="394"/>
      <c r="K63" s="394"/>
      <c r="L63" s="394"/>
      <c r="M63" s="394"/>
      <c r="N63" s="394"/>
      <c r="O63" s="394"/>
      <c r="P63" s="394"/>
      <c r="Q63" s="394"/>
      <c r="R63" s="394"/>
      <c r="S63" s="394"/>
      <c r="T63" s="394"/>
      <c r="U63" s="394"/>
      <c r="V63" s="394"/>
      <c r="W63" s="394"/>
      <c r="X63" s="394"/>
      <c r="Y63" s="394"/>
      <c r="Z63" s="394"/>
    </row>
    <row r="64" customFormat="false" ht="12.75" hidden="false" customHeight="false" outlineLevel="0" collapsed="false">
      <c r="A64" s="407"/>
      <c r="B64" s="394" t="n">
        <f aca="false">SUM(C64:Z64)</f>
        <v>0</v>
      </c>
      <c r="C64" s="394"/>
      <c r="D64" s="394"/>
      <c r="E64" s="394"/>
      <c r="F64" s="394"/>
      <c r="G64" s="394"/>
      <c r="H64" s="394"/>
      <c r="I64" s="394"/>
      <c r="J64" s="394"/>
      <c r="K64" s="394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4"/>
    </row>
    <row r="65" customFormat="false" ht="12.75" hidden="false" customHeight="false" outlineLevel="0" collapsed="false">
      <c r="A65" s="407"/>
      <c r="B65" s="394" t="n">
        <f aca="false">SUM(C65:Z65)</f>
        <v>0</v>
      </c>
      <c r="C65" s="394"/>
      <c r="D65" s="394"/>
      <c r="E65" s="394"/>
      <c r="F65" s="394"/>
      <c r="G65" s="394"/>
      <c r="H65" s="394"/>
      <c r="I65" s="394"/>
      <c r="J65" s="394"/>
      <c r="K65" s="394"/>
      <c r="L65" s="394"/>
      <c r="M65" s="394"/>
      <c r="N65" s="394"/>
      <c r="O65" s="394"/>
      <c r="P65" s="394"/>
      <c r="Q65" s="394"/>
      <c r="R65" s="394"/>
      <c r="S65" s="394"/>
      <c r="T65" s="394"/>
      <c r="U65" s="394"/>
      <c r="V65" s="394"/>
      <c r="W65" s="394"/>
      <c r="X65" s="394"/>
      <c r="Y65" s="394"/>
      <c r="Z65" s="394"/>
    </row>
    <row r="66" customFormat="false" ht="12.75" hidden="false" customHeight="false" outlineLevel="0" collapsed="false">
      <c r="A66" s="407"/>
      <c r="B66" s="394" t="n">
        <f aca="false">SUM(C66:Z66)</f>
        <v>0</v>
      </c>
      <c r="C66" s="394"/>
      <c r="D66" s="394"/>
      <c r="E66" s="394"/>
      <c r="F66" s="394"/>
      <c r="G66" s="394"/>
      <c r="H66" s="394"/>
      <c r="I66" s="394"/>
      <c r="J66" s="394"/>
      <c r="K66" s="394"/>
      <c r="L66" s="394"/>
      <c r="M66" s="394"/>
      <c r="N66" s="394"/>
      <c r="O66" s="394"/>
      <c r="P66" s="394"/>
      <c r="Q66" s="394"/>
      <c r="R66" s="394"/>
      <c r="S66" s="394"/>
      <c r="T66" s="394"/>
      <c r="U66" s="394"/>
      <c r="V66" s="394"/>
      <c r="W66" s="394"/>
      <c r="X66" s="394"/>
      <c r="Y66" s="394"/>
      <c r="Z66" s="394"/>
    </row>
    <row r="67" customFormat="false" ht="12.75" hidden="false" customHeight="false" outlineLevel="0" collapsed="false">
      <c r="A67" s="407"/>
      <c r="B67" s="394" t="n">
        <f aca="false">SUM(C67:Z67)</f>
        <v>0</v>
      </c>
      <c r="C67" s="394"/>
      <c r="D67" s="394"/>
      <c r="E67" s="394"/>
      <c r="F67" s="394"/>
      <c r="G67" s="394"/>
      <c r="H67" s="394"/>
      <c r="I67" s="394"/>
      <c r="J67" s="394"/>
      <c r="K67" s="394"/>
      <c r="L67" s="394"/>
      <c r="M67" s="394"/>
      <c r="N67" s="394"/>
      <c r="O67" s="394"/>
      <c r="P67" s="394"/>
      <c r="Q67" s="394"/>
      <c r="R67" s="394"/>
      <c r="S67" s="394"/>
      <c r="T67" s="394"/>
      <c r="U67" s="394"/>
      <c r="V67" s="394"/>
      <c r="W67" s="394"/>
      <c r="X67" s="394"/>
      <c r="Y67" s="394"/>
      <c r="Z67" s="394"/>
    </row>
    <row r="68" customFormat="false" ht="12.75" hidden="false" customHeight="false" outlineLevel="0" collapsed="false">
      <c r="A68" s="407"/>
      <c r="B68" s="394" t="n">
        <f aca="false">SUM(C68:Z68)</f>
        <v>0</v>
      </c>
      <c r="C68" s="394"/>
      <c r="D68" s="394"/>
      <c r="E68" s="394"/>
      <c r="F68" s="394"/>
      <c r="G68" s="394"/>
      <c r="H68" s="394"/>
      <c r="I68" s="394"/>
      <c r="J68" s="394"/>
      <c r="K68" s="394"/>
      <c r="L68" s="394"/>
      <c r="M68" s="394"/>
      <c r="N68" s="394"/>
      <c r="O68" s="394"/>
      <c r="P68" s="394"/>
      <c r="Q68" s="394"/>
      <c r="R68" s="394"/>
      <c r="S68" s="394"/>
      <c r="T68" s="394"/>
      <c r="U68" s="394"/>
      <c r="V68" s="394"/>
      <c r="W68" s="394"/>
      <c r="X68" s="394"/>
      <c r="Y68" s="394"/>
      <c r="Z68" s="394"/>
    </row>
    <row r="69" customFormat="false" ht="12.75" hidden="false" customHeight="false" outlineLevel="0" collapsed="false">
      <c r="A69" s="407"/>
      <c r="B69" s="394" t="n">
        <f aca="false">SUM(C69:Z69)</f>
        <v>0</v>
      </c>
      <c r="C69" s="394"/>
      <c r="D69" s="394"/>
      <c r="E69" s="394"/>
      <c r="F69" s="394"/>
      <c r="G69" s="394"/>
      <c r="H69" s="394"/>
      <c r="I69" s="394"/>
      <c r="J69" s="394"/>
      <c r="K69" s="394"/>
      <c r="L69" s="394"/>
      <c r="M69" s="394"/>
      <c r="N69" s="394"/>
      <c r="O69" s="394"/>
      <c r="P69" s="394"/>
      <c r="Q69" s="394"/>
      <c r="R69" s="394"/>
      <c r="S69" s="394"/>
      <c r="T69" s="394"/>
      <c r="U69" s="394"/>
      <c r="V69" s="394"/>
      <c r="W69" s="394"/>
      <c r="X69" s="394"/>
      <c r="Y69" s="394"/>
      <c r="Z69" s="394"/>
    </row>
    <row r="70" customFormat="false" ht="12.75" hidden="false" customHeight="false" outlineLevel="0" collapsed="false">
      <c r="A70" s="407"/>
      <c r="B70" s="394" t="n">
        <f aca="false">SUM(C70:Z70)</f>
        <v>0</v>
      </c>
      <c r="C70" s="394"/>
      <c r="D70" s="394"/>
      <c r="E70" s="394"/>
      <c r="F70" s="394"/>
      <c r="G70" s="394"/>
      <c r="H70" s="394"/>
      <c r="I70" s="394"/>
      <c r="J70" s="394"/>
      <c r="K70" s="394"/>
      <c r="L70" s="394"/>
      <c r="M70" s="394"/>
      <c r="N70" s="394"/>
      <c r="O70" s="394"/>
      <c r="P70" s="394"/>
      <c r="Q70" s="394"/>
      <c r="R70" s="394"/>
      <c r="S70" s="394"/>
      <c r="T70" s="394"/>
      <c r="U70" s="394"/>
      <c r="V70" s="394"/>
      <c r="W70" s="394"/>
      <c r="X70" s="394"/>
      <c r="Y70" s="394"/>
      <c r="Z70" s="394"/>
    </row>
    <row r="71" customFormat="false" ht="12.75" hidden="false" customHeight="false" outlineLevel="0" collapsed="false">
      <c r="A71" s="407"/>
      <c r="B71" s="394" t="n">
        <f aca="false">SUM(C71:Z71)</f>
        <v>0</v>
      </c>
      <c r="C71" s="394"/>
      <c r="D71" s="394"/>
      <c r="E71" s="394"/>
      <c r="F71" s="394"/>
      <c r="G71" s="394"/>
      <c r="H71" s="394"/>
      <c r="I71" s="394"/>
      <c r="J71" s="394"/>
      <c r="K71" s="394"/>
      <c r="L71" s="394"/>
      <c r="M71" s="394"/>
      <c r="N71" s="394"/>
      <c r="O71" s="394"/>
      <c r="P71" s="394"/>
      <c r="Q71" s="394"/>
      <c r="R71" s="394"/>
      <c r="S71" s="394"/>
      <c r="T71" s="394"/>
      <c r="U71" s="394"/>
      <c r="V71" s="394"/>
      <c r="W71" s="394"/>
      <c r="X71" s="394"/>
      <c r="Y71" s="394"/>
      <c r="Z71" s="394"/>
    </row>
    <row r="72" customFormat="false" ht="12.75" hidden="false" customHeight="false" outlineLevel="0" collapsed="false">
      <c r="A72" s="407"/>
      <c r="B72" s="394" t="n">
        <f aca="false">SUM(C72:Z72)</f>
        <v>0</v>
      </c>
      <c r="C72" s="394"/>
      <c r="D72" s="394"/>
      <c r="E72" s="394"/>
      <c r="F72" s="394"/>
      <c r="G72" s="394"/>
      <c r="H72" s="394"/>
      <c r="I72" s="394"/>
      <c r="J72" s="394"/>
      <c r="K72" s="394"/>
      <c r="L72" s="394"/>
      <c r="M72" s="394"/>
      <c r="N72" s="394"/>
      <c r="O72" s="394"/>
      <c r="P72" s="394"/>
      <c r="Q72" s="394"/>
      <c r="R72" s="394"/>
      <c r="S72" s="394"/>
      <c r="T72" s="394"/>
      <c r="U72" s="394"/>
      <c r="V72" s="394"/>
      <c r="W72" s="394"/>
      <c r="X72" s="394"/>
      <c r="Y72" s="394"/>
      <c r="Z72" s="394"/>
    </row>
    <row r="73" customFormat="false" ht="12.75" hidden="false" customHeight="false" outlineLevel="0" collapsed="false">
      <c r="A73" s="407"/>
      <c r="B73" s="394" t="n">
        <f aca="false">SUM(C73:Z73)</f>
        <v>0</v>
      </c>
      <c r="C73" s="394"/>
      <c r="D73" s="394"/>
      <c r="E73" s="394"/>
      <c r="F73" s="394"/>
      <c r="G73" s="394"/>
      <c r="H73" s="394"/>
      <c r="I73" s="394"/>
      <c r="J73" s="394"/>
      <c r="K73" s="394"/>
      <c r="L73" s="394"/>
      <c r="M73" s="394"/>
      <c r="N73" s="394"/>
      <c r="O73" s="394"/>
      <c r="P73" s="394"/>
      <c r="Q73" s="394"/>
      <c r="R73" s="394"/>
      <c r="S73" s="394"/>
      <c r="T73" s="394"/>
      <c r="U73" s="394"/>
      <c r="V73" s="394"/>
      <c r="W73" s="394"/>
      <c r="X73" s="394"/>
      <c r="Y73" s="394"/>
      <c r="Z73" s="394"/>
    </row>
    <row r="74" customFormat="false" ht="12.75" hidden="false" customHeight="false" outlineLevel="0" collapsed="false">
      <c r="A74" s="407"/>
      <c r="B74" s="394" t="n">
        <f aca="false">SUM(C74:Z74)</f>
        <v>0</v>
      </c>
      <c r="C74" s="394"/>
      <c r="D74" s="394"/>
      <c r="E74" s="394"/>
      <c r="F74" s="394"/>
      <c r="G74" s="394"/>
      <c r="H74" s="394"/>
      <c r="I74" s="394"/>
      <c r="J74" s="394"/>
      <c r="K74" s="394"/>
      <c r="L74" s="394"/>
      <c r="M74" s="394"/>
      <c r="N74" s="394"/>
      <c r="O74" s="394"/>
      <c r="P74" s="394"/>
      <c r="Q74" s="394"/>
      <c r="R74" s="394"/>
      <c r="S74" s="394"/>
      <c r="T74" s="394"/>
      <c r="U74" s="394"/>
      <c r="V74" s="394"/>
      <c r="W74" s="394"/>
      <c r="X74" s="394"/>
      <c r="Y74" s="394"/>
      <c r="Z74" s="394"/>
    </row>
    <row r="75" customFormat="false" ht="12.75" hidden="false" customHeight="false" outlineLevel="0" collapsed="false">
      <c r="A75" s="407"/>
      <c r="B75" s="394" t="n">
        <f aca="false">SUM(C75:Z75)</f>
        <v>0</v>
      </c>
      <c r="C75" s="394"/>
      <c r="D75" s="394"/>
      <c r="E75" s="394"/>
      <c r="F75" s="394"/>
      <c r="G75" s="394"/>
      <c r="H75" s="394"/>
      <c r="I75" s="394"/>
      <c r="J75" s="394"/>
      <c r="K75" s="394"/>
      <c r="L75" s="394"/>
      <c r="M75" s="394"/>
      <c r="N75" s="394"/>
      <c r="O75" s="394"/>
      <c r="P75" s="394"/>
      <c r="Q75" s="394"/>
      <c r="R75" s="394"/>
      <c r="S75" s="394"/>
      <c r="T75" s="394"/>
      <c r="U75" s="394"/>
      <c r="V75" s="394"/>
      <c r="W75" s="394"/>
      <c r="X75" s="394"/>
      <c r="Y75" s="394"/>
      <c r="Z75" s="394"/>
    </row>
    <row r="76" customFormat="false" ht="12.75" hidden="false" customHeight="false" outlineLevel="0" collapsed="false">
      <c r="A76" s="407"/>
      <c r="B76" s="394" t="n">
        <f aca="false">SUM(C76:Z76)</f>
        <v>0</v>
      </c>
      <c r="C76" s="394"/>
      <c r="D76" s="394"/>
      <c r="E76" s="394"/>
      <c r="F76" s="394"/>
      <c r="G76" s="394"/>
      <c r="H76" s="394"/>
      <c r="I76" s="394"/>
      <c r="J76" s="394"/>
      <c r="K76" s="394"/>
      <c r="L76" s="394"/>
      <c r="M76" s="394"/>
      <c r="N76" s="394"/>
      <c r="O76" s="394"/>
      <c r="P76" s="394"/>
      <c r="Q76" s="394"/>
      <c r="R76" s="394"/>
      <c r="S76" s="394"/>
      <c r="T76" s="394"/>
      <c r="U76" s="394"/>
      <c r="V76" s="394"/>
      <c r="W76" s="394"/>
      <c r="X76" s="394"/>
      <c r="Y76" s="394"/>
      <c r="Z76" s="394"/>
    </row>
    <row r="77" customFormat="false" ht="12.75" hidden="false" customHeight="false" outlineLevel="0" collapsed="false">
      <c r="A77" s="407"/>
      <c r="B77" s="394" t="n">
        <f aca="false">SUM(C77:Z77)</f>
        <v>0</v>
      </c>
      <c r="C77" s="394"/>
      <c r="D77" s="394"/>
      <c r="E77" s="394"/>
      <c r="F77" s="394"/>
      <c r="G77" s="394"/>
      <c r="H77" s="394"/>
      <c r="I77" s="394"/>
      <c r="J77" s="394"/>
      <c r="K77" s="394"/>
      <c r="L77" s="394"/>
      <c r="M77" s="394"/>
      <c r="N77" s="394"/>
      <c r="O77" s="394"/>
      <c r="P77" s="394"/>
      <c r="Q77" s="394"/>
      <c r="R77" s="394"/>
      <c r="S77" s="394"/>
      <c r="T77" s="394"/>
      <c r="U77" s="394"/>
      <c r="V77" s="394"/>
      <c r="W77" s="394"/>
      <c r="X77" s="394"/>
      <c r="Y77" s="394"/>
      <c r="Z77" s="394"/>
    </row>
    <row r="78" customFormat="false" ht="12.75" hidden="false" customHeight="false" outlineLevel="0" collapsed="false">
      <c r="A78" s="407"/>
      <c r="B78" s="394" t="n">
        <f aca="false">SUM(C78:Z78)</f>
        <v>0</v>
      </c>
      <c r="C78" s="394"/>
      <c r="D78" s="394"/>
      <c r="E78" s="394"/>
      <c r="F78" s="394"/>
      <c r="G78" s="394"/>
      <c r="H78" s="394"/>
      <c r="I78" s="394"/>
      <c r="J78" s="394"/>
      <c r="K78" s="394"/>
      <c r="L78" s="394"/>
      <c r="M78" s="394"/>
      <c r="N78" s="394"/>
      <c r="O78" s="394"/>
      <c r="P78" s="394"/>
      <c r="Q78" s="394"/>
      <c r="R78" s="394"/>
      <c r="S78" s="394"/>
      <c r="T78" s="394"/>
      <c r="U78" s="394"/>
      <c r="V78" s="394"/>
      <c r="W78" s="394"/>
      <c r="X78" s="394"/>
      <c r="Y78" s="394"/>
      <c r="Z78" s="394"/>
    </row>
    <row r="79" customFormat="false" ht="12.75" hidden="false" customHeight="false" outlineLevel="0" collapsed="false">
      <c r="A79" s="407"/>
      <c r="B79" s="394" t="n">
        <f aca="false">SUM(C79:Z79)</f>
        <v>0</v>
      </c>
      <c r="C79" s="394"/>
      <c r="D79" s="394"/>
      <c r="E79" s="394"/>
      <c r="F79" s="394"/>
      <c r="G79" s="394"/>
      <c r="H79" s="394"/>
      <c r="I79" s="394"/>
      <c r="J79" s="394"/>
      <c r="K79" s="394"/>
      <c r="L79" s="394"/>
      <c r="M79" s="394"/>
      <c r="N79" s="394"/>
      <c r="O79" s="394"/>
      <c r="P79" s="394"/>
      <c r="Q79" s="394"/>
      <c r="R79" s="394"/>
      <c r="S79" s="394"/>
      <c r="T79" s="394"/>
      <c r="U79" s="394"/>
      <c r="V79" s="394"/>
      <c r="W79" s="394"/>
      <c r="X79" s="394"/>
      <c r="Y79" s="394"/>
      <c r="Z79" s="394"/>
    </row>
    <row r="80" customFormat="false" ht="12.75" hidden="false" customHeight="false" outlineLevel="0" collapsed="false">
      <c r="A80" s="407"/>
      <c r="B80" s="394" t="n">
        <f aca="false">SUM(C80:Z80)</f>
        <v>0</v>
      </c>
      <c r="C80" s="394"/>
      <c r="D80" s="394"/>
      <c r="E80" s="394"/>
      <c r="F80" s="394"/>
      <c r="G80" s="394"/>
      <c r="H80" s="394"/>
      <c r="I80" s="394"/>
      <c r="J80" s="394"/>
      <c r="K80" s="394"/>
      <c r="L80" s="394"/>
      <c r="M80" s="394"/>
      <c r="N80" s="394"/>
      <c r="O80" s="394"/>
      <c r="P80" s="394"/>
      <c r="Q80" s="394"/>
      <c r="R80" s="394"/>
      <c r="S80" s="394"/>
      <c r="T80" s="394"/>
      <c r="U80" s="394"/>
      <c r="V80" s="394"/>
      <c r="W80" s="394"/>
      <c r="X80" s="394"/>
      <c r="Y80" s="394"/>
      <c r="Z80" s="394"/>
    </row>
    <row r="81" customFormat="false" ht="12.75" hidden="false" customHeight="false" outlineLevel="0" collapsed="false">
      <c r="A81" s="407"/>
      <c r="B81" s="394" t="n">
        <f aca="false">SUM(C81:Z81)</f>
        <v>0</v>
      </c>
      <c r="C81" s="394"/>
      <c r="D81" s="394"/>
      <c r="E81" s="394"/>
      <c r="F81" s="394"/>
      <c r="G81" s="394"/>
      <c r="H81" s="394"/>
      <c r="I81" s="394"/>
      <c r="J81" s="394"/>
      <c r="K81" s="394"/>
      <c r="L81" s="394"/>
      <c r="M81" s="394"/>
      <c r="N81" s="394"/>
      <c r="O81" s="394"/>
      <c r="P81" s="394"/>
      <c r="Q81" s="394"/>
      <c r="R81" s="394"/>
      <c r="S81" s="394"/>
      <c r="T81" s="394"/>
      <c r="U81" s="394"/>
      <c r="V81" s="394"/>
      <c r="W81" s="394"/>
      <c r="X81" s="394"/>
      <c r="Y81" s="394"/>
      <c r="Z81" s="394"/>
    </row>
    <row r="82" customFormat="false" ht="12.75" hidden="false" customHeight="false" outlineLevel="0" collapsed="false">
      <c r="A82" s="407"/>
      <c r="B82" s="394" t="n">
        <f aca="false">SUM(C82:Z82)</f>
        <v>0</v>
      </c>
      <c r="C82" s="394"/>
      <c r="D82" s="394"/>
      <c r="E82" s="394"/>
      <c r="F82" s="394"/>
      <c r="G82" s="394"/>
      <c r="H82" s="394"/>
      <c r="I82" s="394"/>
      <c r="J82" s="394"/>
      <c r="K82" s="394"/>
      <c r="L82" s="394"/>
      <c r="M82" s="394"/>
      <c r="N82" s="394"/>
      <c r="O82" s="394"/>
      <c r="P82" s="394"/>
      <c r="Q82" s="394"/>
      <c r="R82" s="394"/>
      <c r="S82" s="394"/>
      <c r="T82" s="394"/>
      <c r="U82" s="394"/>
      <c r="V82" s="394"/>
      <c r="W82" s="394"/>
      <c r="X82" s="394"/>
      <c r="Y82" s="394"/>
      <c r="Z82" s="394"/>
    </row>
    <row r="83" customFormat="false" ht="12.75" hidden="false" customHeight="false" outlineLevel="0" collapsed="false">
      <c r="A83" s="407"/>
      <c r="B83" s="394" t="n">
        <f aca="false">SUM(C83:Z83)</f>
        <v>0</v>
      </c>
      <c r="C83" s="394"/>
      <c r="D83" s="394"/>
      <c r="E83" s="394"/>
      <c r="F83" s="394"/>
      <c r="G83" s="394"/>
      <c r="H83" s="394"/>
      <c r="I83" s="394"/>
      <c r="J83" s="394"/>
      <c r="K83" s="394"/>
      <c r="L83" s="394"/>
      <c r="M83" s="394"/>
      <c r="N83" s="394"/>
      <c r="O83" s="394"/>
      <c r="P83" s="394"/>
      <c r="Q83" s="394"/>
      <c r="R83" s="394"/>
      <c r="S83" s="394"/>
      <c r="T83" s="394"/>
      <c r="U83" s="394"/>
      <c r="V83" s="394"/>
      <c r="W83" s="394"/>
      <c r="X83" s="394"/>
      <c r="Y83" s="394"/>
      <c r="Z83" s="394"/>
    </row>
    <row r="84" customFormat="false" ht="12.75" hidden="false" customHeight="false" outlineLevel="0" collapsed="false">
      <c r="A84" s="407"/>
      <c r="B84" s="394" t="n">
        <f aca="false">SUM(C84:Z84)</f>
        <v>0</v>
      </c>
      <c r="C84" s="394"/>
      <c r="D84" s="394"/>
      <c r="E84" s="394"/>
      <c r="F84" s="394"/>
      <c r="G84" s="394"/>
      <c r="H84" s="394"/>
      <c r="I84" s="394"/>
      <c r="J84" s="394"/>
      <c r="K84" s="394"/>
      <c r="L84" s="394"/>
      <c r="M84" s="394"/>
      <c r="N84" s="394"/>
      <c r="O84" s="394"/>
      <c r="P84" s="394"/>
      <c r="Q84" s="394"/>
      <c r="R84" s="394"/>
      <c r="S84" s="394"/>
      <c r="T84" s="394"/>
      <c r="U84" s="394"/>
      <c r="V84" s="394"/>
      <c r="W84" s="394"/>
      <c r="X84" s="394"/>
      <c r="Y84" s="394"/>
      <c r="Z84" s="394"/>
    </row>
    <row r="85" customFormat="false" ht="12.75" hidden="false" customHeight="false" outlineLevel="0" collapsed="false">
      <c r="A85" s="407"/>
      <c r="B85" s="394" t="n">
        <f aca="false">SUM(C85:Z85)</f>
        <v>0</v>
      </c>
      <c r="C85" s="394"/>
      <c r="D85" s="394"/>
      <c r="E85" s="394"/>
      <c r="F85" s="394"/>
      <c r="G85" s="394"/>
      <c r="H85" s="394"/>
      <c r="I85" s="394"/>
      <c r="J85" s="394"/>
      <c r="K85" s="394"/>
      <c r="L85" s="394"/>
      <c r="M85" s="394"/>
      <c r="N85" s="394"/>
      <c r="O85" s="394"/>
      <c r="P85" s="394"/>
      <c r="Q85" s="394"/>
      <c r="R85" s="394"/>
      <c r="S85" s="394"/>
      <c r="T85" s="394"/>
      <c r="U85" s="394"/>
      <c r="V85" s="394"/>
      <c r="W85" s="394"/>
      <c r="X85" s="394"/>
      <c r="Y85" s="394"/>
      <c r="Z85" s="394"/>
    </row>
    <row r="86" customFormat="false" ht="12.75" hidden="false" customHeight="false" outlineLevel="0" collapsed="false">
      <c r="A86" s="407"/>
      <c r="B86" s="394" t="n">
        <f aca="false">SUM(C86:Z86)</f>
        <v>0</v>
      </c>
      <c r="C86" s="394"/>
      <c r="D86" s="394"/>
      <c r="E86" s="394"/>
      <c r="F86" s="394"/>
      <c r="G86" s="394"/>
      <c r="H86" s="394"/>
      <c r="I86" s="394"/>
      <c r="J86" s="394"/>
      <c r="K86" s="394"/>
      <c r="L86" s="394"/>
      <c r="M86" s="394"/>
      <c r="N86" s="394"/>
      <c r="O86" s="394"/>
      <c r="P86" s="394"/>
      <c r="Q86" s="394"/>
      <c r="R86" s="394"/>
      <c r="S86" s="394"/>
      <c r="T86" s="394"/>
      <c r="U86" s="394"/>
      <c r="V86" s="394"/>
      <c r="W86" s="394"/>
      <c r="X86" s="394"/>
      <c r="Y86" s="394"/>
      <c r="Z86" s="394"/>
    </row>
    <row r="87" customFormat="false" ht="12.75" hidden="false" customHeight="false" outlineLevel="0" collapsed="false">
      <c r="A87" s="407"/>
      <c r="B87" s="394" t="n">
        <f aca="false">SUM(C87:Z87)</f>
        <v>0</v>
      </c>
      <c r="C87" s="394"/>
      <c r="D87" s="394"/>
      <c r="E87" s="394"/>
      <c r="F87" s="394"/>
      <c r="G87" s="394"/>
      <c r="H87" s="394"/>
      <c r="I87" s="394"/>
      <c r="J87" s="394"/>
      <c r="K87" s="394"/>
      <c r="L87" s="394"/>
      <c r="M87" s="394"/>
      <c r="N87" s="394"/>
      <c r="O87" s="394"/>
      <c r="P87" s="394"/>
      <c r="Q87" s="394"/>
      <c r="R87" s="394"/>
      <c r="S87" s="394"/>
      <c r="T87" s="394"/>
      <c r="U87" s="394"/>
      <c r="V87" s="394"/>
      <c r="W87" s="394"/>
      <c r="X87" s="394"/>
      <c r="Y87" s="394"/>
      <c r="Z87" s="394"/>
    </row>
    <row r="88" customFormat="false" ht="12.75" hidden="false" customHeight="false" outlineLevel="0" collapsed="false">
      <c r="A88" s="407"/>
      <c r="B88" s="394" t="n">
        <f aca="false">SUM(C88:Z88)</f>
        <v>0</v>
      </c>
      <c r="C88" s="394"/>
      <c r="D88" s="394"/>
      <c r="E88" s="394"/>
      <c r="F88" s="394"/>
      <c r="G88" s="394"/>
      <c r="H88" s="394"/>
      <c r="I88" s="394"/>
      <c r="J88" s="394"/>
      <c r="K88" s="394"/>
      <c r="L88" s="394"/>
      <c r="M88" s="394"/>
      <c r="N88" s="394"/>
      <c r="O88" s="394"/>
      <c r="P88" s="394"/>
      <c r="Q88" s="394"/>
      <c r="R88" s="394"/>
      <c r="S88" s="394"/>
      <c r="T88" s="394"/>
      <c r="U88" s="394"/>
      <c r="V88" s="394"/>
      <c r="W88" s="394"/>
      <c r="X88" s="394"/>
      <c r="Y88" s="394"/>
      <c r="Z88" s="394"/>
    </row>
    <row r="89" customFormat="false" ht="12.75" hidden="false" customHeight="false" outlineLevel="0" collapsed="false">
      <c r="A89" s="407"/>
      <c r="B89" s="394" t="n">
        <f aca="false">SUM(C89:Z89)</f>
        <v>0</v>
      </c>
      <c r="C89" s="394"/>
      <c r="D89" s="394"/>
      <c r="E89" s="394"/>
      <c r="F89" s="394"/>
      <c r="G89" s="394"/>
      <c r="H89" s="394"/>
      <c r="I89" s="394"/>
      <c r="J89" s="394"/>
      <c r="K89" s="394"/>
      <c r="L89" s="394"/>
      <c r="M89" s="394"/>
      <c r="N89" s="394"/>
      <c r="O89" s="394"/>
      <c r="P89" s="394"/>
      <c r="Q89" s="394"/>
      <c r="R89" s="394"/>
      <c r="S89" s="394"/>
      <c r="T89" s="394"/>
      <c r="U89" s="394"/>
      <c r="V89" s="394"/>
      <c r="W89" s="394"/>
      <c r="X89" s="394"/>
      <c r="Y89" s="394"/>
      <c r="Z89" s="394"/>
    </row>
    <row r="90" customFormat="false" ht="12.75" hidden="false" customHeight="false" outlineLevel="0" collapsed="false">
      <c r="A90" s="407"/>
      <c r="B90" s="394" t="n">
        <f aca="false">SUM(C90:Z90)</f>
        <v>0</v>
      </c>
      <c r="C90" s="394"/>
      <c r="D90" s="394"/>
      <c r="E90" s="394"/>
      <c r="F90" s="394"/>
      <c r="G90" s="394"/>
      <c r="H90" s="394"/>
      <c r="I90" s="394"/>
      <c r="J90" s="394"/>
      <c r="K90" s="394"/>
      <c r="L90" s="394"/>
      <c r="M90" s="394"/>
      <c r="N90" s="394"/>
      <c r="O90" s="394"/>
      <c r="P90" s="394"/>
      <c r="Q90" s="394"/>
      <c r="R90" s="394"/>
      <c r="S90" s="394"/>
      <c r="T90" s="394"/>
      <c r="U90" s="394"/>
      <c r="V90" s="394"/>
      <c r="W90" s="394"/>
      <c r="X90" s="394"/>
      <c r="Y90" s="394"/>
      <c r="Z90" s="394"/>
    </row>
    <row r="91" customFormat="false" ht="12.75" hidden="false" customHeight="false" outlineLevel="0" collapsed="false">
      <c r="A91" s="407"/>
      <c r="B91" s="394" t="n">
        <f aca="false">SUM(C91:Z91)</f>
        <v>0</v>
      </c>
      <c r="C91" s="394"/>
      <c r="D91" s="394"/>
      <c r="E91" s="394"/>
      <c r="F91" s="394"/>
      <c r="G91" s="394"/>
      <c r="H91" s="394"/>
      <c r="I91" s="394"/>
      <c r="J91" s="394"/>
      <c r="K91" s="394"/>
      <c r="L91" s="394"/>
      <c r="M91" s="394"/>
      <c r="N91" s="394"/>
      <c r="O91" s="394"/>
      <c r="P91" s="394"/>
      <c r="Q91" s="394"/>
      <c r="R91" s="394"/>
      <c r="S91" s="394"/>
      <c r="T91" s="394"/>
      <c r="U91" s="394"/>
      <c r="V91" s="394"/>
      <c r="W91" s="394"/>
      <c r="X91" s="394"/>
      <c r="Y91" s="394"/>
      <c r="Z91" s="394"/>
    </row>
    <row r="92" customFormat="false" ht="12.75" hidden="false" customHeight="false" outlineLevel="0" collapsed="false">
      <c r="A92" s="407"/>
      <c r="B92" s="394" t="n">
        <f aca="false">SUM(C92:Z92)</f>
        <v>0</v>
      </c>
      <c r="C92" s="394"/>
      <c r="D92" s="394"/>
      <c r="E92" s="394"/>
      <c r="F92" s="394"/>
      <c r="G92" s="394"/>
      <c r="H92" s="394"/>
      <c r="I92" s="394"/>
      <c r="J92" s="394"/>
      <c r="K92" s="394"/>
      <c r="L92" s="394"/>
      <c r="M92" s="394"/>
      <c r="N92" s="394"/>
      <c r="O92" s="394"/>
      <c r="P92" s="394"/>
      <c r="Q92" s="394"/>
      <c r="R92" s="394"/>
      <c r="S92" s="394"/>
      <c r="T92" s="394"/>
      <c r="U92" s="394"/>
      <c r="V92" s="394"/>
      <c r="W92" s="394"/>
      <c r="X92" s="394"/>
      <c r="Y92" s="394"/>
      <c r="Z92" s="394"/>
    </row>
    <row r="93" customFormat="false" ht="12.75" hidden="false" customHeight="false" outlineLevel="0" collapsed="false">
      <c r="A93" s="407"/>
      <c r="B93" s="394" t="n">
        <f aca="false">SUM(C93:Z93)</f>
        <v>0</v>
      </c>
      <c r="C93" s="394"/>
      <c r="D93" s="394"/>
      <c r="E93" s="394"/>
      <c r="F93" s="394"/>
      <c r="G93" s="394"/>
      <c r="H93" s="394"/>
      <c r="I93" s="394"/>
      <c r="J93" s="394"/>
      <c r="K93" s="394"/>
      <c r="L93" s="394"/>
      <c r="M93" s="394"/>
      <c r="N93" s="394"/>
      <c r="O93" s="394"/>
      <c r="P93" s="394"/>
      <c r="Q93" s="394"/>
      <c r="R93" s="394"/>
      <c r="S93" s="394"/>
      <c r="T93" s="394"/>
      <c r="U93" s="394"/>
      <c r="V93" s="394"/>
      <c r="W93" s="394"/>
      <c r="X93" s="394"/>
      <c r="Y93" s="394"/>
      <c r="Z93" s="394"/>
    </row>
    <row r="94" customFormat="false" ht="12.75" hidden="false" customHeight="false" outlineLevel="0" collapsed="false">
      <c r="A94" s="407"/>
      <c r="B94" s="394" t="n">
        <f aca="false">SUM(C94:Z94)</f>
        <v>0</v>
      </c>
      <c r="C94" s="394"/>
      <c r="D94" s="394"/>
      <c r="E94" s="394"/>
      <c r="F94" s="394"/>
      <c r="G94" s="394"/>
      <c r="H94" s="394"/>
      <c r="I94" s="394"/>
      <c r="J94" s="394"/>
      <c r="K94" s="394"/>
      <c r="L94" s="394"/>
      <c r="M94" s="394"/>
      <c r="N94" s="394"/>
      <c r="O94" s="394"/>
      <c r="P94" s="394"/>
      <c r="Q94" s="394"/>
      <c r="R94" s="394"/>
      <c r="S94" s="394"/>
      <c r="T94" s="394"/>
      <c r="U94" s="394"/>
      <c r="V94" s="394"/>
      <c r="W94" s="394"/>
      <c r="X94" s="394"/>
      <c r="Y94" s="394"/>
      <c r="Z94" s="394"/>
    </row>
    <row r="95" customFormat="false" ht="12.75" hidden="false" customHeight="false" outlineLevel="0" collapsed="false">
      <c r="A95" s="407"/>
      <c r="B95" s="394" t="n">
        <f aca="false">SUM(C95:Z95)</f>
        <v>0</v>
      </c>
      <c r="C95" s="394"/>
      <c r="D95" s="394"/>
      <c r="E95" s="394"/>
      <c r="F95" s="394"/>
      <c r="G95" s="394"/>
      <c r="H95" s="394"/>
      <c r="I95" s="394"/>
      <c r="J95" s="394"/>
      <c r="K95" s="394"/>
      <c r="L95" s="394"/>
      <c r="M95" s="394"/>
      <c r="N95" s="394"/>
      <c r="O95" s="394"/>
      <c r="P95" s="394"/>
      <c r="Q95" s="394"/>
      <c r="R95" s="394"/>
      <c r="S95" s="394"/>
      <c r="T95" s="394"/>
      <c r="U95" s="394"/>
      <c r="V95" s="394"/>
      <c r="W95" s="394"/>
      <c r="X95" s="394"/>
      <c r="Y95" s="394"/>
      <c r="Z95" s="394"/>
    </row>
    <row r="96" customFormat="false" ht="12.75" hidden="false" customHeight="false" outlineLevel="0" collapsed="false">
      <c r="A96" s="407"/>
      <c r="B96" s="394" t="n">
        <f aca="false">SUM(C96:Z96)</f>
        <v>0</v>
      </c>
      <c r="C96" s="394"/>
      <c r="D96" s="394"/>
      <c r="E96" s="394"/>
      <c r="F96" s="394"/>
      <c r="G96" s="394"/>
      <c r="H96" s="394"/>
      <c r="I96" s="394"/>
      <c r="J96" s="394"/>
      <c r="K96" s="394"/>
      <c r="L96" s="394"/>
      <c r="M96" s="394"/>
      <c r="N96" s="394"/>
      <c r="O96" s="394"/>
      <c r="P96" s="394"/>
      <c r="Q96" s="394"/>
      <c r="R96" s="394"/>
      <c r="S96" s="394"/>
      <c r="T96" s="394"/>
      <c r="U96" s="394"/>
      <c r="V96" s="394"/>
      <c r="W96" s="394"/>
      <c r="X96" s="394"/>
      <c r="Y96" s="394"/>
      <c r="Z96" s="394"/>
    </row>
    <row r="97" customFormat="false" ht="12.75" hidden="false" customHeight="false" outlineLevel="0" collapsed="false">
      <c r="A97" s="407"/>
      <c r="B97" s="394" t="n">
        <f aca="false">SUM(C97:Z97)</f>
        <v>0</v>
      </c>
      <c r="C97" s="394"/>
      <c r="D97" s="394"/>
      <c r="E97" s="394"/>
      <c r="F97" s="394"/>
      <c r="G97" s="394"/>
      <c r="H97" s="394"/>
      <c r="I97" s="394"/>
      <c r="J97" s="394"/>
      <c r="K97" s="394"/>
      <c r="L97" s="394"/>
      <c r="M97" s="394"/>
      <c r="N97" s="394"/>
      <c r="O97" s="394"/>
      <c r="P97" s="394"/>
      <c r="Q97" s="394"/>
      <c r="R97" s="394"/>
      <c r="S97" s="394"/>
      <c r="T97" s="394"/>
      <c r="U97" s="394"/>
      <c r="V97" s="394"/>
      <c r="W97" s="394"/>
      <c r="X97" s="394"/>
      <c r="Y97" s="394"/>
      <c r="Z97" s="394"/>
    </row>
    <row r="98" customFormat="false" ht="12.75" hidden="false" customHeight="false" outlineLevel="0" collapsed="false">
      <c r="A98" s="407"/>
      <c r="B98" s="394" t="n">
        <f aca="false">SUM(C98:Z98)</f>
        <v>0</v>
      </c>
      <c r="C98" s="394"/>
      <c r="D98" s="394"/>
      <c r="E98" s="394"/>
      <c r="F98" s="394"/>
      <c r="G98" s="394"/>
      <c r="H98" s="394"/>
      <c r="I98" s="394"/>
      <c r="J98" s="394"/>
      <c r="K98" s="394"/>
      <c r="L98" s="394"/>
      <c r="M98" s="394"/>
      <c r="N98" s="394"/>
      <c r="O98" s="394"/>
      <c r="P98" s="394"/>
      <c r="Q98" s="394"/>
      <c r="R98" s="394"/>
      <c r="S98" s="394"/>
      <c r="T98" s="394"/>
      <c r="U98" s="394"/>
      <c r="V98" s="394"/>
      <c r="W98" s="394"/>
      <c r="X98" s="394"/>
      <c r="Y98" s="394"/>
      <c r="Z98" s="394"/>
    </row>
    <row r="99" customFormat="false" ht="12.75" hidden="false" customHeight="false" outlineLevel="0" collapsed="false">
      <c r="A99" s="407"/>
      <c r="B99" s="394" t="n">
        <f aca="false">SUM(C99:Z99)</f>
        <v>0</v>
      </c>
      <c r="C99" s="394"/>
      <c r="D99" s="394"/>
      <c r="E99" s="394"/>
      <c r="F99" s="394"/>
      <c r="G99" s="394"/>
      <c r="H99" s="394"/>
      <c r="I99" s="394"/>
      <c r="J99" s="394"/>
      <c r="K99" s="394"/>
      <c r="L99" s="394"/>
      <c r="M99" s="394"/>
      <c r="N99" s="394"/>
      <c r="O99" s="394"/>
      <c r="P99" s="394"/>
      <c r="Q99" s="394"/>
      <c r="R99" s="394"/>
      <c r="S99" s="394"/>
      <c r="T99" s="394"/>
      <c r="U99" s="394"/>
      <c r="V99" s="394"/>
      <c r="W99" s="394"/>
      <c r="X99" s="394"/>
      <c r="Y99" s="394"/>
      <c r="Z99" s="394"/>
    </row>
    <row r="100" customFormat="false" ht="12.75" hidden="false" customHeight="false" outlineLevel="0" collapsed="false">
      <c r="A100" s="407"/>
      <c r="B100" s="394" t="n">
        <f aca="false">SUM(C100:Z100)</f>
        <v>0</v>
      </c>
      <c r="C100" s="394"/>
      <c r="D100" s="394"/>
      <c r="E100" s="394"/>
      <c r="F100" s="394"/>
      <c r="G100" s="394"/>
      <c r="H100" s="394"/>
      <c r="I100" s="394"/>
      <c r="J100" s="394"/>
      <c r="K100" s="394"/>
      <c r="L100" s="394"/>
      <c r="M100" s="394"/>
      <c r="N100" s="394"/>
      <c r="O100" s="394"/>
      <c r="P100" s="394"/>
      <c r="Q100" s="394"/>
      <c r="R100" s="394"/>
      <c r="S100" s="394"/>
      <c r="T100" s="394"/>
      <c r="U100" s="394"/>
      <c r="V100" s="394"/>
      <c r="W100" s="394"/>
      <c r="X100" s="394"/>
      <c r="Y100" s="394"/>
      <c r="Z100" s="394"/>
    </row>
    <row r="101" customFormat="false" ht="12.75" hidden="false" customHeight="false" outlineLevel="0" collapsed="false">
      <c r="A101" s="0" t="s">
        <v>429</v>
      </c>
      <c r="B101" s="388" t="n">
        <f aca="false">SUM(C101:Z101)</f>
        <v>0</v>
      </c>
      <c r="C101" s="301" t="n">
        <v>0</v>
      </c>
      <c r="D101" s="301" t="n">
        <v>0</v>
      </c>
      <c r="E101" s="301" t="n">
        <v>0</v>
      </c>
      <c r="F101" s="301" t="n">
        <v>0</v>
      </c>
      <c r="G101" s="301" t="n">
        <v>0</v>
      </c>
      <c r="H101" s="301" t="n">
        <v>0</v>
      </c>
      <c r="I101" s="301" t="n">
        <v>0</v>
      </c>
      <c r="J101" s="301" t="n">
        <v>0</v>
      </c>
      <c r="K101" s="301" t="n">
        <v>0</v>
      </c>
      <c r="L101" s="301" t="n">
        <v>0</v>
      </c>
      <c r="M101" s="301" t="n">
        <v>0</v>
      </c>
      <c r="N101" s="301" t="n">
        <v>0</v>
      </c>
      <c r="O101" s="301" t="n">
        <v>0</v>
      </c>
      <c r="P101" s="301" t="n">
        <v>0</v>
      </c>
      <c r="Q101" s="301" t="n">
        <v>0</v>
      </c>
      <c r="R101" s="301" t="n">
        <v>0</v>
      </c>
      <c r="S101" s="301" t="n">
        <v>0</v>
      </c>
      <c r="T101" s="301" t="n">
        <v>0</v>
      </c>
      <c r="U101" s="301" t="n">
        <v>0</v>
      </c>
      <c r="V101" s="301" t="n">
        <v>0</v>
      </c>
      <c r="W101" s="301" t="n">
        <v>0</v>
      </c>
      <c r="X101" s="301" t="n">
        <v>0</v>
      </c>
      <c r="Y101" s="301" t="n">
        <v>0</v>
      </c>
      <c r="Z101" s="301" t="n">
        <v>0</v>
      </c>
    </row>
    <row r="102" customFormat="false" ht="12.75" hidden="false" customHeight="false" outlineLevel="0" collapsed="false">
      <c r="A102" s="0" t="s">
        <v>429</v>
      </c>
      <c r="B102" s="388" t="n">
        <f aca="false">SUM(C102:Z102)</f>
        <v>0</v>
      </c>
      <c r="C102" s="301" t="n">
        <v>0</v>
      </c>
      <c r="D102" s="301" t="n">
        <v>0</v>
      </c>
      <c r="E102" s="301" t="n">
        <v>0</v>
      </c>
      <c r="F102" s="301" t="n">
        <v>0</v>
      </c>
      <c r="G102" s="301" t="n">
        <v>0</v>
      </c>
      <c r="H102" s="301" t="n">
        <v>0</v>
      </c>
      <c r="I102" s="301" t="n">
        <v>0</v>
      </c>
      <c r="J102" s="301" t="n">
        <v>0</v>
      </c>
      <c r="K102" s="301" t="n">
        <v>0</v>
      </c>
      <c r="L102" s="301" t="n">
        <v>0</v>
      </c>
      <c r="M102" s="301" t="n">
        <v>0</v>
      </c>
      <c r="N102" s="301" t="n">
        <v>0</v>
      </c>
      <c r="O102" s="301" t="n">
        <v>0</v>
      </c>
      <c r="P102" s="301" t="n">
        <v>0</v>
      </c>
      <c r="Q102" s="301" t="n">
        <v>0</v>
      </c>
      <c r="R102" s="301" t="n">
        <v>0</v>
      </c>
      <c r="S102" s="301" t="n">
        <v>0</v>
      </c>
      <c r="T102" s="301" t="n">
        <v>0</v>
      </c>
      <c r="U102" s="301" t="n">
        <v>0</v>
      </c>
      <c r="V102" s="301" t="n">
        <v>0</v>
      </c>
      <c r="W102" s="301" t="n">
        <v>0</v>
      </c>
      <c r="X102" s="301" t="n">
        <v>0</v>
      </c>
      <c r="Y102" s="301" t="n">
        <v>0</v>
      </c>
      <c r="Z102" s="301" t="n">
        <v>0</v>
      </c>
    </row>
    <row r="103" customFormat="false" ht="12.75" hidden="false" customHeight="false" outlineLevel="0" collapsed="false">
      <c r="A103" s="0" t="s">
        <v>429</v>
      </c>
      <c r="B103" s="388" t="n">
        <f aca="false">SUM(C103:Z103)</f>
        <v>0</v>
      </c>
      <c r="C103" s="301" t="n">
        <v>0</v>
      </c>
      <c r="D103" s="301" t="n">
        <v>0</v>
      </c>
      <c r="E103" s="301" t="n">
        <v>0</v>
      </c>
      <c r="F103" s="301" t="n">
        <v>0</v>
      </c>
      <c r="G103" s="301" t="n">
        <v>0</v>
      </c>
      <c r="H103" s="301" t="n">
        <v>0</v>
      </c>
      <c r="I103" s="301" t="n">
        <v>0</v>
      </c>
      <c r="J103" s="301" t="n">
        <v>0</v>
      </c>
      <c r="K103" s="301" t="n">
        <v>0</v>
      </c>
      <c r="L103" s="301" t="n">
        <v>0</v>
      </c>
      <c r="M103" s="301" t="n">
        <v>0</v>
      </c>
      <c r="N103" s="301" t="n">
        <v>0</v>
      </c>
      <c r="O103" s="301" t="n">
        <v>0</v>
      </c>
      <c r="P103" s="301" t="n">
        <v>0</v>
      </c>
      <c r="Q103" s="301" t="n">
        <v>0</v>
      </c>
      <c r="R103" s="301" t="n">
        <v>0</v>
      </c>
      <c r="S103" s="301" t="n">
        <v>0</v>
      </c>
      <c r="T103" s="301" t="n">
        <v>0</v>
      </c>
      <c r="U103" s="301" t="n">
        <v>0</v>
      </c>
      <c r="V103" s="301" t="n">
        <v>0</v>
      </c>
      <c r="W103" s="301" t="n">
        <v>0</v>
      </c>
      <c r="X103" s="301" t="n">
        <v>0</v>
      </c>
      <c r="Y103" s="301" t="n">
        <v>0</v>
      </c>
      <c r="Z103" s="301" t="n">
        <v>0</v>
      </c>
    </row>
    <row r="104" customFormat="false" ht="12.75" hidden="false" customHeight="false" outlineLevel="0" collapsed="false">
      <c r="A104" s="0" t="s">
        <v>429</v>
      </c>
      <c r="B104" s="388" t="n">
        <f aca="false">SUM(C104:Z104)</f>
        <v>0</v>
      </c>
      <c r="C104" s="301" t="n">
        <v>0</v>
      </c>
      <c r="D104" s="301" t="n">
        <v>0</v>
      </c>
      <c r="E104" s="301" t="n">
        <v>0</v>
      </c>
      <c r="F104" s="301" t="n">
        <v>0</v>
      </c>
      <c r="G104" s="301" t="n">
        <v>0</v>
      </c>
      <c r="H104" s="301" t="n">
        <v>0</v>
      </c>
      <c r="I104" s="301" t="n">
        <v>0</v>
      </c>
      <c r="J104" s="301" t="n">
        <v>0</v>
      </c>
      <c r="K104" s="301" t="n">
        <v>0</v>
      </c>
      <c r="L104" s="301" t="n">
        <v>0</v>
      </c>
      <c r="M104" s="301" t="n">
        <v>0</v>
      </c>
      <c r="N104" s="301" t="n">
        <v>0</v>
      </c>
      <c r="O104" s="301" t="n">
        <v>0</v>
      </c>
      <c r="P104" s="301" t="n">
        <v>0</v>
      </c>
      <c r="Q104" s="301" t="n">
        <v>0</v>
      </c>
      <c r="R104" s="301" t="n">
        <v>0</v>
      </c>
      <c r="S104" s="301" t="n">
        <v>0</v>
      </c>
      <c r="T104" s="301" t="n">
        <v>0</v>
      </c>
      <c r="U104" s="301" t="n">
        <v>0</v>
      </c>
      <c r="V104" s="301" t="n">
        <v>0</v>
      </c>
      <c r="W104" s="301" t="n">
        <v>0</v>
      </c>
      <c r="X104" s="301" t="n">
        <v>0</v>
      </c>
      <c r="Y104" s="301" t="n">
        <v>0</v>
      </c>
      <c r="Z104" s="301" t="n">
        <v>0</v>
      </c>
    </row>
    <row r="105" customFormat="false" ht="12.75" hidden="false" customHeight="false" outlineLevel="0" collapsed="false">
      <c r="A105" s="0" t="s">
        <v>429</v>
      </c>
      <c r="B105" s="388" t="n">
        <f aca="false">SUM(C105:Z105)</f>
        <v>0</v>
      </c>
      <c r="C105" s="301" t="n">
        <v>0</v>
      </c>
      <c r="D105" s="301" t="n">
        <v>0</v>
      </c>
      <c r="E105" s="301" t="n">
        <v>0</v>
      </c>
      <c r="F105" s="301" t="n">
        <v>0</v>
      </c>
      <c r="G105" s="301" t="n">
        <v>0</v>
      </c>
      <c r="H105" s="301" t="n">
        <v>0</v>
      </c>
      <c r="I105" s="301" t="n">
        <v>0</v>
      </c>
      <c r="J105" s="301" t="n">
        <v>0</v>
      </c>
      <c r="K105" s="301" t="n">
        <v>0</v>
      </c>
      <c r="L105" s="301" t="n">
        <v>0</v>
      </c>
      <c r="M105" s="301" t="n">
        <v>0</v>
      </c>
      <c r="N105" s="301" t="n">
        <v>0</v>
      </c>
      <c r="O105" s="301" t="n">
        <v>0</v>
      </c>
      <c r="P105" s="301" t="n">
        <v>0</v>
      </c>
      <c r="Q105" s="301" t="n">
        <v>0</v>
      </c>
      <c r="R105" s="301" t="n">
        <v>0</v>
      </c>
      <c r="S105" s="301" t="n">
        <v>0</v>
      </c>
      <c r="T105" s="301" t="n">
        <v>0</v>
      </c>
      <c r="U105" s="301" t="n">
        <v>0</v>
      </c>
      <c r="V105" s="301" t="n">
        <v>0</v>
      </c>
      <c r="W105" s="301" t="n">
        <v>0</v>
      </c>
      <c r="X105" s="301" t="n">
        <v>0</v>
      </c>
      <c r="Y105" s="301" t="n">
        <v>0</v>
      </c>
      <c r="Z105" s="301" t="n">
        <v>0</v>
      </c>
    </row>
    <row r="106" customFormat="false" ht="12.75" hidden="false" customHeight="false" outlineLevel="0" collapsed="false">
      <c r="A106" s="0" t="s">
        <v>429</v>
      </c>
      <c r="B106" s="388" t="n">
        <f aca="false">SUM(C106:Z106)</f>
        <v>0</v>
      </c>
      <c r="C106" s="301" t="n">
        <v>0</v>
      </c>
      <c r="D106" s="301" t="n">
        <v>0</v>
      </c>
      <c r="E106" s="301" t="n">
        <v>0</v>
      </c>
      <c r="F106" s="301" t="n">
        <v>0</v>
      </c>
      <c r="G106" s="301" t="n">
        <v>0</v>
      </c>
      <c r="H106" s="301" t="n">
        <v>0</v>
      </c>
      <c r="I106" s="301" t="n">
        <v>0</v>
      </c>
      <c r="J106" s="301" t="n">
        <v>0</v>
      </c>
      <c r="K106" s="301" t="n">
        <v>0</v>
      </c>
      <c r="L106" s="301" t="n">
        <v>0</v>
      </c>
      <c r="M106" s="301" t="n">
        <v>0</v>
      </c>
      <c r="N106" s="301" t="n">
        <v>0</v>
      </c>
      <c r="O106" s="301" t="n">
        <v>0</v>
      </c>
      <c r="P106" s="301" t="n">
        <v>0</v>
      </c>
      <c r="Q106" s="301" t="n">
        <v>0</v>
      </c>
      <c r="R106" s="301" t="n">
        <v>0</v>
      </c>
      <c r="S106" s="301" t="n">
        <v>0</v>
      </c>
      <c r="T106" s="301" t="n">
        <v>0</v>
      </c>
      <c r="U106" s="301" t="n">
        <v>0</v>
      </c>
      <c r="V106" s="301" t="n">
        <v>0</v>
      </c>
      <c r="W106" s="301" t="n">
        <v>0</v>
      </c>
      <c r="X106" s="301" t="n">
        <v>0</v>
      </c>
      <c r="Y106" s="301" t="n">
        <v>0</v>
      </c>
      <c r="Z106" s="301" t="n">
        <v>0</v>
      </c>
    </row>
    <row r="107" customFormat="false" ht="12.75" hidden="false" customHeight="false" outlineLevel="0" collapsed="false">
      <c r="A107" s="0" t="s">
        <v>429</v>
      </c>
      <c r="B107" s="388" t="n">
        <f aca="false">SUM(C107:Z107)</f>
        <v>0</v>
      </c>
      <c r="C107" s="301" t="n">
        <v>0</v>
      </c>
      <c r="D107" s="301" t="n">
        <v>0</v>
      </c>
      <c r="E107" s="301" t="n">
        <v>0</v>
      </c>
      <c r="F107" s="301" t="n">
        <v>0</v>
      </c>
      <c r="G107" s="301" t="n">
        <v>0</v>
      </c>
      <c r="H107" s="301" t="n">
        <v>0</v>
      </c>
      <c r="I107" s="301" t="n">
        <v>0</v>
      </c>
      <c r="J107" s="301" t="n">
        <v>0</v>
      </c>
      <c r="K107" s="301" t="n">
        <v>0</v>
      </c>
      <c r="L107" s="301" t="n">
        <v>0</v>
      </c>
      <c r="M107" s="301" t="n">
        <v>0</v>
      </c>
      <c r="N107" s="301" t="n">
        <v>0</v>
      </c>
      <c r="O107" s="301" t="n">
        <v>0</v>
      </c>
      <c r="P107" s="301" t="n">
        <v>0</v>
      </c>
      <c r="Q107" s="301" t="n">
        <v>0</v>
      </c>
      <c r="R107" s="301" t="n">
        <v>0</v>
      </c>
      <c r="S107" s="301" t="n">
        <v>0</v>
      </c>
      <c r="T107" s="301" t="n">
        <v>0</v>
      </c>
      <c r="U107" s="301" t="n">
        <v>0</v>
      </c>
      <c r="V107" s="301" t="n">
        <v>0</v>
      </c>
      <c r="W107" s="301" t="n">
        <v>0</v>
      </c>
      <c r="X107" s="301" t="n">
        <v>0</v>
      </c>
      <c r="Y107" s="301" t="n">
        <v>0</v>
      </c>
      <c r="Z107" s="301" t="n">
        <v>0</v>
      </c>
    </row>
    <row r="108" customFormat="false" ht="12.75" hidden="false" customHeight="false" outlineLevel="0" collapsed="false">
      <c r="A108" s="0" t="s">
        <v>429</v>
      </c>
      <c r="B108" s="388" t="n">
        <f aca="false">SUM(C108:Z108)</f>
        <v>0</v>
      </c>
      <c r="C108" s="301" t="n">
        <v>0</v>
      </c>
      <c r="D108" s="301" t="n">
        <v>0</v>
      </c>
      <c r="E108" s="301" t="n">
        <v>0</v>
      </c>
      <c r="F108" s="301" t="n">
        <v>0</v>
      </c>
      <c r="G108" s="301" t="n">
        <v>0</v>
      </c>
      <c r="H108" s="301" t="n">
        <v>0</v>
      </c>
      <c r="I108" s="301" t="n">
        <v>0</v>
      </c>
      <c r="J108" s="301" t="n">
        <v>0</v>
      </c>
      <c r="K108" s="301" t="n">
        <v>0</v>
      </c>
      <c r="L108" s="301" t="n">
        <v>0</v>
      </c>
      <c r="M108" s="301" t="n">
        <v>0</v>
      </c>
      <c r="N108" s="301" t="n">
        <v>0</v>
      </c>
      <c r="O108" s="301" t="n">
        <v>0</v>
      </c>
      <c r="P108" s="301" t="n">
        <v>0</v>
      </c>
      <c r="Q108" s="301" t="n">
        <v>0</v>
      </c>
      <c r="R108" s="301" t="n">
        <v>0</v>
      </c>
      <c r="S108" s="301" t="n">
        <v>0</v>
      </c>
      <c r="T108" s="301" t="n">
        <v>0</v>
      </c>
      <c r="U108" s="301" t="n">
        <v>0</v>
      </c>
      <c r="V108" s="301" t="n">
        <v>0</v>
      </c>
      <c r="W108" s="301" t="n">
        <v>0</v>
      </c>
      <c r="X108" s="301" t="n">
        <v>0</v>
      </c>
      <c r="Y108" s="301" t="n">
        <v>0</v>
      </c>
      <c r="Z108" s="301" t="n">
        <v>0</v>
      </c>
    </row>
    <row r="109" customFormat="false" ht="12.75" hidden="false" customHeight="false" outlineLevel="0" collapsed="false">
      <c r="B109" s="388"/>
      <c r="C109" s="388"/>
      <c r="D109" s="388"/>
      <c r="E109" s="388"/>
      <c r="F109" s="388"/>
      <c r="G109" s="388"/>
      <c r="H109" s="388"/>
      <c r="I109" s="388"/>
      <c r="J109" s="388"/>
      <c r="K109" s="388"/>
      <c r="L109" s="388"/>
      <c r="M109" s="388"/>
      <c r="N109" s="388"/>
      <c r="O109" s="388"/>
      <c r="P109" s="388"/>
      <c r="Q109" s="388"/>
      <c r="R109" s="388"/>
      <c r="S109" s="388"/>
      <c r="T109" s="388"/>
      <c r="U109" s="388"/>
      <c r="V109" s="388"/>
      <c r="W109" s="388"/>
      <c r="X109" s="388"/>
      <c r="Y109" s="388"/>
      <c r="Z109" s="388"/>
    </row>
    <row r="110" customFormat="false" ht="12.75" hidden="false" customHeight="false" outlineLevel="0" collapsed="false">
      <c r="A110" s="2" t="s">
        <v>430</v>
      </c>
      <c r="B110" s="397" t="n">
        <f aca="false">SUM(B4:B88)</f>
        <v>-614.27</v>
      </c>
      <c r="C110" s="397" t="n">
        <f aca="false">SUM(C4:C109)</f>
        <v>-20.8</v>
      </c>
      <c r="D110" s="397" t="n">
        <f aca="false">SUM(D4:D109)</f>
        <v>-20.31</v>
      </c>
      <c r="E110" s="397" t="n">
        <f aca="false">SUM(E4:E109)</f>
        <v>-19.88</v>
      </c>
      <c r="F110" s="397" t="n">
        <f aca="false">SUM(F4:F109)</f>
        <v>-19.89</v>
      </c>
      <c r="G110" s="397" t="n">
        <f aca="false">SUM(G4:G109)</f>
        <v>-20.63</v>
      </c>
      <c r="H110" s="397" t="n">
        <f aca="false">SUM(H4:H109)</f>
        <v>-22.3</v>
      </c>
      <c r="I110" s="397" t="n">
        <f aca="false">SUM(I4:I109)</f>
        <v>-24.26</v>
      </c>
      <c r="J110" s="397" t="n">
        <f aca="false">SUM(J4:J109)</f>
        <v>-25.89</v>
      </c>
      <c r="K110" s="397" t="n">
        <f aca="false">SUM(K4:K109)</f>
        <v>-27.25</v>
      </c>
      <c r="L110" s="397" t="n">
        <f aca="false">SUM(L4:L109)</f>
        <v>-28.54</v>
      </c>
      <c r="M110" s="397" t="n">
        <f aca="false">SUM(M4:M109)</f>
        <v>-29.16</v>
      </c>
      <c r="N110" s="397" t="n">
        <f aca="false">SUM(N4:N109)</f>
        <v>-29.46</v>
      </c>
      <c r="O110" s="397" t="n">
        <f aca="false">SUM(O4:O109)</f>
        <v>-30.14</v>
      </c>
      <c r="P110" s="397" t="n">
        <f aca="false">SUM(P4:P109)</f>
        <v>-30.4</v>
      </c>
      <c r="Q110" s="397" t="n">
        <f aca="false">SUM(Q4:Q109)</f>
        <v>-30.1</v>
      </c>
      <c r="R110" s="397" t="n">
        <f aca="false">SUM(R4:R109)</f>
        <v>-29.65</v>
      </c>
      <c r="S110" s="397" t="n">
        <f aca="false">SUM(S4:S109)</f>
        <v>-29.07</v>
      </c>
      <c r="T110" s="397" t="n">
        <f aca="false">SUM(T4:T109)</f>
        <v>-28.19</v>
      </c>
      <c r="U110" s="397" t="n">
        <f aca="false">SUM(U4:U109)</f>
        <v>-27.25</v>
      </c>
      <c r="V110" s="397" t="n">
        <f aca="false">SUM(V4:V109)</f>
        <v>-25.96</v>
      </c>
      <c r="W110" s="397" t="n">
        <f aca="false">SUM(W4:W109)</f>
        <v>-25.59</v>
      </c>
      <c r="X110" s="397" t="n">
        <f aca="false">SUM(X4:X109)</f>
        <v>-24.49</v>
      </c>
      <c r="Y110" s="397" t="n">
        <f aca="false">SUM(Y4:Y109)</f>
        <v>-23.19</v>
      </c>
      <c r="Z110" s="397" t="n">
        <f aca="false">SUM(Z4:Z109)</f>
        <v>-21.87</v>
      </c>
    </row>
    <row r="112" customFormat="false" ht="12.75" hidden="false" customHeight="false" outlineLevel="0" collapsed="false">
      <c r="B112" s="2"/>
    </row>
  </sheetData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F3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" activeCellId="0" sqref="A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1" style="0" width="15.7"/>
    <col collapsed="false" customWidth="true" hidden="false" outlineLevel="0" max="5" min="5" style="0" width="16.7"/>
    <col collapsed="false" customWidth="true" hidden="false" outlineLevel="0" max="8" min="6" style="0" width="7.7"/>
    <col collapsed="false" customWidth="true" hidden="false" outlineLevel="0" max="32" min="9" style="0" width="9.7"/>
  </cols>
  <sheetData>
    <row r="1" customFormat="false" ht="26.25" hidden="false" customHeight="false" outlineLevel="0" collapsed="false">
      <c r="A1" s="378" t="s">
        <v>431</v>
      </c>
      <c r="B1" s="378"/>
    </row>
    <row r="2" customFormat="false" ht="12.75" hidden="false" customHeight="false" outlineLevel="0" collapsed="false">
      <c r="I2" s="406" t="s">
        <v>432</v>
      </c>
      <c r="J2" s="379"/>
      <c r="K2" s="380"/>
      <c r="L2" s="381"/>
      <c r="M2" s="380"/>
      <c r="N2" s="380"/>
      <c r="O2" s="380"/>
      <c r="P2" s="380"/>
      <c r="Q2" s="380"/>
      <c r="R2" s="380"/>
      <c r="S2" s="380"/>
      <c r="T2" s="380"/>
      <c r="U2" s="380"/>
      <c r="V2" s="380"/>
      <c r="W2" s="380"/>
      <c r="X2" s="380"/>
      <c r="Y2" s="380"/>
      <c r="Z2" s="380"/>
      <c r="AA2" s="380"/>
      <c r="AB2" s="380"/>
      <c r="AC2" s="380"/>
      <c r="AD2" s="380"/>
      <c r="AE2" s="380"/>
      <c r="AF2" s="380"/>
    </row>
    <row r="3" customFormat="false" ht="12.75" hidden="false" customHeight="false" outlineLevel="0" collapsed="false">
      <c r="A3" s="398" t="s">
        <v>379</v>
      </c>
      <c r="B3" s="398" t="s">
        <v>380</v>
      </c>
      <c r="C3" s="398" t="s">
        <v>381</v>
      </c>
      <c r="D3" s="398" t="s">
        <v>382</v>
      </c>
      <c r="E3" s="387" t="s">
        <v>350</v>
      </c>
      <c r="F3" s="398" t="s">
        <v>383</v>
      </c>
      <c r="G3" s="398" t="s">
        <v>384</v>
      </c>
      <c r="H3" s="398" t="s">
        <v>385</v>
      </c>
      <c r="I3" s="387" t="n">
        <v>100</v>
      </c>
      <c r="J3" s="387" t="n">
        <v>200</v>
      </c>
      <c r="K3" s="387" t="n">
        <v>300</v>
      </c>
      <c r="L3" s="387" t="n">
        <v>400</v>
      </c>
      <c r="M3" s="387" t="n">
        <v>500</v>
      </c>
      <c r="N3" s="387" t="n">
        <v>600</v>
      </c>
      <c r="O3" s="387" t="n">
        <v>700</v>
      </c>
      <c r="P3" s="387" t="n">
        <v>800</v>
      </c>
      <c r="Q3" s="387" t="n">
        <v>900</v>
      </c>
      <c r="R3" s="387" t="n">
        <v>1000</v>
      </c>
      <c r="S3" s="387" t="n">
        <v>1100</v>
      </c>
      <c r="T3" s="387" t="n">
        <v>1200</v>
      </c>
      <c r="U3" s="387" t="n">
        <v>1300</v>
      </c>
      <c r="V3" s="387" t="n">
        <v>1400</v>
      </c>
      <c r="W3" s="387" t="n">
        <v>1500</v>
      </c>
      <c r="X3" s="387" t="n">
        <v>1600</v>
      </c>
      <c r="Y3" s="387" t="n">
        <v>1700</v>
      </c>
      <c r="Z3" s="387" t="n">
        <v>1800</v>
      </c>
      <c r="AA3" s="387" t="n">
        <v>1900</v>
      </c>
      <c r="AB3" s="387" t="n">
        <v>2000</v>
      </c>
      <c r="AC3" s="387" t="n">
        <v>2100</v>
      </c>
      <c r="AD3" s="387" t="n">
        <v>2200</v>
      </c>
      <c r="AE3" s="387" t="n">
        <v>2300</v>
      </c>
      <c r="AF3" s="387" t="n">
        <v>2400</v>
      </c>
    </row>
    <row r="4" customFormat="false" ht="12.75" hidden="false" customHeight="false" outlineLevel="0" collapsed="false">
      <c r="A4" s="399"/>
      <c r="B4" s="400"/>
      <c r="C4" s="400"/>
      <c r="D4" s="400"/>
    </row>
    <row r="5" customFormat="false" ht="12.75" hidden="false" customHeight="false" outlineLevel="0" collapsed="false">
      <c r="A5" s="399"/>
      <c r="B5" s="400"/>
      <c r="C5" s="400"/>
      <c r="D5" s="400"/>
    </row>
    <row r="6" customFormat="false" ht="12.75" hidden="false" customHeight="false" outlineLevel="0" collapsed="false">
      <c r="A6" s="399"/>
      <c r="B6" s="400"/>
      <c r="C6" s="400"/>
      <c r="D6" s="400"/>
    </row>
    <row r="7" customFormat="false" ht="12.75" hidden="false" customHeight="false" outlineLevel="0" collapsed="false">
      <c r="A7" s="399"/>
      <c r="B7" s="400"/>
      <c r="C7" s="400"/>
      <c r="D7" s="400"/>
    </row>
    <row r="8" customFormat="false" ht="12.75" hidden="false" customHeight="false" outlineLevel="0" collapsed="false">
      <c r="A8" s="399"/>
      <c r="B8" s="400"/>
      <c r="C8" s="400"/>
      <c r="D8" s="400"/>
    </row>
    <row r="9" customFormat="false" ht="12.75" hidden="false" customHeight="false" outlineLevel="0" collapsed="false">
      <c r="A9" s="399"/>
      <c r="B9" s="400"/>
      <c r="C9" s="400"/>
      <c r="D9" s="400"/>
    </row>
    <row r="10" customFormat="false" ht="12.75" hidden="false" customHeight="false" outlineLevel="0" collapsed="false">
      <c r="A10" s="399"/>
      <c r="B10" s="400"/>
      <c r="C10" s="400"/>
      <c r="D10" s="400"/>
    </row>
    <row r="11" customFormat="false" ht="12.75" hidden="false" customHeight="false" outlineLevel="0" collapsed="false">
      <c r="A11" s="399"/>
      <c r="B11" s="400"/>
      <c r="C11" s="400"/>
      <c r="D11" s="400"/>
    </row>
    <row r="12" customFormat="false" ht="12.75" hidden="false" customHeight="false" outlineLevel="0" collapsed="false">
      <c r="A12" s="399"/>
      <c r="B12" s="400"/>
      <c r="C12" s="400"/>
      <c r="D12" s="400"/>
    </row>
    <row r="13" customFormat="false" ht="12.75" hidden="false" customHeight="false" outlineLevel="0" collapsed="false">
      <c r="A13" s="399"/>
      <c r="B13" s="400"/>
      <c r="C13" s="400"/>
      <c r="D13" s="400"/>
    </row>
    <row r="14" customFormat="false" ht="12.75" hidden="false" customHeight="false" outlineLevel="0" collapsed="false">
      <c r="A14" s="399"/>
      <c r="B14" s="400"/>
      <c r="C14" s="400"/>
      <c r="D14" s="400"/>
    </row>
    <row r="15" customFormat="false" ht="12.75" hidden="false" customHeight="false" outlineLevel="0" collapsed="false">
      <c r="A15" s="399"/>
      <c r="B15" s="400"/>
      <c r="C15" s="400"/>
      <c r="D15" s="400"/>
    </row>
    <row r="16" customFormat="false" ht="12.75" hidden="false" customHeight="false" outlineLevel="0" collapsed="false">
      <c r="A16" s="399"/>
      <c r="B16" s="400"/>
      <c r="C16" s="400"/>
      <c r="D16" s="400"/>
    </row>
    <row r="17" customFormat="false" ht="12.75" hidden="false" customHeight="false" outlineLevel="0" collapsed="false">
      <c r="A17" s="399"/>
      <c r="B17" s="400"/>
      <c r="C17" s="400"/>
      <c r="D17" s="400"/>
    </row>
    <row r="18" customFormat="false" ht="12.75" hidden="false" customHeight="false" outlineLevel="0" collapsed="false">
      <c r="A18" s="399"/>
      <c r="B18" s="400"/>
      <c r="C18" s="400"/>
      <c r="D18" s="400"/>
    </row>
    <row r="19" customFormat="false" ht="12.75" hidden="false" customHeight="false" outlineLevel="0" collapsed="false">
      <c r="A19" s="399"/>
      <c r="B19" s="400"/>
      <c r="C19" s="400"/>
      <c r="D19" s="400"/>
    </row>
    <row r="20" customFormat="false" ht="12.75" hidden="false" customHeight="false" outlineLevel="0" collapsed="false">
      <c r="A20" s="399"/>
      <c r="B20" s="400"/>
      <c r="C20" s="400"/>
      <c r="D20" s="400"/>
    </row>
    <row r="21" customFormat="false" ht="12.75" hidden="false" customHeight="false" outlineLevel="0" collapsed="false">
      <c r="A21" s="399"/>
      <c r="B21" s="400"/>
      <c r="C21" s="400"/>
      <c r="D21" s="400"/>
    </row>
    <row r="22" customFormat="false" ht="12.75" hidden="false" customHeight="false" outlineLevel="0" collapsed="false">
      <c r="A22" s="399"/>
      <c r="B22" s="400"/>
      <c r="C22" s="400"/>
      <c r="D22" s="400"/>
    </row>
    <row r="23" customFormat="false" ht="12.75" hidden="false" customHeight="false" outlineLevel="0" collapsed="false">
      <c r="A23" s="399"/>
      <c r="B23" s="400"/>
      <c r="C23" s="400"/>
      <c r="D23" s="400"/>
    </row>
    <row r="24" customFormat="false" ht="12.75" hidden="false" customHeight="false" outlineLevel="0" collapsed="false">
      <c r="A24" s="399"/>
      <c r="B24" s="400"/>
      <c r="C24" s="400"/>
      <c r="D24" s="400"/>
    </row>
    <row r="25" customFormat="false" ht="12.75" hidden="false" customHeight="false" outlineLevel="0" collapsed="false">
      <c r="A25" s="399"/>
      <c r="B25" s="400"/>
      <c r="C25" s="400"/>
      <c r="D25" s="400"/>
    </row>
    <row r="26" customFormat="false" ht="12.75" hidden="false" customHeight="false" outlineLevel="0" collapsed="false">
      <c r="A26" s="399"/>
      <c r="B26" s="400"/>
      <c r="C26" s="400"/>
      <c r="D26" s="400"/>
    </row>
    <row r="27" customFormat="false" ht="12.75" hidden="false" customHeight="false" outlineLevel="0" collapsed="false">
      <c r="A27" s="399"/>
      <c r="B27" s="400"/>
      <c r="C27" s="400"/>
      <c r="D27" s="400"/>
    </row>
    <row r="28" customFormat="false" ht="12.75" hidden="false" customHeight="false" outlineLevel="0" collapsed="false">
      <c r="A28" s="399"/>
      <c r="B28" s="400"/>
      <c r="C28" s="400"/>
      <c r="D28" s="400"/>
    </row>
    <row r="29" customFormat="false" ht="12.75" hidden="false" customHeight="false" outlineLevel="0" collapsed="false">
      <c r="A29" s="399"/>
      <c r="B29" s="400"/>
      <c r="C29" s="400"/>
      <c r="D29" s="400"/>
    </row>
    <row r="30" customFormat="false" ht="12.75" hidden="false" customHeight="false" outlineLevel="0" collapsed="false">
      <c r="A30" s="399"/>
      <c r="B30" s="400"/>
      <c r="C30" s="400"/>
      <c r="D30" s="400"/>
    </row>
    <row r="31" customFormat="false" ht="12.75" hidden="false" customHeight="false" outlineLevel="0" collapsed="false">
      <c r="A31" s="399"/>
      <c r="B31" s="400"/>
      <c r="C31" s="400"/>
      <c r="D31" s="400"/>
    </row>
    <row r="32" customFormat="false" ht="12.75" hidden="false" customHeight="false" outlineLevel="0" collapsed="false">
      <c r="A32" s="399"/>
      <c r="B32" s="400"/>
      <c r="C32" s="400"/>
      <c r="D32" s="400"/>
    </row>
    <row r="33" customFormat="false" ht="12.75" hidden="false" customHeight="false" outlineLevel="0" collapsed="false">
      <c r="A33" s="399"/>
      <c r="B33" s="400"/>
      <c r="C33" s="400"/>
      <c r="D33" s="400"/>
    </row>
    <row r="34" customFormat="false" ht="12.75" hidden="false" customHeight="false" outlineLevel="0" collapsed="false">
      <c r="A34" s="399"/>
      <c r="B34" s="400"/>
      <c r="C34" s="400"/>
      <c r="D34" s="400"/>
    </row>
    <row r="35" customFormat="false" ht="12.75" hidden="false" customHeight="false" outlineLevel="0" collapsed="false">
      <c r="A35" s="399"/>
      <c r="B35" s="400"/>
      <c r="C35" s="400"/>
      <c r="D35" s="400"/>
    </row>
    <row r="36" customFormat="false" ht="12.75" hidden="false" customHeight="false" outlineLevel="0" collapsed="false">
      <c r="A36" s="399"/>
      <c r="B36" s="400"/>
      <c r="C36" s="400"/>
      <c r="D36" s="400"/>
    </row>
  </sheetData>
  <printOptions headings="false" gridLines="false" gridLinesSet="true" horizontalCentered="true" verticalCentered="false"/>
  <pageMargins left="0.5" right="0.5" top="0.170138888888889" bottom="0.5" header="0.511811023622047" footer="0.25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>&amp;R&amp;A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1998-08-18T20:33:26Z</dcterms:created>
  <dc:creator>ms</dc:creator>
  <dc:description>- Oracle 8i ODBC QueryFix Applied</dc:description>
  <dc:language>en-US</dc:language>
  <cp:lastModifiedBy>sbishop3</cp:lastModifiedBy>
  <cp:lastPrinted>2001-09-11T12:04:17Z</cp:lastPrinted>
  <dcterms:modified xsi:type="dcterms:W3CDTF">2001-09-11T12:18:28Z</dcterms:modified>
  <cp:revision>0</cp:revision>
  <dc:subject/>
  <dc:title>Day Ahead Branch Group Congestion Zone Prices</dc:title>
</cp:coreProperties>
</file>