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2000" sheetId="1" state="visible" r:id="rId3"/>
  </sheets>
  <definedNames>
    <definedName function="false" hidden="false" localSheetId="0" name="_xlnm.Print_Area" vbProcedure="false">apr2000!$B$1:$V$260</definedName>
    <definedName function="false" hidden="false" localSheetId="0" name="_xlnm.Print_Titles" vbProcedure="false">apr2000!$1:$7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<sst xmlns="http://schemas.openxmlformats.org/spreadsheetml/2006/main" count="3676" uniqueCount="478">
  <si>
    <t xml:space="preserve">Houton Pipe Line</t>
  </si>
  <si>
    <t xml:space="preserve">Base and Spot Supply by Zone</t>
  </si>
  <si>
    <t xml:space="preserve">April 2000</t>
  </si>
  <si>
    <t xml:space="preserve">Entity_Type</t>
  </si>
  <si>
    <t xml:space="preserve">Counterparty</t>
  </si>
  <si>
    <t xml:space="preserve">Buyer_Desk</t>
  </si>
  <si>
    <t xml:space="preserve">Meter Name</t>
  </si>
  <si>
    <t xml:space="preserve">Meter #</t>
  </si>
  <si>
    <t xml:space="preserve">Deal #</t>
  </si>
  <si>
    <t xml:space="preserve">Trade Zone</t>
  </si>
  <si>
    <t xml:space="preserve">Term</t>
  </si>
  <si>
    <t xml:space="preserve">Class</t>
  </si>
  <si>
    <t xml:space="preserve">Deal_Quantity</t>
  </si>
  <si>
    <t xml:space="preserve">Commencement_Date</t>
  </si>
  <si>
    <t xml:space="preserve">Termination_Date</t>
  </si>
  <si>
    <t xml:space="preserve">Arranged_Quantity</t>
  </si>
  <si>
    <t xml:space="preserve">track_nom_quantity</t>
  </si>
  <si>
    <t xml:space="preserve">cnf_quantity</t>
  </si>
  <si>
    <t xml:space="preserve">est_quantity</t>
  </si>
  <si>
    <t xml:space="preserve">Actual Mmbtu</t>
  </si>
  <si>
    <t xml:space="preserve">ba_quantity</t>
  </si>
  <si>
    <t xml:space="preserve">k</t>
  </si>
  <si>
    <t xml:space="preserve">$$</t>
  </si>
  <si>
    <t xml:space="preserve">privilege_id</t>
  </si>
  <si>
    <t xml:space="preserve">tran_rate</t>
  </si>
  <si>
    <t xml:space="preserve">deal_rate</t>
  </si>
  <si>
    <t xml:space="preserve">deal_cost</t>
  </si>
  <si>
    <t xml:space="preserve">acct_quantity</t>
  </si>
  <si>
    <t xml:space="preserve">native_deal_quantity</t>
  </si>
  <si>
    <t xml:space="preserve">arranged_priority</t>
  </si>
  <si>
    <t xml:space="preserve">arranged_counterparty_id</t>
  </si>
  <si>
    <t xml:space="preserve">brokered_quantity</t>
  </si>
  <si>
    <t xml:space="preserve">contact</t>
  </si>
  <si>
    <t xml:space="preserve">projected_quantity</t>
  </si>
  <si>
    <t xml:space="preserve">required_margin</t>
  </si>
  <si>
    <t xml:space="preserve">fuel_rate</t>
  </si>
  <si>
    <t xml:space="preserve">sys_origin_id</t>
  </si>
  <si>
    <t xml:space="preserve">sys_origin</t>
  </si>
  <si>
    <t xml:space="preserve">sys_origin_app</t>
  </si>
  <si>
    <t xml:space="preserve">price_desc</t>
  </si>
  <si>
    <t xml:space="preserve">SPLY</t>
  </si>
  <si>
    <t xml:space="preserve">Cody Energy LLC</t>
  </si>
  <si>
    <t xml:space="preserve">IMHP</t>
  </si>
  <si>
    <t xml:space="preserve">SHEARMAN, TOM MASTER C/P</t>
  </si>
  <si>
    <t xml:space="preserve">0985333</t>
  </si>
  <si>
    <t xml:space="preserve">249057</t>
  </si>
  <si>
    <t xml:space="preserve">1</t>
  </si>
  <si>
    <t xml:space="preserve">B</t>
  </si>
  <si>
    <t xml:space="preserve">I</t>
  </si>
  <si>
    <t xml:space="preserve">4/1/2000 00:00:00</t>
  </si>
  <si>
    <t xml:space="preserve">4/30/2000 00:00:00</t>
  </si>
  <si>
    <t xml:space="preserve">96021914</t>
  </si>
  <si>
    <t xml:space="preserve">Falbaum, Craig</t>
  </si>
  <si>
    <t xml:space="preserve">SA</t>
  </si>
  <si>
    <t xml:space="preserve">Sitara</t>
  </si>
  <si>
    <t xml:space="preserve">SITARA</t>
  </si>
  <si>
    <t xml:space="preserve">Shell Western E&amp;P Inc.</t>
  </si>
  <si>
    <t xml:space="preserve">THOMPSONVILLE STA PGEH HPL</t>
  </si>
  <si>
    <t xml:space="preserve">0986296</t>
  </si>
  <si>
    <t xml:space="preserve">229818</t>
  </si>
  <si>
    <t xml:space="preserve">96022049</t>
  </si>
  <si>
    <t xml:space="preserve">Villarreal, Elsa</t>
  </si>
  <si>
    <t xml:space="preserve">Coastal Merchant Energy, L.P.</t>
  </si>
  <si>
    <t xml:space="preserve">TEJAS/HPL (THOMPSONVILLE)</t>
  </si>
  <si>
    <t xml:space="preserve">0986351</t>
  </si>
  <si>
    <t xml:space="preserve">230869</t>
  </si>
  <si>
    <t xml:space="preserve">96019597</t>
  </si>
  <si>
    <t xml:space="preserve">Total Zone 1</t>
  </si>
  <si>
    <t xml:space="preserve">Reliant Energy Services, Inc.</t>
  </si>
  <si>
    <t xml:space="preserve">PENNZOIL/HPL-GULF PLAINS PLANT</t>
  </si>
  <si>
    <t xml:space="preserve">0986363</t>
  </si>
  <si>
    <t xml:space="preserve">252744</t>
  </si>
  <si>
    <t xml:space="preserve">2</t>
  </si>
  <si>
    <t xml:space="preserve">D</t>
  </si>
  <si>
    <t xml:space="preserve">4/27/2000 00:00:00</t>
  </si>
  <si>
    <t xml:space="preserve">96004541</t>
  </si>
  <si>
    <t xml:space="preserve">233803</t>
  </si>
  <si>
    <t xml:space="preserve">4/3/2000 00:00:00</t>
  </si>
  <si>
    <t xml:space="preserve">Total Zone 2</t>
  </si>
  <si>
    <t xml:space="preserve">GPM Gas Corporation</t>
  </si>
  <si>
    <t xml:space="preserve">AGUA DULCE PGEV</t>
  </si>
  <si>
    <t xml:space="preserve">0980584</t>
  </si>
  <si>
    <t xml:space="preserve">231239</t>
  </si>
  <si>
    <t xml:space="preserve">3</t>
  </si>
  <si>
    <t xml:space="preserve">96023388</t>
  </si>
  <si>
    <t xml:space="preserve">Aquarius Gas Marketing, Inc.</t>
  </si>
  <si>
    <t xml:space="preserve">STATE TRACT121</t>
  </si>
  <si>
    <t xml:space="preserve">0980785</t>
  </si>
  <si>
    <t xml:space="preserve">228161</t>
  </si>
  <si>
    <t xml:space="preserve">96021994</t>
  </si>
  <si>
    <t xml:space="preserve">Texaco Natural Gas Inc.</t>
  </si>
  <si>
    <t xml:space="preserve">HPL/CHANNEL -  AGUA DULCE</t>
  </si>
  <si>
    <t xml:space="preserve">0983500</t>
  </si>
  <si>
    <t xml:space="preserve">238045</t>
  </si>
  <si>
    <t xml:space="preserve">4/6/2000 00:00:00</t>
  </si>
  <si>
    <t xml:space="preserve">96022047</t>
  </si>
  <si>
    <t xml:space="preserve">Anadarko Energy Services Company</t>
  </si>
  <si>
    <t xml:space="preserve">SEAHAWK/A-S - MAT PLT 520</t>
  </si>
  <si>
    <t xml:space="preserve">0983536</t>
  </si>
  <si>
    <t xml:space="preserve">240338</t>
  </si>
  <si>
    <t xml:space="preserve">4/29/2000 00:00:00</t>
  </si>
  <si>
    <t xml:space="preserve">96004890</t>
  </si>
  <si>
    <t xml:space="preserve">242034</t>
  </si>
  <si>
    <t xml:space="preserve">4/13/2000 00:00:00</t>
  </si>
  <si>
    <t xml:space="preserve">Minerals Management Service</t>
  </si>
  <si>
    <t xml:space="preserve">229538</t>
  </si>
  <si>
    <t xml:space="preserve">F</t>
  </si>
  <si>
    <t xml:space="preserve">96030595</t>
  </si>
  <si>
    <t xml:space="preserve">Coast Energy Group, a division of Cornerstone Propane, L.P.</t>
  </si>
  <si>
    <t xml:space="preserve">NNG/HPL (TIVOLI MOPS)</t>
  </si>
  <si>
    <t xml:space="preserve">0985674</t>
  </si>
  <si>
    <t xml:space="preserve">235504</t>
  </si>
  <si>
    <t xml:space="preserve">4/4/2000 00:00:00</t>
  </si>
  <si>
    <t xml:space="preserve">96018878</t>
  </si>
  <si>
    <t xml:space="preserve">Gottlob, Ed</t>
  </si>
  <si>
    <t xml:space="preserve">Total Zone 3</t>
  </si>
  <si>
    <t xml:space="preserve">Phillips Gas Marketing Company</t>
  </si>
  <si>
    <t xml:space="preserve">CLEAR LAKE GAS PLANT EXXON</t>
  </si>
  <si>
    <t xml:space="preserve">0984045</t>
  </si>
  <si>
    <t xml:space="preserve">226222</t>
  </si>
  <si>
    <t xml:space="preserve">4</t>
  </si>
  <si>
    <t xml:space="preserve">96001168</t>
  </si>
  <si>
    <t xml:space="preserve">Lamphier, Gary</t>
  </si>
  <si>
    <t xml:space="preserve">215087</t>
  </si>
  <si>
    <t xml:space="preserve">96035727</t>
  </si>
  <si>
    <t xml:space="preserve">Total Zone 4</t>
  </si>
  <si>
    <t xml:space="preserve">PGEV/HPL - NEEDVILLE</t>
  </si>
  <si>
    <t xml:space="preserve">0984531</t>
  </si>
  <si>
    <t xml:space="preserve">5</t>
  </si>
  <si>
    <t xml:space="preserve">4/11/2000 00:00:00</t>
  </si>
  <si>
    <t xml:space="preserve">EnergyUSA-TPC Corp.</t>
  </si>
  <si>
    <t xml:space="preserve">CHAN/HPL MOSS BLUFF STRG INPUT</t>
  </si>
  <si>
    <t xml:space="preserve">0987285</t>
  </si>
  <si>
    <t xml:space="preserve">237158</t>
  </si>
  <si>
    <t xml:space="preserve">7</t>
  </si>
  <si>
    <t xml:space="preserve">96016333</t>
  </si>
  <si>
    <t xml:space="preserve">PGEV/HPL (TEXOMA)</t>
  </si>
  <si>
    <t xml:space="preserve">0980071</t>
  </si>
  <si>
    <t xml:space="preserve">8</t>
  </si>
  <si>
    <t xml:space="preserve">4/15/2000 00:00:00</t>
  </si>
  <si>
    <t xml:space="preserve">4/17/2000 00:00:00</t>
  </si>
  <si>
    <t xml:space="preserve">PG&amp;E Texas Industrial Energy, L.P.</t>
  </si>
  <si>
    <t xml:space="preserve">236101</t>
  </si>
  <si>
    <t xml:space="preserve">4/5/2000 00:00:00</t>
  </si>
  <si>
    <t xml:space="preserve">96022581</t>
  </si>
  <si>
    <t xml:space="preserve">244339</t>
  </si>
  <si>
    <t xml:space="preserve">Koch Energy Trading, Inc.</t>
  </si>
  <si>
    <t xml:space="preserve">DELHI/TEXOMA ITE</t>
  </si>
  <si>
    <t xml:space="preserve">0980680</t>
  </si>
  <si>
    <t xml:space="preserve">237629</t>
  </si>
  <si>
    <t xml:space="preserve">4/7/2000 00:00:00</t>
  </si>
  <si>
    <t xml:space="preserve">96030600</t>
  </si>
  <si>
    <t xml:space="preserve">Koch Midstream Services Company</t>
  </si>
  <si>
    <t xml:space="preserve">225027</t>
  </si>
  <si>
    <t xml:space="preserve">96034726</t>
  </si>
  <si>
    <t xml:space="preserve">244101</t>
  </si>
  <si>
    <t xml:space="preserve">4/20/2000 00:00:00</t>
  </si>
  <si>
    <t xml:space="preserve">235938</t>
  </si>
  <si>
    <t xml:space="preserve">248800</t>
  </si>
  <si>
    <t xml:space="preserve">4/21/2000 00:00:00</t>
  </si>
  <si>
    <t xml:space="preserve">4/24/2000 00:00:00</t>
  </si>
  <si>
    <t xml:space="preserve">Highland Energy Company</t>
  </si>
  <si>
    <t xml:space="preserve">TEXOMA/CEDAR ITE</t>
  </si>
  <si>
    <t xml:space="preserve">0986788</t>
  </si>
  <si>
    <t xml:space="preserve">229282</t>
  </si>
  <si>
    <t xml:space="preserve">96021997</t>
  </si>
  <si>
    <t xml:space="preserve">Duke Energy Trading and Marketing, L.L.C.</t>
  </si>
  <si>
    <t xml:space="preserve">HPL/CENT-BEAUMONT (BI-DIRECT)</t>
  </si>
  <si>
    <t xml:space="preserve">0987001</t>
  </si>
  <si>
    <t xml:space="preserve">237994</t>
  </si>
  <si>
    <t xml:space="preserve">4/18/2000 00:00:00</t>
  </si>
  <si>
    <t xml:space="preserve">96021934</t>
  </si>
  <si>
    <t xml:space="preserve">234590</t>
  </si>
  <si>
    <t xml:space="preserve">Duke Energy Field Services Marketing, LLC</t>
  </si>
  <si>
    <t xml:space="preserve">CASTLE/HPL - BUSBY (LOGICAL)</t>
  </si>
  <si>
    <t xml:space="preserve">0987052</t>
  </si>
  <si>
    <t xml:space="preserve">237659</t>
  </si>
  <si>
    <t xml:space="preserve">4/10/2000 00:00:00</t>
  </si>
  <si>
    <t xml:space="preserve">96033062</t>
  </si>
  <si>
    <t xml:space="preserve">Texla Energy Management Inc.</t>
  </si>
  <si>
    <t xml:space="preserve">235106</t>
  </si>
  <si>
    <t xml:space="preserve">96003566</t>
  </si>
  <si>
    <t xml:space="preserve">Wagner &amp; Brown Ltd.</t>
  </si>
  <si>
    <t xml:space="preserve">C.W.RESOURCES LODEN C/P</t>
  </si>
  <si>
    <t xml:space="preserve">0989602</t>
  </si>
  <si>
    <t xml:space="preserve">229316</t>
  </si>
  <si>
    <t xml:space="preserve">96021921</t>
  </si>
  <si>
    <t xml:space="preserve">Vintage Gas Inc.</t>
  </si>
  <si>
    <t xml:space="preserve">GOLDSTON/TEXOMA C/P</t>
  </si>
  <si>
    <t xml:space="preserve">0989603</t>
  </si>
  <si>
    <t xml:space="preserve">229467</t>
  </si>
  <si>
    <t xml:space="preserve">96026301</t>
  </si>
  <si>
    <t xml:space="preserve">C.W. RESOURCES GLADEWATER C/P</t>
  </si>
  <si>
    <t xml:space="preserve">0989711</t>
  </si>
  <si>
    <t xml:space="preserve">Total Zone 8</t>
  </si>
  <si>
    <t xml:space="preserve">Aquila Energy Marketing Corporation</t>
  </si>
  <si>
    <t xml:space="preserve">HOUSTON SHIP CHANNEL (EOL)</t>
  </si>
  <si>
    <t xml:space="preserve">0987342</t>
  </si>
  <si>
    <t xml:space="preserve">240499</t>
  </si>
  <si>
    <t xml:space="preserve">10</t>
  </si>
  <si>
    <t xml:space="preserve">96028427</t>
  </si>
  <si>
    <t xml:space="preserve">Martin, Tom</t>
  </si>
  <si>
    <t xml:space="preserve">OA</t>
  </si>
  <si>
    <t xml:space="preserve">Enron On Line (EOL)</t>
  </si>
  <si>
    <t xml:space="preserve">EOL</t>
  </si>
  <si>
    <t xml:space="preserve">Conoco Inc.</t>
  </si>
  <si>
    <t xml:space="preserve">231171</t>
  </si>
  <si>
    <t xml:space="preserve">96035182</t>
  </si>
  <si>
    <t xml:space="preserve">231135</t>
  </si>
  <si>
    <t xml:space="preserve">231126</t>
  </si>
  <si>
    <t xml:space="preserve">233600</t>
  </si>
  <si>
    <t xml:space="preserve">ONEOK Energy Marketing and Trading Company, L.P.</t>
  </si>
  <si>
    <t xml:space="preserve">233763</t>
  </si>
  <si>
    <t xml:space="preserve">96003617</t>
  </si>
  <si>
    <t xml:space="preserve">Total Zone 10</t>
  </si>
  <si>
    <t xml:space="preserve">REFINERY KOCH REFINING HPL</t>
  </si>
  <si>
    <t xml:space="preserve">0981244</t>
  </si>
  <si>
    <t xml:space="preserve">243226</t>
  </si>
  <si>
    <t xml:space="preserve">11</t>
  </si>
  <si>
    <t xml:space="preserve">KMID/HPL (THREE RIVERS)</t>
  </si>
  <si>
    <t xml:space="preserve">0986722</t>
  </si>
  <si>
    <t xml:space="preserve">250422</t>
  </si>
  <si>
    <t xml:space="preserve">14</t>
  </si>
  <si>
    <t xml:space="preserve">4/25/2000 00:00:00</t>
  </si>
  <si>
    <t xml:space="preserve">AEP Energy Services, Inc.</t>
  </si>
  <si>
    <t xml:space="preserve">EXXON PLANT HPL KATY</t>
  </si>
  <si>
    <t xml:space="preserve">0984132</t>
  </si>
  <si>
    <t xml:space="preserve">243183</t>
  </si>
  <si>
    <t xml:space="preserve">15</t>
  </si>
  <si>
    <t xml:space="preserve">4/14/2000 00:00:00</t>
  </si>
  <si>
    <t xml:space="preserve">96012092</t>
  </si>
  <si>
    <t xml:space="preserve">233371</t>
  </si>
  <si>
    <t xml:space="preserve">233687</t>
  </si>
  <si>
    <t xml:space="preserve">238051</t>
  </si>
  <si>
    <t xml:space="preserve">234963</t>
  </si>
  <si>
    <t xml:space="preserve">233485</t>
  </si>
  <si>
    <t xml:space="preserve">243540</t>
  </si>
  <si>
    <t xml:space="preserve">242564</t>
  </si>
  <si>
    <t xml:space="preserve">234691</t>
  </si>
  <si>
    <t xml:space="preserve">237607</t>
  </si>
  <si>
    <t xml:space="preserve">242750</t>
  </si>
  <si>
    <t xml:space="preserve">237572</t>
  </si>
  <si>
    <t xml:space="preserve">237641</t>
  </si>
  <si>
    <t xml:space="preserve">238355</t>
  </si>
  <si>
    <t xml:space="preserve">237573</t>
  </si>
  <si>
    <t xml:space="preserve">230344</t>
  </si>
  <si>
    <t xml:space="preserve">241067</t>
  </si>
  <si>
    <t xml:space="preserve">4/12/2000 00:00:00</t>
  </si>
  <si>
    <t xml:space="preserve">243770</t>
  </si>
  <si>
    <t xml:space="preserve">241268</t>
  </si>
  <si>
    <t xml:space="preserve">240363</t>
  </si>
  <si>
    <t xml:space="preserve">96023507</t>
  </si>
  <si>
    <t xml:space="preserve">254178</t>
  </si>
  <si>
    <t xml:space="preserve">4/28/2000 00:00:00</t>
  </si>
  <si>
    <t xml:space="preserve">240273</t>
  </si>
  <si>
    <t xml:space="preserve">241424</t>
  </si>
  <si>
    <t xml:space="preserve">239635</t>
  </si>
  <si>
    <t xml:space="preserve">4/8/2000 00:00:00</t>
  </si>
  <si>
    <t xml:space="preserve">242334</t>
  </si>
  <si>
    <t xml:space="preserve">234780</t>
  </si>
  <si>
    <t xml:space="preserve">Coral Energy Resources, L.P.</t>
  </si>
  <si>
    <t xml:space="preserve">252768</t>
  </si>
  <si>
    <t xml:space="preserve">96036447</t>
  </si>
  <si>
    <t xml:space="preserve">Dynegy Marketing and Trade</t>
  </si>
  <si>
    <t xml:space="preserve">240343</t>
  </si>
  <si>
    <t xml:space="preserve">96022085</t>
  </si>
  <si>
    <t xml:space="preserve">242505</t>
  </si>
  <si>
    <t xml:space="preserve">e prime, inc.</t>
  </si>
  <si>
    <t xml:space="preserve">229475</t>
  </si>
  <si>
    <t xml:space="preserve">96032033</t>
  </si>
  <si>
    <t xml:space="preserve">229511</t>
  </si>
  <si>
    <t xml:space="preserve">228136</t>
  </si>
  <si>
    <t xml:space="preserve">230290</t>
  </si>
  <si>
    <t xml:space="preserve">233553</t>
  </si>
  <si>
    <t xml:space="preserve">254008</t>
  </si>
  <si>
    <t xml:space="preserve">El Paso Merchant Energy - Gas, L.P.</t>
  </si>
  <si>
    <t xml:space="preserve">230693</t>
  </si>
  <si>
    <t xml:space="preserve">96032589</t>
  </si>
  <si>
    <t xml:space="preserve">245069</t>
  </si>
  <si>
    <t xml:space="preserve">247671</t>
  </si>
  <si>
    <t xml:space="preserve">233958</t>
  </si>
  <si>
    <t xml:space="preserve">234869</t>
  </si>
  <si>
    <t xml:space="preserve">251139</t>
  </si>
  <si>
    <t xml:space="preserve">4/26/2000 00:00:00</t>
  </si>
  <si>
    <t xml:space="preserve">239536</t>
  </si>
  <si>
    <t xml:space="preserve">239542</t>
  </si>
  <si>
    <t xml:space="preserve">237421</t>
  </si>
  <si>
    <t xml:space="preserve">239544</t>
  </si>
  <si>
    <t xml:space="preserve">234868</t>
  </si>
  <si>
    <t xml:space="preserve">243275</t>
  </si>
  <si>
    <t xml:space="preserve">252832</t>
  </si>
  <si>
    <t xml:space="preserve">239790</t>
  </si>
  <si>
    <t xml:space="preserve">246153</t>
  </si>
  <si>
    <t xml:space="preserve">4/19/2000 00:00:00</t>
  </si>
  <si>
    <t xml:space="preserve">245022</t>
  </si>
  <si>
    <t xml:space="preserve">233951</t>
  </si>
  <si>
    <t xml:space="preserve">249723</t>
  </si>
  <si>
    <t xml:space="preserve">Mitchell Gas Services L.P.</t>
  </si>
  <si>
    <t xml:space="preserve">236035</t>
  </si>
  <si>
    <t xml:space="preserve">96022022</t>
  </si>
  <si>
    <t xml:space="preserve">ONEOK Energy Marketing and Trading Company, II</t>
  </si>
  <si>
    <t xml:space="preserve">243363</t>
  </si>
  <si>
    <t xml:space="preserve">96031833</t>
  </si>
  <si>
    <t xml:space="preserve">243355</t>
  </si>
  <si>
    <t xml:space="preserve">248074</t>
  </si>
  <si>
    <t xml:space="preserve">249969</t>
  </si>
  <si>
    <t xml:space="preserve">244315</t>
  </si>
  <si>
    <t xml:space="preserve">255398</t>
  </si>
  <si>
    <t xml:space="preserve">255413</t>
  </si>
  <si>
    <t xml:space="preserve">96022138</t>
  </si>
  <si>
    <t xml:space="preserve">246648</t>
  </si>
  <si>
    <t xml:space="preserve">247677</t>
  </si>
  <si>
    <t xml:space="preserve">247710</t>
  </si>
  <si>
    <t xml:space="preserve">252091</t>
  </si>
  <si>
    <t xml:space="preserve">243152</t>
  </si>
  <si>
    <t xml:space="preserve">243357</t>
  </si>
  <si>
    <t xml:space="preserve">248651</t>
  </si>
  <si>
    <t xml:space="preserve">248716</t>
  </si>
  <si>
    <t xml:space="preserve">255336</t>
  </si>
  <si>
    <t xml:space="preserve">255252</t>
  </si>
  <si>
    <t xml:space="preserve">248088</t>
  </si>
  <si>
    <t xml:space="preserve">252099</t>
  </si>
  <si>
    <t xml:space="preserve">250688</t>
  </si>
  <si>
    <t xml:space="preserve">250675</t>
  </si>
  <si>
    <t xml:space="preserve">235034</t>
  </si>
  <si>
    <t xml:space="preserve">236172</t>
  </si>
  <si>
    <t xml:space="preserve">237932</t>
  </si>
  <si>
    <t xml:space="preserve">237996</t>
  </si>
  <si>
    <t xml:space="preserve">236149</t>
  </si>
  <si>
    <t xml:space="preserve">239448</t>
  </si>
  <si>
    <t xml:space="preserve">238821</t>
  </si>
  <si>
    <t xml:space="preserve">238387</t>
  </si>
  <si>
    <t xml:space="preserve">244213</t>
  </si>
  <si>
    <t xml:space="preserve">238565</t>
  </si>
  <si>
    <t xml:space="preserve">243376</t>
  </si>
  <si>
    <t xml:space="preserve">233626</t>
  </si>
  <si>
    <t xml:space="preserve">233887</t>
  </si>
  <si>
    <t xml:space="preserve">233898</t>
  </si>
  <si>
    <t xml:space="preserve">239481</t>
  </si>
  <si>
    <t xml:space="preserve">239525</t>
  </si>
  <si>
    <t xml:space="preserve">239461</t>
  </si>
  <si>
    <t xml:space="preserve">238400</t>
  </si>
  <si>
    <t xml:space="preserve">240434</t>
  </si>
  <si>
    <t xml:space="preserve">239465</t>
  </si>
  <si>
    <t xml:space="preserve">238002</t>
  </si>
  <si>
    <t xml:space="preserve">233629</t>
  </si>
  <si>
    <t xml:space="preserve">238590</t>
  </si>
  <si>
    <t xml:space="preserve">237856</t>
  </si>
  <si>
    <t xml:space="preserve">Petrocom Energy Group Limited</t>
  </si>
  <si>
    <t xml:space="preserve">232554</t>
  </si>
  <si>
    <t xml:space="preserve">96032693</t>
  </si>
  <si>
    <t xml:space="preserve">PG&amp;E Energy Trading-Gas Corporation</t>
  </si>
  <si>
    <t xml:space="preserve">238447</t>
  </si>
  <si>
    <t xml:space="preserve">96032251</t>
  </si>
  <si>
    <t xml:space="preserve">239142</t>
  </si>
  <si>
    <t xml:space="preserve">246389</t>
  </si>
  <si>
    <t xml:space="preserve">239102</t>
  </si>
  <si>
    <t xml:space="preserve">235062</t>
  </si>
  <si>
    <t xml:space="preserve">Tenaska Marketing Ventures</t>
  </si>
  <si>
    <t xml:space="preserve">252297</t>
  </si>
  <si>
    <t xml:space="preserve">96036905</t>
  </si>
  <si>
    <t xml:space="preserve">242262</t>
  </si>
  <si>
    <t xml:space="preserve">255494</t>
  </si>
  <si>
    <t xml:space="preserve">238260</t>
  </si>
  <si>
    <t xml:space="preserve">96035735</t>
  </si>
  <si>
    <t xml:space="preserve">241337</t>
  </si>
  <si>
    <t xml:space="preserve">236021</t>
  </si>
  <si>
    <t xml:space="preserve">236029</t>
  </si>
  <si>
    <t xml:space="preserve">243015</t>
  </si>
  <si>
    <t xml:space="preserve">251025</t>
  </si>
  <si>
    <t xml:space="preserve">235097</t>
  </si>
  <si>
    <t xml:space="preserve">237175</t>
  </si>
  <si>
    <t xml:space="preserve">236058</t>
  </si>
  <si>
    <t xml:space="preserve">236041</t>
  </si>
  <si>
    <t xml:space="preserve">238410</t>
  </si>
  <si>
    <t xml:space="preserve">253929</t>
  </si>
  <si>
    <t xml:space="preserve">254050</t>
  </si>
  <si>
    <t xml:space="preserve">245298</t>
  </si>
  <si>
    <t xml:space="preserve">255269</t>
  </si>
  <si>
    <t xml:space="preserve">243033</t>
  </si>
  <si>
    <t xml:space="preserve">239099</t>
  </si>
  <si>
    <t xml:space="preserve">233882</t>
  </si>
  <si>
    <t xml:space="preserve">239222</t>
  </si>
  <si>
    <t xml:space="preserve">248586</t>
  </si>
  <si>
    <t xml:space="preserve">244209</t>
  </si>
  <si>
    <t xml:space="preserve">228183</t>
  </si>
  <si>
    <t xml:space="preserve">Texas Energy Transfer Company, Ltd.</t>
  </si>
  <si>
    <t xml:space="preserve">222592</t>
  </si>
  <si>
    <t xml:space="preserve">96022036</t>
  </si>
  <si>
    <t xml:space="preserve">240312</t>
  </si>
  <si>
    <t xml:space="preserve">242192</t>
  </si>
  <si>
    <t xml:space="preserve">236217</t>
  </si>
  <si>
    <t xml:space="preserve">243927</t>
  </si>
  <si>
    <t xml:space="preserve">238469</t>
  </si>
  <si>
    <t xml:space="preserve">239566</t>
  </si>
  <si>
    <t xml:space="preserve">255091</t>
  </si>
  <si>
    <t xml:space="preserve">253994</t>
  </si>
  <si>
    <t xml:space="preserve">250588</t>
  </si>
  <si>
    <t xml:space="preserve">236220</t>
  </si>
  <si>
    <t xml:space="preserve">247707</t>
  </si>
  <si>
    <t xml:space="preserve">238501</t>
  </si>
  <si>
    <t xml:space="preserve">237050</t>
  </si>
  <si>
    <t xml:space="preserve">246185</t>
  </si>
  <si>
    <t xml:space="preserve">243318</t>
  </si>
  <si>
    <t xml:space="preserve">240491</t>
  </si>
  <si>
    <t xml:space="preserve">252403</t>
  </si>
  <si>
    <t xml:space="preserve">241053</t>
  </si>
  <si>
    <t xml:space="preserve">237126</t>
  </si>
  <si>
    <t xml:space="preserve">252524</t>
  </si>
  <si>
    <t xml:space="preserve">248235</t>
  </si>
  <si>
    <t xml:space="preserve">238556</t>
  </si>
  <si>
    <t xml:space="preserve">Total Zone 15</t>
  </si>
  <si>
    <t xml:space="preserve">LONESTAR/HPL KATY R/P (WALLER)</t>
  </si>
  <si>
    <t xml:space="preserve">0980067</t>
  </si>
  <si>
    <t xml:space="preserve">16</t>
  </si>
  <si>
    <t xml:space="preserve">Burlington Resources Trading Inc.</t>
  </si>
  <si>
    <t xml:space="preserve">209144</t>
  </si>
  <si>
    <t xml:space="preserve">96021928</t>
  </si>
  <si>
    <t xml:space="preserve">229327</t>
  </si>
  <si>
    <t xml:space="preserve">213241</t>
  </si>
  <si>
    <t xml:space="preserve">253893</t>
  </si>
  <si>
    <t xml:space="preserve">5/1/2000 00:00:00</t>
  </si>
  <si>
    <t xml:space="preserve">Phoenix Gas Pipeline Company</t>
  </si>
  <si>
    <t xml:space="preserve">230852</t>
  </si>
  <si>
    <t xml:space="preserve">96037029</t>
  </si>
  <si>
    <t xml:space="preserve">Richardson Products II, Ltd.</t>
  </si>
  <si>
    <t xml:space="preserve">241488</t>
  </si>
  <si>
    <t xml:space="preserve">96008621</t>
  </si>
  <si>
    <t xml:space="preserve">Tristar Gas Company, L.P.</t>
  </si>
  <si>
    <t xml:space="preserve">255347</t>
  </si>
  <si>
    <t xml:space="preserve">96037886</t>
  </si>
  <si>
    <t xml:space="preserve">244236</t>
  </si>
  <si>
    <t xml:space="preserve">TXU Energy Trading Company</t>
  </si>
  <si>
    <t xml:space="preserve">244221</t>
  </si>
  <si>
    <t xml:space="preserve">96022404</t>
  </si>
  <si>
    <t xml:space="preserve">HPL/OPL - KATY</t>
  </si>
  <si>
    <t xml:space="preserve">0986780</t>
  </si>
  <si>
    <t xml:space="preserve">233673</t>
  </si>
  <si>
    <t xml:space="preserve">Aquila Southwest Marketing, L.P.</t>
  </si>
  <si>
    <t xml:space="preserve">236289</t>
  </si>
  <si>
    <t xml:space="preserve">96016504</t>
  </si>
  <si>
    <t xml:space="preserve">BP Energy Company</t>
  </si>
  <si>
    <t xml:space="preserve">238149</t>
  </si>
  <si>
    <t xml:space="preserve">96016516</t>
  </si>
  <si>
    <t xml:space="preserve">250373</t>
  </si>
  <si>
    <t xml:space="preserve">235994</t>
  </si>
  <si>
    <t xml:space="preserve">244984</t>
  </si>
  <si>
    <t xml:space="preserve">96022692</t>
  </si>
  <si>
    <t xml:space="preserve">Shoreham Energy Services Company</t>
  </si>
  <si>
    <t xml:space="preserve">254247</t>
  </si>
  <si>
    <t xml:space="preserve">96022934</t>
  </si>
  <si>
    <t xml:space="preserve">238127</t>
  </si>
  <si>
    <t xml:space="preserve">96003514</t>
  </si>
  <si>
    <t xml:space="preserve">245278</t>
  </si>
  <si>
    <t xml:space="preserve">Western Gas Resources, Inc.</t>
  </si>
  <si>
    <t xml:space="preserve">236091</t>
  </si>
  <si>
    <t xml:space="preserve">96022539</t>
  </si>
  <si>
    <t xml:space="preserve">Encina Gas Marketing Company, L.L.C.</t>
  </si>
  <si>
    <t xml:space="preserve">HPL/MIDTEXAS - KATY</t>
  </si>
  <si>
    <t xml:space="preserve">0988740</t>
  </si>
  <si>
    <t xml:space="preserve">249870</t>
  </si>
  <si>
    <t xml:space="preserve">96000718</t>
  </si>
  <si>
    <t xml:space="preserve">243806</t>
  </si>
  <si>
    <t xml:space="preserve">236095</t>
  </si>
  <si>
    <t xml:space="preserve">Total Zone 16</t>
  </si>
  <si>
    <t xml:space="preserve">HESCO Gathering Company, L.L.C.</t>
  </si>
  <si>
    <t xml:space="preserve">BARTLETT #1</t>
  </si>
  <si>
    <t xml:space="preserve">0986725</t>
  </si>
  <si>
    <t xml:space="preserve">244300</t>
  </si>
  <si>
    <t xml:space="preserve">18</t>
  </si>
  <si>
    <t xml:space="preserve">96035708</t>
  </si>
  <si>
    <t xml:space="preserve">267124</t>
  </si>
  <si>
    <t xml:space="preserve">Total Zone 18</t>
  </si>
  <si>
    <t xml:space="preserve">LUNDELL MINERALS #1</t>
  </si>
  <si>
    <t xml:space="preserve">0986347</t>
  </si>
  <si>
    <t xml:space="preserve">234218</t>
  </si>
  <si>
    <t xml:space="preserve">21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</si>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</sst>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2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1" width="9.06"/>
    <col collapsed="false" customWidth="true" hidden="false" outlineLevel="0" max="2" min="2" style="1" width="21.84"/>
    <col collapsed="false" customWidth="false" hidden="true" outlineLevel="0" max="3" min="3" style="1" width="9.06"/>
    <col collapsed="false" customWidth="true" hidden="true" outlineLevel="0" max="4" min="4" style="1" width="11.56"/>
    <col collapsed="false" customWidth="true" hidden="false" outlineLevel="0" max="5" min="5" style="1" width="34.85"/>
    <col collapsed="false" customWidth="true" hidden="false" outlineLevel="0" max="8" min="8" style="2" width="11.28"/>
    <col collapsed="false" customWidth="true" hidden="true" outlineLevel="0" max="18" min="10" style="1" width="9.14"/>
    <col collapsed="false" customWidth="true" hidden="false" outlineLevel="0" max="19" min="19" style="3" width="13.7"/>
    <col collapsed="false" customWidth="false" hidden="true" outlineLevel="0" max="21" min="20" style="1" width="9.06"/>
    <col collapsed="false" customWidth="true" hidden="false" outlineLevel="0" max="22" min="22" style="4" width="13.56"/>
  </cols>
  <sheetData>
    <row r="1" customFormat="false" ht="12.75" hidden="false" customHeight="false" outlineLevel="0" collapsed="false">
      <c r="A1" s="5"/>
      <c r="B1" s="5" t="s">
        <v>0</v>
      </c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7"/>
      <c r="T1" s="5"/>
      <c r="U1" s="5"/>
      <c r="V1" s="8"/>
    </row>
    <row r="2" customFormat="false" ht="12.75" hidden="false" customHeight="false" outlineLevel="0" collapsed="false">
      <c r="A2" s="5"/>
      <c r="B2" s="5" t="s">
        <v>1</v>
      </c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T2" s="5"/>
      <c r="U2" s="5"/>
      <c r="V2" s="8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7"/>
      <c r="T3" s="5"/>
      <c r="U3" s="5"/>
      <c r="V3" s="8"/>
    </row>
    <row r="4" customFormat="false" ht="12.75" hidden="false" customHeight="false" outlineLevel="0" collapsed="false">
      <c r="A4" s="5"/>
      <c r="B4" s="5" t="s">
        <v>2</v>
      </c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7"/>
      <c r="T4" s="5"/>
      <c r="U4" s="5"/>
      <c r="V4" s="8"/>
    </row>
    <row r="7" customFormat="false" ht="13.5" hidden="false" customHeight="false" outlineLevel="0" collapsed="false">
      <c r="A7" s="9" t="s">
        <v>3</v>
      </c>
      <c r="B7" s="9" t="s">
        <v>4</v>
      </c>
      <c r="C7" s="9"/>
      <c r="D7" s="9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14</v>
      </c>
      <c r="N7" s="9" t="s">
        <v>15</v>
      </c>
      <c r="O7" s="9"/>
      <c r="P7" s="9" t="s">
        <v>16</v>
      </c>
      <c r="Q7" s="9" t="s">
        <v>17</v>
      </c>
      <c r="R7" s="9" t="s">
        <v>18</v>
      </c>
      <c r="S7" s="11" t="s">
        <v>19</v>
      </c>
      <c r="T7" s="9" t="s">
        <v>20</v>
      </c>
      <c r="U7" s="9" t="s">
        <v>21</v>
      </c>
      <c r="V7" s="12" t="s">
        <v>22</v>
      </c>
      <c r="Z7" s="9" t="s">
        <v>23</v>
      </c>
      <c r="AA7" s="9" t="s">
        <v>24</v>
      </c>
      <c r="AB7" s="9" t="s">
        <v>25</v>
      </c>
      <c r="AC7" s="9" t="s">
        <v>26</v>
      </c>
      <c r="AD7" s="9" t="s">
        <v>27</v>
      </c>
      <c r="AE7" s="9" t="s">
        <v>28</v>
      </c>
      <c r="AF7" s="9" t="s">
        <v>29</v>
      </c>
      <c r="AG7" s="9" t="s">
        <v>30</v>
      </c>
      <c r="AH7" s="9" t="s">
        <v>31</v>
      </c>
      <c r="AI7" s="9" t="s">
        <v>32</v>
      </c>
      <c r="AJ7" s="9" t="s">
        <v>33</v>
      </c>
      <c r="AK7" s="9" t="s">
        <v>34</v>
      </c>
      <c r="AL7" s="9" t="s">
        <v>35</v>
      </c>
      <c r="AM7" s="9" t="s">
        <v>36</v>
      </c>
      <c r="AN7" s="9" t="s">
        <v>37</v>
      </c>
      <c r="AO7" s="9" t="s">
        <v>38</v>
      </c>
      <c r="AP7" s="9" t="s">
        <v>39</v>
      </c>
    </row>
    <row r="8" customFormat="false" ht="12.75" hidden="false" customHeight="false" outlineLevel="0" collapsed="false">
      <c r="A8" s="1" t="s">
        <v>40</v>
      </c>
      <c r="B8" s="1" t="s">
        <v>41</v>
      </c>
      <c r="D8" s="1" t="s">
        <v>42</v>
      </c>
      <c r="E8" s="1" t="s">
        <v>43</v>
      </c>
      <c r="F8" s="1" t="s">
        <v>44</v>
      </c>
      <c r="G8" s="1" t="s">
        <v>45</v>
      </c>
      <c r="H8" s="2" t="s">
        <v>46</v>
      </c>
      <c r="I8" s="1" t="s">
        <v>47</v>
      </c>
      <c r="J8" s="1" t="s">
        <v>48</v>
      </c>
      <c r="K8" s="1" t="n">
        <v>36360</v>
      </c>
      <c r="L8" s="1" t="s">
        <v>49</v>
      </c>
      <c r="M8" s="1" t="s">
        <v>50</v>
      </c>
      <c r="N8" s="1" t="n">
        <v>36360</v>
      </c>
      <c r="P8" s="1" t="n">
        <v>36360</v>
      </c>
      <c r="Q8" s="1" t="n">
        <v>32200</v>
      </c>
      <c r="R8" s="1" t="n">
        <v>4360</v>
      </c>
      <c r="S8" s="3" t="n">
        <v>39120</v>
      </c>
      <c r="T8" s="1" t="n">
        <v>39120</v>
      </c>
      <c r="U8" s="1" t="s">
        <v>51</v>
      </c>
      <c r="V8" s="4" t="n">
        <v>109927.2</v>
      </c>
      <c r="Z8" s="1" t="n">
        <v>7</v>
      </c>
      <c r="AA8" s="1" t="n">
        <v>0</v>
      </c>
      <c r="AE8" s="1" t="n">
        <v>36360</v>
      </c>
      <c r="AF8" s="1" t="n">
        <v>30</v>
      </c>
      <c r="AH8" s="1" t="n">
        <v>0</v>
      </c>
      <c r="AI8" s="1" t="s">
        <v>52</v>
      </c>
      <c r="AM8" s="1" t="s">
        <v>53</v>
      </c>
      <c r="AN8" s="1" t="s">
        <v>54</v>
      </c>
      <c r="AO8" s="1" t="s">
        <v>55</v>
      </c>
    </row>
    <row r="9" customFormat="false" ht="12.75" hidden="false" customHeight="false" outlineLevel="0" collapsed="false">
      <c r="A9" s="1" t="s">
        <v>40</v>
      </c>
      <c r="B9" s="1" t="s">
        <v>56</v>
      </c>
      <c r="D9" s="1" t="s">
        <v>42</v>
      </c>
      <c r="E9" s="1" t="s">
        <v>57</v>
      </c>
      <c r="F9" s="1" t="s">
        <v>58</v>
      </c>
      <c r="G9" s="1" t="s">
        <v>59</v>
      </c>
      <c r="H9" s="2" t="s">
        <v>46</v>
      </c>
      <c r="I9" s="1" t="s">
        <v>47</v>
      </c>
      <c r="J9" s="1" t="s">
        <v>48</v>
      </c>
      <c r="K9" s="1" t="n">
        <v>300000</v>
      </c>
      <c r="L9" s="1" t="s">
        <v>49</v>
      </c>
      <c r="M9" s="1" t="s">
        <v>50</v>
      </c>
      <c r="N9" s="1" t="n">
        <v>300000</v>
      </c>
      <c r="P9" s="1" t="n">
        <v>300000</v>
      </c>
      <c r="Q9" s="1" t="n">
        <v>300000</v>
      </c>
      <c r="R9" s="1" t="n">
        <v>300000</v>
      </c>
      <c r="S9" s="3" t="n">
        <v>300000</v>
      </c>
      <c r="T9" s="1" t="n">
        <v>300000</v>
      </c>
      <c r="U9" s="1" t="s">
        <v>60</v>
      </c>
      <c r="V9" s="4" t="n">
        <v>846000</v>
      </c>
      <c r="Z9" s="1" t="n">
        <v>7</v>
      </c>
      <c r="AA9" s="1" t="n">
        <v>0</v>
      </c>
      <c r="AE9" s="1" t="n">
        <v>300000</v>
      </c>
      <c r="AF9" s="1" t="n">
        <v>30</v>
      </c>
      <c r="AH9" s="1" t="n">
        <v>0</v>
      </c>
      <c r="AI9" s="1" t="s">
        <v>61</v>
      </c>
      <c r="AM9" s="1" t="s">
        <v>53</v>
      </c>
      <c r="AN9" s="1" t="s">
        <v>54</v>
      </c>
      <c r="AO9" s="1" t="s">
        <v>55</v>
      </c>
    </row>
    <row r="10" customFormat="false" ht="12.75" hidden="false" customHeight="false" outlineLevel="0" collapsed="false">
      <c r="A10" s="1" t="s">
        <v>40</v>
      </c>
      <c r="B10" s="1" t="s">
        <v>62</v>
      </c>
      <c r="D10" s="1" t="s">
        <v>42</v>
      </c>
      <c r="E10" s="1" t="s">
        <v>63</v>
      </c>
      <c r="F10" s="1" t="s">
        <v>64</v>
      </c>
      <c r="G10" s="1" t="s">
        <v>65</v>
      </c>
      <c r="H10" s="2" t="s">
        <v>46</v>
      </c>
      <c r="I10" s="1" t="s">
        <v>47</v>
      </c>
      <c r="J10" s="1" t="s">
        <v>48</v>
      </c>
      <c r="K10" s="1" t="n">
        <v>615000</v>
      </c>
      <c r="L10" s="1" t="s">
        <v>49</v>
      </c>
      <c r="M10" s="1" t="s">
        <v>50</v>
      </c>
      <c r="N10" s="1" t="n">
        <v>615000</v>
      </c>
      <c r="P10" s="1" t="n">
        <v>615000</v>
      </c>
      <c r="Q10" s="1" t="n">
        <v>615000</v>
      </c>
      <c r="R10" s="1" t="n">
        <v>615000</v>
      </c>
      <c r="S10" s="13" t="n">
        <v>615000</v>
      </c>
      <c r="T10" s="1" t="n">
        <v>615000</v>
      </c>
      <c r="U10" s="1" t="s">
        <v>66</v>
      </c>
      <c r="V10" s="14" t="n">
        <v>1728150</v>
      </c>
      <c r="Z10" s="1" t="n">
        <v>7</v>
      </c>
      <c r="AA10" s="1" t="n">
        <v>0</v>
      </c>
      <c r="AE10" s="1" t="n">
        <v>615000</v>
      </c>
      <c r="AF10" s="1" t="n">
        <v>30</v>
      </c>
      <c r="AH10" s="1" t="n">
        <v>0</v>
      </c>
      <c r="AI10" s="1" t="s">
        <v>52</v>
      </c>
      <c r="AM10" s="1" t="s">
        <v>53</v>
      </c>
      <c r="AN10" s="1" t="s">
        <v>54</v>
      </c>
      <c r="AO10" s="1" t="s">
        <v>55</v>
      </c>
    </row>
    <row r="11" customFormat="false" ht="12.75" hidden="false" customHeight="false" outlineLevel="0" collapsed="false">
      <c r="I11" s="15" t="s">
        <v>67</v>
      </c>
      <c r="K11" s="16"/>
      <c r="L11" s="16"/>
      <c r="M11" s="16"/>
      <c r="N11" s="16"/>
      <c r="O11" s="16"/>
      <c r="P11" s="16"/>
      <c r="Q11" s="16"/>
      <c r="R11" s="16"/>
      <c r="S11" s="3" t="n">
        <f aca="false">SUM(S8:S10)</f>
        <v>954120</v>
      </c>
      <c r="T11" s="16"/>
      <c r="U11" s="16"/>
      <c r="V11" s="4" t="n">
        <f aca="false">SUM(V8:V10)</f>
        <v>2684077.2</v>
      </c>
    </row>
    <row r="13" customFormat="false" ht="12.75" hidden="false" customHeight="false" outlineLevel="0" collapsed="false">
      <c r="A13" s="1" t="s">
        <v>40</v>
      </c>
      <c r="B13" s="1" t="s">
        <v>68</v>
      </c>
      <c r="D13" s="1" t="s">
        <v>42</v>
      </c>
      <c r="E13" s="1" t="s">
        <v>69</v>
      </c>
      <c r="F13" s="1" t="s">
        <v>70</v>
      </c>
      <c r="G13" s="1" t="s">
        <v>71</v>
      </c>
      <c r="H13" s="2" t="s">
        <v>72</v>
      </c>
      <c r="I13" s="1" t="s">
        <v>73</v>
      </c>
      <c r="J13" s="1" t="s">
        <v>48</v>
      </c>
      <c r="K13" s="1" t="n">
        <v>10000</v>
      </c>
      <c r="L13" s="1" t="s">
        <v>74</v>
      </c>
      <c r="M13" s="1" t="s">
        <v>74</v>
      </c>
      <c r="N13" s="1" t="n">
        <v>10000</v>
      </c>
      <c r="P13" s="1" t="n">
        <v>10000</v>
      </c>
      <c r="Q13" s="1" t="n">
        <v>10000</v>
      </c>
      <c r="S13" s="3" t="n">
        <v>10000</v>
      </c>
      <c r="T13" s="1" t="n">
        <v>10000</v>
      </c>
      <c r="U13" s="1" t="s">
        <v>75</v>
      </c>
      <c r="V13" s="4" t="n">
        <v>30000</v>
      </c>
      <c r="Z13" s="1" t="n">
        <v>7</v>
      </c>
      <c r="AA13" s="1" t="n">
        <v>0</v>
      </c>
      <c r="AE13" s="1" t="n">
        <v>10000</v>
      </c>
      <c r="AF13" s="1" t="n">
        <v>60</v>
      </c>
      <c r="AH13" s="1" t="n">
        <v>0</v>
      </c>
      <c r="AI13" s="1" t="s">
        <v>61</v>
      </c>
      <c r="AM13" s="1" t="s">
        <v>53</v>
      </c>
      <c r="AN13" s="1" t="s">
        <v>54</v>
      </c>
      <c r="AO13" s="1" t="s">
        <v>55</v>
      </c>
    </row>
    <row r="14" customFormat="false" ht="12.75" hidden="false" customHeight="false" outlineLevel="0" collapsed="false">
      <c r="A14" s="1" t="s">
        <v>40</v>
      </c>
      <c r="B14" s="1" t="s">
        <v>68</v>
      </c>
      <c r="D14" s="1" t="s">
        <v>42</v>
      </c>
      <c r="E14" s="1" t="s">
        <v>69</v>
      </c>
      <c r="F14" s="1" t="s">
        <v>70</v>
      </c>
      <c r="G14" s="1" t="s">
        <v>76</v>
      </c>
      <c r="H14" s="2" t="s">
        <v>72</v>
      </c>
      <c r="I14" s="1" t="s">
        <v>73</v>
      </c>
      <c r="J14" s="1" t="s">
        <v>48</v>
      </c>
      <c r="K14" s="1" t="n">
        <v>54000</v>
      </c>
      <c r="L14" s="1" t="s">
        <v>49</v>
      </c>
      <c r="M14" s="1" t="s">
        <v>77</v>
      </c>
      <c r="N14" s="1" t="n">
        <v>54000</v>
      </c>
      <c r="P14" s="1" t="n">
        <v>54000</v>
      </c>
      <c r="Q14" s="1" t="n">
        <v>54000</v>
      </c>
      <c r="R14" s="1" t="n">
        <v>18000</v>
      </c>
      <c r="S14" s="13" t="n">
        <v>54000</v>
      </c>
      <c r="T14" s="17" t="n">
        <v>54000</v>
      </c>
      <c r="U14" s="17" t="s">
        <v>75</v>
      </c>
      <c r="V14" s="14" t="n">
        <v>149580</v>
      </c>
      <c r="Z14" s="1" t="n">
        <v>7</v>
      </c>
      <c r="AA14" s="1" t="n">
        <v>0</v>
      </c>
      <c r="AE14" s="1" t="n">
        <v>54000</v>
      </c>
      <c r="AF14" s="1" t="n">
        <v>60</v>
      </c>
      <c r="AH14" s="1" t="n">
        <v>0</v>
      </c>
      <c r="AI14" s="1"/>
      <c r="AM14" s="1" t="s">
        <v>53</v>
      </c>
      <c r="AN14" s="1" t="s">
        <v>54</v>
      </c>
      <c r="AO14" s="1" t="s">
        <v>55</v>
      </c>
    </row>
    <row r="15" customFormat="false" ht="12.75" hidden="false" customHeight="false" outlineLevel="0" collapsed="false">
      <c r="I15" s="15" t="s">
        <v>78</v>
      </c>
      <c r="S15" s="3" t="n">
        <f aca="false">SUM(S13:S14)</f>
        <v>64000</v>
      </c>
      <c r="T15" s="18" t="n">
        <f aca="false">SUM(T13:T14)</f>
        <v>64000</v>
      </c>
      <c r="U15" s="18" t="n">
        <f aca="false">SUM(U13:U14)</f>
        <v>0</v>
      </c>
      <c r="V15" s="4" t="n">
        <f aca="false">SUM(V13:V14)</f>
        <v>179580</v>
      </c>
    </row>
    <row r="17" customFormat="false" ht="12.75" hidden="false" customHeight="false" outlineLevel="0" collapsed="false">
      <c r="A17" s="1" t="s">
        <v>40</v>
      </c>
      <c r="B17" s="1" t="s">
        <v>79</v>
      </c>
      <c r="D17" s="1" t="s">
        <v>42</v>
      </c>
      <c r="E17" s="1" t="s">
        <v>80</v>
      </c>
      <c r="F17" s="1" t="s">
        <v>81</v>
      </c>
      <c r="G17" s="1" t="s">
        <v>82</v>
      </c>
      <c r="H17" s="2" t="s">
        <v>83</v>
      </c>
      <c r="I17" s="1" t="s">
        <v>47</v>
      </c>
      <c r="J17" s="1" t="s">
        <v>48</v>
      </c>
      <c r="K17" s="1" t="n">
        <v>145000</v>
      </c>
      <c r="L17" s="1" t="s">
        <v>49</v>
      </c>
      <c r="M17" s="1" t="s">
        <v>50</v>
      </c>
      <c r="N17" s="1" t="n">
        <v>145000</v>
      </c>
      <c r="P17" s="1" t="n">
        <v>145000</v>
      </c>
      <c r="Q17" s="1" t="n">
        <v>145000</v>
      </c>
      <c r="S17" s="3" t="n">
        <v>145000</v>
      </c>
      <c r="T17" s="1" t="n">
        <v>145000</v>
      </c>
      <c r="U17" s="1" t="s">
        <v>84</v>
      </c>
      <c r="V17" s="4" t="n">
        <f aca="false">145000*2.82</f>
        <v>408900</v>
      </c>
      <c r="Z17" s="1" t="n">
        <v>7</v>
      </c>
      <c r="AA17" s="1" t="n">
        <v>0</v>
      </c>
      <c r="AE17" s="1" t="n">
        <v>145000</v>
      </c>
      <c r="AF17" s="1" t="n">
        <v>30</v>
      </c>
      <c r="AH17" s="1" t="n">
        <v>0</v>
      </c>
      <c r="AI17" s="1" t="s">
        <v>61</v>
      </c>
      <c r="AM17" s="1" t="s">
        <v>53</v>
      </c>
      <c r="AN17" s="1" t="s">
        <v>54</v>
      </c>
      <c r="AO17" s="1" t="s">
        <v>55</v>
      </c>
    </row>
    <row r="18" customFormat="false" ht="12.75" hidden="false" customHeight="false" outlineLevel="0" collapsed="false">
      <c r="A18" s="1" t="s">
        <v>40</v>
      </c>
      <c r="B18" s="1" t="s">
        <v>85</v>
      </c>
      <c r="D18" s="1" t="s">
        <v>42</v>
      </c>
      <c r="E18" s="1" t="s">
        <v>86</v>
      </c>
      <c r="F18" s="1" t="s">
        <v>87</v>
      </c>
      <c r="G18" s="1" t="s">
        <v>88</v>
      </c>
      <c r="H18" s="2" t="s">
        <v>83</v>
      </c>
      <c r="I18" s="1" t="s">
        <v>47</v>
      </c>
      <c r="J18" s="1" t="s">
        <v>48</v>
      </c>
      <c r="K18" s="1" t="n">
        <v>36000</v>
      </c>
      <c r="L18" s="1" t="s">
        <v>49</v>
      </c>
      <c r="M18" s="1" t="s">
        <v>50</v>
      </c>
      <c r="N18" s="1" t="n">
        <v>36000</v>
      </c>
      <c r="P18" s="1" t="n">
        <v>36000</v>
      </c>
      <c r="Q18" s="1" t="n">
        <v>36000</v>
      </c>
      <c r="R18" s="1" t="n">
        <v>45135</v>
      </c>
      <c r="S18" s="3" t="n">
        <v>45135</v>
      </c>
      <c r="T18" s="1" t="n">
        <v>45135</v>
      </c>
      <c r="U18" s="1" t="s">
        <v>89</v>
      </c>
      <c r="V18" s="4" t="n">
        <v>0</v>
      </c>
      <c r="Z18" s="1" t="n">
        <v>7</v>
      </c>
      <c r="AA18" s="1" t="n">
        <v>0</v>
      </c>
      <c r="AE18" s="1" t="n">
        <v>36000</v>
      </c>
      <c r="AF18" s="1" t="n">
        <v>30</v>
      </c>
      <c r="AH18" s="1" t="n">
        <v>0</v>
      </c>
      <c r="AI18" s="1" t="s">
        <v>52</v>
      </c>
      <c r="AM18" s="1" t="s">
        <v>53</v>
      </c>
      <c r="AN18" s="1" t="s">
        <v>54</v>
      </c>
      <c r="AO18" s="1" t="s">
        <v>55</v>
      </c>
    </row>
    <row r="19" customFormat="false" ht="12.75" hidden="false" customHeight="false" outlineLevel="0" collapsed="false">
      <c r="A19" s="1" t="s">
        <v>40</v>
      </c>
      <c r="B19" s="1" t="s">
        <v>90</v>
      </c>
      <c r="D19" s="1" t="s">
        <v>42</v>
      </c>
      <c r="E19" s="1" t="s">
        <v>91</v>
      </c>
      <c r="F19" s="1" t="s">
        <v>92</v>
      </c>
      <c r="G19" s="1" t="s">
        <v>93</v>
      </c>
      <c r="H19" s="2" t="s">
        <v>83</v>
      </c>
      <c r="I19" s="1" t="s">
        <v>73</v>
      </c>
      <c r="J19" s="1" t="s">
        <v>48</v>
      </c>
      <c r="K19" s="1" t="n">
        <v>5000</v>
      </c>
      <c r="L19" s="1" t="s">
        <v>94</v>
      </c>
      <c r="M19" s="1" t="s">
        <v>94</v>
      </c>
      <c r="N19" s="1" t="n">
        <v>5000</v>
      </c>
      <c r="P19" s="1" t="n">
        <v>5000</v>
      </c>
      <c r="Q19" s="1" t="n">
        <v>5000</v>
      </c>
      <c r="R19" s="1" t="n">
        <v>5000</v>
      </c>
      <c r="S19" s="3" t="n">
        <v>5000</v>
      </c>
      <c r="T19" s="1" t="n">
        <v>5000</v>
      </c>
      <c r="U19" s="1" t="s">
        <v>95</v>
      </c>
      <c r="V19" s="4" t="n">
        <v>14150</v>
      </c>
      <c r="Z19" s="1" t="n">
        <v>7</v>
      </c>
      <c r="AA19" s="1" t="n">
        <v>0</v>
      </c>
      <c r="AE19" s="1" t="n">
        <v>5000</v>
      </c>
      <c r="AF19" s="1" t="n">
        <v>60</v>
      </c>
      <c r="AH19" s="1" t="n">
        <v>0</v>
      </c>
      <c r="AI19" s="1"/>
      <c r="AM19" s="1" t="s">
        <v>53</v>
      </c>
      <c r="AN19" s="1" t="s">
        <v>54</v>
      </c>
      <c r="AO19" s="1" t="s">
        <v>55</v>
      </c>
    </row>
    <row r="20" customFormat="false" ht="12.75" hidden="false" customHeight="false" outlineLevel="0" collapsed="false">
      <c r="A20" s="1" t="s">
        <v>40</v>
      </c>
      <c r="B20" s="1" t="s">
        <v>96</v>
      </c>
      <c r="D20" s="1" t="s">
        <v>42</v>
      </c>
      <c r="E20" s="1" t="s">
        <v>97</v>
      </c>
      <c r="F20" s="1" t="s">
        <v>98</v>
      </c>
      <c r="G20" s="1" t="s">
        <v>99</v>
      </c>
      <c r="H20" s="2" t="s">
        <v>83</v>
      </c>
      <c r="I20" s="1" t="s">
        <v>73</v>
      </c>
      <c r="J20" s="1" t="s">
        <v>48</v>
      </c>
      <c r="K20" s="1" t="n">
        <v>15000</v>
      </c>
      <c r="L20" s="1" t="s">
        <v>100</v>
      </c>
      <c r="M20" s="1" t="s">
        <v>50</v>
      </c>
      <c r="N20" s="1" t="n">
        <v>15000</v>
      </c>
      <c r="P20" s="1" t="n">
        <v>15000</v>
      </c>
      <c r="Q20" s="1" t="n">
        <v>15000</v>
      </c>
      <c r="S20" s="3" t="n">
        <v>15000</v>
      </c>
      <c r="T20" s="1" t="n">
        <v>15000</v>
      </c>
      <c r="U20" s="1" t="s">
        <v>101</v>
      </c>
      <c r="V20" s="4" t="n">
        <v>44400</v>
      </c>
      <c r="Z20" s="1" t="n">
        <v>7</v>
      </c>
      <c r="AA20" s="1" t="n">
        <v>0</v>
      </c>
      <c r="AE20" s="1" t="n">
        <v>15000</v>
      </c>
      <c r="AF20" s="1" t="n">
        <v>60</v>
      </c>
      <c r="AH20" s="1" t="n">
        <v>0</v>
      </c>
      <c r="AI20" s="1" t="s">
        <v>52</v>
      </c>
      <c r="AM20" s="1" t="s">
        <v>53</v>
      </c>
      <c r="AN20" s="1" t="s">
        <v>54</v>
      </c>
      <c r="AO20" s="1" t="s">
        <v>55</v>
      </c>
    </row>
    <row r="21" customFormat="false" ht="12.75" hidden="false" customHeight="false" outlineLevel="0" collapsed="false">
      <c r="A21" s="1" t="s">
        <v>40</v>
      </c>
      <c r="B21" s="1" t="s">
        <v>85</v>
      </c>
      <c r="D21" s="1" t="s">
        <v>42</v>
      </c>
      <c r="E21" s="1" t="s">
        <v>97</v>
      </c>
      <c r="F21" s="1" t="s">
        <v>98</v>
      </c>
      <c r="G21" s="1" t="s">
        <v>88</v>
      </c>
      <c r="H21" s="2" t="s">
        <v>83</v>
      </c>
      <c r="I21" s="1" t="s">
        <v>47</v>
      </c>
      <c r="J21" s="1" t="s">
        <v>48</v>
      </c>
      <c r="K21" s="1" t="n">
        <v>82500</v>
      </c>
      <c r="L21" s="1" t="s">
        <v>49</v>
      </c>
      <c r="M21" s="1" t="s">
        <v>50</v>
      </c>
      <c r="N21" s="1" t="n">
        <v>82500</v>
      </c>
      <c r="P21" s="1" t="n">
        <v>82500</v>
      </c>
      <c r="Q21" s="1" t="n">
        <v>82500</v>
      </c>
      <c r="S21" s="3" t="n">
        <v>82500</v>
      </c>
      <c r="T21" s="1" t="n">
        <v>82500</v>
      </c>
      <c r="U21" s="1" t="s">
        <v>89</v>
      </c>
      <c r="V21" s="4" t="n">
        <v>386444.7</v>
      </c>
      <c r="Z21" s="1" t="n">
        <v>7</v>
      </c>
      <c r="AA21" s="1" t="n">
        <v>0</v>
      </c>
      <c r="AE21" s="1" t="n">
        <v>82500</v>
      </c>
      <c r="AF21" s="1" t="n">
        <v>30</v>
      </c>
      <c r="AH21" s="1" t="n">
        <v>0</v>
      </c>
      <c r="AI21" s="1" t="s">
        <v>52</v>
      </c>
      <c r="AM21" s="1" t="s">
        <v>53</v>
      </c>
      <c r="AN21" s="1" t="s">
        <v>54</v>
      </c>
      <c r="AO21" s="1" t="s">
        <v>55</v>
      </c>
    </row>
    <row r="22" customFormat="false" ht="12.75" hidden="false" customHeight="false" outlineLevel="0" collapsed="false">
      <c r="A22" s="1" t="s">
        <v>40</v>
      </c>
      <c r="B22" s="1" t="s">
        <v>85</v>
      </c>
      <c r="D22" s="1" t="s">
        <v>42</v>
      </c>
      <c r="E22" s="1" t="s">
        <v>97</v>
      </c>
      <c r="F22" s="1" t="s">
        <v>98</v>
      </c>
      <c r="G22" s="1" t="s">
        <v>102</v>
      </c>
      <c r="H22" s="2" t="s">
        <v>83</v>
      </c>
      <c r="I22" s="1" t="s">
        <v>73</v>
      </c>
      <c r="J22" s="1" t="s">
        <v>48</v>
      </c>
      <c r="K22" s="1" t="n">
        <v>10000</v>
      </c>
      <c r="L22" s="1" t="s">
        <v>103</v>
      </c>
      <c r="M22" s="1" t="s">
        <v>50</v>
      </c>
      <c r="N22" s="1" t="n">
        <v>10000</v>
      </c>
      <c r="P22" s="1" t="n">
        <v>10000</v>
      </c>
      <c r="Q22" s="1" t="n">
        <v>10000</v>
      </c>
      <c r="S22" s="3" t="n">
        <v>10000</v>
      </c>
      <c r="T22" s="1" t="n">
        <v>10000</v>
      </c>
      <c r="U22" s="1" t="s">
        <v>89</v>
      </c>
      <c r="V22" s="4" t="n">
        <v>0</v>
      </c>
      <c r="Z22" s="1" t="n">
        <v>7</v>
      </c>
      <c r="AA22" s="1" t="n">
        <v>0</v>
      </c>
      <c r="AE22" s="1" t="n">
        <v>10000</v>
      </c>
      <c r="AF22" s="1" t="n">
        <v>60</v>
      </c>
      <c r="AH22" s="1" t="n">
        <v>0</v>
      </c>
      <c r="AI22" s="1" t="s">
        <v>52</v>
      </c>
      <c r="AM22" s="1" t="s">
        <v>53</v>
      </c>
      <c r="AN22" s="1" t="s">
        <v>54</v>
      </c>
      <c r="AO22" s="1" t="s">
        <v>55</v>
      </c>
    </row>
    <row r="23" customFormat="false" ht="12.75" hidden="false" customHeight="false" outlineLevel="0" collapsed="false">
      <c r="A23" s="1" t="s">
        <v>40</v>
      </c>
      <c r="B23" s="1" t="s">
        <v>104</v>
      </c>
      <c r="D23" s="1" t="s">
        <v>42</v>
      </c>
      <c r="E23" s="1" t="s">
        <v>97</v>
      </c>
      <c r="F23" s="1" t="s">
        <v>98</v>
      </c>
      <c r="G23" s="1" t="s">
        <v>105</v>
      </c>
      <c r="H23" s="2" t="s">
        <v>83</v>
      </c>
      <c r="I23" s="1" t="s">
        <v>47</v>
      </c>
      <c r="J23" s="1" t="s">
        <v>106</v>
      </c>
      <c r="K23" s="1" t="n">
        <v>150000</v>
      </c>
      <c r="L23" s="1" t="s">
        <v>49</v>
      </c>
      <c r="M23" s="1" t="s">
        <v>50</v>
      </c>
      <c r="N23" s="1" t="n">
        <v>150000</v>
      </c>
      <c r="P23" s="1" t="n">
        <v>150000</v>
      </c>
      <c r="Q23" s="1" t="n">
        <v>150000</v>
      </c>
      <c r="S23" s="3" t="n">
        <v>150000</v>
      </c>
      <c r="T23" s="1" t="n">
        <v>150000</v>
      </c>
      <c r="U23" s="1" t="s">
        <v>107</v>
      </c>
      <c r="V23" s="4" t="n">
        <v>425625</v>
      </c>
      <c r="Z23" s="1" t="n">
        <v>7</v>
      </c>
      <c r="AA23" s="1" t="n">
        <v>0</v>
      </c>
      <c r="AE23" s="1" t="n">
        <v>150000</v>
      </c>
      <c r="AF23" s="1" t="n">
        <v>10</v>
      </c>
      <c r="AH23" s="1" t="n">
        <v>0</v>
      </c>
      <c r="AI23" s="1" t="s">
        <v>52</v>
      </c>
      <c r="AM23" s="1" t="s">
        <v>53</v>
      </c>
      <c r="AN23" s="1" t="s">
        <v>54</v>
      </c>
      <c r="AO23" s="1" t="s">
        <v>55</v>
      </c>
    </row>
    <row r="24" customFormat="false" ht="12.75" hidden="false" customHeight="false" outlineLevel="0" collapsed="false">
      <c r="A24" s="1" t="s">
        <v>40</v>
      </c>
      <c r="B24" s="1" t="s">
        <v>108</v>
      </c>
      <c r="D24" s="1" t="s">
        <v>42</v>
      </c>
      <c r="E24" s="1" t="s">
        <v>109</v>
      </c>
      <c r="F24" s="1" t="s">
        <v>110</v>
      </c>
      <c r="G24" s="1" t="s">
        <v>111</v>
      </c>
      <c r="H24" s="2" t="s">
        <v>83</v>
      </c>
      <c r="I24" s="1" t="s">
        <v>73</v>
      </c>
      <c r="J24" s="1" t="s">
        <v>48</v>
      </c>
      <c r="K24" s="1" t="n">
        <v>3000</v>
      </c>
      <c r="L24" s="1" t="s">
        <v>112</v>
      </c>
      <c r="M24" s="1" t="s">
        <v>112</v>
      </c>
      <c r="N24" s="1" t="n">
        <v>3000</v>
      </c>
      <c r="P24" s="1" t="n">
        <v>3000</v>
      </c>
      <c r="Q24" s="1" t="n">
        <v>3000</v>
      </c>
      <c r="R24" s="1" t="n">
        <v>3000</v>
      </c>
      <c r="S24" s="13" t="n">
        <v>3000</v>
      </c>
      <c r="T24" s="17" t="n">
        <v>3000</v>
      </c>
      <c r="U24" s="17" t="s">
        <v>113</v>
      </c>
      <c r="V24" s="14" t="n">
        <v>8460</v>
      </c>
      <c r="Z24" s="1" t="n">
        <v>7</v>
      </c>
      <c r="AA24" s="1" t="n">
        <v>0</v>
      </c>
      <c r="AE24" s="1" t="n">
        <v>3000</v>
      </c>
      <c r="AF24" s="1" t="n">
        <v>60</v>
      </c>
      <c r="AH24" s="1" t="n">
        <v>0</v>
      </c>
      <c r="AI24" s="1" t="s">
        <v>114</v>
      </c>
      <c r="AM24" s="1" t="s">
        <v>53</v>
      </c>
      <c r="AN24" s="1" t="s">
        <v>54</v>
      </c>
      <c r="AO24" s="1" t="s">
        <v>55</v>
      </c>
    </row>
    <row r="25" customFormat="false" ht="12.75" hidden="false" customHeight="false" outlineLevel="0" collapsed="false">
      <c r="I25" s="15" t="s">
        <v>115</v>
      </c>
      <c r="K25" s="15"/>
      <c r="L25" s="16"/>
      <c r="M25" s="16"/>
      <c r="N25" s="16"/>
      <c r="O25" s="16"/>
      <c r="P25" s="16"/>
      <c r="Q25" s="16"/>
      <c r="R25" s="16"/>
      <c r="S25" s="3" t="n">
        <f aca="false">SUM(S17:S24)</f>
        <v>455635</v>
      </c>
      <c r="T25" s="18" t="n">
        <f aca="false">SUM(T17:T24)</f>
        <v>455635</v>
      </c>
      <c r="U25" s="18" t="n">
        <f aca="false">SUM(U17:U24)</f>
        <v>0</v>
      </c>
      <c r="V25" s="4" t="n">
        <f aca="false">SUM(V17:V24)</f>
        <v>1287979.7</v>
      </c>
    </row>
    <row r="27" customFormat="false" ht="12.75" hidden="false" customHeight="false" outlineLevel="0" collapsed="false">
      <c r="A27" s="1" t="s">
        <v>40</v>
      </c>
      <c r="B27" s="1" t="s">
        <v>116</v>
      </c>
      <c r="D27" s="1" t="s">
        <v>42</v>
      </c>
      <c r="E27" s="1" t="s">
        <v>117</v>
      </c>
      <c r="F27" s="1" t="s">
        <v>118</v>
      </c>
      <c r="G27" s="1" t="s">
        <v>119</v>
      </c>
      <c r="H27" s="2" t="s">
        <v>120</v>
      </c>
      <c r="I27" s="1" t="s">
        <v>47</v>
      </c>
      <c r="J27" s="1" t="s">
        <v>106</v>
      </c>
      <c r="K27" s="1" t="n">
        <v>300000</v>
      </c>
      <c r="L27" s="1" t="s">
        <v>49</v>
      </c>
      <c r="M27" s="1" t="s">
        <v>50</v>
      </c>
      <c r="N27" s="1" t="n">
        <v>300000</v>
      </c>
      <c r="P27" s="1" t="n">
        <v>300000</v>
      </c>
      <c r="Q27" s="1" t="n">
        <v>300000</v>
      </c>
      <c r="S27" s="3" t="n">
        <v>300000</v>
      </c>
      <c r="T27" s="1" t="n">
        <v>300000</v>
      </c>
      <c r="U27" s="1" t="s">
        <v>121</v>
      </c>
      <c r="V27" s="4" t="n">
        <v>877500</v>
      </c>
      <c r="Z27" s="1" t="n">
        <v>7</v>
      </c>
      <c r="AA27" s="1" t="n">
        <v>0</v>
      </c>
      <c r="AE27" s="1" t="n">
        <v>300000</v>
      </c>
      <c r="AF27" s="1" t="n">
        <v>10</v>
      </c>
      <c r="AH27" s="1" t="n">
        <v>0</v>
      </c>
      <c r="AI27" s="1" t="s">
        <v>122</v>
      </c>
      <c r="AM27" s="1" t="s">
        <v>53</v>
      </c>
      <c r="AN27" s="1" t="s">
        <v>54</v>
      </c>
      <c r="AO27" s="1" t="s">
        <v>55</v>
      </c>
    </row>
    <row r="28" customFormat="false" ht="12.75" hidden="false" customHeight="false" outlineLevel="0" collapsed="false">
      <c r="A28" s="1" t="s">
        <v>40</v>
      </c>
      <c r="B28" s="1" t="s">
        <v>116</v>
      </c>
      <c r="D28" s="1" t="s">
        <v>42</v>
      </c>
      <c r="E28" s="1" t="s">
        <v>117</v>
      </c>
      <c r="F28" s="1" t="s">
        <v>118</v>
      </c>
      <c r="G28" s="1" t="s">
        <v>123</v>
      </c>
      <c r="H28" s="2" t="s">
        <v>120</v>
      </c>
      <c r="I28" s="1" t="s">
        <v>47</v>
      </c>
      <c r="J28" s="1" t="s">
        <v>106</v>
      </c>
      <c r="K28" s="1" t="n">
        <v>150000</v>
      </c>
      <c r="L28" s="1" t="s">
        <v>49</v>
      </c>
      <c r="M28" s="1" t="s">
        <v>50</v>
      </c>
      <c r="N28" s="1" t="n">
        <v>150000</v>
      </c>
      <c r="P28" s="1" t="n">
        <v>150000</v>
      </c>
      <c r="Q28" s="1" t="n">
        <v>150000</v>
      </c>
      <c r="S28" s="13" t="n">
        <v>149926</v>
      </c>
      <c r="T28" s="17" t="n">
        <v>149926</v>
      </c>
      <c r="U28" s="17" t="s">
        <v>124</v>
      </c>
      <c r="V28" s="14" t="n">
        <f aca="false">428625+212.2</f>
        <v>428837.2</v>
      </c>
      <c r="Z28" s="1" t="n">
        <v>7</v>
      </c>
      <c r="AA28" s="1" t="n">
        <v>0</v>
      </c>
      <c r="AE28" s="1" t="n">
        <v>150000</v>
      </c>
      <c r="AF28" s="1" t="n">
        <v>10</v>
      </c>
      <c r="AH28" s="1" t="n">
        <v>0</v>
      </c>
      <c r="AI28" s="1" t="s">
        <v>122</v>
      </c>
      <c r="AM28" s="1" t="s">
        <v>53</v>
      </c>
      <c r="AN28" s="1" t="s">
        <v>54</v>
      </c>
      <c r="AO28" s="1" t="s">
        <v>55</v>
      </c>
    </row>
    <row r="29" customFormat="false" ht="12.75" hidden="false" customHeight="false" outlineLevel="0" collapsed="false">
      <c r="I29" s="15" t="s">
        <v>125</v>
      </c>
      <c r="S29" s="3" t="n">
        <f aca="false">SUM(S27:S28)</f>
        <v>449926</v>
      </c>
      <c r="T29" s="18" t="n">
        <f aca="false">SUM(T27:T28)</f>
        <v>449926</v>
      </c>
      <c r="U29" s="18" t="n">
        <f aca="false">SUM(U27:U28)</f>
        <v>0</v>
      </c>
      <c r="V29" s="4" t="n">
        <f aca="false">SUM(V27:V28)</f>
        <v>1306337.2</v>
      </c>
    </row>
    <row r="31" customFormat="false" ht="12.75" hidden="false" customHeight="false" outlineLevel="0" collapsed="false">
      <c r="A31" s="1" t="s">
        <v>40</v>
      </c>
      <c r="B31" s="1" t="s">
        <v>79</v>
      </c>
      <c r="D31" s="1" t="s">
        <v>42</v>
      </c>
      <c r="E31" s="1" t="s">
        <v>126</v>
      </c>
      <c r="F31" s="1" t="s">
        <v>127</v>
      </c>
      <c r="G31" s="1" t="s">
        <v>82</v>
      </c>
      <c r="H31" s="2" t="s">
        <v>128</v>
      </c>
      <c r="I31" s="1" t="s">
        <v>47</v>
      </c>
      <c r="J31" s="1" t="s">
        <v>48</v>
      </c>
      <c r="K31" s="1" t="n">
        <v>5000</v>
      </c>
      <c r="L31" s="1" t="s">
        <v>129</v>
      </c>
      <c r="M31" s="1" t="s">
        <v>129</v>
      </c>
      <c r="N31" s="1" t="n">
        <v>5000</v>
      </c>
      <c r="P31" s="1" t="n">
        <v>5000</v>
      </c>
      <c r="Q31" s="1" t="n">
        <v>5000</v>
      </c>
      <c r="R31" s="1" t="n">
        <v>5000</v>
      </c>
      <c r="S31" s="3" t="n">
        <v>5000</v>
      </c>
      <c r="T31" s="1" t="n">
        <v>5000</v>
      </c>
      <c r="U31" s="1" t="s">
        <v>84</v>
      </c>
      <c r="V31" s="4" t="n">
        <f aca="false">5000*2.82</f>
        <v>14100</v>
      </c>
      <c r="Z31" s="1" t="n">
        <v>7</v>
      </c>
      <c r="AA31" s="1" t="n">
        <v>0</v>
      </c>
      <c r="AE31" s="1" t="n">
        <v>5000</v>
      </c>
      <c r="AF31" s="1" t="n">
        <v>30</v>
      </c>
      <c r="AH31" s="1" t="n">
        <v>0</v>
      </c>
      <c r="AI31" s="1" t="s">
        <v>61</v>
      </c>
      <c r="AM31" s="1" t="s">
        <v>53</v>
      </c>
      <c r="AN31" s="1" t="s">
        <v>54</v>
      </c>
      <c r="AO31" s="1" t="s">
        <v>55</v>
      </c>
    </row>
    <row r="33" customFormat="false" ht="12.75" hidden="false" customHeight="false" outlineLevel="0" collapsed="false">
      <c r="A33" s="1" t="s">
        <v>40</v>
      </c>
      <c r="B33" s="1" t="s">
        <v>130</v>
      </c>
      <c r="D33" s="1" t="s">
        <v>42</v>
      </c>
      <c r="E33" s="1" t="s">
        <v>131</v>
      </c>
      <c r="F33" s="1" t="s">
        <v>132</v>
      </c>
      <c r="G33" s="1" t="s">
        <v>133</v>
      </c>
      <c r="H33" s="2" t="s">
        <v>134</v>
      </c>
      <c r="I33" s="1" t="s">
        <v>73</v>
      </c>
      <c r="J33" s="1" t="s">
        <v>48</v>
      </c>
      <c r="K33" s="1" t="n">
        <v>40000</v>
      </c>
      <c r="L33" s="1" t="s">
        <v>94</v>
      </c>
      <c r="M33" s="1" t="s">
        <v>94</v>
      </c>
      <c r="N33" s="1" t="n">
        <v>40000</v>
      </c>
      <c r="P33" s="1" t="n">
        <v>40000</v>
      </c>
      <c r="Q33" s="1" t="n">
        <v>40000</v>
      </c>
      <c r="S33" s="3" t="n">
        <v>40000</v>
      </c>
      <c r="T33" s="1" t="n">
        <v>40000</v>
      </c>
      <c r="U33" s="1" t="s">
        <v>135</v>
      </c>
      <c r="V33" s="4" t="n">
        <v>113000</v>
      </c>
      <c r="Z33" s="1" t="n">
        <v>7</v>
      </c>
      <c r="AA33" s="1" t="n">
        <v>0</v>
      </c>
      <c r="AE33" s="1" t="n">
        <v>40000</v>
      </c>
      <c r="AF33" s="1" t="n">
        <v>60</v>
      </c>
      <c r="AH33" s="1" t="n">
        <v>0</v>
      </c>
      <c r="AI33" s="1" t="s">
        <v>114</v>
      </c>
      <c r="AM33" s="1" t="s">
        <v>53</v>
      </c>
      <c r="AN33" s="1" t="s">
        <v>54</v>
      </c>
      <c r="AO33" s="1" t="s">
        <v>55</v>
      </c>
    </row>
    <row r="35" customFormat="false" ht="12.75" hidden="false" customHeight="false" outlineLevel="0" collapsed="false">
      <c r="A35" s="1" t="s">
        <v>40</v>
      </c>
      <c r="B35" s="1" t="s">
        <v>96</v>
      </c>
      <c r="D35" s="1" t="s">
        <v>42</v>
      </c>
      <c r="E35" s="1" t="s">
        <v>136</v>
      </c>
      <c r="F35" s="1" t="s">
        <v>137</v>
      </c>
      <c r="G35" s="1" t="s">
        <v>99</v>
      </c>
      <c r="H35" s="2" t="s">
        <v>138</v>
      </c>
      <c r="I35" s="1" t="s">
        <v>73</v>
      </c>
      <c r="J35" s="1" t="s">
        <v>48</v>
      </c>
      <c r="K35" s="1" t="n">
        <v>21000</v>
      </c>
      <c r="L35" s="1" t="s">
        <v>139</v>
      </c>
      <c r="M35" s="1" t="s">
        <v>140</v>
      </c>
      <c r="N35" s="1" t="n">
        <v>21000</v>
      </c>
      <c r="P35" s="1" t="n">
        <v>21000</v>
      </c>
      <c r="Q35" s="1" t="n">
        <v>21000</v>
      </c>
      <c r="R35" s="1" t="n">
        <v>21000</v>
      </c>
      <c r="S35" s="3" t="n">
        <v>21000</v>
      </c>
      <c r="T35" s="1" t="n">
        <v>21000</v>
      </c>
      <c r="U35" s="1" t="s">
        <v>101</v>
      </c>
      <c r="V35" s="4" t="n">
        <v>62580</v>
      </c>
      <c r="Z35" s="1" t="n">
        <v>7</v>
      </c>
      <c r="AA35" s="1" t="n">
        <v>0</v>
      </c>
      <c r="AE35" s="1" t="n">
        <v>21000</v>
      </c>
      <c r="AF35" s="1" t="n">
        <v>60</v>
      </c>
      <c r="AH35" s="1" t="n">
        <v>0</v>
      </c>
      <c r="AI35" s="1" t="s">
        <v>52</v>
      </c>
      <c r="AM35" s="1" t="s">
        <v>53</v>
      </c>
      <c r="AN35" s="1" t="s">
        <v>54</v>
      </c>
      <c r="AO35" s="1" t="s">
        <v>55</v>
      </c>
    </row>
    <row r="36" customFormat="false" ht="12.75" hidden="false" customHeight="false" outlineLevel="0" collapsed="false">
      <c r="A36" s="1" t="s">
        <v>40</v>
      </c>
      <c r="B36" s="1" t="s">
        <v>141</v>
      </c>
      <c r="D36" s="1" t="s">
        <v>42</v>
      </c>
      <c r="E36" s="1" t="s">
        <v>136</v>
      </c>
      <c r="F36" s="1" t="s">
        <v>137</v>
      </c>
      <c r="G36" s="1" t="s">
        <v>142</v>
      </c>
      <c r="H36" s="2" t="s">
        <v>138</v>
      </c>
      <c r="I36" s="1" t="s">
        <v>73</v>
      </c>
      <c r="J36" s="1" t="s">
        <v>48</v>
      </c>
      <c r="K36" s="1" t="n">
        <v>30000</v>
      </c>
      <c r="L36" s="1" t="s">
        <v>143</v>
      </c>
      <c r="M36" s="1" t="s">
        <v>143</v>
      </c>
      <c r="N36" s="1" t="n">
        <v>30000</v>
      </c>
      <c r="P36" s="1" t="n">
        <v>30000</v>
      </c>
      <c r="Q36" s="1" t="n">
        <v>30000</v>
      </c>
      <c r="R36" s="1" t="n">
        <v>30000</v>
      </c>
      <c r="S36" s="3" t="n">
        <v>30000</v>
      </c>
      <c r="T36" s="1" t="n">
        <v>30000</v>
      </c>
      <c r="U36" s="1" t="s">
        <v>144</v>
      </c>
      <c r="V36" s="4" t="n">
        <v>84450</v>
      </c>
      <c r="Z36" s="1" t="n">
        <v>7</v>
      </c>
      <c r="AA36" s="1" t="n">
        <v>0</v>
      </c>
      <c r="AE36" s="1" t="n">
        <v>30000</v>
      </c>
      <c r="AF36" s="1" t="n">
        <v>60</v>
      </c>
      <c r="AH36" s="1" t="n">
        <v>0</v>
      </c>
      <c r="AI36" s="1"/>
      <c r="AM36" s="1" t="s">
        <v>53</v>
      </c>
      <c r="AN36" s="1" t="s">
        <v>54</v>
      </c>
      <c r="AO36" s="1" t="s">
        <v>55</v>
      </c>
    </row>
    <row r="37" customFormat="false" ht="12.75" hidden="false" customHeight="false" outlineLevel="0" collapsed="false">
      <c r="A37" s="1" t="s">
        <v>40</v>
      </c>
      <c r="B37" s="1" t="s">
        <v>141</v>
      </c>
      <c r="D37" s="1" t="s">
        <v>42</v>
      </c>
      <c r="E37" s="1" t="s">
        <v>136</v>
      </c>
      <c r="F37" s="1" t="s">
        <v>137</v>
      </c>
      <c r="G37" s="1" t="s">
        <v>145</v>
      </c>
      <c r="H37" s="2" t="s">
        <v>138</v>
      </c>
      <c r="I37" s="1" t="s">
        <v>73</v>
      </c>
      <c r="J37" s="1" t="s">
        <v>48</v>
      </c>
      <c r="K37" s="1" t="n">
        <v>60000</v>
      </c>
      <c r="L37" s="1" t="s">
        <v>139</v>
      </c>
      <c r="M37" s="1" t="s">
        <v>140</v>
      </c>
      <c r="N37" s="1" t="n">
        <v>60000</v>
      </c>
      <c r="P37" s="1" t="n">
        <v>60000</v>
      </c>
      <c r="Q37" s="1" t="n">
        <v>60000</v>
      </c>
      <c r="R37" s="1" t="n">
        <v>60000</v>
      </c>
      <c r="S37" s="3" t="n">
        <v>60000</v>
      </c>
      <c r="T37" s="1" t="n">
        <v>60000</v>
      </c>
      <c r="U37" s="1" t="s">
        <v>144</v>
      </c>
      <c r="V37" s="4" t="n">
        <v>178800</v>
      </c>
      <c r="Z37" s="1" t="n">
        <v>7</v>
      </c>
      <c r="AA37" s="1" t="n">
        <v>0</v>
      </c>
      <c r="AE37" s="1" t="n">
        <v>60000</v>
      </c>
      <c r="AF37" s="1" t="n">
        <v>60</v>
      </c>
      <c r="AH37" s="1" t="n">
        <v>0</v>
      </c>
      <c r="AI37" s="1"/>
      <c r="AM37" s="1" t="s">
        <v>53</v>
      </c>
      <c r="AN37" s="1" t="s">
        <v>54</v>
      </c>
      <c r="AO37" s="1" t="s">
        <v>55</v>
      </c>
    </row>
    <row r="38" customFormat="false" ht="12.75" hidden="false" customHeight="false" outlineLevel="0" collapsed="false">
      <c r="A38" s="1" t="s">
        <v>40</v>
      </c>
      <c r="B38" s="1" t="s">
        <v>146</v>
      </c>
      <c r="D38" s="1" t="s">
        <v>42</v>
      </c>
      <c r="E38" s="1" t="s">
        <v>147</v>
      </c>
      <c r="F38" s="1" t="s">
        <v>148</v>
      </c>
      <c r="G38" s="1" t="s">
        <v>149</v>
      </c>
      <c r="H38" s="2" t="s">
        <v>138</v>
      </c>
      <c r="I38" s="1" t="s">
        <v>73</v>
      </c>
      <c r="J38" s="1" t="s">
        <v>48</v>
      </c>
      <c r="K38" s="1" t="n">
        <v>9200</v>
      </c>
      <c r="L38" s="1" t="s">
        <v>94</v>
      </c>
      <c r="M38" s="1" t="s">
        <v>150</v>
      </c>
      <c r="N38" s="1" t="n">
        <v>9200</v>
      </c>
      <c r="P38" s="1" t="n">
        <v>9200</v>
      </c>
      <c r="Q38" s="1" t="n">
        <v>9200</v>
      </c>
      <c r="R38" s="1" t="n">
        <v>8457</v>
      </c>
      <c r="S38" s="3" t="n">
        <v>8457</v>
      </c>
      <c r="T38" s="1" t="n">
        <v>8457</v>
      </c>
      <c r="U38" s="1" t="s">
        <v>151</v>
      </c>
      <c r="V38" s="4" t="n">
        <v>23752.93</v>
      </c>
      <c r="Z38" s="1" t="n">
        <v>7</v>
      </c>
      <c r="AA38" s="1" t="n">
        <v>0</v>
      </c>
      <c r="AE38" s="1" t="n">
        <v>9200</v>
      </c>
      <c r="AF38" s="1" t="n">
        <v>60</v>
      </c>
      <c r="AH38" s="1" t="n">
        <v>0</v>
      </c>
      <c r="AI38" s="1" t="s">
        <v>114</v>
      </c>
      <c r="AM38" s="1" t="s">
        <v>53</v>
      </c>
      <c r="AN38" s="1" t="s">
        <v>54</v>
      </c>
      <c r="AO38" s="1" t="s">
        <v>55</v>
      </c>
    </row>
    <row r="39" customFormat="false" ht="12.75" hidden="false" customHeight="false" outlineLevel="0" collapsed="false">
      <c r="A39" s="1" t="s">
        <v>40</v>
      </c>
      <c r="B39" s="1" t="s">
        <v>152</v>
      </c>
      <c r="D39" s="1" t="s">
        <v>42</v>
      </c>
      <c r="E39" s="1" t="s">
        <v>147</v>
      </c>
      <c r="F39" s="1" t="s">
        <v>148</v>
      </c>
      <c r="G39" s="1" t="s">
        <v>153</v>
      </c>
      <c r="H39" s="2" t="s">
        <v>138</v>
      </c>
      <c r="I39" s="1" t="s">
        <v>47</v>
      </c>
      <c r="J39" s="1" t="s">
        <v>106</v>
      </c>
      <c r="K39" s="1" t="n">
        <v>1050000</v>
      </c>
      <c r="L39" s="1" t="s">
        <v>49</v>
      </c>
      <c r="M39" s="1" t="s">
        <v>50</v>
      </c>
      <c r="N39" s="1" t="n">
        <v>1050000</v>
      </c>
      <c r="P39" s="1" t="n">
        <v>1050000</v>
      </c>
      <c r="Q39" s="1" t="n">
        <v>1050000</v>
      </c>
      <c r="R39" s="1" t="n">
        <v>1047330</v>
      </c>
      <c r="S39" s="3" t="n">
        <v>1047330</v>
      </c>
      <c r="T39" s="1" t="n">
        <v>1047330</v>
      </c>
      <c r="U39" s="1" t="s">
        <v>154</v>
      </c>
      <c r="V39" s="4" t="n">
        <f aca="false">3201526.75-6078.31</f>
        <v>3195448.44</v>
      </c>
      <c r="Z39" s="1" t="n">
        <v>7</v>
      </c>
      <c r="AA39" s="1" t="n">
        <v>0</v>
      </c>
      <c r="AE39" s="1" t="n">
        <v>1050000</v>
      </c>
      <c r="AF39" s="1" t="n">
        <v>10</v>
      </c>
      <c r="AH39" s="1" t="n">
        <v>0</v>
      </c>
      <c r="AI39" s="1"/>
      <c r="AM39" s="1" t="s">
        <v>53</v>
      </c>
      <c r="AN39" s="1" t="s">
        <v>54</v>
      </c>
      <c r="AO39" s="1" t="s">
        <v>55</v>
      </c>
    </row>
    <row r="40" customFormat="false" ht="12.75" hidden="false" customHeight="false" outlineLevel="0" collapsed="false">
      <c r="A40" s="1" t="s">
        <v>40</v>
      </c>
      <c r="B40" s="1" t="s">
        <v>152</v>
      </c>
      <c r="D40" s="1" t="s">
        <v>42</v>
      </c>
      <c r="E40" s="1" t="s">
        <v>147</v>
      </c>
      <c r="F40" s="1" t="s">
        <v>148</v>
      </c>
      <c r="G40" s="1" t="s">
        <v>155</v>
      </c>
      <c r="H40" s="2" t="s">
        <v>138</v>
      </c>
      <c r="I40" s="1" t="s">
        <v>73</v>
      </c>
      <c r="J40" s="1" t="s">
        <v>48</v>
      </c>
      <c r="K40" s="1" t="n">
        <v>50000</v>
      </c>
      <c r="L40" s="1" t="s">
        <v>139</v>
      </c>
      <c r="M40" s="1" t="s">
        <v>156</v>
      </c>
      <c r="N40" s="1" t="n">
        <v>50000</v>
      </c>
      <c r="P40" s="1" t="n">
        <v>50000</v>
      </c>
      <c r="Q40" s="1" t="n">
        <v>50000</v>
      </c>
      <c r="R40" s="1" t="n">
        <v>49821</v>
      </c>
      <c r="S40" s="3" t="n">
        <v>49821</v>
      </c>
      <c r="T40" s="1" t="n">
        <v>49821</v>
      </c>
      <c r="U40" s="1" t="s">
        <v>154</v>
      </c>
      <c r="V40" s="4" t="n">
        <v>0</v>
      </c>
      <c r="Z40" s="1" t="n">
        <v>7</v>
      </c>
      <c r="AA40" s="1" t="n">
        <v>0</v>
      </c>
      <c r="AE40" s="1" t="n">
        <v>50000</v>
      </c>
      <c r="AF40" s="1" t="n">
        <v>60</v>
      </c>
      <c r="AH40" s="1" t="n">
        <v>0</v>
      </c>
      <c r="AI40" s="1" t="s">
        <v>61</v>
      </c>
      <c r="AM40" s="1" t="s">
        <v>53</v>
      </c>
      <c r="AN40" s="1" t="s">
        <v>54</v>
      </c>
      <c r="AO40" s="1" t="s">
        <v>55</v>
      </c>
    </row>
    <row r="41" customFormat="false" ht="12.75" hidden="false" customHeight="false" outlineLevel="0" collapsed="false">
      <c r="A41" s="1" t="s">
        <v>40</v>
      </c>
      <c r="B41" s="1" t="s">
        <v>152</v>
      </c>
      <c r="D41" s="1" t="s">
        <v>42</v>
      </c>
      <c r="E41" s="1" t="s">
        <v>147</v>
      </c>
      <c r="F41" s="1" t="s">
        <v>148</v>
      </c>
      <c r="G41" s="1" t="s">
        <v>157</v>
      </c>
      <c r="H41" s="2" t="s">
        <v>138</v>
      </c>
      <c r="I41" s="1" t="s">
        <v>73</v>
      </c>
      <c r="J41" s="1" t="s">
        <v>48</v>
      </c>
      <c r="K41" s="1" t="n">
        <v>10000</v>
      </c>
      <c r="L41" s="1" t="s">
        <v>143</v>
      </c>
      <c r="M41" s="1" t="s">
        <v>143</v>
      </c>
      <c r="N41" s="1" t="n">
        <v>10000</v>
      </c>
      <c r="P41" s="1" t="n">
        <v>10000</v>
      </c>
      <c r="Q41" s="1" t="n">
        <v>10000</v>
      </c>
      <c r="R41" s="1" t="n">
        <v>7606</v>
      </c>
      <c r="S41" s="3" t="n">
        <v>7606</v>
      </c>
      <c r="T41" s="1" t="n">
        <v>7606</v>
      </c>
      <c r="U41" s="1" t="s">
        <v>154</v>
      </c>
      <c r="V41" s="4" t="n">
        <v>0</v>
      </c>
      <c r="Z41" s="1" t="n">
        <v>7</v>
      </c>
      <c r="AA41" s="1" t="n">
        <v>0</v>
      </c>
      <c r="AE41" s="1" t="n">
        <v>10000</v>
      </c>
      <c r="AF41" s="1" t="n">
        <v>60</v>
      </c>
      <c r="AH41" s="1" t="n">
        <v>0</v>
      </c>
      <c r="AI41" s="1"/>
      <c r="AM41" s="1" t="s">
        <v>53</v>
      </c>
      <c r="AN41" s="1" t="s">
        <v>54</v>
      </c>
      <c r="AO41" s="1" t="s">
        <v>55</v>
      </c>
    </row>
    <row r="42" customFormat="false" ht="12.75" hidden="false" customHeight="false" outlineLevel="0" collapsed="false">
      <c r="A42" s="1" t="s">
        <v>40</v>
      </c>
      <c r="B42" s="1" t="s">
        <v>152</v>
      </c>
      <c r="D42" s="1" t="s">
        <v>42</v>
      </c>
      <c r="E42" s="1" t="s">
        <v>147</v>
      </c>
      <c r="F42" s="1" t="s">
        <v>148</v>
      </c>
      <c r="G42" s="1" t="s">
        <v>158</v>
      </c>
      <c r="H42" s="2" t="s">
        <v>138</v>
      </c>
      <c r="I42" s="1" t="s">
        <v>73</v>
      </c>
      <c r="J42" s="1" t="s">
        <v>48</v>
      </c>
      <c r="K42" s="1" t="n">
        <v>28000</v>
      </c>
      <c r="L42" s="1" t="s">
        <v>159</v>
      </c>
      <c r="M42" s="1" t="s">
        <v>160</v>
      </c>
      <c r="N42" s="1" t="n">
        <v>28000</v>
      </c>
      <c r="P42" s="1" t="n">
        <v>28000</v>
      </c>
      <c r="Q42" s="1" t="n">
        <v>28000</v>
      </c>
      <c r="R42" s="1" t="n">
        <v>15121</v>
      </c>
      <c r="S42" s="3" t="n">
        <v>15121</v>
      </c>
      <c r="T42" s="1" t="n">
        <v>15121</v>
      </c>
      <c r="U42" s="1" t="s">
        <v>154</v>
      </c>
      <c r="V42" s="4" t="n">
        <v>0</v>
      </c>
      <c r="Z42" s="1" t="n">
        <v>7</v>
      </c>
      <c r="AA42" s="1" t="n">
        <v>0</v>
      </c>
      <c r="AE42" s="1" t="n">
        <v>28000</v>
      </c>
      <c r="AF42" s="1" t="n">
        <v>60</v>
      </c>
      <c r="AH42" s="1" t="n">
        <v>0</v>
      </c>
      <c r="AI42" s="1" t="s">
        <v>61</v>
      </c>
      <c r="AM42" s="1" t="s">
        <v>53</v>
      </c>
      <c r="AN42" s="1" t="s">
        <v>54</v>
      </c>
      <c r="AO42" s="1" t="s">
        <v>55</v>
      </c>
    </row>
    <row r="43" customFormat="false" ht="12.75" hidden="false" customHeight="false" outlineLevel="0" collapsed="false">
      <c r="A43" s="1" t="s">
        <v>40</v>
      </c>
      <c r="B43" s="1" t="s">
        <v>161</v>
      </c>
      <c r="D43" s="1" t="s">
        <v>42</v>
      </c>
      <c r="E43" s="1" t="s">
        <v>162</v>
      </c>
      <c r="F43" s="1" t="s">
        <v>163</v>
      </c>
      <c r="G43" s="1" t="s">
        <v>164</v>
      </c>
      <c r="H43" s="2" t="s">
        <v>138</v>
      </c>
      <c r="I43" s="1" t="s">
        <v>47</v>
      </c>
      <c r="J43" s="1" t="s">
        <v>48</v>
      </c>
      <c r="K43" s="1" t="n">
        <v>12300</v>
      </c>
      <c r="L43" s="1" t="s">
        <v>49</v>
      </c>
      <c r="M43" s="1" t="s">
        <v>50</v>
      </c>
      <c r="N43" s="1" t="n">
        <v>12300</v>
      </c>
      <c r="P43" s="1" t="n">
        <v>12300</v>
      </c>
      <c r="Q43" s="1" t="n">
        <v>12300</v>
      </c>
      <c r="R43" s="1" t="n">
        <v>5831</v>
      </c>
      <c r="S43" s="3" t="n">
        <v>6531</v>
      </c>
      <c r="T43" s="1" t="n">
        <v>6531</v>
      </c>
      <c r="U43" s="1" t="s">
        <v>165</v>
      </c>
      <c r="V43" s="4" t="n">
        <v>17437.77</v>
      </c>
      <c r="Z43" s="1" t="n">
        <v>7</v>
      </c>
      <c r="AA43" s="1" t="n">
        <v>0</v>
      </c>
      <c r="AE43" s="1" t="n">
        <v>12300</v>
      </c>
      <c r="AF43" s="1" t="n">
        <v>30</v>
      </c>
      <c r="AH43" s="1" t="n">
        <v>0</v>
      </c>
      <c r="AI43" s="1" t="s">
        <v>52</v>
      </c>
      <c r="AM43" s="1" t="s">
        <v>53</v>
      </c>
      <c r="AN43" s="1" t="s">
        <v>54</v>
      </c>
      <c r="AO43" s="1" t="s">
        <v>55</v>
      </c>
    </row>
    <row r="44" customFormat="false" ht="12.75" hidden="false" customHeight="false" outlineLevel="0" collapsed="false">
      <c r="A44" s="1" t="s">
        <v>40</v>
      </c>
      <c r="B44" s="1" t="s">
        <v>166</v>
      </c>
      <c r="D44" s="1" t="s">
        <v>42</v>
      </c>
      <c r="E44" s="1" t="s">
        <v>167</v>
      </c>
      <c r="F44" s="1" t="s">
        <v>168</v>
      </c>
      <c r="G44" s="1" t="s">
        <v>169</v>
      </c>
      <c r="H44" s="2" t="s">
        <v>138</v>
      </c>
      <c r="I44" s="1" t="s">
        <v>73</v>
      </c>
      <c r="J44" s="1" t="s">
        <v>48</v>
      </c>
      <c r="K44" s="1" t="n">
        <v>96809</v>
      </c>
      <c r="L44" s="1" t="s">
        <v>150</v>
      </c>
      <c r="M44" s="1" t="s">
        <v>170</v>
      </c>
      <c r="N44" s="1" t="n">
        <v>96809</v>
      </c>
      <c r="P44" s="1" t="n">
        <v>96809</v>
      </c>
      <c r="Q44" s="1" t="n">
        <v>96809</v>
      </c>
      <c r="R44" s="1" t="n">
        <v>96809</v>
      </c>
      <c r="S44" s="3" t="n">
        <v>96809</v>
      </c>
      <c r="T44" s="1" t="n">
        <v>96809</v>
      </c>
      <c r="U44" s="1" t="s">
        <v>171</v>
      </c>
      <c r="V44" s="4" t="n">
        <f aca="false">57200+174600+29144.71+7834.82+12857.16</f>
        <v>281636.69</v>
      </c>
      <c r="Z44" s="1" t="n">
        <v>7</v>
      </c>
      <c r="AA44" s="1" t="n">
        <v>0</v>
      </c>
      <c r="AE44" s="1" t="n">
        <v>96809</v>
      </c>
      <c r="AF44" s="1" t="n">
        <v>60</v>
      </c>
      <c r="AH44" s="1" t="n">
        <v>0</v>
      </c>
      <c r="AI44" s="1" t="s">
        <v>52</v>
      </c>
      <c r="AM44" s="1" t="s">
        <v>53</v>
      </c>
      <c r="AN44" s="1" t="s">
        <v>54</v>
      </c>
      <c r="AO44" s="1" t="s">
        <v>55</v>
      </c>
    </row>
    <row r="45" customFormat="false" ht="12.75" hidden="false" customHeight="false" outlineLevel="0" collapsed="false">
      <c r="A45" s="1" t="s">
        <v>40</v>
      </c>
      <c r="B45" s="1" t="s">
        <v>166</v>
      </c>
      <c r="D45" s="1" t="s">
        <v>42</v>
      </c>
      <c r="E45" s="1" t="s">
        <v>167</v>
      </c>
      <c r="F45" s="1" t="s">
        <v>168</v>
      </c>
      <c r="G45" s="1" t="s">
        <v>172</v>
      </c>
      <c r="H45" s="2" t="s">
        <v>138</v>
      </c>
      <c r="I45" s="1" t="s">
        <v>73</v>
      </c>
      <c r="J45" s="1" t="s">
        <v>48</v>
      </c>
      <c r="K45" s="1" t="n">
        <v>33321</v>
      </c>
      <c r="L45" s="1" t="s">
        <v>49</v>
      </c>
      <c r="M45" s="1" t="s">
        <v>77</v>
      </c>
      <c r="N45" s="1" t="n">
        <v>33321</v>
      </c>
      <c r="P45" s="1" t="n">
        <v>33321</v>
      </c>
      <c r="Q45" s="1" t="n">
        <v>33321</v>
      </c>
      <c r="R45" s="1" t="n">
        <v>33321</v>
      </c>
      <c r="S45" s="3" t="n">
        <v>33321</v>
      </c>
      <c r="T45" s="1" t="n">
        <v>33321</v>
      </c>
      <c r="U45" s="1" t="s">
        <v>171</v>
      </c>
      <c r="V45" s="4" t="n">
        <v>94964.85</v>
      </c>
      <c r="Z45" s="1" t="n">
        <v>7</v>
      </c>
      <c r="AA45" s="1" t="n">
        <v>0</v>
      </c>
      <c r="AE45" s="1" t="n">
        <v>33321</v>
      </c>
      <c r="AF45" s="1" t="n">
        <v>60</v>
      </c>
      <c r="AH45" s="1" t="n">
        <v>0</v>
      </c>
      <c r="AI45" s="1"/>
      <c r="AM45" s="1" t="s">
        <v>53</v>
      </c>
      <c r="AN45" s="1" t="s">
        <v>54</v>
      </c>
      <c r="AO45" s="1" t="s">
        <v>55</v>
      </c>
    </row>
    <row r="46" customFormat="false" ht="12.75" hidden="false" customHeight="false" outlineLevel="0" collapsed="false">
      <c r="A46" s="1" t="s">
        <v>40</v>
      </c>
      <c r="B46" s="1" t="s">
        <v>173</v>
      </c>
      <c r="D46" s="1" t="s">
        <v>42</v>
      </c>
      <c r="E46" s="1" t="s">
        <v>174</v>
      </c>
      <c r="F46" s="1" t="s">
        <v>175</v>
      </c>
      <c r="G46" s="1" t="s">
        <v>176</v>
      </c>
      <c r="H46" s="2" t="s">
        <v>138</v>
      </c>
      <c r="I46" s="1" t="s">
        <v>73</v>
      </c>
      <c r="J46" s="1" t="s">
        <v>48</v>
      </c>
      <c r="K46" s="1" t="n">
        <v>46800</v>
      </c>
      <c r="L46" s="1" t="s">
        <v>143</v>
      </c>
      <c r="M46" s="1" t="s">
        <v>177</v>
      </c>
      <c r="N46" s="1" t="n">
        <v>39000</v>
      </c>
      <c r="P46" s="1" t="n">
        <v>39000</v>
      </c>
      <c r="Q46" s="1" t="n">
        <v>39000</v>
      </c>
      <c r="R46" s="1" t="n">
        <v>40053</v>
      </c>
      <c r="S46" s="3" t="n">
        <v>48078</v>
      </c>
      <c r="T46" s="1" t="n">
        <v>48078</v>
      </c>
      <c r="U46" s="1" t="s">
        <v>178</v>
      </c>
      <c r="V46" s="4" t="n">
        <v>138320.45</v>
      </c>
      <c r="Z46" s="1" t="n">
        <v>7</v>
      </c>
      <c r="AA46" s="1" t="n">
        <v>0</v>
      </c>
      <c r="AE46" s="1" t="n">
        <v>46800</v>
      </c>
      <c r="AF46" s="1" t="n">
        <v>60</v>
      </c>
      <c r="AH46" s="1" t="n">
        <v>0</v>
      </c>
      <c r="AI46" s="1"/>
      <c r="AM46" s="1" t="s">
        <v>53</v>
      </c>
      <c r="AN46" s="1" t="s">
        <v>54</v>
      </c>
      <c r="AO46" s="1" t="s">
        <v>55</v>
      </c>
    </row>
    <row r="47" customFormat="false" ht="12.75" hidden="false" customHeight="false" outlineLevel="0" collapsed="false">
      <c r="A47" s="1" t="s">
        <v>40</v>
      </c>
      <c r="B47" s="1" t="s">
        <v>179</v>
      </c>
      <c r="D47" s="1" t="s">
        <v>42</v>
      </c>
      <c r="E47" s="1" t="s">
        <v>174</v>
      </c>
      <c r="F47" s="1" t="s">
        <v>175</v>
      </c>
      <c r="G47" s="1" t="s">
        <v>180</v>
      </c>
      <c r="H47" s="2" t="s">
        <v>138</v>
      </c>
      <c r="I47" s="1" t="s">
        <v>73</v>
      </c>
      <c r="J47" s="1" t="s">
        <v>48</v>
      </c>
      <c r="K47" s="1" t="n">
        <v>18620</v>
      </c>
      <c r="L47" s="1" t="s">
        <v>112</v>
      </c>
      <c r="M47" s="1" t="s">
        <v>50</v>
      </c>
      <c r="N47" s="1" t="n">
        <v>18620</v>
      </c>
      <c r="P47" s="1" t="n">
        <v>18620</v>
      </c>
      <c r="Q47" s="1" t="n">
        <v>18620</v>
      </c>
      <c r="R47" s="1" t="n">
        <v>19123</v>
      </c>
      <c r="S47" s="3" t="n">
        <v>19123</v>
      </c>
      <c r="T47" s="1" t="n">
        <v>19123</v>
      </c>
      <c r="U47" s="1" t="s">
        <v>181</v>
      </c>
      <c r="V47" s="4" t="n">
        <v>56298.97</v>
      </c>
      <c r="Z47" s="1" t="n">
        <v>7</v>
      </c>
      <c r="AA47" s="1" t="n">
        <v>0</v>
      </c>
      <c r="AE47" s="1" t="n">
        <v>18620</v>
      </c>
      <c r="AF47" s="1" t="n">
        <v>60</v>
      </c>
      <c r="AH47" s="1" t="n">
        <v>0</v>
      </c>
      <c r="AI47" s="1" t="s">
        <v>52</v>
      </c>
      <c r="AM47" s="1" t="s">
        <v>53</v>
      </c>
      <c r="AN47" s="1" t="s">
        <v>54</v>
      </c>
      <c r="AO47" s="1" t="s">
        <v>55</v>
      </c>
    </row>
    <row r="48" customFormat="false" ht="12.75" hidden="false" customHeight="false" outlineLevel="0" collapsed="false">
      <c r="A48" s="1" t="s">
        <v>40</v>
      </c>
      <c r="B48" s="1" t="s">
        <v>182</v>
      </c>
      <c r="D48" s="1" t="s">
        <v>42</v>
      </c>
      <c r="E48" s="1" t="s">
        <v>183</v>
      </c>
      <c r="F48" s="1" t="s">
        <v>184</v>
      </c>
      <c r="G48" s="1" t="s">
        <v>185</v>
      </c>
      <c r="H48" s="2" t="s">
        <v>138</v>
      </c>
      <c r="I48" s="1" t="s">
        <v>47</v>
      </c>
      <c r="J48" s="1" t="s">
        <v>48</v>
      </c>
      <c r="K48" s="1" t="n">
        <v>339000</v>
      </c>
      <c r="L48" s="1" t="s">
        <v>49</v>
      </c>
      <c r="M48" s="1" t="s">
        <v>50</v>
      </c>
      <c r="N48" s="1" t="n">
        <v>339000</v>
      </c>
      <c r="P48" s="1" t="n">
        <v>339000</v>
      </c>
      <c r="Q48" s="1" t="n">
        <v>339000</v>
      </c>
      <c r="R48" s="1" t="n">
        <v>345726</v>
      </c>
      <c r="S48" s="3" t="n">
        <v>345726</v>
      </c>
      <c r="T48" s="1" t="n">
        <v>345726</v>
      </c>
      <c r="U48" s="1" t="s">
        <v>186</v>
      </c>
      <c r="V48" s="4" t="n">
        <v>985319.1</v>
      </c>
      <c r="Z48" s="1" t="n">
        <v>7</v>
      </c>
      <c r="AA48" s="1" t="n">
        <v>0</v>
      </c>
      <c r="AE48" s="1" t="n">
        <v>339000</v>
      </c>
      <c r="AF48" s="1" t="n">
        <v>30</v>
      </c>
      <c r="AH48" s="1" t="n">
        <v>0</v>
      </c>
      <c r="AI48" s="1" t="s">
        <v>52</v>
      </c>
      <c r="AM48" s="1" t="s">
        <v>53</v>
      </c>
      <c r="AN48" s="1" t="s">
        <v>54</v>
      </c>
      <c r="AO48" s="1" t="s">
        <v>55</v>
      </c>
    </row>
    <row r="49" customFormat="false" ht="12.75" hidden="false" customHeight="false" outlineLevel="0" collapsed="false">
      <c r="A49" s="1" t="s">
        <v>40</v>
      </c>
      <c r="B49" s="1" t="s">
        <v>187</v>
      </c>
      <c r="D49" s="1" t="s">
        <v>42</v>
      </c>
      <c r="E49" s="1" t="s">
        <v>188</v>
      </c>
      <c r="F49" s="1" t="s">
        <v>189</v>
      </c>
      <c r="G49" s="1" t="s">
        <v>190</v>
      </c>
      <c r="H49" s="2" t="s">
        <v>138</v>
      </c>
      <c r="I49" s="1" t="s">
        <v>47</v>
      </c>
      <c r="J49" s="1" t="s">
        <v>48</v>
      </c>
      <c r="K49" s="1" t="n">
        <v>10050</v>
      </c>
      <c r="L49" s="1" t="s">
        <v>49</v>
      </c>
      <c r="M49" s="1" t="s">
        <v>50</v>
      </c>
      <c r="N49" s="1" t="n">
        <v>10050</v>
      </c>
      <c r="P49" s="1" t="n">
        <v>10050</v>
      </c>
      <c r="Q49" s="1" t="n">
        <v>10050</v>
      </c>
      <c r="R49" s="1" t="n">
        <v>945</v>
      </c>
      <c r="S49" s="3" t="n">
        <v>10564</v>
      </c>
      <c r="T49" s="1" t="n">
        <v>10564</v>
      </c>
      <c r="U49" s="1" t="s">
        <v>191</v>
      </c>
      <c r="V49" s="4" t="n">
        <v>30001.76</v>
      </c>
      <c r="Z49" s="1" t="n">
        <v>7</v>
      </c>
      <c r="AA49" s="1" t="n">
        <v>0</v>
      </c>
      <c r="AE49" s="1" t="n">
        <v>10050</v>
      </c>
      <c r="AF49" s="1" t="n">
        <v>30</v>
      </c>
      <c r="AH49" s="1" t="n">
        <v>0</v>
      </c>
      <c r="AI49" s="1" t="s">
        <v>52</v>
      </c>
      <c r="AM49" s="1" t="s">
        <v>53</v>
      </c>
      <c r="AN49" s="1" t="s">
        <v>54</v>
      </c>
      <c r="AO49" s="1" t="s">
        <v>55</v>
      </c>
    </row>
    <row r="50" customFormat="false" ht="12.75" hidden="false" customHeight="false" outlineLevel="0" collapsed="false">
      <c r="A50" s="1" t="s">
        <v>40</v>
      </c>
      <c r="B50" s="1" t="s">
        <v>182</v>
      </c>
      <c r="D50" s="1" t="s">
        <v>42</v>
      </c>
      <c r="E50" s="1" t="s">
        <v>192</v>
      </c>
      <c r="F50" s="1" t="s">
        <v>193</v>
      </c>
      <c r="G50" s="1" t="s">
        <v>185</v>
      </c>
      <c r="H50" s="2" t="s">
        <v>138</v>
      </c>
      <c r="I50" s="1" t="s">
        <v>47</v>
      </c>
      <c r="J50" s="1" t="s">
        <v>48</v>
      </c>
      <c r="K50" s="1" t="n">
        <v>225000</v>
      </c>
      <c r="L50" s="1" t="s">
        <v>49</v>
      </c>
      <c r="M50" s="1" t="s">
        <v>50</v>
      </c>
      <c r="N50" s="1" t="n">
        <v>225000</v>
      </c>
      <c r="P50" s="1" t="n">
        <v>225000</v>
      </c>
      <c r="Q50" s="1" t="n">
        <v>225000</v>
      </c>
      <c r="R50" s="1" t="n">
        <v>242759</v>
      </c>
      <c r="S50" s="13" t="n">
        <v>242759</v>
      </c>
      <c r="T50" s="17" t="n">
        <v>242759</v>
      </c>
      <c r="U50" s="17" t="s">
        <v>186</v>
      </c>
      <c r="V50" s="14" t="n">
        <v>691863.15</v>
      </c>
      <c r="Z50" s="1" t="n">
        <v>7</v>
      </c>
      <c r="AA50" s="1" t="n">
        <v>0</v>
      </c>
      <c r="AE50" s="1" t="n">
        <v>225000</v>
      </c>
      <c r="AF50" s="1" t="n">
        <v>30</v>
      </c>
      <c r="AH50" s="1" t="n">
        <v>0</v>
      </c>
      <c r="AI50" s="1" t="s">
        <v>52</v>
      </c>
      <c r="AM50" s="1" t="s">
        <v>53</v>
      </c>
      <c r="AN50" s="1" t="s">
        <v>54</v>
      </c>
      <c r="AO50" s="1" t="s">
        <v>55</v>
      </c>
    </row>
    <row r="51" customFormat="false" ht="12.75" hidden="false" customHeight="false" outlineLevel="0" collapsed="false">
      <c r="I51" s="15" t="s">
        <v>194</v>
      </c>
      <c r="K51" s="16"/>
      <c r="L51" s="16"/>
      <c r="M51" s="16"/>
      <c r="N51" s="16"/>
      <c r="O51" s="16"/>
      <c r="P51" s="16"/>
      <c r="Q51" s="16"/>
      <c r="R51" s="16"/>
      <c r="S51" s="3" t="n">
        <f aca="false">SUM(S35:S50)</f>
        <v>2042246</v>
      </c>
      <c r="T51" s="18" t="n">
        <f aca="false">SUM(T35:T50)</f>
        <v>2042246</v>
      </c>
      <c r="U51" s="18" t="n">
        <f aca="false">SUM(U35:U50)</f>
        <v>0</v>
      </c>
      <c r="V51" s="4" t="n">
        <f aca="false">SUM(V35:V50)</f>
        <v>5840874.11</v>
      </c>
    </row>
    <row r="53" customFormat="false" ht="12.75" hidden="false" customHeight="false" outlineLevel="0" collapsed="false">
      <c r="A53" s="1" t="s">
        <v>40</v>
      </c>
      <c r="B53" s="1" t="s">
        <v>195</v>
      </c>
      <c r="D53" s="1" t="s">
        <v>42</v>
      </c>
      <c r="E53" s="1" t="s">
        <v>196</v>
      </c>
      <c r="F53" s="1" t="s">
        <v>197</v>
      </c>
      <c r="G53" s="1" t="s">
        <v>198</v>
      </c>
      <c r="H53" s="2" t="s">
        <v>199</v>
      </c>
      <c r="I53" s="1" t="s">
        <v>73</v>
      </c>
      <c r="J53" s="1" t="s">
        <v>106</v>
      </c>
      <c r="K53" s="1" t="n">
        <v>5000</v>
      </c>
      <c r="L53" s="1" t="s">
        <v>129</v>
      </c>
      <c r="M53" s="1" t="s">
        <v>129</v>
      </c>
      <c r="N53" s="1" t="n">
        <v>5000</v>
      </c>
      <c r="P53" s="1" t="n">
        <v>5000</v>
      </c>
      <c r="Q53" s="1" t="n">
        <v>5000</v>
      </c>
      <c r="S53" s="3" t="n">
        <v>5000</v>
      </c>
      <c r="T53" s="1" t="n">
        <v>5000</v>
      </c>
      <c r="U53" s="1" t="s">
        <v>200</v>
      </c>
      <c r="V53" s="4" t="n">
        <v>14687.5</v>
      </c>
      <c r="Z53" s="1" t="n">
        <v>7</v>
      </c>
      <c r="AA53" s="1" t="n">
        <v>0</v>
      </c>
      <c r="AE53" s="1" t="n">
        <v>5000</v>
      </c>
      <c r="AF53" s="1" t="n">
        <v>10</v>
      </c>
      <c r="AH53" s="1" t="n">
        <v>0</v>
      </c>
      <c r="AI53" s="1" t="s">
        <v>201</v>
      </c>
      <c r="AM53" s="1" t="s">
        <v>202</v>
      </c>
      <c r="AN53" s="1" t="s">
        <v>203</v>
      </c>
      <c r="AO53" s="1" t="s">
        <v>204</v>
      </c>
    </row>
    <row r="54" customFormat="false" ht="12.75" hidden="false" customHeight="false" outlineLevel="0" collapsed="false">
      <c r="A54" s="1" t="s">
        <v>40</v>
      </c>
      <c r="B54" s="1" t="s">
        <v>205</v>
      </c>
      <c r="D54" s="1" t="s">
        <v>42</v>
      </c>
      <c r="E54" s="1" t="s">
        <v>196</v>
      </c>
      <c r="F54" s="1" t="s">
        <v>197</v>
      </c>
      <c r="G54" s="1" t="s">
        <v>206</v>
      </c>
      <c r="H54" s="2" t="s">
        <v>199</v>
      </c>
      <c r="I54" s="1" t="s">
        <v>47</v>
      </c>
      <c r="J54" s="1" t="s">
        <v>106</v>
      </c>
      <c r="K54" s="1" t="n">
        <v>300000</v>
      </c>
      <c r="L54" s="1" t="s">
        <v>49</v>
      </c>
      <c r="M54" s="1" t="s">
        <v>50</v>
      </c>
      <c r="N54" s="1" t="n">
        <v>300000</v>
      </c>
      <c r="P54" s="1" t="n">
        <v>300000</v>
      </c>
      <c r="Q54" s="1" t="n">
        <v>300000</v>
      </c>
      <c r="S54" s="3" t="n">
        <v>300000</v>
      </c>
      <c r="T54" s="1" t="n">
        <v>300000</v>
      </c>
      <c r="U54" s="1" t="s">
        <v>207</v>
      </c>
      <c r="V54" s="4" t="n">
        <v>0</v>
      </c>
      <c r="Z54" s="1" t="n">
        <v>7</v>
      </c>
      <c r="AA54" s="1" t="n">
        <v>0</v>
      </c>
      <c r="AE54" s="1" t="n">
        <v>300000</v>
      </c>
      <c r="AF54" s="1" t="n">
        <v>10</v>
      </c>
      <c r="AH54" s="1" t="n">
        <v>0</v>
      </c>
      <c r="AI54" s="1" t="s">
        <v>201</v>
      </c>
      <c r="AM54" s="1" t="s">
        <v>202</v>
      </c>
      <c r="AN54" s="1" t="s">
        <v>203</v>
      </c>
      <c r="AO54" s="1" t="s">
        <v>204</v>
      </c>
    </row>
    <row r="55" customFormat="false" ht="12.75" hidden="false" customHeight="false" outlineLevel="0" collapsed="false">
      <c r="A55" s="1" t="s">
        <v>40</v>
      </c>
      <c r="B55" s="1" t="s">
        <v>205</v>
      </c>
      <c r="D55" s="1" t="s">
        <v>42</v>
      </c>
      <c r="E55" s="1" t="s">
        <v>196</v>
      </c>
      <c r="F55" s="1" t="s">
        <v>197</v>
      </c>
      <c r="G55" s="1" t="s">
        <v>208</v>
      </c>
      <c r="H55" s="2" t="s">
        <v>199</v>
      </c>
      <c r="I55" s="1" t="s">
        <v>47</v>
      </c>
      <c r="J55" s="1" t="s">
        <v>106</v>
      </c>
      <c r="K55" s="1" t="n">
        <v>450000</v>
      </c>
      <c r="L55" s="1" t="s">
        <v>49</v>
      </c>
      <c r="M55" s="1" t="s">
        <v>50</v>
      </c>
      <c r="N55" s="1" t="n">
        <v>450000</v>
      </c>
      <c r="P55" s="1" t="n">
        <v>450000</v>
      </c>
      <c r="Q55" s="1" t="n">
        <v>450000</v>
      </c>
      <c r="S55" s="3" t="n">
        <v>450000</v>
      </c>
      <c r="T55" s="1" t="n">
        <v>450000</v>
      </c>
      <c r="U55" s="1" t="s">
        <v>207</v>
      </c>
      <c r="V55" s="4" t="n">
        <v>2678175</v>
      </c>
      <c r="Z55" s="1" t="n">
        <v>7</v>
      </c>
      <c r="AA55" s="1" t="n">
        <v>0</v>
      </c>
      <c r="AE55" s="1" t="n">
        <v>450000</v>
      </c>
      <c r="AF55" s="1" t="n">
        <v>10</v>
      </c>
      <c r="AH55" s="1" t="n">
        <v>0</v>
      </c>
      <c r="AI55" s="1" t="s">
        <v>201</v>
      </c>
      <c r="AM55" s="1" t="s">
        <v>202</v>
      </c>
      <c r="AN55" s="1" t="s">
        <v>203</v>
      </c>
      <c r="AO55" s="1" t="s">
        <v>204</v>
      </c>
    </row>
    <row r="56" customFormat="false" ht="12.75" hidden="false" customHeight="false" outlineLevel="0" collapsed="false">
      <c r="A56" s="1" t="s">
        <v>40</v>
      </c>
      <c r="B56" s="1" t="s">
        <v>205</v>
      </c>
      <c r="D56" s="1" t="s">
        <v>42</v>
      </c>
      <c r="E56" s="1" t="s">
        <v>196</v>
      </c>
      <c r="F56" s="1" t="s">
        <v>197</v>
      </c>
      <c r="G56" s="1" t="s">
        <v>209</v>
      </c>
      <c r="H56" s="2" t="s">
        <v>199</v>
      </c>
      <c r="I56" s="1" t="s">
        <v>47</v>
      </c>
      <c r="J56" s="1" t="s">
        <v>106</v>
      </c>
      <c r="K56" s="1" t="n">
        <v>150000</v>
      </c>
      <c r="L56" s="1" t="s">
        <v>49</v>
      </c>
      <c r="M56" s="1" t="s">
        <v>50</v>
      </c>
      <c r="N56" s="1" t="n">
        <v>150000</v>
      </c>
      <c r="P56" s="1" t="n">
        <v>150000</v>
      </c>
      <c r="Q56" s="1" t="n">
        <v>150000</v>
      </c>
      <c r="S56" s="3" t="n">
        <v>150000</v>
      </c>
      <c r="T56" s="1" t="n">
        <v>150000</v>
      </c>
      <c r="U56" s="1" t="s">
        <v>207</v>
      </c>
      <c r="V56" s="4" t="n">
        <v>0</v>
      </c>
      <c r="Z56" s="1" t="n">
        <v>7</v>
      </c>
      <c r="AA56" s="1" t="n">
        <v>0</v>
      </c>
      <c r="AE56" s="1" t="n">
        <v>150000</v>
      </c>
      <c r="AF56" s="1" t="n">
        <v>10</v>
      </c>
      <c r="AH56" s="1" t="n">
        <v>0</v>
      </c>
      <c r="AI56" s="1" t="s">
        <v>201</v>
      </c>
      <c r="AM56" s="1" t="s">
        <v>202</v>
      </c>
      <c r="AN56" s="1" t="s">
        <v>203</v>
      </c>
      <c r="AO56" s="1" t="s">
        <v>204</v>
      </c>
    </row>
    <row r="57" customFormat="false" ht="12.75" hidden="false" customHeight="false" outlineLevel="0" collapsed="false">
      <c r="A57" s="1" t="s">
        <v>40</v>
      </c>
      <c r="B57" s="1" t="s">
        <v>205</v>
      </c>
      <c r="D57" s="1" t="s">
        <v>42</v>
      </c>
      <c r="E57" s="1" t="s">
        <v>196</v>
      </c>
      <c r="F57" s="1" t="s">
        <v>197</v>
      </c>
      <c r="G57" s="1" t="s">
        <v>210</v>
      </c>
      <c r="H57" s="2" t="s">
        <v>199</v>
      </c>
      <c r="I57" s="1" t="s">
        <v>73</v>
      </c>
      <c r="J57" s="1" t="s">
        <v>106</v>
      </c>
      <c r="K57" s="1" t="n">
        <v>15000</v>
      </c>
      <c r="L57" s="1" t="s">
        <v>49</v>
      </c>
      <c r="M57" s="1" t="s">
        <v>77</v>
      </c>
      <c r="N57" s="1" t="n">
        <v>15000</v>
      </c>
      <c r="P57" s="1" t="n">
        <v>15000</v>
      </c>
      <c r="Q57" s="1" t="n">
        <v>15000</v>
      </c>
      <c r="S57" s="3" t="n">
        <v>15000</v>
      </c>
      <c r="T57" s="1" t="n">
        <v>15000</v>
      </c>
      <c r="U57" s="1" t="s">
        <v>207</v>
      </c>
      <c r="V57" s="4" t="n">
        <v>0</v>
      </c>
      <c r="Z57" s="1" t="n">
        <v>7</v>
      </c>
      <c r="AA57" s="1" t="n">
        <v>0</v>
      </c>
      <c r="AE57" s="1" t="n">
        <v>15000</v>
      </c>
      <c r="AF57" s="1" t="n">
        <v>10</v>
      </c>
      <c r="AH57" s="1" t="n">
        <v>0</v>
      </c>
      <c r="AI57" s="1" t="s">
        <v>201</v>
      </c>
      <c r="AM57" s="1" t="s">
        <v>202</v>
      </c>
      <c r="AN57" s="1" t="s">
        <v>203</v>
      </c>
      <c r="AO57" s="1" t="s">
        <v>204</v>
      </c>
    </row>
    <row r="58" customFormat="false" ht="12.75" hidden="false" customHeight="false" outlineLevel="0" collapsed="false">
      <c r="A58" s="1" t="s">
        <v>40</v>
      </c>
      <c r="B58" s="1" t="s">
        <v>211</v>
      </c>
      <c r="D58" s="1" t="s">
        <v>42</v>
      </c>
      <c r="E58" s="1" t="s">
        <v>196</v>
      </c>
      <c r="F58" s="1" t="s">
        <v>197</v>
      </c>
      <c r="G58" s="1" t="s">
        <v>212</v>
      </c>
      <c r="H58" s="2" t="s">
        <v>199</v>
      </c>
      <c r="I58" s="1" t="s">
        <v>73</v>
      </c>
      <c r="J58" s="1" t="s">
        <v>106</v>
      </c>
      <c r="K58" s="1" t="n">
        <v>15000</v>
      </c>
      <c r="L58" s="1" t="s">
        <v>49</v>
      </c>
      <c r="M58" s="1" t="s">
        <v>77</v>
      </c>
      <c r="N58" s="1" t="n">
        <v>15000</v>
      </c>
      <c r="P58" s="1" t="n">
        <v>15000</v>
      </c>
      <c r="Q58" s="1" t="n">
        <v>15000</v>
      </c>
      <c r="R58" s="1" t="n">
        <v>15000</v>
      </c>
      <c r="S58" s="13" t="n">
        <v>15000</v>
      </c>
      <c r="T58" s="1" t="n">
        <v>15000</v>
      </c>
      <c r="U58" s="1" t="s">
        <v>213</v>
      </c>
      <c r="V58" s="14" t="n">
        <v>42375</v>
      </c>
      <c r="Z58" s="1" t="n">
        <v>7</v>
      </c>
      <c r="AA58" s="1" t="n">
        <v>0</v>
      </c>
      <c r="AE58" s="1" t="n">
        <v>15000</v>
      </c>
      <c r="AF58" s="1" t="n">
        <v>10</v>
      </c>
      <c r="AH58" s="1" t="n">
        <v>15000</v>
      </c>
      <c r="AI58" s="1" t="s">
        <v>201</v>
      </c>
      <c r="AM58" s="1" t="s">
        <v>202</v>
      </c>
      <c r="AN58" s="1" t="s">
        <v>203</v>
      </c>
      <c r="AO58" s="1" t="s">
        <v>204</v>
      </c>
    </row>
    <row r="59" customFormat="false" ht="12.75" hidden="false" customHeight="false" outlineLevel="0" collapsed="false">
      <c r="I59" s="15" t="s">
        <v>214</v>
      </c>
      <c r="K59" s="16"/>
      <c r="L59" s="16"/>
      <c r="M59" s="16"/>
      <c r="N59" s="16"/>
      <c r="O59" s="16"/>
      <c r="P59" s="16"/>
      <c r="Q59" s="16"/>
      <c r="R59" s="16"/>
      <c r="S59" s="3" t="n">
        <f aca="false">SUM(S53:S58)</f>
        <v>935000</v>
      </c>
      <c r="T59" s="16"/>
      <c r="U59" s="16"/>
      <c r="V59" s="4" t="n">
        <f aca="false">SUM(V53:V58)</f>
        <v>2735237.5</v>
      </c>
    </row>
    <row r="61" customFormat="false" ht="12.75" hidden="false" customHeight="false" outlineLevel="0" collapsed="false">
      <c r="A61" s="1" t="s">
        <v>40</v>
      </c>
      <c r="B61" s="1" t="s">
        <v>146</v>
      </c>
      <c r="D61" s="1" t="s">
        <v>42</v>
      </c>
      <c r="E61" s="1" t="s">
        <v>215</v>
      </c>
      <c r="F61" s="1" t="s">
        <v>216</v>
      </c>
      <c r="G61" s="1" t="s">
        <v>217</v>
      </c>
      <c r="H61" s="2" t="s">
        <v>218</v>
      </c>
      <c r="I61" s="1" t="s">
        <v>73</v>
      </c>
      <c r="J61" s="1" t="s">
        <v>48</v>
      </c>
      <c r="K61" s="1" t="n">
        <v>5000</v>
      </c>
      <c r="L61" s="1" t="s">
        <v>103</v>
      </c>
      <c r="M61" s="1" t="s">
        <v>103</v>
      </c>
      <c r="N61" s="1" t="n">
        <v>5000</v>
      </c>
      <c r="P61" s="1" t="n">
        <v>5000</v>
      </c>
      <c r="Q61" s="1" t="n">
        <v>5000</v>
      </c>
      <c r="R61" s="1" t="n">
        <v>5000</v>
      </c>
      <c r="S61" s="3" t="n">
        <v>5000</v>
      </c>
      <c r="T61" s="1" t="n">
        <v>5000</v>
      </c>
      <c r="U61" s="1" t="s">
        <v>151</v>
      </c>
      <c r="V61" s="4" t="n">
        <v>14650</v>
      </c>
      <c r="Z61" s="1" t="n">
        <v>7</v>
      </c>
      <c r="AA61" s="1" t="n">
        <v>0</v>
      </c>
      <c r="AE61" s="1" t="n">
        <v>5000</v>
      </c>
      <c r="AF61" s="1" t="n">
        <v>60</v>
      </c>
      <c r="AH61" s="1" t="n">
        <v>0</v>
      </c>
      <c r="AI61" s="1" t="s">
        <v>61</v>
      </c>
      <c r="AM61" s="1" t="s">
        <v>53</v>
      </c>
      <c r="AN61" s="1" t="s">
        <v>54</v>
      </c>
      <c r="AO61" s="1" t="s">
        <v>55</v>
      </c>
    </row>
    <row r="63" customFormat="false" ht="12.75" hidden="false" customHeight="false" outlineLevel="0" collapsed="false">
      <c r="A63" s="1" t="s">
        <v>40</v>
      </c>
      <c r="B63" s="1" t="s">
        <v>166</v>
      </c>
      <c r="D63" s="1" t="s">
        <v>42</v>
      </c>
      <c r="E63" s="1" t="s">
        <v>219</v>
      </c>
      <c r="F63" s="1" t="s">
        <v>220</v>
      </c>
      <c r="G63" s="1" t="s">
        <v>221</v>
      </c>
      <c r="H63" s="2" t="s">
        <v>222</v>
      </c>
      <c r="I63" s="1" t="s">
        <v>73</v>
      </c>
      <c r="J63" s="1" t="s">
        <v>48</v>
      </c>
      <c r="K63" s="1" t="n">
        <v>15000</v>
      </c>
      <c r="L63" s="1" t="s">
        <v>223</v>
      </c>
      <c r="M63" s="1" t="s">
        <v>223</v>
      </c>
      <c r="N63" s="1" t="n">
        <v>15000</v>
      </c>
      <c r="P63" s="1" t="n">
        <v>15000</v>
      </c>
      <c r="Q63" s="1" t="n">
        <v>15000</v>
      </c>
      <c r="R63" s="1" t="n">
        <v>14755</v>
      </c>
      <c r="S63" s="3" t="n">
        <v>14729</v>
      </c>
      <c r="T63" s="1" t="n">
        <v>14729</v>
      </c>
      <c r="U63" s="1" t="s">
        <v>171</v>
      </c>
      <c r="V63" s="4" t="n">
        <v>43892.42</v>
      </c>
      <c r="Z63" s="1" t="n">
        <v>7</v>
      </c>
      <c r="AA63" s="1" t="n">
        <v>0</v>
      </c>
      <c r="AE63" s="1" t="n">
        <v>15000</v>
      </c>
      <c r="AF63" s="1" t="n">
        <v>60</v>
      </c>
      <c r="AH63" s="1" t="n">
        <v>0</v>
      </c>
      <c r="AI63" s="1" t="s">
        <v>52</v>
      </c>
      <c r="AM63" s="1" t="s">
        <v>53</v>
      </c>
      <c r="AN63" s="1" t="s">
        <v>54</v>
      </c>
      <c r="AO63" s="1" t="s">
        <v>55</v>
      </c>
    </row>
    <row r="65" customFormat="false" ht="12.75" hidden="false" customHeight="false" outlineLevel="0" collapsed="false">
      <c r="A65" s="1" t="s">
        <v>40</v>
      </c>
      <c r="B65" s="1" t="s">
        <v>224</v>
      </c>
      <c r="D65" s="1" t="s">
        <v>42</v>
      </c>
      <c r="E65" s="1" t="s">
        <v>225</v>
      </c>
      <c r="F65" s="1" t="s">
        <v>226</v>
      </c>
      <c r="G65" s="1" t="s">
        <v>227</v>
      </c>
      <c r="H65" s="2" t="s">
        <v>228</v>
      </c>
      <c r="I65" s="1" t="s">
        <v>47</v>
      </c>
      <c r="J65" s="1" t="s">
        <v>106</v>
      </c>
      <c r="K65" s="1" t="n">
        <v>170000</v>
      </c>
      <c r="L65" s="1" t="s">
        <v>229</v>
      </c>
      <c r="M65" s="1" t="s">
        <v>50</v>
      </c>
      <c r="N65" s="1" t="n">
        <v>170000</v>
      </c>
      <c r="P65" s="1" t="n">
        <v>170000</v>
      </c>
      <c r="Q65" s="1" t="n">
        <v>170000</v>
      </c>
      <c r="S65" s="3" t="n">
        <v>170000</v>
      </c>
      <c r="T65" s="1" t="n">
        <v>170000</v>
      </c>
      <c r="U65" s="1" t="s">
        <v>230</v>
      </c>
      <c r="V65" s="4" t="n">
        <v>627012.5</v>
      </c>
      <c r="Z65" s="1" t="n">
        <v>7</v>
      </c>
      <c r="AA65" s="1" t="n">
        <v>0</v>
      </c>
      <c r="AE65" s="1" t="n">
        <v>170000</v>
      </c>
      <c r="AF65" s="1" t="n">
        <v>10</v>
      </c>
      <c r="AH65" s="1" t="n">
        <v>0</v>
      </c>
      <c r="AI65" s="1" t="s">
        <v>201</v>
      </c>
      <c r="AM65" s="1" t="s">
        <v>202</v>
      </c>
      <c r="AN65" s="1" t="s">
        <v>203</v>
      </c>
      <c r="AO65" s="1" t="s">
        <v>204</v>
      </c>
    </row>
    <row r="66" customFormat="false" ht="12.75" hidden="false" customHeight="false" outlineLevel="0" collapsed="false">
      <c r="A66" s="1" t="s">
        <v>40</v>
      </c>
      <c r="B66" s="1" t="s">
        <v>224</v>
      </c>
      <c r="D66" s="1" t="s">
        <v>42</v>
      </c>
      <c r="E66" s="1" t="s">
        <v>225</v>
      </c>
      <c r="F66" s="1" t="s">
        <v>226</v>
      </c>
      <c r="G66" s="1" t="s">
        <v>231</v>
      </c>
      <c r="H66" s="2" t="s">
        <v>228</v>
      </c>
      <c r="I66" s="1" t="s">
        <v>73</v>
      </c>
      <c r="J66" s="1" t="s">
        <v>106</v>
      </c>
      <c r="K66" s="1" t="n">
        <v>15000</v>
      </c>
      <c r="L66" s="1" t="s">
        <v>49</v>
      </c>
      <c r="M66" s="1" t="s">
        <v>77</v>
      </c>
      <c r="N66" s="1" t="n">
        <v>15000</v>
      </c>
      <c r="P66" s="1" t="n">
        <v>15000</v>
      </c>
      <c r="Q66" s="1" t="n">
        <v>15000</v>
      </c>
      <c r="S66" s="3" t="n">
        <v>15000</v>
      </c>
      <c r="T66" s="1" t="n">
        <v>15000</v>
      </c>
      <c r="U66" s="1" t="s">
        <v>230</v>
      </c>
      <c r="V66" s="4" t="n">
        <v>0</v>
      </c>
      <c r="Z66" s="1" t="n">
        <v>7</v>
      </c>
      <c r="AA66" s="1" t="n">
        <v>0</v>
      </c>
      <c r="AE66" s="1" t="n">
        <v>15000</v>
      </c>
      <c r="AF66" s="1" t="n">
        <v>10</v>
      </c>
      <c r="AH66" s="1" t="n">
        <v>0</v>
      </c>
      <c r="AI66" s="1" t="s">
        <v>201</v>
      </c>
      <c r="AM66" s="1" t="s">
        <v>202</v>
      </c>
      <c r="AN66" s="1" t="s">
        <v>203</v>
      </c>
      <c r="AO66" s="1" t="s">
        <v>204</v>
      </c>
    </row>
    <row r="67" customFormat="false" ht="12.75" hidden="false" customHeight="false" outlineLevel="0" collapsed="false">
      <c r="A67" s="1" t="s">
        <v>40</v>
      </c>
      <c r="B67" s="1" t="s">
        <v>224</v>
      </c>
      <c r="D67" s="1" t="s">
        <v>42</v>
      </c>
      <c r="E67" s="1" t="s">
        <v>225</v>
      </c>
      <c r="F67" s="1" t="s">
        <v>226</v>
      </c>
      <c r="G67" s="1" t="s">
        <v>232</v>
      </c>
      <c r="H67" s="2" t="s">
        <v>228</v>
      </c>
      <c r="I67" s="1" t="s">
        <v>73</v>
      </c>
      <c r="J67" s="1" t="s">
        <v>106</v>
      </c>
      <c r="K67" s="1" t="n">
        <v>15000</v>
      </c>
      <c r="L67" s="1" t="s">
        <v>49</v>
      </c>
      <c r="M67" s="1" t="s">
        <v>77</v>
      </c>
      <c r="N67" s="1" t="n">
        <v>15000</v>
      </c>
      <c r="P67" s="1" t="n">
        <v>15000</v>
      </c>
      <c r="Q67" s="1" t="n">
        <v>15000</v>
      </c>
      <c r="S67" s="3" t="n">
        <v>15000</v>
      </c>
      <c r="T67" s="1" t="n">
        <v>15000</v>
      </c>
      <c r="U67" s="1" t="s">
        <v>230</v>
      </c>
      <c r="V67" s="4" t="n">
        <v>0</v>
      </c>
      <c r="Z67" s="1" t="n">
        <v>7</v>
      </c>
      <c r="AA67" s="1" t="n">
        <v>0</v>
      </c>
      <c r="AE67" s="1" t="n">
        <v>15000</v>
      </c>
      <c r="AF67" s="1" t="n">
        <v>10</v>
      </c>
      <c r="AH67" s="1" t="n">
        <v>0</v>
      </c>
      <c r="AI67" s="1" t="s">
        <v>201</v>
      </c>
      <c r="AM67" s="1" t="s">
        <v>202</v>
      </c>
      <c r="AN67" s="1" t="s">
        <v>203</v>
      </c>
      <c r="AO67" s="1" t="s">
        <v>204</v>
      </c>
    </row>
    <row r="68" customFormat="false" ht="12.75" hidden="false" customHeight="false" outlineLevel="0" collapsed="false">
      <c r="A68" s="1" t="s">
        <v>40</v>
      </c>
      <c r="B68" s="1" t="s">
        <v>224</v>
      </c>
      <c r="D68" s="1" t="s">
        <v>42</v>
      </c>
      <c r="E68" s="1" t="s">
        <v>225</v>
      </c>
      <c r="F68" s="1" t="s">
        <v>226</v>
      </c>
      <c r="G68" s="1" t="s">
        <v>233</v>
      </c>
      <c r="H68" s="2" t="s">
        <v>228</v>
      </c>
      <c r="I68" s="1" t="s">
        <v>73</v>
      </c>
      <c r="J68" s="1" t="s">
        <v>106</v>
      </c>
      <c r="K68" s="1" t="n">
        <v>5000</v>
      </c>
      <c r="L68" s="1" t="s">
        <v>150</v>
      </c>
      <c r="M68" s="1" t="s">
        <v>150</v>
      </c>
      <c r="N68" s="1" t="n">
        <v>5000</v>
      </c>
      <c r="P68" s="1" t="n">
        <v>5000</v>
      </c>
      <c r="Q68" s="1" t="n">
        <v>5000</v>
      </c>
      <c r="S68" s="3" t="n">
        <v>5000</v>
      </c>
      <c r="T68" s="1" t="n">
        <v>5000</v>
      </c>
      <c r="U68" s="1" t="s">
        <v>230</v>
      </c>
      <c r="V68" s="4" t="n">
        <v>0</v>
      </c>
      <c r="Z68" s="1" t="n">
        <v>7</v>
      </c>
      <c r="AA68" s="1" t="n">
        <v>0</v>
      </c>
      <c r="AE68" s="1" t="n">
        <v>5000</v>
      </c>
      <c r="AF68" s="1" t="n">
        <v>10</v>
      </c>
      <c r="AH68" s="1" t="n">
        <v>0</v>
      </c>
      <c r="AI68" s="1" t="s">
        <v>201</v>
      </c>
      <c r="AM68" s="1" t="s">
        <v>202</v>
      </c>
      <c r="AN68" s="1" t="s">
        <v>203</v>
      </c>
      <c r="AO68" s="1" t="s">
        <v>204</v>
      </c>
    </row>
    <row r="69" customFormat="false" ht="12.75" hidden="false" customHeight="false" outlineLevel="0" collapsed="false">
      <c r="A69" s="1" t="s">
        <v>40</v>
      </c>
      <c r="B69" s="1" t="s">
        <v>224</v>
      </c>
      <c r="D69" s="1" t="s">
        <v>42</v>
      </c>
      <c r="E69" s="1" t="s">
        <v>225</v>
      </c>
      <c r="F69" s="1" t="s">
        <v>226</v>
      </c>
      <c r="G69" s="1" t="s">
        <v>234</v>
      </c>
      <c r="H69" s="2" t="s">
        <v>228</v>
      </c>
      <c r="I69" s="1" t="s">
        <v>73</v>
      </c>
      <c r="J69" s="1" t="s">
        <v>106</v>
      </c>
      <c r="K69" s="1" t="n">
        <v>5000</v>
      </c>
      <c r="L69" s="1" t="s">
        <v>112</v>
      </c>
      <c r="M69" s="1" t="s">
        <v>112</v>
      </c>
      <c r="N69" s="1" t="n">
        <v>5000</v>
      </c>
      <c r="P69" s="1" t="n">
        <v>5000</v>
      </c>
      <c r="Q69" s="1" t="n">
        <v>5000</v>
      </c>
      <c r="S69" s="3" t="n">
        <v>5000</v>
      </c>
      <c r="T69" s="1" t="n">
        <v>5000</v>
      </c>
      <c r="U69" s="1" t="s">
        <v>230</v>
      </c>
      <c r="V69" s="4" t="n">
        <v>0</v>
      </c>
      <c r="Z69" s="1" t="n">
        <v>7</v>
      </c>
      <c r="AA69" s="1" t="n">
        <v>0</v>
      </c>
      <c r="AE69" s="1" t="n">
        <v>5000</v>
      </c>
      <c r="AF69" s="1" t="n">
        <v>10</v>
      </c>
      <c r="AH69" s="1" t="n">
        <v>0</v>
      </c>
      <c r="AI69" s="1" t="s">
        <v>201</v>
      </c>
      <c r="AM69" s="1" t="s">
        <v>202</v>
      </c>
      <c r="AN69" s="1" t="s">
        <v>203</v>
      </c>
      <c r="AO69" s="1" t="s">
        <v>204</v>
      </c>
    </row>
    <row r="70" customFormat="false" ht="12.75" hidden="false" customHeight="false" outlineLevel="0" collapsed="false">
      <c r="A70" s="1" t="s">
        <v>40</v>
      </c>
      <c r="B70" s="1" t="s">
        <v>195</v>
      </c>
      <c r="D70" s="1" t="s">
        <v>42</v>
      </c>
      <c r="E70" s="1" t="s">
        <v>225</v>
      </c>
      <c r="F70" s="1" t="s">
        <v>226</v>
      </c>
      <c r="G70" s="1" t="s">
        <v>235</v>
      </c>
      <c r="H70" s="2" t="s">
        <v>228</v>
      </c>
      <c r="I70" s="1" t="s">
        <v>47</v>
      </c>
      <c r="J70" s="1" t="s">
        <v>106</v>
      </c>
      <c r="K70" s="1" t="n">
        <v>150000</v>
      </c>
      <c r="L70" s="1" t="s">
        <v>49</v>
      </c>
      <c r="M70" s="1" t="s">
        <v>50</v>
      </c>
      <c r="N70" s="1" t="n">
        <v>150000</v>
      </c>
      <c r="P70" s="1" t="n">
        <v>150000</v>
      </c>
      <c r="Q70" s="1" t="n">
        <v>150000</v>
      </c>
      <c r="R70" s="1" t="n">
        <v>150000</v>
      </c>
      <c r="S70" s="3" t="n">
        <v>150000</v>
      </c>
      <c r="T70" s="1" t="n">
        <v>150000</v>
      </c>
      <c r="U70" s="1" t="s">
        <v>200</v>
      </c>
      <c r="V70" s="4" t="n">
        <v>441375</v>
      </c>
      <c r="Z70" s="1" t="n">
        <v>7</v>
      </c>
      <c r="AA70" s="1" t="n">
        <v>0</v>
      </c>
      <c r="AE70" s="1" t="n">
        <v>150000</v>
      </c>
      <c r="AF70" s="1" t="n">
        <v>10</v>
      </c>
      <c r="AH70" s="1" t="n">
        <v>150000</v>
      </c>
      <c r="AI70" s="1" t="s">
        <v>201</v>
      </c>
      <c r="AM70" s="1" t="s">
        <v>202</v>
      </c>
      <c r="AN70" s="1" t="s">
        <v>203</v>
      </c>
      <c r="AO70" s="1" t="s">
        <v>204</v>
      </c>
    </row>
    <row r="71" customFormat="false" ht="12.75" hidden="false" customHeight="false" outlineLevel="0" collapsed="false">
      <c r="A71" s="1" t="s">
        <v>40</v>
      </c>
      <c r="B71" s="1" t="s">
        <v>195</v>
      </c>
      <c r="D71" s="1" t="s">
        <v>42</v>
      </c>
      <c r="E71" s="1" t="s">
        <v>225</v>
      </c>
      <c r="F71" s="1" t="s">
        <v>226</v>
      </c>
      <c r="G71" s="1" t="s">
        <v>236</v>
      </c>
      <c r="H71" s="2" t="s">
        <v>228</v>
      </c>
      <c r="I71" s="1" t="s">
        <v>47</v>
      </c>
      <c r="J71" s="1" t="s">
        <v>106</v>
      </c>
      <c r="K71" s="1" t="n">
        <v>80000</v>
      </c>
      <c r="L71" s="1" t="s">
        <v>139</v>
      </c>
      <c r="M71" s="1" t="s">
        <v>50</v>
      </c>
      <c r="N71" s="1" t="n">
        <v>80000</v>
      </c>
      <c r="P71" s="1" t="n">
        <v>80000</v>
      </c>
      <c r="Q71" s="1" t="n">
        <v>80000</v>
      </c>
      <c r="R71" s="1" t="n">
        <v>80000</v>
      </c>
      <c r="S71" s="3" t="n">
        <v>80000</v>
      </c>
      <c r="T71" s="1" t="n">
        <v>80000</v>
      </c>
      <c r="U71" s="1" t="s">
        <v>200</v>
      </c>
      <c r="V71" s="4" t="n">
        <v>242400</v>
      </c>
      <c r="Z71" s="1" t="n">
        <v>7</v>
      </c>
      <c r="AA71" s="1" t="n">
        <v>0</v>
      </c>
      <c r="AE71" s="1" t="n">
        <v>80000</v>
      </c>
      <c r="AF71" s="1" t="n">
        <v>10</v>
      </c>
      <c r="AH71" s="1" t="n">
        <v>80000</v>
      </c>
      <c r="AI71" s="1" t="s">
        <v>201</v>
      </c>
      <c r="AM71" s="1" t="s">
        <v>202</v>
      </c>
      <c r="AN71" s="1" t="s">
        <v>203</v>
      </c>
      <c r="AO71" s="1" t="s">
        <v>204</v>
      </c>
    </row>
    <row r="72" customFormat="false" ht="12.75" hidden="false" customHeight="false" outlineLevel="0" collapsed="false">
      <c r="A72" s="1" t="s">
        <v>40</v>
      </c>
      <c r="B72" s="1" t="s">
        <v>195</v>
      </c>
      <c r="D72" s="1" t="s">
        <v>42</v>
      </c>
      <c r="E72" s="1" t="s">
        <v>225</v>
      </c>
      <c r="F72" s="1" t="s">
        <v>226</v>
      </c>
      <c r="G72" s="1" t="s">
        <v>237</v>
      </c>
      <c r="H72" s="2" t="s">
        <v>228</v>
      </c>
      <c r="I72" s="1" t="s">
        <v>47</v>
      </c>
      <c r="J72" s="1" t="s">
        <v>106</v>
      </c>
      <c r="K72" s="1" t="n">
        <v>85000</v>
      </c>
      <c r="L72" s="1" t="s">
        <v>229</v>
      </c>
      <c r="M72" s="1" t="s">
        <v>50</v>
      </c>
      <c r="N72" s="1" t="n">
        <v>85000</v>
      </c>
      <c r="P72" s="1" t="n">
        <v>85000</v>
      </c>
      <c r="Q72" s="1" t="n">
        <v>85000</v>
      </c>
      <c r="R72" s="1" t="n">
        <v>85000</v>
      </c>
      <c r="S72" s="3" t="n">
        <v>85000</v>
      </c>
      <c r="T72" s="1" t="n">
        <v>85000</v>
      </c>
      <c r="U72" s="1" t="s">
        <v>200</v>
      </c>
      <c r="V72" s="4" t="n">
        <v>254150</v>
      </c>
      <c r="Z72" s="1" t="n">
        <v>7</v>
      </c>
      <c r="AA72" s="1" t="n">
        <v>0</v>
      </c>
      <c r="AE72" s="1" t="n">
        <v>85000</v>
      </c>
      <c r="AF72" s="1" t="n">
        <v>10</v>
      </c>
      <c r="AH72" s="1" t="n">
        <v>85000</v>
      </c>
      <c r="AI72" s="1" t="s">
        <v>201</v>
      </c>
      <c r="AM72" s="1" t="s">
        <v>202</v>
      </c>
      <c r="AN72" s="1" t="s">
        <v>203</v>
      </c>
      <c r="AO72" s="1" t="s">
        <v>204</v>
      </c>
    </row>
    <row r="73" customFormat="false" ht="12.75" hidden="false" customHeight="false" outlineLevel="0" collapsed="false">
      <c r="A73" s="1" t="s">
        <v>40</v>
      </c>
      <c r="B73" s="1" t="s">
        <v>195</v>
      </c>
      <c r="D73" s="1" t="s">
        <v>42</v>
      </c>
      <c r="E73" s="1" t="s">
        <v>225</v>
      </c>
      <c r="F73" s="1" t="s">
        <v>226</v>
      </c>
      <c r="G73" s="1" t="s">
        <v>238</v>
      </c>
      <c r="H73" s="2" t="s">
        <v>228</v>
      </c>
      <c r="I73" s="1" t="s">
        <v>47</v>
      </c>
      <c r="J73" s="1" t="s">
        <v>106</v>
      </c>
      <c r="K73" s="1" t="n">
        <v>135000</v>
      </c>
      <c r="L73" s="1" t="s">
        <v>112</v>
      </c>
      <c r="M73" s="1" t="s">
        <v>50</v>
      </c>
      <c r="N73" s="1" t="n">
        <v>135000</v>
      </c>
      <c r="P73" s="1" t="n">
        <v>135000</v>
      </c>
      <c r="Q73" s="1" t="n">
        <v>135000</v>
      </c>
      <c r="R73" s="1" t="n">
        <v>135000</v>
      </c>
      <c r="S73" s="3" t="n">
        <v>135000</v>
      </c>
      <c r="T73" s="1" t="n">
        <v>135000</v>
      </c>
      <c r="U73" s="1" t="s">
        <v>200</v>
      </c>
      <c r="V73" s="4" t="n">
        <v>390825</v>
      </c>
      <c r="Z73" s="1" t="n">
        <v>7</v>
      </c>
      <c r="AA73" s="1" t="n">
        <v>0</v>
      </c>
      <c r="AE73" s="1" t="n">
        <v>135000</v>
      </c>
      <c r="AF73" s="1" t="n">
        <v>10</v>
      </c>
      <c r="AH73" s="1" t="n">
        <v>135000</v>
      </c>
      <c r="AI73" s="1" t="s">
        <v>201</v>
      </c>
      <c r="AM73" s="1" t="s">
        <v>202</v>
      </c>
      <c r="AN73" s="1" t="s">
        <v>203</v>
      </c>
      <c r="AO73" s="1" t="s">
        <v>204</v>
      </c>
    </row>
    <row r="74" customFormat="false" ht="12.75" hidden="false" customHeight="false" outlineLevel="0" collapsed="false">
      <c r="A74" s="1" t="s">
        <v>40</v>
      </c>
      <c r="B74" s="1" t="s">
        <v>195</v>
      </c>
      <c r="D74" s="1" t="s">
        <v>42</v>
      </c>
      <c r="E74" s="1" t="s">
        <v>225</v>
      </c>
      <c r="F74" s="1" t="s">
        <v>226</v>
      </c>
      <c r="G74" s="1" t="s">
        <v>239</v>
      </c>
      <c r="H74" s="2" t="s">
        <v>228</v>
      </c>
      <c r="I74" s="1" t="s">
        <v>47</v>
      </c>
      <c r="J74" s="1" t="s">
        <v>106</v>
      </c>
      <c r="K74" s="1" t="n">
        <v>120000</v>
      </c>
      <c r="L74" s="1" t="s">
        <v>150</v>
      </c>
      <c r="M74" s="1" t="s">
        <v>50</v>
      </c>
      <c r="N74" s="1" t="n">
        <v>120000</v>
      </c>
      <c r="P74" s="1" t="n">
        <v>120000</v>
      </c>
      <c r="Q74" s="1" t="n">
        <v>120000</v>
      </c>
      <c r="R74" s="1" t="n">
        <v>120000</v>
      </c>
      <c r="S74" s="3" t="n">
        <v>120000</v>
      </c>
      <c r="T74" s="1" t="n">
        <v>120000</v>
      </c>
      <c r="U74" s="1" t="s">
        <v>200</v>
      </c>
      <c r="V74" s="4" t="n">
        <v>339000</v>
      </c>
      <c r="Z74" s="1" t="n">
        <v>7</v>
      </c>
      <c r="AA74" s="1" t="n">
        <v>0</v>
      </c>
      <c r="AE74" s="1" t="n">
        <v>120000</v>
      </c>
      <c r="AF74" s="1" t="n">
        <v>10</v>
      </c>
      <c r="AH74" s="1" t="n">
        <v>120000</v>
      </c>
      <c r="AI74" s="1" t="s">
        <v>201</v>
      </c>
      <c r="AM74" s="1" t="s">
        <v>202</v>
      </c>
      <c r="AN74" s="1" t="s">
        <v>203</v>
      </c>
      <c r="AO74" s="1" t="s">
        <v>204</v>
      </c>
    </row>
    <row r="75" customFormat="false" ht="12.75" hidden="false" customHeight="false" outlineLevel="0" collapsed="false">
      <c r="A75" s="1" t="s">
        <v>40</v>
      </c>
      <c r="B75" s="1" t="s">
        <v>195</v>
      </c>
      <c r="D75" s="1" t="s">
        <v>42</v>
      </c>
      <c r="E75" s="1" t="s">
        <v>225</v>
      </c>
      <c r="F75" s="1" t="s">
        <v>226</v>
      </c>
      <c r="G75" s="1" t="s">
        <v>240</v>
      </c>
      <c r="H75" s="2" t="s">
        <v>228</v>
      </c>
      <c r="I75" s="1" t="s">
        <v>47</v>
      </c>
      <c r="J75" s="1" t="s">
        <v>106</v>
      </c>
      <c r="K75" s="1" t="n">
        <v>170000</v>
      </c>
      <c r="L75" s="1" t="s">
        <v>229</v>
      </c>
      <c r="M75" s="1" t="s">
        <v>50</v>
      </c>
      <c r="N75" s="1" t="n">
        <v>170000</v>
      </c>
      <c r="P75" s="1" t="n">
        <v>170000</v>
      </c>
      <c r="Q75" s="1" t="n">
        <v>170000</v>
      </c>
      <c r="R75" s="1" t="n">
        <v>146000</v>
      </c>
      <c r="S75" s="3" t="n">
        <v>170000</v>
      </c>
      <c r="T75" s="1" t="n">
        <v>170000</v>
      </c>
      <c r="U75" s="1" t="s">
        <v>200</v>
      </c>
      <c r="V75" s="4" t="n">
        <v>512125</v>
      </c>
      <c r="Z75" s="1" t="n">
        <v>7</v>
      </c>
      <c r="AA75" s="1" t="n">
        <v>0</v>
      </c>
      <c r="AE75" s="1" t="n">
        <v>170000</v>
      </c>
      <c r="AF75" s="1" t="n">
        <v>10</v>
      </c>
      <c r="AH75" s="1" t="n">
        <v>146000</v>
      </c>
      <c r="AI75" s="1" t="s">
        <v>201</v>
      </c>
      <c r="AM75" s="1" t="s">
        <v>202</v>
      </c>
      <c r="AN75" s="1" t="s">
        <v>203</v>
      </c>
      <c r="AO75" s="1" t="s">
        <v>204</v>
      </c>
    </row>
    <row r="76" customFormat="false" ht="12.75" hidden="false" customHeight="false" outlineLevel="0" collapsed="false">
      <c r="A76" s="1" t="s">
        <v>40</v>
      </c>
      <c r="B76" s="1" t="s">
        <v>195</v>
      </c>
      <c r="D76" s="1" t="s">
        <v>42</v>
      </c>
      <c r="E76" s="1" t="s">
        <v>225</v>
      </c>
      <c r="F76" s="1" t="s">
        <v>226</v>
      </c>
      <c r="G76" s="1" t="s">
        <v>241</v>
      </c>
      <c r="H76" s="2" t="s">
        <v>228</v>
      </c>
      <c r="I76" s="1" t="s">
        <v>47</v>
      </c>
      <c r="J76" s="1" t="s">
        <v>106</v>
      </c>
      <c r="K76" s="1" t="n">
        <v>120000</v>
      </c>
      <c r="L76" s="1" t="s">
        <v>150</v>
      </c>
      <c r="M76" s="1" t="s">
        <v>50</v>
      </c>
      <c r="N76" s="1" t="n">
        <v>120000</v>
      </c>
      <c r="P76" s="1" t="n">
        <v>120000</v>
      </c>
      <c r="Q76" s="1" t="n">
        <v>120000</v>
      </c>
      <c r="R76" s="1" t="n">
        <v>115000</v>
      </c>
      <c r="S76" s="3" t="n">
        <v>120000</v>
      </c>
      <c r="T76" s="1" t="n">
        <v>120000</v>
      </c>
      <c r="U76" s="1" t="s">
        <v>200</v>
      </c>
      <c r="V76" s="4" t="n">
        <v>338700</v>
      </c>
      <c r="Z76" s="1" t="n">
        <v>7</v>
      </c>
      <c r="AA76" s="1" t="n">
        <v>0</v>
      </c>
      <c r="AE76" s="1" t="n">
        <v>120000</v>
      </c>
      <c r="AF76" s="1" t="n">
        <v>10</v>
      </c>
      <c r="AH76" s="1" t="n">
        <v>115000</v>
      </c>
      <c r="AI76" s="1" t="s">
        <v>201</v>
      </c>
      <c r="AM76" s="1" t="s">
        <v>202</v>
      </c>
      <c r="AN76" s="1" t="s">
        <v>203</v>
      </c>
      <c r="AO76" s="1" t="s">
        <v>204</v>
      </c>
    </row>
    <row r="77" customFormat="false" ht="12.75" hidden="false" customHeight="false" outlineLevel="0" collapsed="false">
      <c r="A77" s="1" t="s">
        <v>40</v>
      </c>
      <c r="B77" s="1" t="s">
        <v>195</v>
      </c>
      <c r="D77" s="1" t="s">
        <v>42</v>
      </c>
      <c r="E77" s="1" t="s">
        <v>225</v>
      </c>
      <c r="F77" s="1" t="s">
        <v>226</v>
      </c>
      <c r="G77" s="1" t="s">
        <v>242</v>
      </c>
      <c r="H77" s="2" t="s">
        <v>228</v>
      </c>
      <c r="I77" s="1" t="s">
        <v>47</v>
      </c>
      <c r="J77" s="1" t="s">
        <v>106</v>
      </c>
      <c r="K77" s="1" t="n">
        <v>120000</v>
      </c>
      <c r="L77" s="1" t="s">
        <v>150</v>
      </c>
      <c r="M77" s="1" t="s">
        <v>50</v>
      </c>
      <c r="N77" s="1" t="n">
        <v>120000</v>
      </c>
      <c r="P77" s="1" t="n">
        <v>120000</v>
      </c>
      <c r="Q77" s="1" t="n">
        <v>120000</v>
      </c>
      <c r="R77" s="1" t="n">
        <v>120000</v>
      </c>
      <c r="S77" s="3" t="n">
        <v>120000</v>
      </c>
      <c r="T77" s="1" t="n">
        <v>120000</v>
      </c>
      <c r="U77" s="1" t="s">
        <v>200</v>
      </c>
      <c r="V77" s="4" t="n">
        <v>341400</v>
      </c>
      <c r="Z77" s="1" t="n">
        <v>7</v>
      </c>
      <c r="AA77" s="1" t="n">
        <v>0</v>
      </c>
      <c r="AE77" s="1" t="n">
        <v>120000</v>
      </c>
      <c r="AF77" s="1" t="n">
        <v>10</v>
      </c>
      <c r="AH77" s="1" t="n">
        <v>120000</v>
      </c>
      <c r="AI77" s="1" t="s">
        <v>201</v>
      </c>
      <c r="AM77" s="1" t="s">
        <v>202</v>
      </c>
      <c r="AN77" s="1" t="s">
        <v>203</v>
      </c>
      <c r="AO77" s="1" t="s">
        <v>204</v>
      </c>
    </row>
    <row r="78" customFormat="false" ht="12.75" hidden="false" customHeight="false" outlineLevel="0" collapsed="false">
      <c r="A78" s="1" t="s">
        <v>40</v>
      </c>
      <c r="B78" s="1" t="s">
        <v>195</v>
      </c>
      <c r="D78" s="1" t="s">
        <v>42</v>
      </c>
      <c r="E78" s="1" t="s">
        <v>225</v>
      </c>
      <c r="F78" s="1" t="s">
        <v>226</v>
      </c>
      <c r="G78" s="1" t="s">
        <v>243</v>
      </c>
      <c r="H78" s="2" t="s">
        <v>228</v>
      </c>
      <c r="I78" s="1" t="s">
        <v>47</v>
      </c>
      <c r="J78" s="1" t="s">
        <v>106</v>
      </c>
      <c r="K78" s="1" t="n">
        <v>120000</v>
      </c>
      <c r="L78" s="1" t="s">
        <v>150</v>
      </c>
      <c r="M78" s="1" t="s">
        <v>50</v>
      </c>
      <c r="N78" s="1" t="n">
        <v>120000</v>
      </c>
      <c r="P78" s="1" t="n">
        <v>120000</v>
      </c>
      <c r="Q78" s="1" t="n">
        <v>120000</v>
      </c>
      <c r="R78" s="1" t="n">
        <v>120000</v>
      </c>
      <c r="S78" s="3" t="n">
        <v>120000</v>
      </c>
      <c r="T78" s="1" t="n">
        <v>120000</v>
      </c>
      <c r="U78" s="1" t="s">
        <v>200</v>
      </c>
      <c r="V78" s="4" t="n">
        <v>341400</v>
      </c>
      <c r="Z78" s="1" t="n">
        <v>7</v>
      </c>
      <c r="AA78" s="1" t="n">
        <v>0</v>
      </c>
      <c r="AE78" s="1" t="n">
        <v>120000</v>
      </c>
      <c r="AF78" s="1" t="n">
        <v>10</v>
      </c>
      <c r="AH78" s="1" t="n">
        <v>120000</v>
      </c>
      <c r="AI78" s="1" t="s">
        <v>201</v>
      </c>
      <c r="AM78" s="1" t="s">
        <v>202</v>
      </c>
      <c r="AN78" s="1" t="s">
        <v>203</v>
      </c>
      <c r="AO78" s="1" t="s">
        <v>204</v>
      </c>
    </row>
    <row r="79" customFormat="false" ht="12.75" hidden="false" customHeight="false" outlineLevel="0" collapsed="false">
      <c r="A79" s="1" t="s">
        <v>40</v>
      </c>
      <c r="B79" s="1" t="s">
        <v>195</v>
      </c>
      <c r="D79" s="1" t="s">
        <v>42</v>
      </c>
      <c r="E79" s="1" t="s">
        <v>225</v>
      </c>
      <c r="F79" s="1" t="s">
        <v>226</v>
      </c>
      <c r="G79" s="1" t="s">
        <v>244</v>
      </c>
      <c r="H79" s="2" t="s">
        <v>228</v>
      </c>
      <c r="I79" s="1" t="s">
        <v>47</v>
      </c>
      <c r="J79" s="1" t="s">
        <v>106</v>
      </c>
      <c r="K79" s="1" t="n">
        <v>120000</v>
      </c>
      <c r="L79" s="1" t="s">
        <v>150</v>
      </c>
      <c r="M79" s="1" t="s">
        <v>50</v>
      </c>
      <c r="N79" s="1" t="n">
        <v>120000</v>
      </c>
      <c r="P79" s="1" t="n">
        <v>120000</v>
      </c>
      <c r="Q79" s="1" t="n">
        <v>120000</v>
      </c>
      <c r="R79" s="1" t="n">
        <v>120000</v>
      </c>
      <c r="S79" s="3" t="n">
        <v>120000</v>
      </c>
      <c r="T79" s="1" t="n">
        <v>120000</v>
      </c>
      <c r="U79" s="1" t="s">
        <v>200</v>
      </c>
      <c r="V79" s="4" t="n">
        <v>346500</v>
      </c>
      <c r="Z79" s="1" t="n">
        <v>7</v>
      </c>
      <c r="AA79" s="1" t="n">
        <v>0</v>
      </c>
      <c r="AE79" s="1" t="n">
        <v>120000</v>
      </c>
      <c r="AF79" s="1" t="n">
        <v>10</v>
      </c>
      <c r="AH79" s="1" t="n">
        <v>120000</v>
      </c>
      <c r="AI79" s="1" t="s">
        <v>201</v>
      </c>
      <c r="AM79" s="1" t="s">
        <v>202</v>
      </c>
      <c r="AN79" s="1" t="s">
        <v>203</v>
      </c>
      <c r="AO79" s="1" t="s">
        <v>204</v>
      </c>
    </row>
    <row r="80" customFormat="false" ht="12.75" hidden="false" customHeight="false" outlineLevel="0" collapsed="false">
      <c r="A80" s="1" t="s">
        <v>40</v>
      </c>
      <c r="B80" s="1" t="s">
        <v>195</v>
      </c>
      <c r="D80" s="1" t="s">
        <v>42</v>
      </c>
      <c r="E80" s="1" t="s">
        <v>225</v>
      </c>
      <c r="F80" s="1" t="s">
        <v>226</v>
      </c>
      <c r="G80" s="1" t="s">
        <v>245</v>
      </c>
      <c r="H80" s="2" t="s">
        <v>228</v>
      </c>
      <c r="I80" s="1" t="s">
        <v>47</v>
      </c>
      <c r="J80" s="1" t="s">
        <v>106</v>
      </c>
      <c r="K80" s="1" t="n">
        <v>150000</v>
      </c>
      <c r="L80" s="1" t="s">
        <v>49</v>
      </c>
      <c r="M80" s="1" t="s">
        <v>50</v>
      </c>
      <c r="N80" s="1" t="n">
        <v>150000</v>
      </c>
      <c r="P80" s="1" t="n">
        <v>150000</v>
      </c>
      <c r="Q80" s="1" t="n">
        <v>150000</v>
      </c>
      <c r="R80" s="1" t="n">
        <v>150000</v>
      </c>
      <c r="S80" s="3" t="n">
        <v>150000</v>
      </c>
      <c r="T80" s="1" t="n">
        <v>150000</v>
      </c>
      <c r="U80" s="1" t="s">
        <v>200</v>
      </c>
      <c r="V80" s="4" t="n">
        <v>433500</v>
      </c>
      <c r="Z80" s="1" t="n">
        <v>7</v>
      </c>
      <c r="AA80" s="1" t="n">
        <v>0</v>
      </c>
      <c r="AE80" s="1" t="n">
        <v>150000</v>
      </c>
      <c r="AF80" s="1" t="n">
        <v>10</v>
      </c>
      <c r="AH80" s="1" t="n">
        <v>150000</v>
      </c>
      <c r="AI80" s="1" t="s">
        <v>201</v>
      </c>
      <c r="AM80" s="1" t="s">
        <v>202</v>
      </c>
      <c r="AN80" s="1" t="s">
        <v>203</v>
      </c>
      <c r="AO80" s="1" t="s">
        <v>204</v>
      </c>
    </row>
    <row r="81" customFormat="false" ht="12.75" hidden="false" customHeight="false" outlineLevel="0" collapsed="false">
      <c r="A81" s="1" t="s">
        <v>40</v>
      </c>
      <c r="B81" s="1" t="s">
        <v>195</v>
      </c>
      <c r="D81" s="1" t="s">
        <v>42</v>
      </c>
      <c r="E81" s="1" t="s">
        <v>225</v>
      </c>
      <c r="F81" s="1" t="s">
        <v>226</v>
      </c>
      <c r="G81" s="1" t="s">
        <v>246</v>
      </c>
      <c r="H81" s="2" t="s">
        <v>228</v>
      </c>
      <c r="I81" s="1" t="s">
        <v>73</v>
      </c>
      <c r="J81" s="1" t="s">
        <v>106</v>
      </c>
      <c r="K81" s="1" t="n">
        <v>5000</v>
      </c>
      <c r="L81" s="1" t="s">
        <v>247</v>
      </c>
      <c r="M81" s="1" t="s">
        <v>247</v>
      </c>
      <c r="N81" s="1" t="n">
        <v>5000</v>
      </c>
      <c r="P81" s="1" t="n">
        <v>5000</v>
      </c>
      <c r="Q81" s="1" t="n">
        <v>5000</v>
      </c>
      <c r="R81" s="1" t="n">
        <v>5000</v>
      </c>
      <c r="S81" s="3" t="n">
        <v>5000</v>
      </c>
      <c r="T81" s="1" t="n">
        <v>5000</v>
      </c>
      <c r="U81" s="1" t="s">
        <v>200</v>
      </c>
      <c r="V81" s="4" t="n">
        <v>14475</v>
      </c>
      <c r="Z81" s="1" t="n">
        <v>7</v>
      </c>
      <c r="AA81" s="1" t="n">
        <v>0</v>
      </c>
      <c r="AE81" s="1" t="n">
        <v>5000</v>
      </c>
      <c r="AF81" s="1" t="n">
        <v>10</v>
      </c>
      <c r="AH81" s="1" t="n">
        <v>5000</v>
      </c>
      <c r="AI81" s="1" t="s">
        <v>201</v>
      </c>
      <c r="AM81" s="1" t="s">
        <v>202</v>
      </c>
      <c r="AN81" s="1" t="s">
        <v>203</v>
      </c>
      <c r="AO81" s="1" t="s">
        <v>204</v>
      </c>
    </row>
    <row r="82" customFormat="false" ht="12.75" hidden="false" customHeight="false" outlineLevel="0" collapsed="false">
      <c r="A82" s="1" t="s">
        <v>40</v>
      </c>
      <c r="B82" s="1" t="s">
        <v>195</v>
      </c>
      <c r="D82" s="1" t="s">
        <v>42</v>
      </c>
      <c r="E82" s="1" t="s">
        <v>225</v>
      </c>
      <c r="F82" s="1" t="s">
        <v>226</v>
      </c>
      <c r="G82" s="1" t="s">
        <v>248</v>
      </c>
      <c r="H82" s="2" t="s">
        <v>228</v>
      </c>
      <c r="I82" s="1" t="s">
        <v>73</v>
      </c>
      <c r="J82" s="1" t="s">
        <v>106</v>
      </c>
      <c r="K82" s="1" t="n">
        <v>30000</v>
      </c>
      <c r="L82" s="1" t="s">
        <v>139</v>
      </c>
      <c r="M82" s="1" t="s">
        <v>140</v>
      </c>
      <c r="N82" s="1" t="n">
        <v>30000</v>
      </c>
      <c r="P82" s="1" t="n">
        <v>30000</v>
      </c>
      <c r="Q82" s="1" t="n">
        <v>30000</v>
      </c>
      <c r="R82" s="1" t="n">
        <v>30000</v>
      </c>
      <c r="S82" s="3" t="n">
        <v>30000</v>
      </c>
      <c r="T82" s="1" t="n">
        <v>30000</v>
      </c>
      <c r="U82" s="1" t="s">
        <v>200</v>
      </c>
      <c r="V82" s="4" t="n">
        <v>89775</v>
      </c>
      <c r="Z82" s="1" t="n">
        <v>7</v>
      </c>
      <c r="AA82" s="1" t="n">
        <v>0</v>
      </c>
      <c r="AE82" s="1" t="n">
        <v>30000</v>
      </c>
      <c r="AF82" s="1" t="n">
        <v>10</v>
      </c>
      <c r="AH82" s="1" t="n">
        <v>30000</v>
      </c>
      <c r="AI82" s="1" t="s">
        <v>201</v>
      </c>
      <c r="AM82" s="1" t="s">
        <v>202</v>
      </c>
      <c r="AN82" s="1" t="s">
        <v>203</v>
      </c>
      <c r="AO82" s="1" t="s">
        <v>204</v>
      </c>
    </row>
    <row r="83" customFormat="false" ht="12.75" hidden="false" customHeight="false" outlineLevel="0" collapsed="false">
      <c r="A83" s="1" t="s">
        <v>40</v>
      </c>
      <c r="B83" s="1" t="s">
        <v>195</v>
      </c>
      <c r="D83" s="1" t="s">
        <v>42</v>
      </c>
      <c r="E83" s="1" t="s">
        <v>225</v>
      </c>
      <c r="F83" s="1" t="s">
        <v>226</v>
      </c>
      <c r="G83" s="1" t="s">
        <v>249</v>
      </c>
      <c r="H83" s="2" t="s">
        <v>228</v>
      </c>
      <c r="I83" s="1" t="s">
        <v>73</v>
      </c>
      <c r="J83" s="1" t="s">
        <v>106</v>
      </c>
      <c r="K83" s="1" t="n">
        <v>10000</v>
      </c>
      <c r="L83" s="1" t="s">
        <v>247</v>
      </c>
      <c r="M83" s="1" t="s">
        <v>247</v>
      </c>
      <c r="N83" s="1" t="n">
        <v>10000</v>
      </c>
      <c r="P83" s="1" t="n">
        <v>10000</v>
      </c>
      <c r="Q83" s="1" t="n">
        <v>10000</v>
      </c>
      <c r="R83" s="1" t="n">
        <v>10000</v>
      </c>
      <c r="S83" s="3" t="n">
        <v>10000</v>
      </c>
      <c r="T83" s="1" t="n">
        <v>10000</v>
      </c>
      <c r="U83" s="1" t="s">
        <v>200</v>
      </c>
      <c r="V83" s="4" t="n">
        <v>29425</v>
      </c>
      <c r="Z83" s="1" t="n">
        <v>7</v>
      </c>
      <c r="AA83" s="1" t="n">
        <v>0</v>
      </c>
      <c r="AE83" s="1" t="n">
        <v>10000</v>
      </c>
      <c r="AF83" s="1" t="n">
        <v>10</v>
      </c>
      <c r="AH83" s="1" t="n">
        <v>10000</v>
      </c>
      <c r="AI83" s="1" t="s">
        <v>201</v>
      </c>
      <c r="AM83" s="1" t="s">
        <v>202</v>
      </c>
      <c r="AN83" s="1" t="s">
        <v>203</v>
      </c>
      <c r="AO83" s="1" t="s">
        <v>204</v>
      </c>
    </row>
    <row r="84" customFormat="false" ht="12.75" hidden="false" customHeight="false" outlineLevel="0" collapsed="false">
      <c r="A84" s="1" t="s">
        <v>40</v>
      </c>
      <c r="B84" s="1" t="s">
        <v>195</v>
      </c>
      <c r="D84" s="1" t="s">
        <v>42</v>
      </c>
      <c r="E84" s="1" t="s">
        <v>225</v>
      </c>
      <c r="F84" s="1" t="s">
        <v>226</v>
      </c>
      <c r="G84" s="1" t="s">
        <v>250</v>
      </c>
      <c r="H84" s="2" t="s">
        <v>228</v>
      </c>
      <c r="I84" s="1" t="s">
        <v>73</v>
      </c>
      <c r="J84" s="1" t="s">
        <v>48</v>
      </c>
      <c r="K84" s="1" t="n">
        <v>10000</v>
      </c>
      <c r="L84" s="1" t="s">
        <v>229</v>
      </c>
      <c r="M84" s="1" t="s">
        <v>160</v>
      </c>
      <c r="N84" s="1" t="n">
        <v>10000</v>
      </c>
      <c r="P84" s="1" t="n">
        <v>10000</v>
      </c>
      <c r="Q84" s="1" t="n">
        <v>10000</v>
      </c>
      <c r="R84" s="1" t="n">
        <v>10000</v>
      </c>
      <c r="S84" s="3" t="n">
        <v>10000</v>
      </c>
      <c r="T84" s="1" t="n">
        <v>10000</v>
      </c>
      <c r="U84" s="1" t="s">
        <v>251</v>
      </c>
      <c r="V84" s="4" t="n">
        <f aca="false">S84*2.98</f>
        <v>29800</v>
      </c>
      <c r="Z84" s="1" t="n">
        <v>7</v>
      </c>
      <c r="AA84" s="1" t="n">
        <v>0</v>
      </c>
      <c r="AE84" s="1" t="n">
        <v>10000</v>
      </c>
      <c r="AF84" s="1" t="n">
        <v>60</v>
      </c>
      <c r="AH84" s="1" t="n">
        <v>10000</v>
      </c>
      <c r="AI84" s="1" t="s">
        <v>61</v>
      </c>
      <c r="AM84" s="1" t="s">
        <v>53</v>
      </c>
      <c r="AN84" s="1" t="s">
        <v>54</v>
      </c>
      <c r="AO84" s="1" t="s">
        <v>55</v>
      </c>
    </row>
    <row r="85" customFormat="false" ht="12.75" hidden="false" customHeight="false" outlineLevel="0" collapsed="false">
      <c r="A85" s="1" t="s">
        <v>40</v>
      </c>
      <c r="B85" s="1" t="s">
        <v>195</v>
      </c>
      <c r="D85" s="1" t="s">
        <v>42</v>
      </c>
      <c r="E85" s="1" t="s">
        <v>225</v>
      </c>
      <c r="F85" s="1" t="s">
        <v>226</v>
      </c>
      <c r="G85" s="1" t="s">
        <v>252</v>
      </c>
      <c r="H85" s="2" t="s">
        <v>228</v>
      </c>
      <c r="I85" s="1" t="s">
        <v>73</v>
      </c>
      <c r="J85" s="1" t="s">
        <v>106</v>
      </c>
      <c r="K85" s="1" t="n">
        <v>10000</v>
      </c>
      <c r="L85" s="1" t="s">
        <v>253</v>
      </c>
      <c r="M85" s="1" t="s">
        <v>253</v>
      </c>
      <c r="N85" s="1" t="n">
        <v>10000</v>
      </c>
      <c r="P85" s="1" t="n">
        <v>10000</v>
      </c>
      <c r="Q85" s="1" t="n">
        <v>10000</v>
      </c>
      <c r="R85" s="1" t="n">
        <v>5000</v>
      </c>
      <c r="S85" s="3" t="n">
        <v>10000</v>
      </c>
      <c r="T85" s="1" t="n">
        <v>10000</v>
      </c>
      <c r="U85" s="1" t="s">
        <v>200</v>
      </c>
      <c r="V85" s="4" t="n">
        <v>30050</v>
      </c>
      <c r="Z85" s="1" t="n">
        <v>7</v>
      </c>
      <c r="AA85" s="1" t="n">
        <v>0</v>
      </c>
      <c r="AE85" s="1" t="n">
        <v>10000</v>
      </c>
      <c r="AF85" s="1" t="n">
        <v>10</v>
      </c>
      <c r="AH85" s="1" t="n">
        <v>5000</v>
      </c>
      <c r="AI85" s="1" t="s">
        <v>201</v>
      </c>
      <c r="AM85" s="1" t="s">
        <v>202</v>
      </c>
      <c r="AN85" s="1" t="s">
        <v>203</v>
      </c>
      <c r="AO85" s="1" t="s">
        <v>204</v>
      </c>
    </row>
    <row r="86" customFormat="false" ht="12.75" hidden="false" customHeight="false" outlineLevel="0" collapsed="false">
      <c r="A86" s="1" t="s">
        <v>40</v>
      </c>
      <c r="B86" s="1" t="s">
        <v>195</v>
      </c>
      <c r="D86" s="1" t="s">
        <v>42</v>
      </c>
      <c r="E86" s="1" t="s">
        <v>225</v>
      </c>
      <c r="F86" s="1" t="s">
        <v>226</v>
      </c>
      <c r="G86" s="1" t="s">
        <v>254</v>
      </c>
      <c r="H86" s="2" t="s">
        <v>228</v>
      </c>
      <c r="I86" s="1" t="s">
        <v>73</v>
      </c>
      <c r="J86" s="1" t="s">
        <v>106</v>
      </c>
      <c r="K86" s="1" t="n">
        <v>5000</v>
      </c>
      <c r="L86" s="1" t="s">
        <v>129</v>
      </c>
      <c r="M86" s="1" t="s">
        <v>129</v>
      </c>
      <c r="N86" s="1" t="n">
        <v>5000</v>
      </c>
      <c r="P86" s="1" t="n">
        <v>5000</v>
      </c>
      <c r="Q86" s="1" t="n">
        <v>5000</v>
      </c>
      <c r="S86" s="3" t="n">
        <v>5000</v>
      </c>
      <c r="T86" s="1" t="n">
        <v>5000</v>
      </c>
      <c r="U86" s="1" t="s">
        <v>200</v>
      </c>
      <c r="V86" s="4" t="n">
        <v>14600</v>
      </c>
      <c r="Z86" s="1" t="n">
        <v>7</v>
      </c>
      <c r="AA86" s="1" t="n">
        <v>0</v>
      </c>
      <c r="AE86" s="1" t="n">
        <v>5000</v>
      </c>
      <c r="AF86" s="1" t="n">
        <v>10</v>
      </c>
      <c r="AH86" s="1" t="n">
        <v>0</v>
      </c>
      <c r="AI86" s="1" t="s">
        <v>201</v>
      </c>
      <c r="AM86" s="1" t="s">
        <v>202</v>
      </c>
      <c r="AN86" s="1" t="s">
        <v>203</v>
      </c>
      <c r="AO86" s="1" t="s">
        <v>204</v>
      </c>
    </row>
    <row r="87" customFormat="false" ht="12.75" hidden="false" customHeight="false" outlineLevel="0" collapsed="false">
      <c r="A87" s="1" t="s">
        <v>40</v>
      </c>
      <c r="B87" s="1" t="s">
        <v>195</v>
      </c>
      <c r="D87" s="1" t="s">
        <v>42</v>
      </c>
      <c r="E87" s="1" t="s">
        <v>225</v>
      </c>
      <c r="F87" s="1" t="s">
        <v>226</v>
      </c>
      <c r="G87" s="1" t="s">
        <v>255</v>
      </c>
      <c r="H87" s="2" t="s">
        <v>228</v>
      </c>
      <c r="I87" s="1" t="s">
        <v>73</v>
      </c>
      <c r="J87" s="1" t="s">
        <v>106</v>
      </c>
      <c r="K87" s="1" t="n">
        <v>5000</v>
      </c>
      <c r="L87" s="1" t="s">
        <v>247</v>
      </c>
      <c r="M87" s="1" t="s">
        <v>247</v>
      </c>
      <c r="N87" s="1" t="n">
        <v>5000</v>
      </c>
      <c r="P87" s="1" t="n">
        <v>5000</v>
      </c>
      <c r="Q87" s="1" t="n">
        <v>5000</v>
      </c>
      <c r="S87" s="3" t="n">
        <v>5000</v>
      </c>
      <c r="T87" s="1" t="n">
        <v>5000</v>
      </c>
      <c r="U87" s="1" t="s">
        <v>200</v>
      </c>
      <c r="V87" s="4" t="n">
        <v>14612.5</v>
      </c>
      <c r="Z87" s="1" t="n">
        <v>7</v>
      </c>
      <c r="AA87" s="1" t="n">
        <v>0</v>
      </c>
      <c r="AE87" s="1" t="n">
        <v>5000</v>
      </c>
      <c r="AF87" s="1" t="n">
        <v>10</v>
      </c>
      <c r="AH87" s="1" t="n">
        <v>0</v>
      </c>
      <c r="AI87" s="1" t="s">
        <v>201</v>
      </c>
      <c r="AM87" s="1" t="s">
        <v>202</v>
      </c>
      <c r="AN87" s="1" t="s">
        <v>203</v>
      </c>
      <c r="AO87" s="1" t="s">
        <v>204</v>
      </c>
    </row>
    <row r="88" customFormat="false" ht="12.75" hidden="false" customHeight="false" outlineLevel="0" collapsed="false">
      <c r="A88" s="1" t="s">
        <v>40</v>
      </c>
      <c r="B88" s="1" t="s">
        <v>195</v>
      </c>
      <c r="D88" s="1" t="s">
        <v>42</v>
      </c>
      <c r="E88" s="1" t="s">
        <v>225</v>
      </c>
      <c r="F88" s="1" t="s">
        <v>226</v>
      </c>
      <c r="G88" s="1" t="s">
        <v>256</v>
      </c>
      <c r="H88" s="2" t="s">
        <v>228</v>
      </c>
      <c r="I88" s="1" t="s">
        <v>73</v>
      </c>
      <c r="J88" s="1" t="s">
        <v>106</v>
      </c>
      <c r="K88" s="1" t="n">
        <v>15000</v>
      </c>
      <c r="L88" s="1" t="s">
        <v>257</v>
      </c>
      <c r="M88" s="1" t="s">
        <v>177</v>
      </c>
      <c r="N88" s="1" t="n">
        <v>15000</v>
      </c>
      <c r="P88" s="1" t="n">
        <v>15000</v>
      </c>
      <c r="Q88" s="1" t="n">
        <v>15000</v>
      </c>
      <c r="R88" s="1" t="n">
        <v>15000</v>
      </c>
      <c r="S88" s="3" t="n">
        <v>15000</v>
      </c>
      <c r="T88" s="1" t="n">
        <v>15000</v>
      </c>
      <c r="U88" s="1" t="s">
        <v>200</v>
      </c>
      <c r="V88" s="4" t="n">
        <v>43537.5</v>
      </c>
      <c r="Z88" s="1" t="n">
        <v>7</v>
      </c>
      <c r="AA88" s="1" t="n">
        <v>0</v>
      </c>
      <c r="AE88" s="1" t="n">
        <v>15000</v>
      </c>
      <c r="AF88" s="1" t="n">
        <v>10</v>
      </c>
      <c r="AH88" s="1" t="n">
        <v>15000</v>
      </c>
      <c r="AI88" s="1" t="s">
        <v>201</v>
      </c>
      <c r="AM88" s="1" t="s">
        <v>202</v>
      </c>
      <c r="AN88" s="1" t="s">
        <v>203</v>
      </c>
      <c r="AO88" s="1" t="s">
        <v>204</v>
      </c>
    </row>
    <row r="89" customFormat="false" ht="12.75" hidden="false" customHeight="false" outlineLevel="0" collapsed="false">
      <c r="A89" s="1" t="s">
        <v>40</v>
      </c>
      <c r="B89" s="1" t="s">
        <v>195</v>
      </c>
      <c r="D89" s="1" t="s">
        <v>42</v>
      </c>
      <c r="E89" s="1" t="s">
        <v>225</v>
      </c>
      <c r="F89" s="1" t="s">
        <v>226</v>
      </c>
      <c r="G89" s="1" t="s">
        <v>258</v>
      </c>
      <c r="H89" s="2" t="s">
        <v>228</v>
      </c>
      <c r="I89" s="1" t="s">
        <v>73</v>
      </c>
      <c r="J89" s="1" t="s">
        <v>106</v>
      </c>
      <c r="K89" s="1" t="n">
        <v>15000</v>
      </c>
      <c r="L89" s="1" t="s">
        <v>103</v>
      </c>
      <c r="M89" s="1" t="s">
        <v>103</v>
      </c>
      <c r="N89" s="1" t="n">
        <v>15000</v>
      </c>
      <c r="P89" s="1" t="n">
        <v>15000</v>
      </c>
      <c r="Q89" s="1" t="n">
        <v>15000</v>
      </c>
      <c r="R89" s="1" t="n">
        <v>15000</v>
      </c>
      <c r="S89" s="3" t="n">
        <v>15000</v>
      </c>
      <c r="T89" s="1" t="n">
        <v>15000</v>
      </c>
      <c r="U89" s="1" t="s">
        <v>200</v>
      </c>
      <c r="V89" s="4" t="n">
        <v>43912.5</v>
      </c>
      <c r="Z89" s="1" t="n">
        <v>7</v>
      </c>
      <c r="AA89" s="1" t="n">
        <v>0</v>
      </c>
      <c r="AE89" s="1" t="n">
        <v>15000</v>
      </c>
      <c r="AF89" s="1" t="n">
        <v>10</v>
      </c>
      <c r="AH89" s="1" t="n">
        <v>15000</v>
      </c>
      <c r="AI89" s="1" t="s">
        <v>201</v>
      </c>
      <c r="AM89" s="1" t="s">
        <v>202</v>
      </c>
      <c r="AN89" s="1" t="s">
        <v>203</v>
      </c>
      <c r="AO89" s="1" t="s">
        <v>204</v>
      </c>
    </row>
    <row r="90" customFormat="false" ht="12.75" hidden="false" customHeight="false" outlineLevel="0" collapsed="false">
      <c r="A90" s="1" t="s">
        <v>40</v>
      </c>
      <c r="B90" s="1" t="s">
        <v>195</v>
      </c>
      <c r="D90" s="1" t="s">
        <v>42</v>
      </c>
      <c r="E90" s="1" t="s">
        <v>225</v>
      </c>
      <c r="F90" s="1" t="s">
        <v>226</v>
      </c>
      <c r="G90" s="1" t="s">
        <v>259</v>
      </c>
      <c r="H90" s="2" t="s">
        <v>228</v>
      </c>
      <c r="I90" s="1" t="s">
        <v>73</v>
      </c>
      <c r="J90" s="1" t="s">
        <v>106</v>
      </c>
      <c r="K90" s="1" t="n">
        <v>5000</v>
      </c>
      <c r="L90" s="1" t="s">
        <v>112</v>
      </c>
      <c r="M90" s="1" t="s">
        <v>112</v>
      </c>
      <c r="N90" s="1" t="n">
        <v>5000</v>
      </c>
      <c r="P90" s="1" t="n">
        <v>5000</v>
      </c>
      <c r="Q90" s="1" t="n">
        <v>5000</v>
      </c>
      <c r="S90" s="3" t="n">
        <v>5000</v>
      </c>
      <c r="T90" s="1" t="n">
        <v>5000</v>
      </c>
      <c r="U90" s="1" t="s">
        <v>200</v>
      </c>
      <c r="V90" s="4" t="n">
        <v>14687.5</v>
      </c>
      <c r="Z90" s="1" t="n">
        <v>7</v>
      </c>
      <c r="AA90" s="1" t="n">
        <v>0</v>
      </c>
      <c r="AE90" s="1" t="n">
        <v>5000</v>
      </c>
      <c r="AF90" s="1" t="n">
        <v>10</v>
      </c>
      <c r="AH90" s="1" t="n">
        <v>0</v>
      </c>
      <c r="AI90" s="1" t="s">
        <v>201</v>
      </c>
      <c r="AM90" s="1" t="s">
        <v>202</v>
      </c>
      <c r="AN90" s="1" t="s">
        <v>203</v>
      </c>
      <c r="AO90" s="1" t="s">
        <v>204</v>
      </c>
    </row>
    <row r="91" customFormat="false" ht="12.75" hidden="false" customHeight="false" outlineLevel="0" collapsed="false">
      <c r="A91" s="1" t="s">
        <v>40</v>
      </c>
      <c r="B91" s="1" t="s">
        <v>260</v>
      </c>
      <c r="D91" s="1" t="s">
        <v>42</v>
      </c>
      <c r="E91" s="1" t="s">
        <v>225</v>
      </c>
      <c r="F91" s="1" t="s">
        <v>226</v>
      </c>
      <c r="G91" s="1" t="s">
        <v>261</v>
      </c>
      <c r="H91" s="2" t="s">
        <v>228</v>
      </c>
      <c r="I91" s="1" t="s">
        <v>73</v>
      </c>
      <c r="J91" s="1" t="s">
        <v>106</v>
      </c>
      <c r="K91" s="1" t="n">
        <v>10000</v>
      </c>
      <c r="L91" s="1" t="s">
        <v>74</v>
      </c>
      <c r="M91" s="1" t="s">
        <v>74</v>
      </c>
      <c r="N91" s="1" t="n">
        <v>10000</v>
      </c>
      <c r="P91" s="1" t="n">
        <v>10000</v>
      </c>
      <c r="Q91" s="1" t="n">
        <v>10000</v>
      </c>
      <c r="S91" s="3" t="n">
        <v>10000</v>
      </c>
      <c r="T91" s="1" t="n">
        <v>10000</v>
      </c>
      <c r="U91" s="1" t="s">
        <v>262</v>
      </c>
      <c r="V91" s="4" t="n">
        <v>30675</v>
      </c>
      <c r="Z91" s="1" t="n">
        <v>7</v>
      </c>
      <c r="AA91" s="1" t="n">
        <v>0</v>
      </c>
      <c r="AE91" s="1" t="n">
        <v>10000</v>
      </c>
      <c r="AF91" s="1" t="n">
        <v>10</v>
      </c>
      <c r="AH91" s="1" t="n">
        <v>0</v>
      </c>
      <c r="AI91" s="1" t="s">
        <v>201</v>
      </c>
      <c r="AM91" s="1" t="s">
        <v>202</v>
      </c>
      <c r="AN91" s="1" t="s">
        <v>203</v>
      </c>
      <c r="AO91" s="1" t="s">
        <v>204</v>
      </c>
    </row>
    <row r="92" customFormat="false" ht="12.75" hidden="false" customHeight="false" outlineLevel="0" collapsed="false">
      <c r="A92" s="1" t="s">
        <v>40</v>
      </c>
      <c r="B92" s="1" t="s">
        <v>263</v>
      </c>
      <c r="D92" s="1" t="s">
        <v>42</v>
      </c>
      <c r="E92" s="1" t="s">
        <v>225</v>
      </c>
      <c r="F92" s="1" t="s">
        <v>226</v>
      </c>
      <c r="G92" s="1" t="s">
        <v>264</v>
      </c>
      <c r="H92" s="2" t="s">
        <v>228</v>
      </c>
      <c r="I92" s="1" t="s">
        <v>73</v>
      </c>
      <c r="J92" s="1" t="s">
        <v>48</v>
      </c>
      <c r="K92" s="1" t="n">
        <v>5500</v>
      </c>
      <c r="L92" s="1" t="s">
        <v>103</v>
      </c>
      <c r="M92" s="1" t="s">
        <v>103</v>
      </c>
      <c r="N92" s="1" t="n">
        <v>5500</v>
      </c>
      <c r="P92" s="1" t="n">
        <v>5500</v>
      </c>
      <c r="Q92" s="1" t="n">
        <v>5500</v>
      </c>
      <c r="S92" s="3" t="n">
        <v>5500</v>
      </c>
      <c r="T92" s="1" t="n">
        <v>5500</v>
      </c>
      <c r="U92" s="1" t="s">
        <v>265</v>
      </c>
      <c r="V92" s="4" t="n">
        <v>16142.5</v>
      </c>
      <c r="Z92" s="1" t="n">
        <v>7</v>
      </c>
      <c r="AA92" s="1" t="n">
        <v>0</v>
      </c>
      <c r="AE92" s="1" t="n">
        <v>5500</v>
      </c>
      <c r="AF92" s="1" t="n">
        <v>60</v>
      </c>
      <c r="AH92" s="1" t="n">
        <v>0</v>
      </c>
      <c r="AI92" s="1" t="s">
        <v>52</v>
      </c>
      <c r="AM92" s="1" t="s">
        <v>53</v>
      </c>
      <c r="AN92" s="1" t="s">
        <v>54</v>
      </c>
      <c r="AO92" s="1" t="s">
        <v>55</v>
      </c>
    </row>
    <row r="93" customFormat="false" ht="12.75" hidden="false" customHeight="false" outlineLevel="0" collapsed="false">
      <c r="A93" s="1" t="s">
        <v>40</v>
      </c>
      <c r="B93" s="1" t="s">
        <v>263</v>
      </c>
      <c r="D93" s="1" t="s">
        <v>42</v>
      </c>
      <c r="E93" s="1" t="s">
        <v>225</v>
      </c>
      <c r="F93" s="1" t="s">
        <v>226</v>
      </c>
      <c r="G93" s="1" t="s">
        <v>266</v>
      </c>
      <c r="H93" s="2" t="s">
        <v>228</v>
      </c>
      <c r="I93" s="1" t="s">
        <v>73</v>
      </c>
      <c r="J93" s="1" t="s">
        <v>48</v>
      </c>
      <c r="K93" s="1" t="n">
        <v>1515</v>
      </c>
      <c r="L93" s="1" t="s">
        <v>229</v>
      </c>
      <c r="M93" s="1" t="s">
        <v>229</v>
      </c>
      <c r="N93" s="1" t="n">
        <v>1515</v>
      </c>
      <c r="P93" s="1" t="n">
        <v>1515</v>
      </c>
      <c r="Q93" s="1" t="n">
        <v>1515</v>
      </c>
      <c r="S93" s="3" t="n">
        <v>1515</v>
      </c>
      <c r="T93" s="1" t="n">
        <v>1515</v>
      </c>
      <c r="U93" s="1" t="s">
        <v>265</v>
      </c>
      <c r="V93" s="4" t="n">
        <v>4529.85</v>
      </c>
      <c r="Z93" s="1" t="n">
        <v>7</v>
      </c>
      <c r="AA93" s="1" t="n">
        <v>0</v>
      </c>
      <c r="AE93" s="1" t="n">
        <v>1515</v>
      </c>
      <c r="AF93" s="1" t="n">
        <v>60</v>
      </c>
      <c r="AH93" s="1" t="n">
        <v>0</v>
      </c>
      <c r="AI93" s="1" t="s">
        <v>52</v>
      </c>
      <c r="AM93" s="1" t="s">
        <v>53</v>
      </c>
      <c r="AN93" s="1" t="s">
        <v>54</v>
      </c>
      <c r="AO93" s="1" t="s">
        <v>55</v>
      </c>
    </row>
    <row r="94" customFormat="false" ht="12.75" hidden="false" customHeight="false" outlineLevel="0" collapsed="false">
      <c r="A94" s="1" t="s">
        <v>40</v>
      </c>
      <c r="B94" s="1" t="s">
        <v>267</v>
      </c>
      <c r="D94" s="1" t="s">
        <v>42</v>
      </c>
      <c r="E94" s="1" t="s">
        <v>225</v>
      </c>
      <c r="F94" s="1" t="s">
        <v>226</v>
      </c>
      <c r="G94" s="1" t="s">
        <v>268</v>
      </c>
      <c r="H94" s="2" t="s">
        <v>228</v>
      </c>
      <c r="I94" s="1" t="s">
        <v>47</v>
      </c>
      <c r="J94" s="1" t="s">
        <v>106</v>
      </c>
      <c r="K94" s="1" t="n">
        <v>150000</v>
      </c>
      <c r="L94" s="1" t="s">
        <v>49</v>
      </c>
      <c r="M94" s="1" t="s">
        <v>50</v>
      </c>
      <c r="N94" s="1" t="n">
        <v>150000</v>
      </c>
      <c r="P94" s="1" t="n">
        <v>150000</v>
      </c>
      <c r="Q94" s="1" t="n">
        <v>150000</v>
      </c>
      <c r="S94" s="3" t="n">
        <v>150000</v>
      </c>
      <c r="T94" s="1" t="n">
        <v>150000</v>
      </c>
      <c r="U94" s="1" t="s">
        <v>269</v>
      </c>
      <c r="V94" s="4" t="n">
        <v>437625</v>
      </c>
      <c r="Z94" s="1" t="n">
        <v>7</v>
      </c>
      <c r="AA94" s="1" t="n">
        <v>0</v>
      </c>
      <c r="AE94" s="1" t="n">
        <v>150000</v>
      </c>
      <c r="AF94" s="1" t="n">
        <v>10</v>
      </c>
      <c r="AH94" s="1" t="n">
        <v>0</v>
      </c>
      <c r="AI94" s="1" t="s">
        <v>201</v>
      </c>
      <c r="AM94" s="1" t="s">
        <v>202</v>
      </c>
      <c r="AN94" s="1" t="s">
        <v>203</v>
      </c>
      <c r="AO94" s="1" t="s">
        <v>204</v>
      </c>
    </row>
    <row r="95" customFormat="false" ht="12.75" hidden="false" customHeight="false" outlineLevel="0" collapsed="false">
      <c r="A95" s="1" t="s">
        <v>40</v>
      </c>
      <c r="B95" s="1" t="s">
        <v>267</v>
      </c>
      <c r="D95" s="1" t="s">
        <v>42</v>
      </c>
      <c r="E95" s="1" t="s">
        <v>225</v>
      </c>
      <c r="F95" s="1" t="s">
        <v>226</v>
      </c>
      <c r="G95" s="1" t="s">
        <v>270</v>
      </c>
      <c r="H95" s="2" t="s">
        <v>228</v>
      </c>
      <c r="I95" s="1" t="s">
        <v>47</v>
      </c>
      <c r="J95" s="1" t="s">
        <v>106</v>
      </c>
      <c r="K95" s="1" t="n">
        <v>150000</v>
      </c>
      <c r="L95" s="1" t="s">
        <v>49</v>
      </c>
      <c r="M95" s="1" t="s">
        <v>50</v>
      </c>
      <c r="N95" s="1" t="n">
        <v>150000</v>
      </c>
      <c r="P95" s="1" t="n">
        <v>150000</v>
      </c>
      <c r="Q95" s="1" t="n">
        <v>150000</v>
      </c>
      <c r="S95" s="3" t="n">
        <v>150000</v>
      </c>
      <c r="T95" s="1" t="n">
        <v>150000</v>
      </c>
      <c r="U95" s="1" t="s">
        <v>269</v>
      </c>
      <c r="V95" s="4" t="n">
        <v>440625</v>
      </c>
      <c r="Z95" s="1" t="n">
        <v>7</v>
      </c>
      <c r="AA95" s="1" t="n">
        <v>0</v>
      </c>
      <c r="AE95" s="1" t="n">
        <v>150000</v>
      </c>
      <c r="AF95" s="1" t="n">
        <v>10</v>
      </c>
      <c r="AH95" s="1" t="n">
        <v>0</v>
      </c>
      <c r="AI95" s="1" t="s">
        <v>201</v>
      </c>
      <c r="AM95" s="1" t="s">
        <v>202</v>
      </c>
      <c r="AN95" s="1" t="s">
        <v>203</v>
      </c>
      <c r="AO95" s="1" t="s">
        <v>204</v>
      </c>
    </row>
    <row r="96" customFormat="false" ht="12.75" hidden="false" customHeight="false" outlineLevel="0" collapsed="false">
      <c r="A96" s="1" t="s">
        <v>40</v>
      </c>
      <c r="B96" s="1" t="s">
        <v>267</v>
      </c>
      <c r="D96" s="1" t="s">
        <v>42</v>
      </c>
      <c r="E96" s="1" t="s">
        <v>225</v>
      </c>
      <c r="F96" s="1" t="s">
        <v>226</v>
      </c>
      <c r="G96" s="1" t="s">
        <v>271</v>
      </c>
      <c r="H96" s="2" t="s">
        <v>228</v>
      </c>
      <c r="I96" s="1" t="s">
        <v>47</v>
      </c>
      <c r="J96" s="1" t="s">
        <v>106</v>
      </c>
      <c r="K96" s="1" t="n">
        <v>150000</v>
      </c>
      <c r="L96" s="1" t="s">
        <v>49</v>
      </c>
      <c r="M96" s="1" t="s">
        <v>50</v>
      </c>
      <c r="N96" s="1" t="n">
        <v>150000</v>
      </c>
      <c r="P96" s="1" t="n">
        <v>150000</v>
      </c>
      <c r="Q96" s="1" t="n">
        <v>150000</v>
      </c>
      <c r="S96" s="3" t="n">
        <v>150000</v>
      </c>
      <c r="T96" s="1" t="n">
        <v>150000</v>
      </c>
      <c r="U96" s="1" t="s">
        <v>269</v>
      </c>
      <c r="V96" s="4" t="n">
        <v>439125</v>
      </c>
      <c r="Z96" s="1" t="n">
        <v>7</v>
      </c>
      <c r="AA96" s="1" t="n">
        <v>0</v>
      </c>
      <c r="AE96" s="1" t="n">
        <v>150000</v>
      </c>
      <c r="AF96" s="1" t="n">
        <v>10</v>
      </c>
      <c r="AH96" s="1" t="n">
        <v>0</v>
      </c>
      <c r="AI96" s="1" t="s">
        <v>201</v>
      </c>
      <c r="AM96" s="1" t="s">
        <v>202</v>
      </c>
      <c r="AN96" s="1" t="s">
        <v>203</v>
      </c>
      <c r="AO96" s="1" t="s">
        <v>204</v>
      </c>
    </row>
    <row r="97" customFormat="false" ht="12.75" hidden="false" customHeight="false" outlineLevel="0" collapsed="false">
      <c r="A97" s="1" t="s">
        <v>40</v>
      </c>
      <c r="B97" s="1" t="s">
        <v>267</v>
      </c>
      <c r="D97" s="1" t="s">
        <v>42</v>
      </c>
      <c r="E97" s="1" t="s">
        <v>225</v>
      </c>
      <c r="F97" s="1" t="s">
        <v>226</v>
      </c>
      <c r="G97" s="1" t="s">
        <v>272</v>
      </c>
      <c r="H97" s="2" t="s">
        <v>228</v>
      </c>
      <c r="I97" s="1" t="s">
        <v>47</v>
      </c>
      <c r="J97" s="1" t="s">
        <v>106</v>
      </c>
      <c r="K97" s="1" t="n">
        <v>150000</v>
      </c>
      <c r="L97" s="1" t="s">
        <v>49</v>
      </c>
      <c r="M97" s="1" t="s">
        <v>50</v>
      </c>
      <c r="N97" s="1" t="n">
        <v>150000</v>
      </c>
      <c r="P97" s="1" t="n">
        <v>150000</v>
      </c>
      <c r="Q97" s="1" t="n">
        <v>150000</v>
      </c>
      <c r="R97" s="1" t="n">
        <v>20000</v>
      </c>
      <c r="S97" s="3" t="n">
        <v>150000</v>
      </c>
      <c r="T97" s="1" t="n">
        <v>150000</v>
      </c>
      <c r="U97" s="1" t="s">
        <v>269</v>
      </c>
      <c r="V97" s="4" t="n">
        <v>441750</v>
      </c>
      <c r="Z97" s="1" t="n">
        <v>7</v>
      </c>
      <c r="AA97" s="1" t="n">
        <v>0</v>
      </c>
      <c r="AE97" s="1" t="n">
        <v>150000</v>
      </c>
      <c r="AF97" s="1" t="n">
        <v>10</v>
      </c>
      <c r="AH97" s="1" t="n">
        <v>20000</v>
      </c>
      <c r="AI97" s="1" t="s">
        <v>201</v>
      </c>
      <c r="AM97" s="1" t="s">
        <v>202</v>
      </c>
      <c r="AN97" s="1" t="s">
        <v>203</v>
      </c>
      <c r="AO97" s="1" t="s">
        <v>204</v>
      </c>
    </row>
    <row r="98" customFormat="false" ht="12.75" hidden="false" customHeight="false" outlineLevel="0" collapsed="false">
      <c r="A98" s="1" t="s">
        <v>40</v>
      </c>
      <c r="B98" s="1" t="s">
        <v>267</v>
      </c>
      <c r="D98" s="1" t="s">
        <v>42</v>
      </c>
      <c r="E98" s="1" t="s">
        <v>225</v>
      </c>
      <c r="F98" s="1" t="s">
        <v>226</v>
      </c>
      <c r="G98" s="1" t="s">
        <v>273</v>
      </c>
      <c r="H98" s="2" t="s">
        <v>228</v>
      </c>
      <c r="I98" s="1" t="s">
        <v>73</v>
      </c>
      <c r="J98" s="1" t="s">
        <v>106</v>
      </c>
      <c r="K98" s="1" t="n">
        <v>15000</v>
      </c>
      <c r="L98" s="1" t="s">
        <v>49</v>
      </c>
      <c r="M98" s="1" t="s">
        <v>77</v>
      </c>
      <c r="N98" s="1" t="n">
        <v>15000</v>
      </c>
      <c r="P98" s="1" t="n">
        <v>15000</v>
      </c>
      <c r="Q98" s="1" t="n">
        <v>15000</v>
      </c>
      <c r="R98" s="1" t="n">
        <v>15000</v>
      </c>
      <c r="S98" s="3" t="n">
        <v>15000</v>
      </c>
      <c r="T98" s="1" t="n">
        <v>15000</v>
      </c>
      <c r="U98" s="1" t="s">
        <v>269</v>
      </c>
      <c r="V98" s="4" t="n">
        <v>43050</v>
      </c>
      <c r="Z98" s="1" t="n">
        <v>7</v>
      </c>
      <c r="AA98" s="1" t="n">
        <v>0</v>
      </c>
      <c r="AE98" s="1" t="n">
        <v>15000</v>
      </c>
      <c r="AF98" s="1" t="n">
        <v>10</v>
      </c>
      <c r="AH98" s="1" t="n">
        <v>15000</v>
      </c>
      <c r="AI98" s="1" t="s">
        <v>201</v>
      </c>
      <c r="AM98" s="1" t="s">
        <v>202</v>
      </c>
      <c r="AN98" s="1" t="s">
        <v>203</v>
      </c>
      <c r="AO98" s="1" t="s">
        <v>204</v>
      </c>
    </row>
    <row r="99" customFormat="false" ht="12.75" hidden="false" customHeight="false" outlineLevel="0" collapsed="false">
      <c r="A99" s="1" t="s">
        <v>40</v>
      </c>
      <c r="B99" s="1" t="s">
        <v>267</v>
      </c>
      <c r="D99" s="1" t="s">
        <v>42</v>
      </c>
      <c r="E99" s="1" t="s">
        <v>225</v>
      </c>
      <c r="F99" s="1" t="s">
        <v>226</v>
      </c>
      <c r="G99" s="1" t="s">
        <v>274</v>
      </c>
      <c r="H99" s="2" t="s">
        <v>228</v>
      </c>
      <c r="I99" s="1" t="s">
        <v>73</v>
      </c>
      <c r="J99" s="1" t="s">
        <v>106</v>
      </c>
      <c r="K99" s="1" t="n">
        <v>5000</v>
      </c>
      <c r="L99" s="1" t="s">
        <v>253</v>
      </c>
      <c r="M99" s="1" t="s">
        <v>253</v>
      </c>
      <c r="N99" s="1" t="n">
        <v>5000</v>
      </c>
      <c r="P99" s="1" t="n">
        <v>5000</v>
      </c>
      <c r="Q99" s="1" t="n">
        <v>5000</v>
      </c>
      <c r="S99" s="3" t="n">
        <v>5000</v>
      </c>
      <c r="T99" s="1" t="n">
        <v>5000</v>
      </c>
      <c r="U99" s="1" t="s">
        <v>269</v>
      </c>
      <c r="V99" s="4" t="n">
        <v>14975</v>
      </c>
      <c r="Z99" s="1" t="n">
        <v>7</v>
      </c>
      <c r="AA99" s="1" t="n">
        <v>0</v>
      </c>
      <c r="AE99" s="1" t="n">
        <v>5000</v>
      </c>
      <c r="AF99" s="1" t="n">
        <v>10</v>
      </c>
      <c r="AH99" s="1" t="n">
        <v>0</v>
      </c>
      <c r="AI99" s="1" t="s">
        <v>201</v>
      </c>
      <c r="AM99" s="1" t="s">
        <v>202</v>
      </c>
      <c r="AN99" s="1" t="s">
        <v>203</v>
      </c>
      <c r="AO99" s="1" t="s">
        <v>204</v>
      </c>
    </row>
    <row r="100" customFormat="false" ht="12.75" hidden="false" customHeight="false" outlineLevel="0" collapsed="false">
      <c r="A100" s="1" t="s">
        <v>40</v>
      </c>
      <c r="B100" s="1" t="s">
        <v>275</v>
      </c>
      <c r="D100" s="1" t="s">
        <v>42</v>
      </c>
      <c r="E100" s="1" t="s">
        <v>225</v>
      </c>
      <c r="F100" s="1" t="s">
        <v>226</v>
      </c>
      <c r="G100" s="1" t="s">
        <v>276</v>
      </c>
      <c r="H100" s="2" t="s">
        <v>228</v>
      </c>
      <c r="I100" s="1" t="s">
        <v>47</v>
      </c>
      <c r="J100" s="1" t="s">
        <v>106</v>
      </c>
      <c r="K100" s="1" t="n">
        <v>150000</v>
      </c>
      <c r="L100" s="1" t="s">
        <v>49</v>
      </c>
      <c r="M100" s="1" t="s">
        <v>50</v>
      </c>
      <c r="N100" s="1" t="n">
        <v>150000</v>
      </c>
      <c r="P100" s="1" t="n">
        <v>150000</v>
      </c>
      <c r="Q100" s="1" t="n">
        <v>150000</v>
      </c>
      <c r="S100" s="3" t="n">
        <v>150000</v>
      </c>
      <c r="T100" s="1" t="n">
        <v>150000</v>
      </c>
      <c r="U100" s="1" t="s">
        <v>277</v>
      </c>
      <c r="V100" s="4" t="n">
        <v>439875</v>
      </c>
      <c r="Z100" s="1" t="n">
        <v>7</v>
      </c>
      <c r="AA100" s="1" t="n">
        <v>0</v>
      </c>
      <c r="AE100" s="1" t="n">
        <v>150000</v>
      </c>
      <c r="AF100" s="1" t="n">
        <v>10</v>
      </c>
      <c r="AH100" s="1" t="n">
        <v>0</v>
      </c>
      <c r="AI100" s="1" t="s">
        <v>201</v>
      </c>
      <c r="AM100" s="1" t="s">
        <v>202</v>
      </c>
      <c r="AN100" s="1" t="s">
        <v>203</v>
      </c>
      <c r="AO100" s="1" t="s">
        <v>204</v>
      </c>
    </row>
    <row r="101" customFormat="false" ht="12.75" hidden="false" customHeight="false" outlineLevel="0" collapsed="false">
      <c r="A101" s="1" t="s">
        <v>40</v>
      </c>
      <c r="B101" s="1" t="s">
        <v>275</v>
      </c>
      <c r="D101" s="1" t="s">
        <v>42</v>
      </c>
      <c r="E101" s="1" t="s">
        <v>225</v>
      </c>
      <c r="F101" s="1" t="s">
        <v>226</v>
      </c>
      <c r="G101" s="1" t="s">
        <v>278</v>
      </c>
      <c r="H101" s="2" t="s">
        <v>228</v>
      </c>
      <c r="I101" s="1" t="s">
        <v>73</v>
      </c>
      <c r="J101" s="1" t="s">
        <v>106</v>
      </c>
      <c r="K101" s="1" t="n">
        <v>5000</v>
      </c>
      <c r="L101" s="1" t="s">
        <v>170</v>
      </c>
      <c r="M101" s="1" t="s">
        <v>170</v>
      </c>
      <c r="N101" s="1" t="n">
        <v>5000</v>
      </c>
      <c r="P101" s="1" t="n">
        <v>5000</v>
      </c>
      <c r="Q101" s="1" t="n">
        <v>5000</v>
      </c>
      <c r="S101" s="3" t="n">
        <v>5000</v>
      </c>
      <c r="T101" s="1" t="n">
        <v>5000</v>
      </c>
      <c r="U101" s="1" t="s">
        <v>277</v>
      </c>
      <c r="V101" s="4" t="n">
        <v>14375</v>
      </c>
      <c r="Z101" s="1" t="n">
        <v>7</v>
      </c>
      <c r="AA101" s="1" t="n">
        <v>0</v>
      </c>
      <c r="AE101" s="1" t="n">
        <v>5000</v>
      </c>
      <c r="AF101" s="1" t="n">
        <v>10</v>
      </c>
      <c r="AH101" s="1" t="n">
        <v>0</v>
      </c>
      <c r="AI101" s="1" t="s">
        <v>201</v>
      </c>
      <c r="AM101" s="1" t="s">
        <v>202</v>
      </c>
      <c r="AN101" s="1" t="s">
        <v>203</v>
      </c>
      <c r="AO101" s="1" t="s">
        <v>204</v>
      </c>
    </row>
    <row r="102" customFormat="false" ht="12.75" hidden="false" customHeight="false" outlineLevel="0" collapsed="false">
      <c r="A102" s="1" t="s">
        <v>40</v>
      </c>
      <c r="B102" s="1" t="s">
        <v>275</v>
      </c>
      <c r="D102" s="1" t="s">
        <v>42</v>
      </c>
      <c r="E102" s="1" t="s">
        <v>225</v>
      </c>
      <c r="F102" s="1" t="s">
        <v>226</v>
      </c>
      <c r="G102" s="1" t="s">
        <v>279</v>
      </c>
      <c r="H102" s="2" t="s">
        <v>228</v>
      </c>
      <c r="I102" s="1" t="s">
        <v>73</v>
      </c>
      <c r="J102" s="1" t="s">
        <v>106</v>
      </c>
      <c r="K102" s="1" t="n">
        <v>5000</v>
      </c>
      <c r="L102" s="1" t="s">
        <v>156</v>
      </c>
      <c r="M102" s="1" t="s">
        <v>156</v>
      </c>
      <c r="N102" s="1" t="n">
        <v>5000</v>
      </c>
      <c r="P102" s="1" t="n">
        <v>5000</v>
      </c>
      <c r="Q102" s="1" t="n">
        <v>5000</v>
      </c>
      <c r="S102" s="3" t="n">
        <v>5000</v>
      </c>
      <c r="T102" s="1" t="n">
        <v>5000</v>
      </c>
      <c r="U102" s="1" t="s">
        <v>277</v>
      </c>
      <c r="V102" s="4" t="n">
        <v>14362.5</v>
      </c>
      <c r="Z102" s="1" t="n">
        <v>7</v>
      </c>
      <c r="AA102" s="1" t="n">
        <v>0</v>
      </c>
      <c r="AE102" s="1" t="n">
        <v>5000</v>
      </c>
      <c r="AF102" s="1" t="n">
        <v>10</v>
      </c>
      <c r="AH102" s="1" t="n">
        <v>0</v>
      </c>
      <c r="AI102" s="1" t="s">
        <v>201</v>
      </c>
      <c r="AM102" s="1" t="s">
        <v>202</v>
      </c>
      <c r="AN102" s="1" t="s">
        <v>203</v>
      </c>
      <c r="AO102" s="1" t="s">
        <v>204</v>
      </c>
    </row>
    <row r="103" customFormat="false" ht="12.75" hidden="false" customHeight="false" outlineLevel="0" collapsed="false">
      <c r="A103" s="1" t="s">
        <v>40</v>
      </c>
      <c r="B103" s="1" t="s">
        <v>275</v>
      </c>
      <c r="D103" s="1" t="s">
        <v>42</v>
      </c>
      <c r="E103" s="1" t="s">
        <v>225</v>
      </c>
      <c r="F103" s="1" t="s">
        <v>226</v>
      </c>
      <c r="G103" s="1" t="s">
        <v>280</v>
      </c>
      <c r="H103" s="2" t="s">
        <v>228</v>
      </c>
      <c r="I103" s="1" t="s">
        <v>73</v>
      </c>
      <c r="J103" s="1" t="s">
        <v>106</v>
      </c>
      <c r="K103" s="1" t="n">
        <v>15000</v>
      </c>
      <c r="L103" s="1" t="s">
        <v>49</v>
      </c>
      <c r="M103" s="1" t="s">
        <v>77</v>
      </c>
      <c r="N103" s="1" t="n">
        <v>15000</v>
      </c>
      <c r="P103" s="1" t="n">
        <v>15000</v>
      </c>
      <c r="Q103" s="1" t="n">
        <v>15000</v>
      </c>
      <c r="S103" s="3" t="n">
        <v>15000</v>
      </c>
      <c r="T103" s="1" t="n">
        <v>15000</v>
      </c>
      <c r="U103" s="1" t="s">
        <v>277</v>
      </c>
      <c r="V103" s="4" t="n">
        <v>42375</v>
      </c>
      <c r="Z103" s="1" t="n">
        <v>7</v>
      </c>
      <c r="AA103" s="1" t="n">
        <v>0</v>
      </c>
      <c r="AE103" s="1" t="n">
        <v>15000</v>
      </c>
      <c r="AF103" s="1" t="n">
        <v>10</v>
      </c>
      <c r="AH103" s="1" t="n">
        <v>0</v>
      </c>
      <c r="AI103" s="1" t="s">
        <v>201</v>
      </c>
      <c r="AM103" s="1" t="s">
        <v>202</v>
      </c>
      <c r="AN103" s="1" t="s">
        <v>203</v>
      </c>
      <c r="AO103" s="1" t="s">
        <v>204</v>
      </c>
    </row>
    <row r="104" customFormat="false" ht="12.75" hidden="false" customHeight="false" outlineLevel="0" collapsed="false">
      <c r="A104" s="1" t="s">
        <v>40</v>
      </c>
      <c r="B104" s="1" t="s">
        <v>275</v>
      </c>
      <c r="D104" s="1" t="s">
        <v>42</v>
      </c>
      <c r="E104" s="1" t="s">
        <v>225</v>
      </c>
      <c r="F104" s="1" t="s">
        <v>226</v>
      </c>
      <c r="G104" s="1" t="s">
        <v>281</v>
      </c>
      <c r="H104" s="2" t="s">
        <v>228</v>
      </c>
      <c r="I104" s="1" t="s">
        <v>73</v>
      </c>
      <c r="J104" s="1" t="s">
        <v>106</v>
      </c>
      <c r="K104" s="1" t="n">
        <v>5000</v>
      </c>
      <c r="L104" s="1" t="s">
        <v>112</v>
      </c>
      <c r="M104" s="1" t="s">
        <v>112</v>
      </c>
      <c r="N104" s="1" t="n">
        <v>5000</v>
      </c>
      <c r="P104" s="1" t="n">
        <v>5000</v>
      </c>
      <c r="Q104" s="1" t="n">
        <v>5000</v>
      </c>
      <c r="S104" s="3" t="n">
        <v>5000</v>
      </c>
      <c r="T104" s="1" t="n">
        <v>5000</v>
      </c>
      <c r="U104" s="1" t="s">
        <v>277</v>
      </c>
      <c r="V104" s="4" t="n">
        <v>14187.5</v>
      </c>
      <c r="Z104" s="1" t="n">
        <v>7</v>
      </c>
      <c r="AA104" s="1" t="n">
        <v>0</v>
      </c>
      <c r="AE104" s="1" t="n">
        <v>5000</v>
      </c>
      <c r="AF104" s="1" t="n">
        <v>10</v>
      </c>
      <c r="AH104" s="1" t="n">
        <v>0</v>
      </c>
      <c r="AI104" s="1" t="s">
        <v>201</v>
      </c>
      <c r="AM104" s="1" t="s">
        <v>202</v>
      </c>
      <c r="AN104" s="1" t="s">
        <v>203</v>
      </c>
      <c r="AO104" s="1" t="s">
        <v>204</v>
      </c>
    </row>
    <row r="105" customFormat="false" ht="12.75" hidden="false" customHeight="false" outlineLevel="0" collapsed="false">
      <c r="A105" s="1" t="s">
        <v>40</v>
      </c>
      <c r="B105" s="1" t="s">
        <v>275</v>
      </c>
      <c r="D105" s="1" t="s">
        <v>42</v>
      </c>
      <c r="E105" s="1" t="s">
        <v>225</v>
      </c>
      <c r="F105" s="1" t="s">
        <v>226</v>
      </c>
      <c r="G105" s="1" t="s">
        <v>282</v>
      </c>
      <c r="H105" s="2" t="s">
        <v>228</v>
      </c>
      <c r="I105" s="1" t="s">
        <v>73</v>
      </c>
      <c r="J105" s="1" t="s">
        <v>106</v>
      </c>
      <c r="K105" s="1" t="n">
        <v>10000</v>
      </c>
      <c r="L105" s="1" t="s">
        <v>283</v>
      </c>
      <c r="M105" s="1" t="s">
        <v>283</v>
      </c>
      <c r="N105" s="1" t="n">
        <v>10000</v>
      </c>
      <c r="P105" s="1" t="n">
        <v>10000</v>
      </c>
      <c r="Q105" s="1" t="n">
        <v>10000</v>
      </c>
      <c r="S105" s="3" t="n">
        <v>10000</v>
      </c>
      <c r="T105" s="1" t="n">
        <v>10000</v>
      </c>
      <c r="U105" s="1" t="s">
        <v>277</v>
      </c>
      <c r="V105" s="4" t="n">
        <v>30050</v>
      </c>
      <c r="Z105" s="1" t="n">
        <v>7</v>
      </c>
      <c r="AA105" s="1" t="n">
        <v>0</v>
      </c>
      <c r="AE105" s="1" t="n">
        <v>10000</v>
      </c>
      <c r="AF105" s="1" t="n">
        <v>10</v>
      </c>
      <c r="AH105" s="1" t="n">
        <v>0</v>
      </c>
      <c r="AI105" s="1" t="s">
        <v>201</v>
      </c>
      <c r="AM105" s="1" t="s">
        <v>202</v>
      </c>
      <c r="AN105" s="1" t="s">
        <v>203</v>
      </c>
      <c r="AO105" s="1" t="s">
        <v>204</v>
      </c>
    </row>
    <row r="106" customFormat="false" ht="12.75" hidden="false" customHeight="false" outlineLevel="0" collapsed="false">
      <c r="A106" s="1" t="s">
        <v>40</v>
      </c>
      <c r="B106" s="1" t="s">
        <v>275</v>
      </c>
      <c r="D106" s="1" t="s">
        <v>42</v>
      </c>
      <c r="E106" s="1" t="s">
        <v>225</v>
      </c>
      <c r="F106" s="1" t="s">
        <v>226</v>
      </c>
      <c r="G106" s="1" t="s">
        <v>284</v>
      </c>
      <c r="H106" s="2" t="s">
        <v>228</v>
      </c>
      <c r="I106" s="1" t="s">
        <v>73</v>
      </c>
      <c r="J106" s="1" t="s">
        <v>106</v>
      </c>
      <c r="K106" s="1" t="n">
        <v>15000</v>
      </c>
      <c r="L106" s="1" t="s">
        <v>257</v>
      </c>
      <c r="M106" s="1" t="s">
        <v>177</v>
      </c>
      <c r="N106" s="1" t="n">
        <v>15000</v>
      </c>
      <c r="P106" s="1" t="n">
        <v>15000</v>
      </c>
      <c r="Q106" s="1" t="n">
        <v>15000</v>
      </c>
      <c r="S106" s="3" t="n">
        <v>15000</v>
      </c>
      <c r="T106" s="1" t="n">
        <v>15000</v>
      </c>
      <c r="U106" s="1" t="s">
        <v>277</v>
      </c>
      <c r="V106" s="4" t="n">
        <v>42300</v>
      </c>
      <c r="Z106" s="1" t="n">
        <v>7</v>
      </c>
      <c r="AA106" s="1" t="n">
        <v>0</v>
      </c>
      <c r="AE106" s="1" t="n">
        <v>15000</v>
      </c>
      <c r="AF106" s="1" t="n">
        <v>10</v>
      </c>
      <c r="AH106" s="1" t="n">
        <v>0</v>
      </c>
      <c r="AI106" s="1" t="s">
        <v>201</v>
      </c>
      <c r="AM106" s="1" t="s">
        <v>202</v>
      </c>
      <c r="AN106" s="1" t="s">
        <v>203</v>
      </c>
      <c r="AO106" s="1" t="s">
        <v>204</v>
      </c>
    </row>
    <row r="107" customFormat="false" ht="12.75" hidden="false" customHeight="false" outlineLevel="0" collapsed="false">
      <c r="A107" s="1" t="s">
        <v>40</v>
      </c>
      <c r="B107" s="1" t="s">
        <v>275</v>
      </c>
      <c r="D107" s="1" t="s">
        <v>42</v>
      </c>
      <c r="E107" s="1" t="s">
        <v>225</v>
      </c>
      <c r="F107" s="1" t="s">
        <v>226</v>
      </c>
      <c r="G107" s="1" t="s">
        <v>285</v>
      </c>
      <c r="H107" s="2" t="s">
        <v>228</v>
      </c>
      <c r="I107" s="1" t="s">
        <v>73</v>
      </c>
      <c r="J107" s="1" t="s">
        <v>106</v>
      </c>
      <c r="K107" s="1" t="n">
        <v>15000</v>
      </c>
      <c r="L107" s="1" t="s">
        <v>257</v>
      </c>
      <c r="M107" s="1" t="s">
        <v>177</v>
      </c>
      <c r="N107" s="1" t="n">
        <v>15000</v>
      </c>
      <c r="P107" s="1" t="n">
        <v>15000</v>
      </c>
      <c r="Q107" s="1" t="n">
        <v>15000</v>
      </c>
      <c r="S107" s="3" t="n">
        <v>15000</v>
      </c>
      <c r="T107" s="1" t="n">
        <v>15000</v>
      </c>
      <c r="U107" s="1" t="s">
        <v>277</v>
      </c>
      <c r="V107" s="4" t="n">
        <v>43650</v>
      </c>
      <c r="Z107" s="1" t="n">
        <v>7</v>
      </c>
      <c r="AA107" s="1" t="n">
        <v>0</v>
      </c>
      <c r="AE107" s="1" t="n">
        <v>15000</v>
      </c>
      <c r="AF107" s="1" t="n">
        <v>10</v>
      </c>
      <c r="AH107" s="1" t="n">
        <v>0</v>
      </c>
      <c r="AI107" s="1" t="s">
        <v>201</v>
      </c>
      <c r="AM107" s="1" t="s">
        <v>202</v>
      </c>
      <c r="AN107" s="1" t="s">
        <v>203</v>
      </c>
      <c r="AO107" s="1" t="s">
        <v>204</v>
      </c>
    </row>
    <row r="108" customFormat="false" ht="12.75" hidden="false" customHeight="false" outlineLevel="0" collapsed="false">
      <c r="A108" s="1" t="s">
        <v>40</v>
      </c>
      <c r="B108" s="1" t="s">
        <v>275</v>
      </c>
      <c r="D108" s="1" t="s">
        <v>42</v>
      </c>
      <c r="E108" s="1" t="s">
        <v>225</v>
      </c>
      <c r="F108" s="1" t="s">
        <v>226</v>
      </c>
      <c r="G108" s="1" t="s">
        <v>286</v>
      </c>
      <c r="H108" s="2" t="s">
        <v>228</v>
      </c>
      <c r="I108" s="1" t="s">
        <v>73</v>
      </c>
      <c r="J108" s="1" t="s">
        <v>106</v>
      </c>
      <c r="K108" s="1" t="n">
        <v>5000</v>
      </c>
      <c r="L108" s="1" t="s">
        <v>94</v>
      </c>
      <c r="M108" s="1" t="s">
        <v>94</v>
      </c>
      <c r="N108" s="1" t="n">
        <v>5000</v>
      </c>
      <c r="P108" s="1" t="n">
        <v>5000</v>
      </c>
      <c r="Q108" s="1" t="n">
        <v>5000</v>
      </c>
      <c r="S108" s="3" t="n">
        <v>5000</v>
      </c>
      <c r="T108" s="1" t="n">
        <v>5000</v>
      </c>
      <c r="U108" s="1" t="s">
        <v>277</v>
      </c>
      <c r="V108" s="4" t="n">
        <v>15350</v>
      </c>
      <c r="Z108" s="1" t="n">
        <v>7</v>
      </c>
      <c r="AA108" s="1" t="n">
        <v>0</v>
      </c>
      <c r="AE108" s="1" t="n">
        <v>5000</v>
      </c>
      <c r="AF108" s="1" t="n">
        <v>10</v>
      </c>
      <c r="AH108" s="1" t="n">
        <v>0</v>
      </c>
      <c r="AI108" s="1" t="s">
        <v>201</v>
      </c>
      <c r="AM108" s="1" t="s">
        <v>202</v>
      </c>
      <c r="AN108" s="1" t="s">
        <v>203</v>
      </c>
      <c r="AO108" s="1" t="s">
        <v>204</v>
      </c>
    </row>
    <row r="109" customFormat="false" ht="12.75" hidden="false" customHeight="false" outlineLevel="0" collapsed="false">
      <c r="A109" s="1" t="s">
        <v>40</v>
      </c>
      <c r="B109" s="1" t="s">
        <v>275</v>
      </c>
      <c r="D109" s="1" t="s">
        <v>42</v>
      </c>
      <c r="E109" s="1" t="s">
        <v>225</v>
      </c>
      <c r="F109" s="1" t="s">
        <v>226</v>
      </c>
      <c r="G109" s="1" t="s">
        <v>287</v>
      </c>
      <c r="H109" s="2" t="s">
        <v>228</v>
      </c>
      <c r="I109" s="1" t="s">
        <v>73</v>
      </c>
      <c r="J109" s="1" t="s">
        <v>106</v>
      </c>
      <c r="K109" s="1" t="n">
        <v>15000</v>
      </c>
      <c r="L109" s="1" t="s">
        <v>257</v>
      </c>
      <c r="M109" s="1" t="s">
        <v>177</v>
      </c>
      <c r="N109" s="1" t="n">
        <v>15000</v>
      </c>
      <c r="P109" s="1" t="n">
        <v>15000</v>
      </c>
      <c r="Q109" s="1" t="n">
        <v>15000</v>
      </c>
      <c r="S109" s="3" t="n">
        <v>15000</v>
      </c>
      <c r="T109" s="1" t="n">
        <v>15000</v>
      </c>
      <c r="U109" s="1" t="s">
        <v>277</v>
      </c>
      <c r="V109" s="4" t="n">
        <v>43650</v>
      </c>
      <c r="Z109" s="1" t="n">
        <v>7</v>
      </c>
      <c r="AA109" s="1" t="n">
        <v>0</v>
      </c>
      <c r="AE109" s="1" t="n">
        <v>15000</v>
      </c>
      <c r="AF109" s="1" t="n">
        <v>10</v>
      </c>
      <c r="AH109" s="1" t="n">
        <v>0</v>
      </c>
      <c r="AI109" s="1" t="s">
        <v>201</v>
      </c>
      <c r="AM109" s="1" t="s">
        <v>202</v>
      </c>
      <c r="AN109" s="1" t="s">
        <v>203</v>
      </c>
      <c r="AO109" s="1" t="s">
        <v>204</v>
      </c>
    </row>
    <row r="110" customFormat="false" ht="12.75" hidden="false" customHeight="false" outlineLevel="0" collapsed="false">
      <c r="A110" s="1" t="s">
        <v>40</v>
      </c>
      <c r="B110" s="1" t="s">
        <v>275</v>
      </c>
      <c r="D110" s="1" t="s">
        <v>42</v>
      </c>
      <c r="E110" s="1" t="s">
        <v>225</v>
      </c>
      <c r="F110" s="1" t="s">
        <v>226</v>
      </c>
      <c r="G110" s="1" t="s">
        <v>288</v>
      </c>
      <c r="H110" s="2" t="s">
        <v>228</v>
      </c>
      <c r="I110" s="1" t="s">
        <v>73</v>
      </c>
      <c r="J110" s="1" t="s">
        <v>106</v>
      </c>
      <c r="K110" s="1" t="n">
        <v>5000</v>
      </c>
      <c r="L110" s="1" t="s">
        <v>112</v>
      </c>
      <c r="M110" s="1" t="s">
        <v>112</v>
      </c>
      <c r="N110" s="1" t="n">
        <v>5000</v>
      </c>
      <c r="P110" s="1" t="n">
        <v>5000</v>
      </c>
      <c r="Q110" s="1" t="n">
        <v>5000</v>
      </c>
      <c r="S110" s="3" t="n">
        <v>5000</v>
      </c>
      <c r="T110" s="1" t="n">
        <v>5000</v>
      </c>
      <c r="U110" s="1" t="s">
        <v>277</v>
      </c>
      <c r="V110" s="4" t="n">
        <v>15350</v>
      </c>
      <c r="Z110" s="1" t="n">
        <v>7</v>
      </c>
      <c r="AA110" s="1" t="n">
        <v>0</v>
      </c>
      <c r="AE110" s="1" t="n">
        <v>5000</v>
      </c>
      <c r="AF110" s="1" t="n">
        <v>10</v>
      </c>
      <c r="AH110" s="1" t="n">
        <v>0</v>
      </c>
      <c r="AI110" s="1" t="s">
        <v>201</v>
      </c>
      <c r="AM110" s="1" t="s">
        <v>202</v>
      </c>
      <c r="AN110" s="1" t="s">
        <v>203</v>
      </c>
      <c r="AO110" s="1" t="s">
        <v>204</v>
      </c>
    </row>
    <row r="111" customFormat="false" ht="12.75" hidden="false" customHeight="false" outlineLevel="0" collapsed="false">
      <c r="A111" s="1" t="s">
        <v>40</v>
      </c>
      <c r="B111" s="1" t="s">
        <v>275</v>
      </c>
      <c r="D111" s="1" t="s">
        <v>42</v>
      </c>
      <c r="E111" s="1" t="s">
        <v>225</v>
      </c>
      <c r="F111" s="1" t="s">
        <v>226</v>
      </c>
      <c r="G111" s="1" t="s">
        <v>289</v>
      </c>
      <c r="H111" s="2" t="s">
        <v>228</v>
      </c>
      <c r="I111" s="1" t="s">
        <v>73</v>
      </c>
      <c r="J111" s="1" t="s">
        <v>106</v>
      </c>
      <c r="K111" s="1" t="n">
        <v>10000</v>
      </c>
      <c r="L111" s="1" t="s">
        <v>229</v>
      </c>
      <c r="M111" s="1" t="s">
        <v>229</v>
      </c>
      <c r="N111" s="1" t="n">
        <v>10000</v>
      </c>
      <c r="P111" s="1" t="n">
        <v>10000</v>
      </c>
      <c r="Q111" s="1" t="n">
        <v>10000</v>
      </c>
      <c r="S111" s="3" t="n">
        <v>10000</v>
      </c>
      <c r="T111" s="1" t="n">
        <v>10000</v>
      </c>
      <c r="U111" s="1" t="s">
        <v>277</v>
      </c>
      <c r="V111" s="4" t="n">
        <v>31100</v>
      </c>
      <c r="Z111" s="1" t="n">
        <v>7</v>
      </c>
      <c r="AA111" s="1" t="n">
        <v>0</v>
      </c>
      <c r="AE111" s="1" t="n">
        <v>10000</v>
      </c>
      <c r="AF111" s="1" t="n">
        <v>10</v>
      </c>
      <c r="AH111" s="1" t="n">
        <v>0</v>
      </c>
      <c r="AI111" s="1" t="s">
        <v>201</v>
      </c>
      <c r="AM111" s="1" t="s">
        <v>202</v>
      </c>
      <c r="AN111" s="1" t="s">
        <v>203</v>
      </c>
      <c r="AO111" s="1" t="s">
        <v>204</v>
      </c>
    </row>
    <row r="112" customFormat="false" ht="12.75" hidden="false" customHeight="false" outlineLevel="0" collapsed="false">
      <c r="A112" s="1" t="s">
        <v>40</v>
      </c>
      <c r="B112" s="1" t="s">
        <v>275</v>
      </c>
      <c r="D112" s="1" t="s">
        <v>42</v>
      </c>
      <c r="E112" s="1" t="s">
        <v>225</v>
      </c>
      <c r="F112" s="1" t="s">
        <v>226</v>
      </c>
      <c r="G112" s="1" t="s">
        <v>290</v>
      </c>
      <c r="H112" s="2" t="s">
        <v>228</v>
      </c>
      <c r="I112" s="1" t="s">
        <v>73</v>
      </c>
      <c r="J112" s="1" t="s">
        <v>106</v>
      </c>
      <c r="K112" s="1" t="n">
        <v>5000</v>
      </c>
      <c r="L112" s="1" t="s">
        <v>74</v>
      </c>
      <c r="M112" s="1" t="s">
        <v>74</v>
      </c>
      <c r="N112" s="1" t="n">
        <v>5000</v>
      </c>
      <c r="P112" s="1" t="n">
        <v>5000</v>
      </c>
      <c r="Q112" s="1" t="n">
        <v>5000</v>
      </c>
      <c r="S112" s="3" t="n">
        <v>5000</v>
      </c>
      <c r="T112" s="1" t="n">
        <v>5000</v>
      </c>
      <c r="U112" s="1" t="s">
        <v>277</v>
      </c>
      <c r="V112" s="4" t="n">
        <v>15450</v>
      </c>
      <c r="Z112" s="1" t="n">
        <v>7</v>
      </c>
      <c r="AA112" s="1" t="n">
        <v>0</v>
      </c>
      <c r="AE112" s="1" t="n">
        <v>5000</v>
      </c>
      <c r="AF112" s="1" t="n">
        <v>10</v>
      </c>
      <c r="AH112" s="1" t="n">
        <v>0</v>
      </c>
      <c r="AI112" s="1" t="s">
        <v>201</v>
      </c>
      <c r="AM112" s="1" t="s">
        <v>202</v>
      </c>
      <c r="AN112" s="1" t="s">
        <v>203</v>
      </c>
      <c r="AO112" s="1" t="s">
        <v>204</v>
      </c>
    </row>
    <row r="113" customFormat="false" ht="12.75" hidden="false" customHeight="false" outlineLevel="0" collapsed="false">
      <c r="A113" s="1" t="s">
        <v>40</v>
      </c>
      <c r="B113" s="1" t="s">
        <v>275</v>
      </c>
      <c r="D113" s="1" t="s">
        <v>42</v>
      </c>
      <c r="E113" s="1" t="s">
        <v>225</v>
      </c>
      <c r="F113" s="1" t="s">
        <v>226</v>
      </c>
      <c r="G113" s="1" t="s">
        <v>291</v>
      </c>
      <c r="H113" s="2" t="s">
        <v>228</v>
      </c>
      <c r="I113" s="1" t="s">
        <v>73</v>
      </c>
      <c r="J113" s="1" t="s">
        <v>106</v>
      </c>
      <c r="K113" s="1" t="n">
        <v>15000</v>
      </c>
      <c r="L113" s="1" t="s">
        <v>257</v>
      </c>
      <c r="M113" s="1" t="s">
        <v>177</v>
      </c>
      <c r="N113" s="1" t="n">
        <v>15000</v>
      </c>
      <c r="P113" s="1" t="n">
        <v>15000</v>
      </c>
      <c r="Q113" s="1" t="n">
        <v>15000</v>
      </c>
      <c r="S113" s="3" t="n">
        <v>15000</v>
      </c>
      <c r="T113" s="1" t="n">
        <v>15000</v>
      </c>
      <c r="U113" s="1" t="s">
        <v>277</v>
      </c>
      <c r="V113" s="4" t="n">
        <v>43650</v>
      </c>
      <c r="Z113" s="1" t="n">
        <v>7</v>
      </c>
      <c r="AA113" s="1" t="n">
        <v>0</v>
      </c>
      <c r="AE113" s="1" t="n">
        <v>15000</v>
      </c>
      <c r="AF113" s="1" t="n">
        <v>10</v>
      </c>
      <c r="AH113" s="1" t="n">
        <v>0</v>
      </c>
      <c r="AI113" s="1" t="s">
        <v>201</v>
      </c>
      <c r="AM113" s="1" t="s">
        <v>202</v>
      </c>
      <c r="AN113" s="1" t="s">
        <v>203</v>
      </c>
      <c r="AO113" s="1" t="s">
        <v>204</v>
      </c>
    </row>
    <row r="114" customFormat="false" ht="12.75" hidden="false" customHeight="false" outlineLevel="0" collapsed="false">
      <c r="A114" s="1" t="s">
        <v>40</v>
      </c>
      <c r="B114" s="1" t="s">
        <v>275</v>
      </c>
      <c r="D114" s="1" t="s">
        <v>42</v>
      </c>
      <c r="E114" s="1" t="s">
        <v>225</v>
      </c>
      <c r="F114" s="1" t="s">
        <v>226</v>
      </c>
      <c r="G114" s="1" t="s">
        <v>292</v>
      </c>
      <c r="H114" s="2" t="s">
        <v>228</v>
      </c>
      <c r="I114" s="1" t="s">
        <v>73</v>
      </c>
      <c r="J114" s="1" t="s">
        <v>106</v>
      </c>
      <c r="K114" s="1" t="n">
        <v>10000</v>
      </c>
      <c r="L114" s="1" t="s">
        <v>293</v>
      </c>
      <c r="M114" s="1" t="s">
        <v>293</v>
      </c>
      <c r="N114" s="1" t="n">
        <v>10000</v>
      </c>
      <c r="P114" s="1" t="n">
        <v>10000</v>
      </c>
      <c r="Q114" s="1" t="n">
        <v>10000</v>
      </c>
      <c r="S114" s="3" t="n">
        <v>10000</v>
      </c>
      <c r="T114" s="1" t="n">
        <v>10000</v>
      </c>
      <c r="U114" s="1" t="s">
        <v>277</v>
      </c>
      <c r="V114" s="4" t="n">
        <v>30750</v>
      </c>
      <c r="Z114" s="1" t="n">
        <v>7</v>
      </c>
      <c r="AA114" s="1" t="n">
        <v>0</v>
      </c>
      <c r="AE114" s="1" t="n">
        <v>10000</v>
      </c>
      <c r="AF114" s="1" t="n">
        <v>10</v>
      </c>
      <c r="AH114" s="1" t="n">
        <v>0</v>
      </c>
      <c r="AI114" s="1" t="s">
        <v>201</v>
      </c>
      <c r="AM114" s="1" t="s">
        <v>202</v>
      </c>
      <c r="AN114" s="1" t="s">
        <v>203</v>
      </c>
      <c r="AO114" s="1" t="s">
        <v>204</v>
      </c>
    </row>
    <row r="115" customFormat="false" ht="12.75" hidden="false" customHeight="false" outlineLevel="0" collapsed="false">
      <c r="A115" s="1" t="s">
        <v>40</v>
      </c>
      <c r="B115" s="1" t="s">
        <v>275</v>
      </c>
      <c r="D115" s="1" t="s">
        <v>42</v>
      </c>
      <c r="E115" s="1" t="s">
        <v>225</v>
      </c>
      <c r="F115" s="1" t="s">
        <v>226</v>
      </c>
      <c r="G115" s="1" t="s">
        <v>294</v>
      </c>
      <c r="H115" s="2" t="s">
        <v>228</v>
      </c>
      <c r="I115" s="1" t="s">
        <v>73</v>
      </c>
      <c r="J115" s="1" t="s">
        <v>106</v>
      </c>
      <c r="K115" s="1" t="n">
        <v>5000</v>
      </c>
      <c r="L115" s="1" t="s">
        <v>170</v>
      </c>
      <c r="M115" s="1" t="s">
        <v>170</v>
      </c>
      <c r="N115" s="1" t="n">
        <v>5000</v>
      </c>
      <c r="P115" s="1" t="n">
        <v>5000</v>
      </c>
      <c r="Q115" s="1" t="n">
        <v>5000</v>
      </c>
      <c r="S115" s="3" t="n">
        <v>5000</v>
      </c>
      <c r="T115" s="1" t="n">
        <v>5000</v>
      </c>
      <c r="U115" s="1" t="s">
        <v>277</v>
      </c>
      <c r="V115" s="4" t="n">
        <v>15312.5</v>
      </c>
      <c r="Z115" s="1" t="n">
        <v>7</v>
      </c>
      <c r="AA115" s="1" t="n">
        <v>0</v>
      </c>
      <c r="AE115" s="1" t="n">
        <v>5000</v>
      </c>
      <c r="AF115" s="1" t="n">
        <v>10</v>
      </c>
      <c r="AH115" s="1" t="n">
        <v>0</v>
      </c>
      <c r="AI115" s="1" t="s">
        <v>201</v>
      </c>
      <c r="AM115" s="1" t="s">
        <v>202</v>
      </c>
      <c r="AN115" s="1" t="s">
        <v>203</v>
      </c>
      <c r="AO115" s="1" t="s">
        <v>204</v>
      </c>
    </row>
    <row r="116" customFormat="false" ht="12.75" hidden="false" customHeight="false" outlineLevel="0" collapsed="false">
      <c r="A116" s="1" t="s">
        <v>40</v>
      </c>
      <c r="B116" s="1" t="s">
        <v>275</v>
      </c>
      <c r="D116" s="1" t="s">
        <v>42</v>
      </c>
      <c r="E116" s="1" t="s">
        <v>225</v>
      </c>
      <c r="F116" s="1" t="s">
        <v>226</v>
      </c>
      <c r="G116" s="1" t="s">
        <v>295</v>
      </c>
      <c r="H116" s="2" t="s">
        <v>228</v>
      </c>
      <c r="I116" s="1" t="s">
        <v>73</v>
      </c>
      <c r="J116" s="1" t="s">
        <v>106</v>
      </c>
      <c r="K116" s="1" t="n">
        <v>15000</v>
      </c>
      <c r="L116" s="1" t="s">
        <v>49</v>
      </c>
      <c r="M116" s="1" t="s">
        <v>77</v>
      </c>
      <c r="N116" s="1" t="n">
        <v>15000</v>
      </c>
      <c r="P116" s="1" t="n">
        <v>15000</v>
      </c>
      <c r="Q116" s="1" t="n">
        <v>15000</v>
      </c>
      <c r="S116" s="3" t="n">
        <v>15000</v>
      </c>
      <c r="T116" s="1" t="n">
        <v>15000</v>
      </c>
      <c r="U116" s="1" t="s">
        <v>277</v>
      </c>
      <c r="V116" s="4" t="n">
        <v>43912.5</v>
      </c>
      <c r="Z116" s="1" t="n">
        <v>7</v>
      </c>
      <c r="AA116" s="1" t="n">
        <v>0</v>
      </c>
      <c r="AE116" s="1" t="n">
        <v>15000</v>
      </c>
      <c r="AF116" s="1" t="n">
        <v>10</v>
      </c>
      <c r="AH116" s="1" t="n">
        <v>0</v>
      </c>
      <c r="AI116" s="1" t="s">
        <v>201</v>
      </c>
      <c r="AM116" s="1" t="s">
        <v>202</v>
      </c>
      <c r="AN116" s="1" t="s">
        <v>203</v>
      </c>
      <c r="AO116" s="1" t="s">
        <v>204</v>
      </c>
    </row>
    <row r="117" customFormat="false" ht="12.75" hidden="false" customHeight="false" outlineLevel="0" collapsed="false">
      <c r="A117" s="1" t="s">
        <v>40</v>
      </c>
      <c r="B117" s="1" t="s">
        <v>275</v>
      </c>
      <c r="D117" s="1" t="s">
        <v>42</v>
      </c>
      <c r="E117" s="1" t="s">
        <v>225</v>
      </c>
      <c r="F117" s="1" t="s">
        <v>226</v>
      </c>
      <c r="G117" s="1" t="s">
        <v>296</v>
      </c>
      <c r="H117" s="2" t="s">
        <v>228</v>
      </c>
      <c r="I117" s="1" t="s">
        <v>73</v>
      </c>
      <c r="J117" s="1" t="s">
        <v>106</v>
      </c>
      <c r="K117" s="1" t="n">
        <v>10000</v>
      </c>
      <c r="L117" s="1" t="s">
        <v>223</v>
      </c>
      <c r="M117" s="1" t="s">
        <v>223</v>
      </c>
      <c r="N117" s="1" t="n">
        <v>10000</v>
      </c>
      <c r="P117" s="1" t="n">
        <v>10000</v>
      </c>
      <c r="Q117" s="1" t="n">
        <v>10000</v>
      </c>
      <c r="S117" s="3" t="n">
        <v>10000</v>
      </c>
      <c r="T117" s="1" t="n">
        <v>10000</v>
      </c>
      <c r="U117" s="1" t="s">
        <v>277</v>
      </c>
      <c r="V117" s="4" t="n">
        <v>30725</v>
      </c>
      <c r="Z117" s="1" t="n">
        <v>7</v>
      </c>
      <c r="AA117" s="1" t="n">
        <v>0</v>
      </c>
      <c r="AE117" s="1" t="n">
        <v>10000</v>
      </c>
      <c r="AF117" s="1" t="n">
        <v>10</v>
      </c>
      <c r="AH117" s="1" t="n">
        <v>0</v>
      </c>
      <c r="AI117" s="1" t="s">
        <v>201</v>
      </c>
      <c r="AM117" s="1" t="s">
        <v>202</v>
      </c>
      <c r="AN117" s="1" t="s">
        <v>203</v>
      </c>
      <c r="AO117" s="1" t="s">
        <v>204</v>
      </c>
    </row>
    <row r="118" customFormat="false" ht="12.75" hidden="false" customHeight="false" outlineLevel="0" collapsed="false">
      <c r="A118" s="1" t="s">
        <v>40</v>
      </c>
      <c r="B118" s="1" t="s">
        <v>297</v>
      </c>
      <c r="D118" s="1" t="s">
        <v>42</v>
      </c>
      <c r="E118" s="1" t="s">
        <v>225</v>
      </c>
      <c r="F118" s="1" t="s">
        <v>226</v>
      </c>
      <c r="G118" s="1" t="s">
        <v>298</v>
      </c>
      <c r="H118" s="2" t="s">
        <v>228</v>
      </c>
      <c r="I118" s="1" t="s">
        <v>73</v>
      </c>
      <c r="J118" s="1" t="s">
        <v>48</v>
      </c>
      <c r="K118" s="1" t="n">
        <v>50000</v>
      </c>
      <c r="L118" s="1" t="s">
        <v>143</v>
      </c>
      <c r="M118" s="1" t="s">
        <v>156</v>
      </c>
      <c r="N118" s="1" t="n">
        <v>50000</v>
      </c>
      <c r="P118" s="1" t="n">
        <v>50000</v>
      </c>
      <c r="Q118" s="1" t="n">
        <v>50000</v>
      </c>
      <c r="S118" s="3" t="n">
        <v>50000</v>
      </c>
      <c r="T118" s="1" t="n">
        <v>50000</v>
      </c>
      <c r="U118" s="1" t="s">
        <v>299</v>
      </c>
      <c r="V118" s="4" t="n">
        <v>148200</v>
      </c>
      <c r="Z118" s="1" t="n">
        <v>7</v>
      </c>
      <c r="AA118" s="1" t="n">
        <v>0</v>
      </c>
      <c r="AE118" s="1" t="n">
        <v>50000</v>
      </c>
      <c r="AF118" s="1" t="n">
        <v>60</v>
      </c>
      <c r="AH118" s="1" t="n">
        <v>0</v>
      </c>
      <c r="AI118" s="1" t="s">
        <v>52</v>
      </c>
      <c r="AM118" s="1" t="s">
        <v>53</v>
      </c>
      <c r="AN118" s="1" t="s">
        <v>54</v>
      </c>
      <c r="AO118" s="1" t="s">
        <v>55</v>
      </c>
    </row>
    <row r="119" customFormat="false" ht="12.75" hidden="false" customHeight="false" outlineLevel="0" collapsed="false">
      <c r="A119" s="1" t="s">
        <v>40</v>
      </c>
      <c r="B119" s="1" t="s">
        <v>300</v>
      </c>
      <c r="D119" s="1" t="s">
        <v>42</v>
      </c>
      <c r="E119" s="1" t="s">
        <v>225</v>
      </c>
      <c r="F119" s="1" t="s">
        <v>226</v>
      </c>
      <c r="G119" s="1" t="s">
        <v>301</v>
      </c>
      <c r="H119" s="2" t="s">
        <v>228</v>
      </c>
      <c r="I119" s="1" t="s">
        <v>73</v>
      </c>
      <c r="J119" s="1" t="s">
        <v>106</v>
      </c>
      <c r="K119" s="1" t="n">
        <v>5000</v>
      </c>
      <c r="L119" s="1" t="s">
        <v>229</v>
      </c>
      <c r="M119" s="1" t="s">
        <v>229</v>
      </c>
      <c r="N119" s="1" t="n">
        <v>5000</v>
      </c>
      <c r="P119" s="1" t="n">
        <v>5000</v>
      </c>
      <c r="Q119" s="1" t="n">
        <v>5000</v>
      </c>
      <c r="S119" s="3" t="n">
        <v>5000</v>
      </c>
      <c r="T119" s="1" t="n">
        <v>5000</v>
      </c>
      <c r="U119" s="1" t="s">
        <v>302</v>
      </c>
      <c r="V119" s="4" t="n">
        <v>15037.5</v>
      </c>
      <c r="Z119" s="1" t="n">
        <v>7</v>
      </c>
      <c r="AA119" s="1" t="n">
        <v>0</v>
      </c>
      <c r="AE119" s="1" t="n">
        <v>5000</v>
      </c>
      <c r="AF119" s="1" t="n">
        <v>10</v>
      </c>
      <c r="AH119" s="1" t="n">
        <v>0</v>
      </c>
      <c r="AI119" s="1" t="s">
        <v>201</v>
      </c>
      <c r="AM119" s="1" t="s">
        <v>202</v>
      </c>
      <c r="AN119" s="1" t="s">
        <v>203</v>
      </c>
      <c r="AO119" s="1" t="s">
        <v>204</v>
      </c>
    </row>
    <row r="120" customFormat="false" ht="12.75" hidden="false" customHeight="false" outlineLevel="0" collapsed="false">
      <c r="A120" s="1" t="s">
        <v>40</v>
      </c>
      <c r="B120" s="1" t="s">
        <v>300</v>
      </c>
      <c r="D120" s="1" t="s">
        <v>42</v>
      </c>
      <c r="E120" s="1" t="s">
        <v>225</v>
      </c>
      <c r="F120" s="1" t="s">
        <v>226</v>
      </c>
      <c r="G120" s="1" t="s">
        <v>303</v>
      </c>
      <c r="H120" s="2" t="s">
        <v>228</v>
      </c>
      <c r="I120" s="1" t="s">
        <v>73</v>
      </c>
      <c r="J120" s="1" t="s">
        <v>106</v>
      </c>
      <c r="K120" s="1" t="n">
        <v>1000</v>
      </c>
      <c r="L120" s="1" t="s">
        <v>229</v>
      </c>
      <c r="M120" s="1" t="s">
        <v>229</v>
      </c>
      <c r="N120" s="1" t="n">
        <v>1000</v>
      </c>
      <c r="P120" s="1" t="n">
        <v>1000</v>
      </c>
      <c r="Q120" s="1" t="n">
        <v>1000</v>
      </c>
      <c r="S120" s="3" t="n">
        <v>1000</v>
      </c>
      <c r="T120" s="1" t="n">
        <v>1000</v>
      </c>
      <c r="U120" s="1" t="s">
        <v>302</v>
      </c>
      <c r="V120" s="4" t="n">
        <v>3012.5</v>
      </c>
      <c r="Z120" s="1" t="n">
        <v>7</v>
      </c>
      <c r="AA120" s="1" t="n">
        <v>0</v>
      </c>
      <c r="AE120" s="1" t="n">
        <v>1000</v>
      </c>
      <c r="AF120" s="1" t="n">
        <v>10</v>
      </c>
      <c r="AH120" s="1" t="n">
        <v>0</v>
      </c>
      <c r="AI120" s="1" t="s">
        <v>201</v>
      </c>
      <c r="AM120" s="1" t="s">
        <v>202</v>
      </c>
      <c r="AN120" s="1" t="s">
        <v>203</v>
      </c>
      <c r="AO120" s="1" t="s">
        <v>204</v>
      </c>
    </row>
    <row r="121" customFormat="false" ht="12.75" hidden="false" customHeight="false" outlineLevel="0" collapsed="false">
      <c r="A121" s="1" t="s">
        <v>40</v>
      </c>
      <c r="B121" s="1" t="s">
        <v>300</v>
      </c>
      <c r="D121" s="1" t="s">
        <v>42</v>
      </c>
      <c r="E121" s="1" t="s">
        <v>225</v>
      </c>
      <c r="F121" s="1" t="s">
        <v>226</v>
      </c>
      <c r="G121" s="1" t="s">
        <v>304</v>
      </c>
      <c r="H121" s="2" t="s">
        <v>228</v>
      </c>
      <c r="I121" s="1" t="s">
        <v>73</v>
      </c>
      <c r="J121" s="1" t="s">
        <v>106</v>
      </c>
      <c r="K121" s="1" t="n">
        <v>40000</v>
      </c>
      <c r="L121" s="1" t="s">
        <v>159</v>
      </c>
      <c r="M121" s="1" t="s">
        <v>160</v>
      </c>
      <c r="N121" s="1" t="n">
        <v>40000</v>
      </c>
      <c r="P121" s="1" t="n">
        <v>40000</v>
      </c>
      <c r="Q121" s="1" t="n">
        <v>40000</v>
      </c>
      <c r="R121" s="1" t="n">
        <v>40000</v>
      </c>
      <c r="S121" s="3" t="n">
        <v>40000</v>
      </c>
      <c r="T121" s="1" t="n">
        <v>40000</v>
      </c>
      <c r="U121" s="1" t="s">
        <v>302</v>
      </c>
      <c r="V121" s="4" t="n">
        <v>122000</v>
      </c>
      <c r="Z121" s="1" t="n">
        <v>7</v>
      </c>
      <c r="AA121" s="1" t="n">
        <v>0</v>
      </c>
      <c r="AE121" s="1" t="n">
        <v>40000</v>
      </c>
      <c r="AF121" s="1" t="n">
        <v>10</v>
      </c>
      <c r="AH121" s="1" t="n">
        <v>40000</v>
      </c>
      <c r="AI121" s="1" t="s">
        <v>201</v>
      </c>
      <c r="AM121" s="1" t="s">
        <v>202</v>
      </c>
      <c r="AN121" s="1" t="s">
        <v>203</v>
      </c>
      <c r="AO121" s="1" t="s">
        <v>204</v>
      </c>
    </row>
    <row r="122" customFormat="false" ht="12.75" hidden="false" customHeight="false" outlineLevel="0" collapsed="false">
      <c r="A122" s="1" t="s">
        <v>40</v>
      </c>
      <c r="B122" s="1" t="s">
        <v>300</v>
      </c>
      <c r="D122" s="1" t="s">
        <v>42</v>
      </c>
      <c r="E122" s="1" t="s">
        <v>225</v>
      </c>
      <c r="F122" s="1" t="s">
        <v>226</v>
      </c>
      <c r="G122" s="1" t="s">
        <v>305</v>
      </c>
      <c r="H122" s="2" t="s">
        <v>228</v>
      </c>
      <c r="I122" s="1" t="s">
        <v>73</v>
      </c>
      <c r="J122" s="1" t="s">
        <v>106</v>
      </c>
      <c r="K122" s="1" t="n">
        <v>5000</v>
      </c>
      <c r="L122" s="1" t="s">
        <v>223</v>
      </c>
      <c r="M122" s="1" t="s">
        <v>223</v>
      </c>
      <c r="N122" s="1" t="n">
        <v>5000</v>
      </c>
      <c r="P122" s="1" t="n">
        <v>5000</v>
      </c>
      <c r="Q122" s="1" t="n">
        <v>5000</v>
      </c>
      <c r="S122" s="3" t="n">
        <v>5000</v>
      </c>
      <c r="T122" s="1" t="n">
        <v>5000</v>
      </c>
      <c r="U122" s="1" t="s">
        <v>302</v>
      </c>
      <c r="V122" s="4" t="n">
        <v>15275</v>
      </c>
      <c r="Z122" s="1" t="n">
        <v>7</v>
      </c>
      <c r="AA122" s="1" t="n">
        <v>0</v>
      </c>
      <c r="AE122" s="1" t="n">
        <v>5000</v>
      </c>
      <c r="AF122" s="1" t="n">
        <v>10</v>
      </c>
      <c r="AH122" s="1" t="n">
        <v>0</v>
      </c>
      <c r="AI122" s="1" t="s">
        <v>201</v>
      </c>
      <c r="AM122" s="1" t="s">
        <v>202</v>
      </c>
      <c r="AN122" s="1" t="s">
        <v>203</v>
      </c>
      <c r="AO122" s="1" t="s">
        <v>204</v>
      </c>
    </row>
    <row r="123" customFormat="false" ht="12.75" hidden="false" customHeight="false" outlineLevel="0" collapsed="false">
      <c r="A123" s="1" t="s">
        <v>40</v>
      </c>
      <c r="B123" s="1" t="s">
        <v>300</v>
      </c>
      <c r="D123" s="1" t="s">
        <v>42</v>
      </c>
      <c r="E123" s="1" t="s">
        <v>225</v>
      </c>
      <c r="F123" s="1" t="s">
        <v>226</v>
      </c>
      <c r="G123" s="1" t="s">
        <v>306</v>
      </c>
      <c r="H123" s="2" t="s">
        <v>228</v>
      </c>
      <c r="I123" s="1" t="s">
        <v>73</v>
      </c>
      <c r="J123" s="1" t="s">
        <v>106</v>
      </c>
      <c r="K123" s="1" t="n">
        <v>15000</v>
      </c>
      <c r="L123" s="1" t="s">
        <v>139</v>
      </c>
      <c r="M123" s="1" t="s">
        <v>140</v>
      </c>
      <c r="N123" s="1" t="n">
        <v>15000</v>
      </c>
      <c r="P123" s="1" t="n">
        <v>15000</v>
      </c>
      <c r="Q123" s="1" t="n">
        <v>15000</v>
      </c>
      <c r="S123" s="3" t="n">
        <v>15000</v>
      </c>
      <c r="T123" s="1" t="n">
        <v>15000</v>
      </c>
      <c r="U123" s="1" t="s">
        <v>302</v>
      </c>
      <c r="V123" s="4" t="n">
        <v>45000</v>
      </c>
      <c r="Z123" s="1" t="n">
        <v>7</v>
      </c>
      <c r="AA123" s="1" t="n">
        <v>0</v>
      </c>
      <c r="AE123" s="1" t="n">
        <v>15000</v>
      </c>
      <c r="AF123" s="1" t="n">
        <v>10</v>
      </c>
      <c r="AH123" s="1" t="n">
        <v>0</v>
      </c>
      <c r="AI123" s="1" t="s">
        <v>201</v>
      </c>
      <c r="AM123" s="1" t="s">
        <v>202</v>
      </c>
      <c r="AN123" s="1" t="s">
        <v>203</v>
      </c>
      <c r="AO123" s="1" t="s">
        <v>204</v>
      </c>
    </row>
    <row r="124" customFormat="false" ht="12.75" hidden="false" customHeight="false" outlineLevel="0" collapsed="false">
      <c r="A124" s="1" t="s">
        <v>40</v>
      </c>
      <c r="B124" s="1" t="s">
        <v>300</v>
      </c>
      <c r="D124" s="1" t="s">
        <v>42</v>
      </c>
      <c r="E124" s="1" t="s">
        <v>225</v>
      </c>
      <c r="F124" s="1" t="s">
        <v>226</v>
      </c>
      <c r="G124" s="1" t="s">
        <v>307</v>
      </c>
      <c r="H124" s="2" t="s">
        <v>228</v>
      </c>
      <c r="I124" s="1" t="s">
        <v>73</v>
      </c>
      <c r="J124" s="1" t="s">
        <v>106</v>
      </c>
      <c r="K124" s="1" t="n">
        <v>10000</v>
      </c>
      <c r="L124" s="1" t="s">
        <v>100</v>
      </c>
      <c r="M124" s="1" t="s">
        <v>50</v>
      </c>
      <c r="N124" s="1" t="n">
        <v>10000</v>
      </c>
      <c r="P124" s="1" t="n">
        <v>10000</v>
      </c>
      <c r="Q124" s="1" t="n">
        <v>10000</v>
      </c>
      <c r="R124" s="1" t="n">
        <v>10000</v>
      </c>
      <c r="S124" s="3" t="n">
        <v>10000</v>
      </c>
      <c r="T124" s="1" t="n">
        <v>10000</v>
      </c>
      <c r="U124" s="1" t="s">
        <v>302</v>
      </c>
      <c r="V124" s="4" t="n">
        <v>29960</v>
      </c>
      <c r="Z124" s="1" t="n">
        <v>7</v>
      </c>
      <c r="AA124" s="1" t="n">
        <v>0</v>
      </c>
      <c r="AE124" s="1" t="n">
        <v>10000</v>
      </c>
      <c r="AF124" s="1" t="n">
        <v>10</v>
      </c>
      <c r="AH124" s="1" t="n">
        <v>10000</v>
      </c>
      <c r="AI124" s="1" t="s">
        <v>201</v>
      </c>
      <c r="AM124" s="1" t="s">
        <v>202</v>
      </c>
      <c r="AN124" s="1" t="s">
        <v>203</v>
      </c>
      <c r="AO124" s="1" t="s">
        <v>204</v>
      </c>
    </row>
    <row r="125" customFormat="false" ht="12.75" hidden="false" customHeight="false" outlineLevel="0" collapsed="false">
      <c r="A125" s="1" t="s">
        <v>40</v>
      </c>
      <c r="B125" s="1" t="s">
        <v>300</v>
      </c>
      <c r="D125" s="1" t="s">
        <v>42</v>
      </c>
      <c r="E125" s="1" t="s">
        <v>225</v>
      </c>
      <c r="F125" s="1" t="s">
        <v>226</v>
      </c>
      <c r="G125" s="1" t="s">
        <v>308</v>
      </c>
      <c r="H125" s="2" t="s">
        <v>228</v>
      </c>
      <c r="I125" s="1" t="s">
        <v>73</v>
      </c>
      <c r="J125" s="1" t="s">
        <v>48</v>
      </c>
      <c r="K125" s="1" t="n">
        <v>15000</v>
      </c>
      <c r="L125" s="1" t="s">
        <v>100</v>
      </c>
      <c r="M125" s="1" t="s">
        <v>50</v>
      </c>
      <c r="N125" s="1" t="n">
        <v>15000</v>
      </c>
      <c r="P125" s="1" t="n">
        <v>15000</v>
      </c>
      <c r="Q125" s="1" t="n">
        <v>15000</v>
      </c>
      <c r="S125" s="3" t="n">
        <v>15000</v>
      </c>
      <c r="T125" s="1" t="n">
        <v>15000</v>
      </c>
      <c r="U125" s="1" t="s">
        <v>309</v>
      </c>
      <c r="V125" s="4" t="n">
        <v>45300</v>
      </c>
      <c r="Z125" s="1" t="n">
        <v>7</v>
      </c>
      <c r="AA125" s="1" t="n">
        <v>0</v>
      </c>
      <c r="AE125" s="1" t="n">
        <v>15000</v>
      </c>
      <c r="AF125" s="1" t="n">
        <v>60</v>
      </c>
      <c r="AH125" s="1" t="n">
        <v>0</v>
      </c>
      <c r="AI125" s="1"/>
      <c r="AM125" s="1" t="s">
        <v>53</v>
      </c>
      <c r="AN125" s="1" t="s">
        <v>54</v>
      </c>
      <c r="AO125" s="1" t="s">
        <v>55</v>
      </c>
    </row>
    <row r="126" customFormat="false" ht="12.75" hidden="false" customHeight="false" outlineLevel="0" collapsed="false">
      <c r="A126" s="1" t="s">
        <v>40</v>
      </c>
      <c r="B126" s="1" t="s">
        <v>300</v>
      </c>
      <c r="D126" s="1" t="s">
        <v>42</v>
      </c>
      <c r="E126" s="1" t="s">
        <v>225</v>
      </c>
      <c r="F126" s="1" t="s">
        <v>226</v>
      </c>
      <c r="G126" s="1" t="s">
        <v>310</v>
      </c>
      <c r="H126" s="2" t="s">
        <v>228</v>
      </c>
      <c r="I126" s="1" t="s">
        <v>73</v>
      </c>
      <c r="J126" s="1" t="s">
        <v>106</v>
      </c>
      <c r="K126" s="1" t="n">
        <v>10000</v>
      </c>
      <c r="L126" s="1" t="s">
        <v>293</v>
      </c>
      <c r="M126" s="1" t="s">
        <v>293</v>
      </c>
      <c r="N126" s="1" t="n">
        <v>10000</v>
      </c>
      <c r="P126" s="1" t="n">
        <v>10000</v>
      </c>
      <c r="Q126" s="1" t="n">
        <v>10000</v>
      </c>
      <c r="S126" s="3" t="n">
        <v>10000</v>
      </c>
      <c r="T126" s="1" t="n">
        <v>10000</v>
      </c>
      <c r="U126" s="1" t="s">
        <v>302</v>
      </c>
      <c r="V126" s="4" t="n">
        <v>30900</v>
      </c>
      <c r="Z126" s="1" t="n">
        <v>7</v>
      </c>
      <c r="AA126" s="1" t="n">
        <v>0</v>
      </c>
      <c r="AE126" s="1" t="n">
        <v>10000</v>
      </c>
      <c r="AF126" s="1" t="n">
        <v>10</v>
      </c>
      <c r="AH126" s="1" t="n">
        <v>0</v>
      </c>
      <c r="AI126" s="1" t="s">
        <v>201</v>
      </c>
      <c r="AM126" s="1" t="s">
        <v>202</v>
      </c>
      <c r="AN126" s="1" t="s">
        <v>203</v>
      </c>
      <c r="AO126" s="1" t="s">
        <v>204</v>
      </c>
    </row>
    <row r="127" customFormat="false" ht="12.75" hidden="false" customHeight="false" outlineLevel="0" collapsed="false">
      <c r="A127" s="1" t="s">
        <v>40</v>
      </c>
      <c r="B127" s="1" t="s">
        <v>300</v>
      </c>
      <c r="D127" s="1" t="s">
        <v>42</v>
      </c>
      <c r="E127" s="1" t="s">
        <v>225</v>
      </c>
      <c r="F127" s="1" t="s">
        <v>226</v>
      </c>
      <c r="G127" s="1" t="s">
        <v>311</v>
      </c>
      <c r="H127" s="2" t="s">
        <v>228</v>
      </c>
      <c r="I127" s="1" t="s">
        <v>73</v>
      </c>
      <c r="J127" s="1" t="s">
        <v>106</v>
      </c>
      <c r="K127" s="1" t="n">
        <v>5000</v>
      </c>
      <c r="L127" s="1" t="s">
        <v>156</v>
      </c>
      <c r="M127" s="1" t="s">
        <v>156</v>
      </c>
      <c r="N127" s="1" t="n">
        <v>5000</v>
      </c>
      <c r="P127" s="1" t="n">
        <v>5000</v>
      </c>
      <c r="Q127" s="1" t="n">
        <v>5000</v>
      </c>
      <c r="S127" s="3" t="n">
        <v>5000</v>
      </c>
      <c r="T127" s="1" t="n">
        <v>5000</v>
      </c>
      <c r="U127" s="1" t="s">
        <v>302</v>
      </c>
      <c r="V127" s="4" t="n">
        <v>15450</v>
      </c>
      <c r="Z127" s="1" t="n">
        <v>7</v>
      </c>
      <c r="AA127" s="1" t="n">
        <v>0</v>
      </c>
      <c r="AE127" s="1" t="n">
        <v>5000</v>
      </c>
      <c r="AF127" s="1" t="n">
        <v>10</v>
      </c>
      <c r="AH127" s="1" t="n">
        <v>0</v>
      </c>
      <c r="AI127" s="1" t="s">
        <v>201</v>
      </c>
      <c r="AM127" s="1" t="s">
        <v>202</v>
      </c>
      <c r="AN127" s="1" t="s">
        <v>203</v>
      </c>
      <c r="AO127" s="1" t="s">
        <v>204</v>
      </c>
    </row>
    <row r="128" customFormat="false" ht="12.75" hidden="false" customHeight="false" outlineLevel="0" collapsed="false">
      <c r="A128" s="1" t="s">
        <v>40</v>
      </c>
      <c r="B128" s="1" t="s">
        <v>300</v>
      </c>
      <c r="D128" s="1" t="s">
        <v>42</v>
      </c>
      <c r="E128" s="1" t="s">
        <v>225</v>
      </c>
      <c r="F128" s="1" t="s">
        <v>226</v>
      </c>
      <c r="G128" s="1" t="s">
        <v>312</v>
      </c>
      <c r="H128" s="2" t="s">
        <v>228</v>
      </c>
      <c r="I128" s="1" t="s">
        <v>73</v>
      </c>
      <c r="J128" s="1" t="s">
        <v>106</v>
      </c>
      <c r="K128" s="1" t="n">
        <v>10000</v>
      </c>
      <c r="L128" s="1" t="s">
        <v>156</v>
      </c>
      <c r="M128" s="1" t="s">
        <v>156</v>
      </c>
      <c r="N128" s="1" t="n">
        <v>10000</v>
      </c>
      <c r="P128" s="1" t="n">
        <v>10000</v>
      </c>
      <c r="Q128" s="1" t="n">
        <v>10000</v>
      </c>
      <c r="S128" s="3" t="n">
        <v>10000</v>
      </c>
      <c r="T128" s="1" t="n">
        <v>10000</v>
      </c>
      <c r="U128" s="1" t="s">
        <v>302</v>
      </c>
      <c r="V128" s="4" t="n">
        <v>30800</v>
      </c>
      <c r="Z128" s="1" t="n">
        <v>7</v>
      </c>
      <c r="AA128" s="1" t="n">
        <v>0</v>
      </c>
      <c r="AE128" s="1" t="n">
        <v>10000</v>
      </c>
      <c r="AF128" s="1" t="n">
        <v>10</v>
      </c>
      <c r="AH128" s="1" t="n">
        <v>0</v>
      </c>
      <c r="AI128" s="1" t="s">
        <v>201</v>
      </c>
      <c r="AM128" s="1" t="s">
        <v>202</v>
      </c>
      <c r="AN128" s="1" t="s">
        <v>203</v>
      </c>
      <c r="AO128" s="1" t="s">
        <v>204</v>
      </c>
    </row>
    <row r="129" customFormat="false" ht="12.75" hidden="false" customHeight="false" outlineLevel="0" collapsed="false">
      <c r="A129" s="1" t="s">
        <v>40</v>
      </c>
      <c r="B129" s="1" t="s">
        <v>300</v>
      </c>
      <c r="D129" s="1" t="s">
        <v>42</v>
      </c>
      <c r="E129" s="1" t="s">
        <v>225</v>
      </c>
      <c r="F129" s="1" t="s">
        <v>226</v>
      </c>
      <c r="G129" s="1" t="s">
        <v>313</v>
      </c>
      <c r="H129" s="2" t="s">
        <v>228</v>
      </c>
      <c r="I129" s="1" t="s">
        <v>73</v>
      </c>
      <c r="J129" s="1" t="s">
        <v>106</v>
      </c>
      <c r="K129" s="1" t="n">
        <v>10000</v>
      </c>
      <c r="L129" s="1" t="s">
        <v>74</v>
      </c>
      <c r="M129" s="1" t="s">
        <v>74</v>
      </c>
      <c r="N129" s="1" t="n">
        <v>10000</v>
      </c>
      <c r="P129" s="1" t="n">
        <v>10000</v>
      </c>
      <c r="Q129" s="1" t="n">
        <v>10000</v>
      </c>
      <c r="R129" s="1" t="n">
        <v>10000</v>
      </c>
      <c r="S129" s="3" t="n">
        <v>10000</v>
      </c>
      <c r="T129" s="1" t="n">
        <v>10000</v>
      </c>
      <c r="U129" s="1" t="s">
        <v>302</v>
      </c>
      <c r="V129" s="4" t="n">
        <v>30900</v>
      </c>
      <c r="Z129" s="1" t="n">
        <v>7</v>
      </c>
      <c r="AA129" s="1" t="n">
        <v>0</v>
      </c>
      <c r="AE129" s="1" t="n">
        <v>10000</v>
      </c>
      <c r="AF129" s="1" t="n">
        <v>10</v>
      </c>
      <c r="AH129" s="1" t="n">
        <v>10000</v>
      </c>
      <c r="AI129" s="1" t="s">
        <v>201</v>
      </c>
      <c r="AM129" s="1" t="s">
        <v>202</v>
      </c>
      <c r="AN129" s="1" t="s">
        <v>203</v>
      </c>
      <c r="AO129" s="1" t="s">
        <v>204</v>
      </c>
    </row>
    <row r="130" customFormat="false" ht="12.75" hidden="false" customHeight="false" outlineLevel="0" collapsed="false">
      <c r="A130" s="1" t="s">
        <v>40</v>
      </c>
      <c r="B130" s="1" t="s">
        <v>300</v>
      </c>
      <c r="D130" s="1" t="s">
        <v>42</v>
      </c>
      <c r="E130" s="1" t="s">
        <v>225</v>
      </c>
      <c r="F130" s="1" t="s">
        <v>226</v>
      </c>
      <c r="G130" s="1" t="s">
        <v>314</v>
      </c>
      <c r="H130" s="2" t="s">
        <v>228</v>
      </c>
      <c r="I130" s="1" t="s">
        <v>73</v>
      </c>
      <c r="J130" s="1" t="s">
        <v>106</v>
      </c>
      <c r="K130" s="1" t="n">
        <v>10000</v>
      </c>
      <c r="L130" s="1" t="s">
        <v>229</v>
      </c>
      <c r="M130" s="1" t="s">
        <v>229</v>
      </c>
      <c r="N130" s="1" t="n">
        <v>10000</v>
      </c>
      <c r="P130" s="1" t="n">
        <v>10000</v>
      </c>
      <c r="Q130" s="1" t="n">
        <v>10000</v>
      </c>
      <c r="S130" s="3" t="n">
        <v>10000</v>
      </c>
      <c r="T130" s="1" t="n">
        <v>10000</v>
      </c>
      <c r="U130" s="1" t="s">
        <v>302</v>
      </c>
      <c r="V130" s="4" t="n">
        <v>30875</v>
      </c>
      <c r="Z130" s="1" t="n">
        <v>7</v>
      </c>
      <c r="AA130" s="1" t="n">
        <v>0</v>
      </c>
      <c r="AE130" s="1" t="n">
        <v>10000</v>
      </c>
      <c r="AF130" s="1" t="n">
        <v>10</v>
      </c>
      <c r="AH130" s="1" t="n">
        <v>0</v>
      </c>
      <c r="AI130" s="1" t="s">
        <v>201</v>
      </c>
      <c r="AM130" s="1" t="s">
        <v>202</v>
      </c>
      <c r="AN130" s="1" t="s">
        <v>203</v>
      </c>
      <c r="AO130" s="1" t="s">
        <v>204</v>
      </c>
    </row>
    <row r="131" customFormat="false" ht="12.75" hidden="false" customHeight="false" outlineLevel="0" collapsed="false">
      <c r="A131" s="1" t="s">
        <v>40</v>
      </c>
      <c r="B131" s="1" t="s">
        <v>300</v>
      </c>
      <c r="D131" s="1" t="s">
        <v>42</v>
      </c>
      <c r="E131" s="1" t="s">
        <v>225</v>
      </c>
      <c r="F131" s="1" t="s">
        <v>226</v>
      </c>
      <c r="G131" s="1" t="s">
        <v>315</v>
      </c>
      <c r="H131" s="2" t="s">
        <v>228</v>
      </c>
      <c r="I131" s="1" t="s">
        <v>73</v>
      </c>
      <c r="J131" s="1" t="s">
        <v>106</v>
      </c>
      <c r="K131" s="1" t="n">
        <v>1000</v>
      </c>
      <c r="L131" s="1" t="s">
        <v>229</v>
      </c>
      <c r="M131" s="1" t="s">
        <v>229</v>
      </c>
      <c r="N131" s="1" t="n">
        <v>1000</v>
      </c>
      <c r="P131" s="1" t="n">
        <v>1000</v>
      </c>
      <c r="Q131" s="1" t="n">
        <v>1000</v>
      </c>
      <c r="S131" s="3" t="n">
        <v>1000</v>
      </c>
      <c r="T131" s="1" t="n">
        <v>1000</v>
      </c>
      <c r="U131" s="1" t="s">
        <v>302</v>
      </c>
      <c r="V131" s="4" t="n">
        <v>3012.5</v>
      </c>
      <c r="Z131" s="1" t="n">
        <v>7</v>
      </c>
      <c r="AA131" s="1" t="n">
        <v>0</v>
      </c>
      <c r="AE131" s="1" t="n">
        <v>1000</v>
      </c>
      <c r="AF131" s="1" t="n">
        <v>10</v>
      </c>
      <c r="AH131" s="1" t="n">
        <v>0</v>
      </c>
      <c r="AI131" s="1" t="s">
        <v>201</v>
      </c>
      <c r="AM131" s="1" t="s">
        <v>202</v>
      </c>
      <c r="AN131" s="1" t="s">
        <v>203</v>
      </c>
      <c r="AO131" s="1" t="s">
        <v>204</v>
      </c>
    </row>
    <row r="132" customFormat="false" ht="12.75" hidden="false" customHeight="false" outlineLevel="0" collapsed="false">
      <c r="A132" s="1" t="s">
        <v>40</v>
      </c>
      <c r="B132" s="1" t="s">
        <v>300</v>
      </c>
      <c r="D132" s="1" t="s">
        <v>42</v>
      </c>
      <c r="E132" s="1" t="s">
        <v>225</v>
      </c>
      <c r="F132" s="1" t="s">
        <v>226</v>
      </c>
      <c r="G132" s="1" t="s">
        <v>316</v>
      </c>
      <c r="H132" s="2" t="s">
        <v>228</v>
      </c>
      <c r="I132" s="1" t="s">
        <v>73</v>
      </c>
      <c r="J132" s="1" t="s">
        <v>106</v>
      </c>
      <c r="K132" s="1" t="n">
        <v>40000</v>
      </c>
      <c r="L132" s="1" t="s">
        <v>159</v>
      </c>
      <c r="M132" s="1" t="s">
        <v>160</v>
      </c>
      <c r="N132" s="1" t="n">
        <v>40000</v>
      </c>
      <c r="P132" s="1" t="n">
        <v>40000</v>
      </c>
      <c r="Q132" s="1" t="n">
        <v>40000</v>
      </c>
      <c r="S132" s="3" t="n">
        <v>40000</v>
      </c>
      <c r="T132" s="1" t="n">
        <v>40000</v>
      </c>
      <c r="U132" s="1" t="s">
        <v>302</v>
      </c>
      <c r="V132" s="4" t="n">
        <v>121800</v>
      </c>
      <c r="Z132" s="1" t="n">
        <v>7</v>
      </c>
      <c r="AA132" s="1" t="n">
        <v>0</v>
      </c>
      <c r="AE132" s="1" t="n">
        <v>40000</v>
      </c>
      <c r="AF132" s="1" t="n">
        <v>10</v>
      </c>
      <c r="AH132" s="1" t="n">
        <v>0</v>
      </c>
      <c r="AI132" s="1" t="s">
        <v>201</v>
      </c>
      <c r="AM132" s="1" t="s">
        <v>202</v>
      </c>
      <c r="AN132" s="1" t="s">
        <v>203</v>
      </c>
      <c r="AO132" s="1" t="s">
        <v>204</v>
      </c>
    </row>
    <row r="133" customFormat="false" ht="12.75" hidden="false" customHeight="false" outlineLevel="0" collapsed="false">
      <c r="A133" s="1" t="s">
        <v>40</v>
      </c>
      <c r="B133" s="1" t="s">
        <v>300</v>
      </c>
      <c r="D133" s="1" t="s">
        <v>42</v>
      </c>
      <c r="E133" s="1" t="s">
        <v>225</v>
      </c>
      <c r="F133" s="1" t="s">
        <v>226</v>
      </c>
      <c r="G133" s="1" t="s">
        <v>317</v>
      </c>
      <c r="H133" s="2" t="s">
        <v>228</v>
      </c>
      <c r="I133" s="1" t="s">
        <v>73</v>
      </c>
      <c r="J133" s="1" t="s">
        <v>106</v>
      </c>
      <c r="K133" s="1" t="n">
        <v>4000</v>
      </c>
      <c r="L133" s="1" t="s">
        <v>159</v>
      </c>
      <c r="M133" s="1" t="s">
        <v>160</v>
      </c>
      <c r="N133" s="1" t="n">
        <v>4000</v>
      </c>
      <c r="P133" s="1" t="n">
        <v>4000</v>
      </c>
      <c r="Q133" s="1" t="n">
        <v>4000</v>
      </c>
      <c r="S133" s="3" t="n">
        <v>4000</v>
      </c>
      <c r="T133" s="1" t="n">
        <v>4000</v>
      </c>
      <c r="U133" s="1" t="s">
        <v>302</v>
      </c>
      <c r="V133" s="4" t="n">
        <v>12040</v>
      </c>
      <c r="Z133" s="1" t="n">
        <v>7</v>
      </c>
      <c r="AA133" s="1" t="n">
        <v>0</v>
      </c>
      <c r="AE133" s="1" t="n">
        <v>4000</v>
      </c>
      <c r="AF133" s="1" t="n">
        <v>10</v>
      </c>
      <c r="AH133" s="1" t="n">
        <v>0</v>
      </c>
      <c r="AI133" s="1" t="s">
        <v>201</v>
      </c>
      <c r="AM133" s="1" t="s">
        <v>202</v>
      </c>
      <c r="AN133" s="1" t="s">
        <v>203</v>
      </c>
      <c r="AO133" s="1" t="s">
        <v>204</v>
      </c>
    </row>
    <row r="134" customFormat="false" ht="12.75" hidden="false" customHeight="false" outlineLevel="0" collapsed="false">
      <c r="A134" s="1" t="s">
        <v>40</v>
      </c>
      <c r="B134" s="1" t="s">
        <v>300</v>
      </c>
      <c r="D134" s="1" t="s">
        <v>42</v>
      </c>
      <c r="E134" s="1" t="s">
        <v>225</v>
      </c>
      <c r="F134" s="1" t="s">
        <v>226</v>
      </c>
      <c r="G134" s="1" t="s">
        <v>318</v>
      </c>
      <c r="H134" s="2" t="s">
        <v>228</v>
      </c>
      <c r="I134" s="1" t="s">
        <v>73</v>
      </c>
      <c r="J134" s="1" t="s">
        <v>106</v>
      </c>
      <c r="K134" s="1" t="n">
        <v>10000</v>
      </c>
      <c r="L134" s="1" t="s">
        <v>100</v>
      </c>
      <c r="M134" s="1" t="s">
        <v>50</v>
      </c>
      <c r="N134" s="1" t="n">
        <v>10000</v>
      </c>
      <c r="P134" s="1" t="n">
        <v>10000</v>
      </c>
      <c r="Q134" s="1" t="n">
        <v>10000</v>
      </c>
      <c r="R134" s="1" t="n">
        <v>10000</v>
      </c>
      <c r="S134" s="3" t="n">
        <v>10000</v>
      </c>
      <c r="T134" s="1" t="n">
        <v>10000</v>
      </c>
      <c r="U134" s="1" t="s">
        <v>302</v>
      </c>
      <c r="V134" s="4" t="n">
        <v>30625</v>
      </c>
      <c r="Z134" s="1" t="n">
        <v>7</v>
      </c>
      <c r="AA134" s="1" t="n">
        <v>0</v>
      </c>
      <c r="AE134" s="1" t="n">
        <v>10000</v>
      </c>
      <c r="AF134" s="1" t="n">
        <v>10</v>
      </c>
      <c r="AH134" s="1" t="n">
        <v>10000</v>
      </c>
      <c r="AI134" s="1" t="s">
        <v>201</v>
      </c>
      <c r="AM134" s="1" t="s">
        <v>202</v>
      </c>
      <c r="AN134" s="1" t="s">
        <v>203</v>
      </c>
      <c r="AO134" s="1" t="s">
        <v>204</v>
      </c>
    </row>
    <row r="135" customFormat="false" ht="12.75" hidden="false" customHeight="false" outlineLevel="0" collapsed="false">
      <c r="A135" s="1" t="s">
        <v>40</v>
      </c>
      <c r="B135" s="1" t="s">
        <v>300</v>
      </c>
      <c r="D135" s="1" t="s">
        <v>42</v>
      </c>
      <c r="E135" s="1" t="s">
        <v>225</v>
      </c>
      <c r="F135" s="1" t="s">
        <v>226</v>
      </c>
      <c r="G135" s="1" t="s">
        <v>319</v>
      </c>
      <c r="H135" s="2" t="s">
        <v>228</v>
      </c>
      <c r="I135" s="1" t="s">
        <v>73</v>
      </c>
      <c r="J135" s="1" t="s">
        <v>106</v>
      </c>
      <c r="K135" s="1" t="n">
        <v>20000</v>
      </c>
      <c r="L135" s="1" t="s">
        <v>100</v>
      </c>
      <c r="M135" s="1" t="s">
        <v>50</v>
      </c>
      <c r="N135" s="1" t="n">
        <v>20000</v>
      </c>
      <c r="P135" s="1" t="n">
        <v>20000</v>
      </c>
      <c r="Q135" s="1" t="n">
        <v>20000</v>
      </c>
      <c r="R135" s="1" t="n">
        <v>20000</v>
      </c>
      <c r="S135" s="3" t="n">
        <v>20000</v>
      </c>
      <c r="T135" s="1" t="n">
        <v>20000</v>
      </c>
      <c r="U135" s="1" t="s">
        <v>302</v>
      </c>
      <c r="V135" s="4" t="n">
        <v>60200</v>
      </c>
      <c r="Z135" s="1" t="n">
        <v>7</v>
      </c>
      <c r="AA135" s="1" t="n">
        <v>0</v>
      </c>
      <c r="AE135" s="1" t="n">
        <v>20000</v>
      </c>
      <c r="AF135" s="1" t="n">
        <v>10</v>
      </c>
      <c r="AH135" s="1" t="n">
        <v>20000</v>
      </c>
      <c r="AI135" s="1" t="s">
        <v>201</v>
      </c>
      <c r="AM135" s="1" t="s">
        <v>202</v>
      </c>
      <c r="AN135" s="1" t="s">
        <v>203</v>
      </c>
      <c r="AO135" s="1" t="s">
        <v>204</v>
      </c>
    </row>
    <row r="136" customFormat="false" ht="12.75" hidden="false" customHeight="false" outlineLevel="0" collapsed="false">
      <c r="A136" s="1" t="s">
        <v>40</v>
      </c>
      <c r="B136" s="1" t="s">
        <v>300</v>
      </c>
      <c r="D136" s="1" t="s">
        <v>42</v>
      </c>
      <c r="E136" s="1" t="s">
        <v>225</v>
      </c>
      <c r="F136" s="1" t="s">
        <v>226</v>
      </c>
      <c r="G136" s="1" t="s">
        <v>320</v>
      </c>
      <c r="H136" s="2" t="s">
        <v>228</v>
      </c>
      <c r="I136" s="1" t="s">
        <v>73</v>
      </c>
      <c r="J136" s="1" t="s">
        <v>106</v>
      </c>
      <c r="K136" s="1" t="n">
        <v>40000</v>
      </c>
      <c r="L136" s="1" t="s">
        <v>159</v>
      </c>
      <c r="M136" s="1" t="s">
        <v>160</v>
      </c>
      <c r="N136" s="1" t="n">
        <v>40000</v>
      </c>
      <c r="P136" s="1" t="n">
        <v>40000</v>
      </c>
      <c r="Q136" s="1" t="n">
        <v>40000</v>
      </c>
      <c r="S136" s="3" t="n">
        <v>40000</v>
      </c>
      <c r="T136" s="1" t="n">
        <v>40000</v>
      </c>
      <c r="U136" s="1" t="s">
        <v>302</v>
      </c>
      <c r="V136" s="4" t="n">
        <v>120400</v>
      </c>
      <c r="Z136" s="1" t="n">
        <v>7</v>
      </c>
      <c r="AA136" s="1" t="n">
        <v>0</v>
      </c>
      <c r="AE136" s="1" t="n">
        <v>40000</v>
      </c>
      <c r="AF136" s="1" t="n">
        <v>10</v>
      </c>
      <c r="AH136" s="1" t="n">
        <v>0</v>
      </c>
      <c r="AI136" s="1" t="s">
        <v>201</v>
      </c>
      <c r="AM136" s="1" t="s">
        <v>202</v>
      </c>
      <c r="AN136" s="1" t="s">
        <v>203</v>
      </c>
      <c r="AO136" s="1" t="s">
        <v>204</v>
      </c>
    </row>
    <row r="137" customFormat="false" ht="12.75" hidden="false" customHeight="false" outlineLevel="0" collapsed="false">
      <c r="A137" s="1" t="s">
        <v>40</v>
      </c>
      <c r="B137" s="1" t="s">
        <v>300</v>
      </c>
      <c r="D137" s="1" t="s">
        <v>42</v>
      </c>
      <c r="E137" s="1" t="s">
        <v>225</v>
      </c>
      <c r="F137" s="1" t="s">
        <v>226</v>
      </c>
      <c r="G137" s="1" t="s">
        <v>321</v>
      </c>
      <c r="H137" s="2" t="s">
        <v>228</v>
      </c>
      <c r="I137" s="1" t="s">
        <v>73</v>
      </c>
      <c r="J137" s="1" t="s">
        <v>106</v>
      </c>
      <c r="K137" s="1" t="n">
        <v>10000</v>
      </c>
      <c r="L137" s="1" t="s">
        <v>74</v>
      </c>
      <c r="M137" s="1" t="s">
        <v>74</v>
      </c>
      <c r="N137" s="1" t="n">
        <v>10000</v>
      </c>
      <c r="P137" s="1" t="n">
        <v>10000</v>
      </c>
      <c r="Q137" s="1" t="n">
        <v>10000</v>
      </c>
      <c r="S137" s="3" t="n">
        <v>10000</v>
      </c>
      <c r="T137" s="1" t="n">
        <v>10000</v>
      </c>
      <c r="U137" s="1" t="s">
        <v>302</v>
      </c>
      <c r="V137" s="4" t="n">
        <v>30600</v>
      </c>
      <c r="Z137" s="1" t="n">
        <v>7</v>
      </c>
      <c r="AA137" s="1" t="n">
        <v>0</v>
      </c>
      <c r="AE137" s="1" t="n">
        <v>10000</v>
      </c>
      <c r="AF137" s="1" t="n">
        <v>10</v>
      </c>
      <c r="AH137" s="1" t="n">
        <v>0</v>
      </c>
      <c r="AI137" s="1" t="s">
        <v>201</v>
      </c>
      <c r="AM137" s="1" t="s">
        <v>202</v>
      </c>
      <c r="AN137" s="1" t="s">
        <v>203</v>
      </c>
      <c r="AO137" s="1" t="s">
        <v>204</v>
      </c>
    </row>
    <row r="138" customFormat="false" ht="12.75" hidden="false" customHeight="false" outlineLevel="0" collapsed="false">
      <c r="A138" s="1" t="s">
        <v>40</v>
      </c>
      <c r="B138" s="1" t="s">
        <v>300</v>
      </c>
      <c r="D138" s="1" t="s">
        <v>42</v>
      </c>
      <c r="E138" s="1" t="s">
        <v>225</v>
      </c>
      <c r="F138" s="1" t="s">
        <v>226</v>
      </c>
      <c r="G138" s="1" t="s">
        <v>322</v>
      </c>
      <c r="H138" s="2" t="s">
        <v>228</v>
      </c>
      <c r="I138" s="1" t="s">
        <v>73</v>
      </c>
      <c r="J138" s="1" t="s">
        <v>106</v>
      </c>
      <c r="K138" s="1" t="n">
        <v>10000</v>
      </c>
      <c r="L138" s="1" t="s">
        <v>283</v>
      </c>
      <c r="M138" s="1" t="s">
        <v>283</v>
      </c>
      <c r="N138" s="1" t="n">
        <v>10000</v>
      </c>
      <c r="P138" s="1" t="n">
        <v>10000</v>
      </c>
      <c r="Q138" s="1" t="n">
        <v>10000</v>
      </c>
      <c r="R138" s="1" t="n">
        <v>10000</v>
      </c>
      <c r="S138" s="3" t="n">
        <v>10000</v>
      </c>
      <c r="T138" s="1" t="n">
        <v>10000</v>
      </c>
      <c r="U138" s="1" t="s">
        <v>302</v>
      </c>
      <c r="V138" s="4" t="n">
        <v>30000</v>
      </c>
      <c r="Z138" s="1" t="n">
        <v>7</v>
      </c>
      <c r="AA138" s="1" t="n">
        <v>0</v>
      </c>
      <c r="AE138" s="1" t="n">
        <v>10000</v>
      </c>
      <c r="AF138" s="1" t="n">
        <v>10</v>
      </c>
      <c r="AH138" s="1" t="n">
        <v>10000</v>
      </c>
      <c r="AI138" s="1" t="s">
        <v>201</v>
      </c>
      <c r="AM138" s="1" t="s">
        <v>202</v>
      </c>
      <c r="AN138" s="1" t="s">
        <v>203</v>
      </c>
      <c r="AO138" s="1" t="s">
        <v>204</v>
      </c>
    </row>
    <row r="139" customFormat="false" ht="12.75" hidden="false" customHeight="false" outlineLevel="0" collapsed="false">
      <c r="A139" s="1" t="s">
        <v>40</v>
      </c>
      <c r="B139" s="1" t="s">
        <v>300</v>
      </c>
      <c r="D139" s="1" t="s">
        <v>42</v>
      </c>
      <c r="E139" s="1" t="s">
        <v>225</v>
      </c>
      <c r="F139" s="1" t="s">
        <v>226</v>
      </c>
      <c r="G139" s="1" t="s">
        <v>323</v>
      </c>
      <c r="H139" s="2" t="s">
        <v>228</v>
      </c>
      <c r="I139" s="1" t="s">
        <v>73</v>
      </c>
      <c r="J139" s="1" t="s">
        <v>106</v>
      </c>
      <c r="K139" s="1" t="n">
        <v>10000</v>
      </c>
      <c r="L139" s="1" t="s">
        <v>283</v>
      </c>
      <c r="M139" s="1" t="s">
        <v>283</v>
      </c>
      <c r="N139" s="1" t="n">
        <v>10000</v>
      </c>
      <c r="P139" s="1" t="n">
        <v>10000</v>
      </c>
      <c r="Q139" s="1" t="n">
        <v>10000</v>
      </c>
      <c r="R139" s="1" t="n">
        <v>10000</v>
      </c>
      <c r="S139" s="3" t="n">
        <v>10000</v>
      </c>
      <c r="T139" s="1" t="n">
        <v>10000</v>
      </c>
      <c r="U139" s="1" t="s">
        <v>302</v>
      </c>
      <c r="V139" s="4" t="n">
        <v>30250</v>
      </c>
      <c r="Z139" s="1" t="n">
        <v>7</v>
      </c>
      <c r="AA139" s="1" t="n">
        <v>0</v>
      </c>
      <c r="AE139" s="1" t="n">
        <v>10000</v>
      </c>
      <c r="AF139" s="1" t="n">
        <v>10</v>
      </c>
      <c r="AH139" s="1" t="n">
        <v>10000</v>
      </c>
      <c r="AI139" s="1" t="s">
        <v>201</v>
      </c>
      <c r="AM139" s="1" t="s">
        <v>202</v>
      </c>
      <c r="AN139" s="1" t="s">
        <v>203</v>
      </c>
      <c r="AO139" s="1" t="s">
        <v>204</v>
      </c>
    </row>
    <row r="140" customFormat="false" ht="12.75" hidden="false" customHeight="false" outlineLevel="0" collapsed="false">
      <c r="A140" s="1" t="s">
        <v>40</v>
      </c>
      <c r="B140" s="1" t="s">
        <v>211</v>
      </c>
      <c r="D140" s="1" t="s">
        <v>42</v>
      </c>
      <c r="E140" s="1" t="s">
        <v>225</v>
      </c>
      <c r="F140" s="1" t="s">
        <v>226</v>
      </c>
      <c r="G140" s="1" t="s">
        <v>324</v>
      </c>
      <c r="H140" s="2" t="s">
        <v>228</v>
      </c>
      <c r="I140" s="1" t="s">
        <v>47</v>
      </c>
      <c r="J140" s="1" t="s">
        <v>106</v>
      </c>
      <c r="K140" s="1" t="n">
        <v>135000</v>
      </c>
      <c r="L140" s="1" t="s">
        <v>112</v>
      </c>
      <c r="M140" s="1" t="s">
        <v>50</v>
      </c>
      <c r="N140" s="1" t="n">
        <v>135000</v>
      </c>
      <c r="P140" s="1" t="n">
        <v>135000</v>
      </c>
      <c r="Q140" s="1" t="n">
        <v>135000</v>
      </c>
      <c r="S140" s="3" t="n">
        <v>135000</v>
      </c>
      <c r="T140" s="1" t="n">
        <v>135000</v>
      </c>
      <c r="U140" s="1" t="s">
        <v>213</v>
      </c>
      <c r="V140" s="4" t="n">
        <v>386100</v>
      </c>
      <c r="Z140" s="1" t="n">
        <v>7</v>
      </c>
      <c r="AA140" s="1" t="n">
        <v>0</v>
      </c>
      <c r="AE140" s="1" t="n">
        <v>135000</v>
      </c>
      <c r="AF140" s="1" t="n">
        <v>10</v>
      </c>
      <c r="AH140" s="1" t="n">
        <v>0</v>
      </c>
      <c r="AI140" s="1" t="s">
        <v>201</v>
      </c>
      <c r="AM140" s="1" t="s">
        <v>202</v>
      </c>
      <c r="AN140" s="1" t="s">
        <v>203</v>
      </c>
      <c r="AO140" s="1" t="s">
        <v>204</v>
      </c>
    </row>
    <row r="141" customFormat="false" ht="12.75" hidden="false" customHeight="false" outlineLevel="0" collapsed="false">
      <c r="A141" s="1" t="s">
        <v>40</v>
      </c>
      <c r="B141" s="1" t="s">
        <v>211</v>
      </c>
      <c r="D141" s="1" t="s">
        <v>42</v>
      </c>
      <c r="E141" s="1" t="s">
        <v>225</v>
      </c>
      <c r="F141" s="1" t="s">
        <v>226</v>
      </c>
      <c r="G141" s="1" t="s">
        <v>325</v>
      </c>
      <c r="H141" s="2" t="s">
        <v>228</v>
      </c>
      <c r="I141" s="1" t="s">
        <v>73</v>
      </c>
      <c r="J141" s="1" t="s">
        <v>106</v>
      </c>
      <c r="K141" s="1" t="n">
        <v>5000</v>
      </c>
      <c r="L141" s="1" t="s">
        <v>143</v>
      </c>
      <c r="M141" s="1" t="s">
        <v>143</v>
      </c>
      <c r="N141" s="1" t="n">
        <v>5000</v>
      </c>
      <c r="P141" s="1" t="n">
        <v>5000</v>
      </c>
      <c r="Q141" s="1" t="n">
        <v>5000</v>
      </c>
      <c r="R141" s="1" t="n">
        <v>5000</v>
      </c>
      <c r="S141" s="3" t="n">
        <v>5000</v>
      </c>
      <c r="T141" s="1" t="n">
        <v>5000</v>
      </c>
      <c r="U141" s="1" t="s">
        <v>213</v>
      </c>
      <c r="V141" s="4" t="n">
        <v>14125</v>
      </c>
      <c r="Z141" s="1" t="n">
        <v>7</v>
      </c>
      <c r="AA141" s="1" t="n">
        <v>0</v>
      </c>
      <c r="AE141" s="1" t="n">
        <v>5000</v>
      </c>
      <c r="AF141" s="1" t="n">
        <v>10</v>
      </c>
      <c r="AH141" s="1" t="n">
        <v>5000</v>
      </c>
      <c r="AI141" s="1" t="s">
        <v>201</v>
      </c>
      <c r="AM141" s="1" t="s">
        <v>202</v>
      </c>
      <c r="AN141" s="1" t="s">
        <v>203</v>
      </c>
      <c r="AO141" s="1" t="s">
        <v>204</v>
      </c>
    </row>
    <row r="142" customFormat="false" ht="12.75" hidden="false" customHeight="false" outlineLevel="0" collapsed="false">
      <c r="A142" s="1" t="s">
        <v>40</v>
      </c>
      <c r="B142" s="1" t="s">
        <v>211</v>
      </c>
      <c r="D142" s="1" t="s">
        <v>42</v>
      </c>
      <c r="E142" s="1" t="s">
        <v>225</v>
      </c>
      <c r="F142" s="1" t="s">
        <v>226</v>
      </c>
      <c r="G142" s="1" t="s">
        <v>326</v>
      </c>
      <c r="H142" s="2" t="s">
        <v>228</v>
      </c>
      <c r="I142" s="1" t="s">
        <v>73</v>
      </c>
      <c r="J142" s="1" t="s">
        <v>106</v>
      </c>
      <c r="K142" s="1" t="n">
        <v>5000</v>
      </c>
      <c r="L142" s="1" t="s">
        <v>150</v>
      </c>
      <c r="M142" s="1" t="s">
        <v>150</v>
      </c>
      <c r="N142" s="1" t="n">
        <v>5000</v>
      </c>
      <c r="P142" s="1" t="n">
        <v>5000</v>
      </c>
      <c r="Q142" s="1" t="n">
        <v>5000</v>
      </c>
      <c r="S142" s="3" t="n">
        <v>5000</v>
      </c>
      <c r="T142" s="1" t="n">
        <v>5000</v>
      </c>
      <c r="U142" s="1" t="s">
        <v>213</v>
      </c>
      <c r="V142" s="4" t="n">
        <v>14125</v>
      </c>
      <c r="Z142" s="1" t="n">
        <v>7</v>
      </c>
      <c r="AA142" s="1" t="n">
        <v>0</v>
      </c>
      <c r="AE142" s="1" t="n">
        <v>5000</v>
      </c>
      <c r="AF142" s="1" t="n">
        <v>10</v>
      </c>
      <c r="AH142" s="1" t="n">
        <v>0</v>
      </c>
      <c r="AI142" s="1" t="s">
        <v>201</v>
      </c>
      <c r="AM142" s="1" t="s">
        <v>202</v>
      </c>
      <c r="AN142" s="1" t="s">
        <v>203</v>
      </c>
      <c r="AO142" s="1" t="s">
        <v>204</v>
      </c>
    </row>
    <row r="143" customFormat="false" ht="12.75" hidden="false" customHeight="false" outlineLevel="0" collapsed="false">
      <c r="A143" s="1" t="s">
        <v>40</v>
      </c>
      <c r="B143" s="1" t="s">
        <v>211</v>
      </c>
      <c r="D143" s="1" t="s">
        <v>42</v>
      </c>
      <c r="E143" s="1" t="s">
        <v>225</v>
      </c>
      <c r="F143" s="1" t="s">
        <v>226</v>
      </c>
      <c r="G143" s="1" t="s">
        <v>327</v>
      </c>
      <c r="H143" s="2" t="s">
        <v>228</v>
      </c>
      <c r="I143" s="1" t="s">
        <v>73</v>
      </c>
      <c r="J143" s="1" t="s">
        <v>106</v>
      </c>
      <c r="K143" s="1" t="n">
        <v>5000</v>
      </c>
      <c r="L143" s="1" t="s">
        <v>150</v>
      </c>
      <c r="M143" s="1" t="s">
        <v>150</v>
      </c>
      <c r="N143" s="1" t="n">
        <v>5000</v>
      </c>
      <c r="P143" s="1" t="n">
        <v>5000</v>
      </c>
      <c r="Q143" s="1" t="n">
        <v>5000</v>
      </c>
      <c r="R143" s="1" t="n">
        <v>5000</v>
      </c>
      <c r="S143" s="3" t="n">
        <v>5000</v>
      </c>
      <c r="T143" s="1" t="n">
        <v>5000</v>
      </c>
      <c r="U143" s="1" t="s">
        <v>213</v>
      </c>
      <c r="V143" s="4" t="n">
        <v>14550</v>
      </c>
      <c r="Z143" s="1" t="n">
        <v>7</v>
      </c>
      <c r="AA143" s="1" t="n">
        <v>0</v>
      </c>
      <c r="AE143" s="1" t="n">
        <v>5000</v>
      </c>
      <c r="AF143" s="1" t="n">
        <v>10</v>
      </c>
      <c r="AH143" s="1" t="n">
        <v>5000</v>
      </c>
      <c r="AI143" s="1" t="s">
        <v>201</v>
      </c>
      <c r="AM143" s="1" t="s">
        <v>202</v>
      </c>
      <c r="AN143" s="1" t="s">
        <v>203</v>
      </c>
      <c r="AO143" s="1" t="s">
        <v>204</v>
      </c>
    </row>
    <row r="144" customFormat="false" ht="12.75" hidden="false" customHeight="false" outlineLevel="0" collapsed="false">
      <c r="A144" s="1" t="s">
        <v>40</v>
      </c>
      <c r="B144" s="1" t="s">
        <v>211</v>
      </c>
      <c r="D144" s="1" t="s">
        <v>42</v>
      </c>
      <c r="E144" s="1" t="s">
        <v>225</v>
      </c>
      <c r="F144" s="1" t="s">
        <v>226</v>
      </c>
      <c r="G144" s="1" t="s">
        <v>328</v>
      </c>
      <c r="H144" s="2" t="s">
        <v>228</v>
      </c>
      <c r="I144" s="1" t="s">
        <v>73</v>
      </c>
      <c r="J144" s="1" t="s">
        <v>106</v>
      </c>
      <c r="K144" s="1" t="n">
        <v>5000</v>
      </c>
      <c r="L144" s="1" t="s">
        <v>143</v>
      </c>
      <c r="M144" s="1" t="s">
        <v>143</v>
      </c>
      <c r="N144" s="1" t="n">
        <v>5000</v>
      </c>
      <c r="P144" s="1" t="n">
        <v>5000</v>
      </c>
      <c r="Q144" s="1" t="n">
        <v>5000</v>
      </c>
      <c r="R144" s="1" t="n">
        <v>5000</v>
      </c>
      <c r="S144" s="3" t="n">
        <v>5000</v>
      </c>
      <c r="T144" s="1" t="n">
        <v>5000</v>
      </c>
      <c r="U144" s="1" t="s">
        <v>213</v>
      </c>
      <c r="V144" s="4" t="n">
        <v>14450</v>
      </c>
      <c r="Z144" s="1" t="n">
        <v>7</v>
      </c>
      <c r="AA144" s="1" t="n">
        <v>0</v>
      </c>
      <c r="AE144" s="1" t="n">
        <v>5000</v>
      </c>
      <c r="AF144" s="1" t="n">
        <v>10</v>
      </c>
      <c r="AH144" s="1" t="n">
        <v>5000</v>
      </c>
      <c r="AI144" s="1" t="s">
        <v>201</v>
      </c>
      <c r="AM144" s="1" t="s">
        <v>202</v>
      </c>
      <c r="AN144" s="1" t="s">
        <v>203</v>
      </c>
      <c r="AO144" s="1" t="s">
        <v>204</v>
      </c>
    </row>
    <row r="145" customFormat="false" ht="12.75" hidden="false" customHeight="false" outlineLevel="0" collapsed="false">
      <c r="A145" s="1" t="s">
        <v>40</v>
      </c>
      <c r="B145" s="1" t="s">
        <v>211</v>
      </c>
      <c r="D145" s="1" t="s">
        <v>42</v>
      </c>
      <c r="E145" s="1" t="s">
        <v>225</v>
      </c>
      <c r="F145" s="1" t="s">
        <v>226</v>
      </c>
      <c r="G145" s="1" t="s">
        <v>329</v>
      </c>
      <c r="H145" s="2" t="s">
        <v>228</v>
      </c>
      <c r="I145" s="1" t="s">
        <v>73</v>
      </c>
      <c r="J145" s="1" t="s">
        <v>106</v>
      </c>
      <c r="K145" s="1" t="n">
        <v>15000</v>
      </c>
      <c r="L145" s="1" t="s">
        <v>257</v>
      </c>
      <c r="M145" s="1" t="s">
        <v>177</v>
      </c>
      <c r="N145" s="1" t="n">
        <v>15000</v>
      </c>
      <c r="P145" s="1" t="n">
        <v>15000</v>
      </c>
      <c r="Q145" s="1" t="n">
        <v>15000</v>
      </c>
      <c r="S145" s="3" t="n">
        <v>15000</v>
      </c>
      <c r="T145" s="1" t="n">
        <v>15000</v>
      </c>
      <c r="U145" s="1" t="s">
        <v>213</v>
      </c>
      <c r="V145" s="4" t="n">
        <v>42937.5</v>
      </c>
      <c r="Z145" s="1" t="n">
        <v>7</v>
      </c>
      <c r="AA145" s="1" t="n">
        <v>0</v>
      </c>
      <c r="AE145" s="1" t="n">
        <v>15000</v>
      </c>
      <c r="AF145" s="1" t="n">
        <v>10</v>
      </c>
      <c r="AH145" s="1" t="n">
        <v>0</v>
      </c>
      <c r="AI145" s="1" t="s">
        <v>201</v>
      </c>
      <c r="AM145" s="1" t="s">
        <v>202</v>
      </c>
      <c r="AN145" s="1" t="s">
        <v>203</v>
      </c>
      <c r="AO145" s="1" t="s">
        <v>204</v>
      </c>
    </row>
    <row r="146" customFormat="false" ht="12.75" hidden="false" customHeight="false" outlineLevel="0" collapsed="false">
      <c r="A146" s="1" t="s">
        <v>40</v>
      </c>
      <c r="B146" s="1" t="s">
        <v>211</v>
      </c>
      <c r="D146" s="1" t="s">
        <v>42</v>
      </c>
      <c r="E146" s="1" t="s">
        <v>225</v>
      </c>
      <c r="F146" s="1" t="s">
        <v>226</v>
      </c>
      <c r="G146" s="1" t="s">
        <v>330</v>
      </c>
      <c r="H146" s="2" t="s">
        <v>228</v>
      </c>
      <c r="I146" s="1" t="s">
        <v>73</v>
      </c>
      <c r="J146" s="1" t="s">
        <v>48</v>
      </c>
      <c r="K146" s="1" t="n">
        <v>5000</v>
      </c>
      <c r="L146" s="1" t="s">
        <v>150</v>
      </c>
      <c r="M146" s="1" t="s">
        <v>150</v>
      </c>
      <c r="N146" s="1" t="n">
        <v>5000</v>
      </c>
      <c r="P146" s="1" t="n">
        <v>5000</v>
      </c>
      <c r="Q146" s="1" t="n">
        <v>5000</v>
      </c>
      <c r="S146" s="3" t="n">
        <v>5000</v>
      </c>
      <c r="T146" s="1" t="n">
        <v>5000</v>
      </c>
      <c r="U146" s="1" t="s">
        <v>213</v>
      </c>
      <c r="V146" s="4" t="n">
        <v>14387.5</v>
      </c>
      <c r="Z146" s="1" t="n">
        <v>7</v>
      </c>
      <c r="AA146" s="1" t="n">
        <v>0</v>
      </c>
      <c r="AE146" s="1" t="n">
        <v>5000</v>
      </c>
      <c r="AF146" s="1" t="n">
        <v>60</v>
      </c>
      <c r="AH146" s="1" t="n">
        <v>0</v>
      </c>
      <c r="AI146" s="1"/>
      <c r="AM146" s="1" t="s">
        <v>53</v>
      </c>
      <c r="AN146" s="1" t="s">
        <v>54</v>
      </c>
      <c r="AO146" s="1" t="s">
        <v>55</v>
      </c>
    </row>
    <row r="147" customFormat="false" ht="12.75" hidden="false" customHeight="false" outlineLevel="0" collapsed="false">
      <c r="A147" s="1" t="s">
        <v>40</v>
      </c>
      <c r="B147" s="1" t="s">
        <v>211</v>
      </c>
      <c r="D147" s="1" t="s">
        <v>42</v>
      </c>
      <c r="E147" s="1" t="s">
        <v>225</v>
      </c>
      <c r="F147" s="1" t="s">
        <v>226</v>
      </c>
      <c r="G147" s="1" t="s">
        <v>331</v>
      </c>
      <c r="H147" s="2" t="s">
        <v>228</v>
      </c>
      <c r="I147" s="1" t="s">
        <v>73</v>
      </c>
      <c r="J147" s="1" t="s">
        <v>106</v>
      </c>
      <c r="K147" s="1" t="n">
        <v>5000</v>
      </c>
      <c r="L147" s="1" t="s">
        <v>150</v>
      </c>
      <c r="M147" s="1" t="s">
        <v>150</v>
      </c>
      <c r="N147" s="1" t="n">
        <v>5000</v>
      </c>
      <c r="P147" s="1" t="n">
        <v>5000</v>
      </c>
      <c r="Q147" s="1" t="n">
        <v>5000</v>
      </c>
      <c r="S147" s="3" t="n">
        <v>5000</v>
      </c>
      <c r="T147" s="1" t="n">
        <v>5000</v>
      </c>
      <c r="U147" s="1" t="s">
        <v>213</v>
      </c>
      <c r="V147" s="4" t="n">
        <v>14375</v>
      </c>
      <c r="Z147" s="1" t="n">
        <v>7</v>
      </c>
      <c r="AA147" s="1" t="n">
        <v>0</v>
      </c>
      <c r="AE147" s="1" t="n">
        <v>5000</v>
      </c>
      <c r="AF147" s="1" t="n">
        <v>10</v>
      </c>
      <c r="AH147" s="1" t="n">
        <v>0</v>
      </c>
      <c r="AI147" s="1" t="s">
        <v>201</v>
      </c>
      <c r="AM147" s="1" t="s">
        <v>202</v>
      </c>
      <c r="AN147" s="1" t="s">
        <v>203</v>
      </c>
      <c r="AO147" s="1" t="s">
        <v>204</v>
      </c>
    </row>
    <row r="148" customFormat="false" ht="12.75" hidden="false" customHeight="false" outlineLevel="0" collapsed="false">
      <c r="A148" s="1" t="s">
        <v>40</v>
      </c>
      <c r="B148" s="1" t="s">
        <v>211</v>
      </c>
      <c r="D148" s="1" t="s">
        <v>42</v>
      </c>
      <c r="E148" s="1" t="s">
        <v>225</v>
      </c>
      <c r="F148" s="1" t="s">
        <v>226</v>
      </c>
      <c r="G148" s="1" t="s">
        <v>332</v>
      </c>
      <c r="H148" s="2" t="s">
        <v>228</v>
      </c>
      <c r="I148" s="1" t="s">
        <v>73</v>
      </c>
      <c r="J148" s="1" t="s">
        <v>48</v>
      </c>
      <c r="K148" s="1" t="n">
        <v>30000</v>
      </c>
      <c r="L148" s="1" t="s">
        <v>139</v>
      </c>
      <c r="M148" s="1" t="s">
        <v>140</v>
      </c>
      <c r="N148" s="1" t="n">
        <v>30000</v>
      </c>
      <c r="P148" s="1" t="n">
        <v>30000</v>
      </c>
      <c r="Q148" s="1" t="n">
        <v>30000</v>
      </c>
      <c r="S148" s="3" t="n">
        <v>30000</v>
      </c>
      <c r="T148" s="1" t="n">
        <v>30000</v>
      </c>
      <c r="U148" s="1" t="s">
        <v>213</v>
      </c>
      <c r="V148" s="4" t="n">
        <v>90300</v>
      </c>
      <c r="Z148" s="1" t="n">
        <v>7</v>
      </c>
      <c r="AA148" s="1" t="n">
        <v>0</v>
      </c>
      <c r="AE148" s="1" t="n">
        <v>30000</v>
      </c>
      <c r="AF148" s="1" t="n">
        <v>60</v>
      </c>
      <c r="AH148" s="1" t="n">
        <v>0</v>
      </c>
      <c r="AI148" s="1"/>
      <c r="AM148" s="1" t="s">
        <v>53</v>
      </c>
      <c r="AN148" s="1" t="s">
        <v>54</v>
      </c>
      <c r="AO148" s="1" t="s">
        <v>55</v>
      </c>
    </row>
    <row r="149" customFormat="false" ht="12.75" hidden="false" customHeight="false" outlineLevel="0" collapsed="false">
      <c r="A149" s="1" t="s">
        <v>40</v>
      </c>
      <c r="B149" s="1" t="s">
        <v>211</v>
      </c>
      <c r="D149" s="1" t="s">
        <v>42</v>
      </c>
      <c r="E149" s="1" t="s">
        <v>225</v>
      </c>
      <c r="F149" s="1" t="s">
        <v>226</v>
      </c>
      <c r="G149" s="1" t="s">
        <v>333</v>
      </c>
      <c r="H149" s="2" t="s">
        <v>228</v>
      </c>
      <c r="I149" s="1" t="s">
        <v>73</v>
      </c>
      <c r="J149" s="1" t="s">
        <v>106</v>
      </c>
      <c r="K149" s="1" t="n">
        <v>5000</v>
      </c>
      <c r="L149" s="1" t="s">
        <v>150</v>
      </c>
      <c r="M149" s="1" t="s">
        <v>150</v>
      </c>
      <c r="N149" s="1" t="n">
        <v>5000</v>
      </c>
      <c r="P149" s="1" t="n">
        <v>5000</v>
      </c>
      <c r="Q149" s="1" t="n">
        <v>5000</v>
      </c>
      <c r="S149" s="3" t="n">
        <v>5000</v>
      </c>
      <c r="T149" s="1" t="n">
        <v>5000</v>
      </c>
      <c r="U149" s="1" t="s">
        <v>213</v>
      </c>
      <c r="V149" s="4" t="n">
        <v>14375</v>
      </c>
      <c r="Z149" s="1" t="n">
        <v>7</v>
      </c>
      <c r="AA149" s="1" t="n">
        <v>0</v>
      </c>
      <c r="AE149" s="1" t="n">
        <v>5000</v>
      </c>
      <c r="AF149" s="1" t="n">
        <v>10</v>
      </c>
      <c r="AH149" s="1" t="n">
        <v>0</v>
      </c>
      <c r="AI149" s="1" t="s">
        <v>201</v>
      </c>
      <c r="AM149" s="1" t="s">
        <v>202</v>
      </c>
      <c r="AN149" s="1" t="s">
        <v>203</v>
      </c>
      <c r="AO149" s="1" t="s">
        <v>204</v>
      </c>
    </row>
    <row r="150" customFormat="false" ht="12.75" hidden="false" customHeight="false" outlineLevel="0" collapsed="false">
      <c r="A150" s="1" t="s">
        <v>40</v>
      </c>
      <c r="B150" s="1" t="s">
        <v>211</v>
      </c>
      <c r="D150" s="1" t="s">
        <v>42</v>
      </c>
      <c r="E150" s="1" t="s">
        <v>225</v>
      </c>
      <c r="F150" s="1" t="s">
        <v>226</v>
      </c>
      <c r="G150" s="1" t="s">
        <v>334</v>
      </c>
      <c r="H150" s="2" t="s">
        <v>228</v>
      </c>
      <c r="I150" s="1" t="s">
        <v>73</v>
      </c>
      <c r="J150" s="1" t="s">
        <v>48</v>
      </c>
      <c r="K150" s="1" t="n">
        <v>500</v>
      </c>
      <c r="L150" s="1" t="s">
        <v>229</v>
      </c>
      <c r="M150" s="1" t="s">
        <v>229</v>
      </c>
      <c r="N150" s="1" t="n">
        <v>500</v>
      </c>
      <c r="P150" s="1" t="n">
        <v>500</v>
      </c>
      <c r="Q150" s="1" t="n">
        <v>500</v>
      </c>
      <c r="S150" s="3" t="n">
        <v>500</v>
      </c>
      <c r="T150" s="1" t="n">
        <v>500</v>
      </c>
      <c r="U150" s="1" t="s">
        <v>213</v>
      </c>
      <c r="V150" s="4" t="n">
        <v>1500</v>
      </c>
      <c r="Z150" s="1" t="n">
        <v>7</v>
      </c>
      <c r="AA150" s="1" t="n">
        <v>0</v>
      </c>
      <c r="AE150" s="1" t="n">
        <v>500</v>
      </c>
      <c r="AF150" s="1" t="n">
        <v>60</v>
      </c>
      <c r="AH150" s="1" t="n">
        <v>0</v>
      </c>
      <c r="AI150" s="1"/>
      <c r="AM150" s="1" t="s">
        <v>53</v>
      </c>
      <c r="AN150" s="1" t="s">
        <v>54</v>
      </c>
      <c r="AO150" s="1" t="s">
        <v>55</v>
      </c>
    </row>
    <row r="151" customFormat="false" ht="12.75" hidden="false" customHeight="false" outlineLevel="0" collapsed="false">
      <c r="A151" s="1" t="s">
        <v>40</v>
      </c>
      <c r="B151" s="1" t="s">
        <v>211</v>
      </c>
      <c r="D151" s="1" t="s">
        <v>42</v>
      </c>
      <c r="E151" s="1" t="s">
        <v>225</v>
      </c>
      <c r="F151" s="1" t="s">
        <v>226</v>
      </c>
      <c r="G151" s="1" t="s">
        <v>335</v>
      </c>
      <c r="H151" s="2" t="s">
        <v>228</v>
      </c>
      <c r="I151" s="1" t="s">
        <v>73</v>
      </c>
      <c r="J151" s="1" t="s">
        <v>106</v>
      </c>
      <c r="K151" s="1" t="n">
        <v>15000</v>
      </c>
      <c r="L151" s="1" t="s">
        <v>49</v>
      </c>
      <c r="M151" s="1" t="s">
        <v>77</v>
      </c>
      <c r="N151" s="1" t="n">
        <v>15000</v>
      </c>
      <c r="P151" s="1" t="n">
        <v>15000</v>
      </c>
      <c r="Q151" s="1" t="n">
        <v>15000</v>
      </c>
      <c r="S151" s="3" t="n">
        <v>15000</v>
      </c>
      <c r="T151" s="1" t="n">
        <v>15000</v>
      </c>
      <c r="U151" s="1" t="s">
        <v>213</v>
      </c>
      <c r="V151" s="4" t="n">
        <v>42900</v>
      </c>
      <c r="Z151" s="1" t="n">
        <v>7</v>
      </c>
      <c r="AA151" s="1" t="n">
        <v>0</v>
      </c>
      <c r="AE151" s="1" t="n">
        <v>15000</v>
      </c>
      <c r="AF151" s="1" t="n">
        <v>10</v>
      </c>
      <c r="AH151" s="1" t="n">
        <v>0</v>
      </c>
      <c r="AI151" s="1" t="s">
        <v>201</v>
      </c>
      <c r="AM151" s="1" t="s">
        <v>202</v>
      </c>
      <c r="AN151" s="1" t="s">
        <v>203</v>
      </c>
      <c r="AO151" s="1" t="s">
        <v>204</v>
      </c>
    </row>
    <row r="152" customFormat="false" ht="12.75" hidden="false" customHeight="false" outlineLevel="0" collapsed="false">
      <c r="A152" s="1" t="s">
        <v>40</v>
      </c>
      <c r="B152" s="1" t="s">
        <v>211</v>
      </c>
      <c r="D152" s="1" t="s">
        <v>42</v>
      </c>
      <c r="E152" s="1" t="s">
        <v>225</v>
      </c>
      <c r="F152" s="1" t="s">
        <v>226</v>
      </c>
      <c r="G152" s="1" t="s">
        <v>336</v>
      </c>
      <c r="H152" s="2" t="s">
        <v>228</v>
      </c>
      <c r="I152" s="1" t="s">
        <v>73</v>
      </c>
      <c r="J152" s="1" t="s">
        <v>106</v>
      </c>
      <c r="K152" s="1" t="n">
        <v>15000</v>
      </c>
      <c r="L152" s="1" t="s">
        <v>49</v>
      </c>
      <c r="M152" s="1" t="s">
        <v>77</v>
      </c>
      <c r="N152" s="1" t="n">
        <v>15000</v>
      </c>
      <c r="P152" s="1" t="n">
        <v>15000</v>
      </c>
      <c r="Q152" s="1" t="n">
        <v>15000</v>
      </c>
      <c r="S152" s="3" t="n">
        <v>15000</v>
      </c>
      <c r="T152" s="1" t="n">
        <v>15000</v>
      </c>
      <c r="U152" s="1" t="s">
        <v>213</v>
      </c>
      <c r="V152" s="4" t="n">
        <v>42450</v>
      </c>
      <c r="Z152" s="1" t="n">
        <v>7</v>
      </c>
      <c r="AA152" s="1" t="n">
        <v>0</v>
      </c>
      <c r="AE152" s="1" t="n">
        <v>15000</v>
      </c>
      <c r="AF152" s="1" t="n">
        <v>10</v>
      </c>
      <c r="AH152" s="1" t="n">
        <v>0</v>
      </c>
      <c r="AI152" s="1" t="s">
        <v>201</v>
      </c>
      <c r="AM152" s="1" t="s">
        <v>202</v>
      </c>
      <c r="AN152" s="1" t="s">
        <v>203</v>
      </c>
      <c r="AO152" s="1" t="s">
        <v>204</v>
      </c>
    </row>
    <row r="153" customFormat="false" ht="12.75" hidden="false" customHeight="false" outlineLevel="0" collapsed="false">
      <c r="A153" s="1" t="s">
        <v>40</v>
      </c>
      <c r="B153" s="1" t="s">
        <v>211</v>
      </c>
      <c r="D153" s="1" t="s">
        <v>42</v>
      </c>
      <c r="E153" s="1" t="s">
        <v>225</v>
      </c>
      <c r="F153" s="1" t="s">
        <v>226</v>
      </c>
      <c r="G153" s="1" t="s">
        <v>337</v>
      </c>
      <c r="H153" s="2" t="s">
        <v>228</v>
      </c>
      <c r="I153" s="1" t="s">
        <v>73</v>
      </c>
      <c r="J153" s="1" t="s">
        <v>106</v>
      </c>
      <c r="K153" s="1" t="n">
        <v>15000</v>
      </c>
      <c r="L153" s="1" t="s">
        <v>49</v>
      </c>
      <c r="M153" s="1" t="s">
        <v>77</v>
      </c>
      <c r="N153" s="1" t="n">
        <v>15000</v>
      </c>
      <c r="P153" s="1" t="n">
        <v>15000</v>
      </c>
      <c r="Q153" s="1" t="n">
        <v>15000</v>
      </c>
      <c r="S153" s="3" t="n">
        <v>15000</v>
      </c>
      <c r="T153" s="1" t="n">
        <v>15000</v>
      </c>
      <c r="U153" s="1" t="s">
        <v>213</v>
      </c>
      <c r="V153" s="4" t="n">
        <v>42450</v>
      </c>
      <c r="Z153" s="1" t="n">
        <v>7</v>
      </c>
      <c r="AA153" s="1" t="n">
        <v>0</v>
      </c>
      <c r="AE153" s="1" t="n">
        <v>15000</v>
      </c>
      <c r="AF153" s="1" t="n">
        <v>10</v>
      </c>
      <c r="AH153" s="1" t="n">
        <v>0</v>
      </c>
      <c r="AI153" s="1" t="s">
        <v>201</v>
      </c>
      <c r="AM153" s="1" t="s">
        <v>202</v>
      </c>
      <c r="AN153" s="1" t="s">
        <v>203</v>
      </c>
      <c r="AO153" s="1" t="s">
        <v>204</v>
      </c>
    </row>
    <row r="154" customFormat="false" ht="12.75" hidden="false" customHeight="false" outlineLevel="0" collapsed="false">
      <c r="A154" s="1" t="s">
        <v>40</v>
      </c>
      <c r="B154" s="1" t="s">
        <v>211</v>
      </c>
      <c r="D154" s="1" t="s">
        <v>42</v>
      </c>
      <c r="E154" s="1" t="s">
        <v>225</v>
      </c>
      <c r="F154" s="1" t="s">
        <v>226</v>
      </c>
      <c r="G154" s="1" t="s">
        <v>338</v>
      </c>
      <c r="H154" s="2" t="s">
        <v>228</v>
      </c>
      <c r="I154" s="1" t="s">
        <v>73</v>
      </c>
      <c r="J154" s="1" t="s">
        <v>106</v>
      </c>
      <c r="K154" s="1" t="n">
        <v>15000</v>
      </c>
      <c r="L154" s="1" t="s">
        <v>257</v>
      </c>
      <c r="M154" s="1" t="s">
        <v>177</v>
      </c>
      <c r="N154" s="1" t="n">
        <v>15000</v>
      </c>
      <c r="P154" s="1" t="n">
        <v>15000</v>
      </c>
      <c r="Q154" s="1" t="n">
        <v>15000</v>
      </c>
      <c r="S154" s="3" t="n">
        <v>15000</v>
      </c>
      <c r="T154" s="1" t="n">
        <v>15000</v>
      </c>
      <c r="U154" s="1" t="s">
        <v>213</v>
      </c>
      <c r="V154" s="4" t="n">
        <v>43875</v>
      </c>
      <c r="Z154" s="1" t="n">
        <v>7</v>
      </c>
      <c r="AA154" s="1" t="n">
        <v>0</v>
      </c>
      <c r="AE154" s="1" t="n">
        <v>15000</v>
      </c>
      <c r="AF154" s="1" t="n">
        <v>10</v>
      </c>
      <c r="AH154" s="1" t="n">
        <v>0</v>
      </c>
      <c r="AI154" s="1" t="s">
        <v>201</v>
      </c>
      <c r="AM154" s="1" t="s">
        <v>202</v>
      </c>
      <c r="AN154" s="1" t="s">
        <v>203</v>
      </c>
      <c r="AO154" s="1" t="s">
        <v>204</v>
      </c>
    </row>
    <row r="155" customFormat="false" ht="12.75" hidden="false" customHeight="false" outlineLevel="0" collapsed="false">
      <c r="A155" s="1" t="s">
        <v>40</v>
      </c>
      <c r="B155" s="1" t="s">
        <v>211</v>
      </c>
      <c r="D155" s="1" t="s">
        <v>42</v>
      </c>
      <c r="E155" s="1" t="s">
        <v>225</v>
      </c>
      <c r="F155" s="1" t="s">
        <v>226</v>
      </c>
      <c r="G155" s="1" t="s">
        <v>339</v>
      </c>
      <c r="H155" s="2" t="s">
        <v>228</v>
      </c>
      <c r="I155" s="1" t="s">
        <v>73</v>
      </c>
      <c r="J155" s="1" t="s">
        <v>106</v>
      </c>
      <c r="K155" s="1" t="n">
        <v>15000</v>
      </c>
      <c r="L155" s="1" t="s">
        <v>257</v>
      </c>
      <c r="M155" s="1" t="s">
        <v>177</v>
      </c>
      <c r="N155" s="1" t="n">
        <v>15000</v>
      </c>
      <c r="P155" s="1" t="n">
        <v>15000</v>
      </c>
      <c r="Q155" s="1" t="n">
        <v>15000</v>
      </c>
      <c r="S155" s="3" t="n">
        <v>15000</v>
      </c>
      <c r="T155" s="1" t="n">
        <v>15000</v>
      </c>
      <c r="U155" s="1" t="s">
        <v>213</v>
      </c>
      <c r="V155" s="4" t="n">
        <v>43762.5</v>
      </c>
      <c r="Z155" s="1" t="n">
        <v>7</v>
      </c>
      <c r="AA155" s="1" t="n">
        <v>0</v>
      </c>
      <c r="AE155" s="1" t="n">
        <v>15000</v>
      </c>
      <c r="AF155" s="1" t="n">
        <v>10</v>
      </c>
      <c r="AH155" s="1" t="n">
        <v>0</v>
      </c>
      <c r="AI155" s="1" t="s">
        <v>201</v>
      </c>
      <c r="AM155" s="1" t="s">
        <v>202</v>
      </c>
      <c r="AN155" s="1" t="s">
        <v>203</v>
      </c>
      <c r="AO155" s="1" t="s">
        <v>204</v>
      </c>
    </row>
    <row r="156" customFormat="false" ht="12.75" hidden="false" customHeight="false" outlineLevel="0" collapsed="false">
      <c r="A156" s="1" t="s">
        <v>40</v>
      </c>
      <c r="B156" s="1" t="s">
        <v>211</v>
      </c>
      <c r="D156" s="1" t="s">
        <v>42</v>
      </c>
      <c r="E156" s="1" t="s">
        <v>225</v>
      </c>
      <c r="F156" s="1" t="s">
        <v>226</v>
      </c>
      <c r="G156" s="1" t="s">
        <v>340</v>
      </c>
      <c r="H156" s="2" t="s">
        <v>228</v>
      </c>
      <c r="I156" s="1" t="s">
        <v>73</v>
      </c>
      <c r="J156" s="1" t="s">
        <v>106</v>
      </c>
      <c r="K156" s="1" t="n">
        <v>15000</v>
      </c>
      <c r="L156" s="1" t="s">
        <v>257</v>
      </c>
      <c r="M156" s="1" t="s">
        <v>177</v>
      </c>
      <c r="N156" s="1" t="n">
        <v>15000</v>
      </c>
      <c r="P156" s="1" t="n">
        <v>15000</v>
      </c>
      <c r="Q156" s="1" t="n">
        <v>15000</v>
      </c>
      <c r="R156" s="1" t="n">
        <v>15000</v>
      </c>
      <c r="S156" s="3" t="n">
        <v>15000</v>
      </c>
      <c r="T156" s="1" t="n">
        <v>15000</v>
      </c>
      <c r="U156" s="1" t="s">
        <v>213</v>
      </c>
      <c r="V156" s="4" t="n">
        <v>43725</v>
      </c>
      <c r="Z156" s="1" t="n">
        <v>7</v>
      </c>
      <c r="AA156" s="1" t="n">
        <v>0</v>
      </c>
      <c r="AE156" s="1" t="n">
        <v>15000</v>
      </c>
      <c r="AF156" s="1" t="n">
        <v>10</v>
      </c>
      <c r="AH156" s="1" t="n">
        <v>15000</v>
      </c>
      <c r="AI156" s="1" t="s">
        <v>201</v>
      </c>
      <c r="AM156" s="1" t="s">
        <v>202</v>
      </c>
      <c r="AN156" s="1" t="s">
        <v>203</v>
      </c>
      <c r="AO156" s="1" t="s">
        <v>204</v>
      </c>
    </row>
    <row r="157" customFormat="false" ht="12.75" hidden="false" customHeight="false" outlineLevel="0" collapsed="false">
      <c r="A157" s="1" t="s">
        <v>40</v>
      </c>
      <c r="B157" s="1" t="s">
        <v>211</v>
      </c>
      <c r="D157" s="1" t="s">
        <v>42</v>
      </c>
      <c r="E157" s="1" t="s">
        <v>225</v>
      </c>
      <c r="F157" s="1" t="s">
        <v>226</v>
      </c>
      <c r="G157" s="1" t="s">
        <v>341</v>
      </c>
      <c r="H157" s="2" t="s">
        <v>228</v>
      </c>
      <c r="I157" s="1" t="s">
        <v>73</v>
      </c>
      <c r="J157" s="1" t="s">
        <v>106</v>
      </c>
      <c r="K157" s="1" t="n">
        <v>5000</v>
      </c>
      <c r="L157" s="1" t="s">
        <v>150</v>
      </c>
      <c r="M157" s="1" t="s">
        <v>150</v>
      </c>
      <c r="N157" s="1" t="n">
        <v>5000</v>
      </c>
      <c r="P157" s="1" t="n">
        <v>5000</v>
      </c>
      <c r="Q157" s="1" t="n">
        <v>5000</v>
      </c>
      <c r="S157" s="3" t="n">
        <v>5000</v>
      </c>
      <c r="T157" s="1" t="n">
        <v>5000</v>
      </c>
      <c r="U157" s="1" t="s">
        <v>213</v>
      </c>
      <c r="V157" s="4" t="n">
        <v>14362.5</v>
      </c>
      <c r="Z157" s="1" t="n">
        <v>7</v>
      </c>
      <c r="AA157" s="1" t="n">
        <v>0</v>
      </c>
      <c r="AE157" s="1" t="n">
        <v>5000</v>
      </c>
      <c r="AF157" s="1" t="n">
        <v>10</v>
      </c>
      <c r="AH157" s="1" t="n">
        <v>0</v>
      </c>
      <c r="AI157" s="1" t="s">
        <v>201</v>
      </c>
      <c r="AM157" s="1" t="s">
        <v>202</v>
      </c>
      <c r="AN157" s="1" t="s">
        <v>203</v>
      </c>
      <c r="AO157" s="1" t="s">
        <v>204</v>
      </c>
    </row>
    <row r="158" customFormat="false" ht="12.75" hidden="false" customHeight="false" outlineLevel="0" collapsed="false">
      <c r="A158" s="1" t="s">
        <v>40</v>
      </c>
      <c r="B158" s="1" t="s">
        <v>211</v>
      </c>
      <c r="D158" s="1" t="s">
        <v>42</v>
      </c>
      <c r="E158" s="1" t="s">
        <v>225</v>
      </c>
      <c r="F158" s="1" t="s">
        <v>226</v>
      </c>
      <c r="G158" s="1" t="s">
        <v>342</v>
      </c>
      <c r="H158" s="2" t="s">
        <v>228</v>
      </c>
      <c r="I158" s="1" t="s">
        <v>73</v>
      </c>
      <c r="J158" s="1" t="s">
        <v>48</v>
      </c>
      <c r="K158" s="1" t="n">
        <v>2000</v>
      </c>
      <c r="L158" s="1" t="s">
        <v>129</v>
      </c>
      <c r="M158" s="1" t="s">
        <v>129</v>
      </c>
      <c r="N158" s="1" t="n">
        <v>2000</v>
      </c>
      <c r="P158" s="1" t="n">
        <v>2000</v>
      </c>
      <c r="Q158" s="1" t="n">
        <v>2000</v>
      </c>
      <c r="S158" s="3" t="n">
        <v>2000</v>
      </c>
      <c r="T158" s="1" t="n">
        <v>2000</v>
      </c>
      <c r="U158" s="1" t="s">
        <v>213</v>
      </c>
      <c r="V158" s="4" t="n">
        <v>5880</v>
      </c>
      <c r="Z158" s="1" t="n">
        <v>7</v>
      </c>
      <c r="AA158" s="1" t="n">
        <v>0</v>
      </c>
      <c r="AE158" s="1" t="n">
        <v>2000</v>
      </c>
      <c r="AF158" s="1" t="n">
        <v>60</v>
      </c>
      <c r="AH158" s="1" t="n">
        <v>0</v>
      </c>
      <c r="AI158" s="1"/>
      <c r="AM158" s="1" t="s">
        <v>53</v>
      </c>
      <c r="AN158" s="1" t="s">
        <v>54</v>
      </c>
      <c r="AO158" s="1" t="s">
        <v>55</v>
      </c>
    </row>
    <row r="159" customFormat="false" ht="12.75" hidden="false" customHeight="false" outlineLevel="0" collapsed="false">
      <c r="A159" s="1" t="s">
        <v>40</v>
      </c>
      <c r="B159" s="1" t="s">
        <v>211</v>
      </c>
      <c r="D159" s="1" t="s">
        <v>42</v>
      </c>
      <c r="E159" s="1" t="s">
        <v>225</v>
      </c>
      <c r="F159" s="1" t="s">
        <v>226</v>
      </c>
      <c r="G159" s="1" t="s">
        <v>343</v>
      </c>
      <c r="H159" s="2" t="s">
        <v>228</v>
      </c>
      <c r="I159" s="1" t="s">
        <v>73</v>
      </c>
      <c r="J159" s="1" t="s">
        <v>106</v>
      </c>
      <c r="K159" s="1" t="n">
        <v>15000</v>
      </c>
      <c r="L159" s="1" t="s">
        <v>257</v>
      </c>
      <c r="M159" s="1" t="s">
        <v>177</v>
      </c>
      <c r="N159" s="1" t="n">
        <v>15000</v>
      </c>
      <c r="P159" s="1" t="n">
        <v>15000</v>
      </c>
      <c r="Q159" s="1" t="n">
        <v>15000</v>
      </c>
      <c r="R159" s="1" t="n">
        <v>15000</v>
      </c>
      <c r="S159" s="3" t="n">
        <v>15000</v>
      </c>
      <c r="T159" s="1" t="n">
        <v>15000</v>
      </c>
      <c r="U159" s="1" t="s">
        <v>213</v>
      </c>
      <c r="V159" s="4" t="n">
        <v>43725</v>
      </c>
      <c r="Z159" s="1" t="n">
        <v>7</v>
      </c>
      <c r="AA159" s="1" t="n">
        <v>0</v>
      </c>
      <c r="AE159" s="1" t="n">
        <v>15000</v>
      </c>
      <c r="AF159" s="1" t="n">
        <v>10</v>
      </c>
      <c r="AH159" s="1" t="n">
        <v>15000</v>
      </c>
      <c r="AI159" s="1" t="s">
        <v>201</v>
      </c>
      <c r="AM159" s="1" t="s">
        <v>202</v>
      </c>
      <c r="AN159" s="1" t="s">
        <v>203</v>
      </c>
      <c r="AO159" s="1" t="s">
        <v>204</v>
      </c>
    </row>
    <row r="160" customFormat="false" ht="12.75" hidden="false" customHeight="false" outlineLevel="0" collapsed="false">
      <c r="A160" s="1" t="s">
        <v>40</v>
      </c>
      <c r="B160" s="1" t="s">
        <v>211</v>
      </c>
      <c r="D160" s="1" t="s">
        <v>42</v>
      </c>
      <c r="E160" s="1" t="s">
        <v>225</v>
      </c>
      <c r="F160" s="1" t="s">
        <v>226</v>
      </c>
      <c r="G160" s="1" t="s">
        <v>344</v>
      </c>
      <c r="H160" s="2" t="s">
        <v>228</v>
      </c>
      <c r="I160" s="1" t="s">
        <v>73</v>
      </c>
      <c r="J160" s="1" t="s">
        <v>106</v>
      </c>
      <c r="K160" s="1" t="n">
        <v>5000</v>
      </c>
      <c r="L160" s="1" t="s">
        <v>150</v>
      </c>
      <c r="M160" s="1" t="s">
        <v>150</v>
      </c>
      <c r="N160" s="1" t="n">
        <v>5000</v>
      </c>
      <c r="P160" s="1" t="n">
        <v>5000</v>
      </c>
      <c r="Q160" s="1" t="n">
        <v>5000</v>
      </c>
      <c r="R160" s="1" t="n">
        <v>5000</v>
      </c>
      <c r="S160" s="3" t="n">
        <v>5000</v>
      </c>
      <c r="T160" s="1" t="n">
        <v>5000</v>
      </c>
      <c r="U160" s="1" t="s">
        <v>213</v>
      </c>
      <c r="V160" s="4" t="n">
        <v>14375</v>
      </c>
      <c r="Z160" s="1" t="n">
        <v>7</v>
      </c>
      <c r="AA160" s="1" t="n">
        <v>0</v>
      </c>
      <c r="AE160" s="1" t="n">
        <v>5000</v>
      </c>
      <c r="AF160" s="1" t="n">
        <v>10</v>
      </c>
      <c r="AH160" s="1" t="n">
        <v>5000</v>
      </c>
      <c r="AI160" s="1" t="s">
        <v>201</v>
      </c>
      <c r="AM160" s="1" t="s">
        <v>202</v>
      </c>
      <c r="AN160" s="1" t="s">
        <v>203</v>
      </c>
      <c r="AO160" s="1" t="s">
        <v>204</v>
      </c>
    </row>
    <row r="161" customFormat="false" ht="12.75" hidden="false" customHeight="false" outlineLevel="0" collapsed="false">
      <c r="A161" s="1" t="s">
        <v>40</v>
      </c>
      <c r="B161" s="1" t="s">
        <v>211</v>
      </c>
      <c r="D161" s="1" t="s">
        <v>42</v>
      </c>
      <c r="E161" s="1" t="s">
        <v>225</v>
      </c>
      <c r="F161" s="1" t="s">
        <v>226</v>
      </c>
      <c r="G161" s="1" t="s">
        <v>345</v>
      </c>
      <c r="H161" s="2" t="s">
        <v>228</v>
      </c>
      <c r="I161" s="1" t="s">
        <v>73</v>
      </c>
      <c r="J161" s="1" t="s">
        <v>106</v>
      </c>
      <c r="K161" s="1" t="n">
        <v>15000</v>
      </c>
      <c r="L161" s="1" t="s">
        <v>49</v>
      </c>
      <c r="M161" s="1" t="s">
        <v>77</v>
      </c>
      <c r="N161" s="1" t="n">
        <v>15000</v>
      </c>
      <c r="P161" s="1" t="n">
        <v>15000</v>
      </c>
      <c r="Q161" s="1" t="n">
        <v>15000</v>
      </c>
      <c r="R161" s="1" t="n">
        <v>15000</v>
      </c>
      <c r="S161" s="3" t="n">
        <v>15000</v>
      </c>
      <c r="T161" s="1" t="n">
        <v>15000</v>
      </c>
      <c r="U161" s="1" t="s">
        <v>213</v>
      </c>
      <c r="V161" s="4" t="n">
        <v>43650</v>
      </c>
      <c r="Z161" s="1" t="n">
        <v>7</v>
      </c>
      <c r="AA161" s="1" t="n">
        <v>0</v>
      </c>
      <c r="AE161" s="1" t="n">
        <v>15000</v>
      </c>
      <c r="AF161" s="1" t="n">
        <v>10</v>
      </c>
      <c r="AH161" s="1" t="n">
        <v>15000</v>
      </c>
      <c r="AI161" s="1" t="s">
        <v>201</v>
      </c>
      <c r="AM161" s="1" t="s">
        <v>202</v>
      </c>
      <c r="AN161" s="1" t="s">
        <v>203</v>
      </c>
      <c r="AO161" s="1" t="s">
        <v>204</v>
      </c>
    </row>
    <row r="162" customFormat="false" ht="12.75" hidden="false" customHeight="false" outlineLevel="0" collapsed="false">
      <c r="A162" s="1" t="s">
        <v>40</v>
      </c>
      <c r="B162" s="1" t="s">
        <v>211</v>
      </c>
      <c r="D162" s="1" t="s">
        <v>42</v>
      </c>
      <c r="E162" s="1" t="s">
        <v>225</v>
      </c>
      <c r="F162" s="1" t="s">
        <v>226</v>
      </c>
      <c r="G162" s="1" t="s">
        <v>346</v>
      </c>
      <c r="H162" s="2" t="s">
        <v>228</v>
      </c>
      <c r="I162" s="1" t="s">
        <v>73</v>
      </c>
      <c r="J162" s="1" t="s">
        <v>106</v>
      </c>
      <c r="K162" s="1" t="n">
        <v>5000</v>
      </c>
      <c r="L162" s="1" t="s">
        <v>150</v>
      </c>
      <c r="M162" s="1" t="s">
        <v>150</v>
      </c>
      <c r="N162" s="1" t="n">
        <v>5000</v>
      </c>
      <c r="P162" s="1" t="n">
        <v>5000</v>
      </c>
      <c r="Q162" s="1" t="n">
        <v>5000</v>
      </c>
      <c r="S162" s="3" t="n">
        <v>5000</v>
      </c>
      <c r="T162" s="1" t="n">
        <v>5000</v>
      </c>
      <c r="U162" s="1" t="s">
        <v>213</v>
      </c>
      <c r="V162" s="4" t="n">
        <v>14400</v>
      </c>
      <c r="Z162" s="1" t="n">
        <v>7</v>
      </c>
      <c r="AA162" s="1" t="n">
        <v>0</v>
      </c>
      <c r="AE162" s="1" t="n">
        <v>5000</v>
      </c>
      <c r="AF162" s="1" t="n">
        <v>10</v>
      </c>
      <c r="AH162" s="1" t="n">
        <v>0</v>
      </c>
      <c r="AI162" s="1" t="s">
        <v>201</v>
      </c>
      <c r="AM162" s="1" t="s">
        <v>202</v>
      </c>
      <c r="AN162" s="1" t="s">
        <v>203</v>
      </c>
      <c r="AO162" s="1" t="s">
        <v>204</v>
      </c>
    </row>
    <row r="163" customFormat="false" ht="12.75" hidden="false" customHeight="false" outlineLevel="0" collapsed="false">
      <c r="A163" s="1" t="s">
        <v>40</v>
      </c>
      <c r="B163" s="1" t="s">
        <v>211</v>
      </c>
      <c r="D163" s="1" t="s">
        <v>42</v>
      </c>
      <c r="E163" s="1" t="s">
        <v>225</v>
      </c>
      <c r="F163" s="1" t="s">
        <v>226</v>
      </c>
      <c r="G163" s="1" t="s">
        <v>347</v>
      </c>
      <c r="H163" s="2" t="s">
        <v>228</v>
      </c>
      <c r="I163" s="1" t="s">
        <v>73</v>
      </c>
      <c r="J163" s="1" t="s">
        <v>106</v>
      </c>
      <c r="K163" s="1" t="n">
        <v>5000</v>
      </c>
      <c r="L163" s="1" t="s">
        <v>150</v>
      </c>
      <c r="M163" s="1" t="s">
        <v>150</v>
      </c>
      <c r="N163" s="1" t="n">
        <v>5000</v>
      </c>
      <c r="P163" s="1" t="n">
        <v>5000</v>
      </c>
      <c r="Q163" s="1" t="n">
        <v>5000</v>
      </c>
      <c r="S163" s="3" t="n">
        <v>5000</v>
      </c>
      <c r="T163" s="1" t="n">
        <v>5000</v>
      </c>
      <c r="U163" s="1" t="s">
        <v>213</v>
      </c>
      <c r="V163" s="4" t="n">
        <v>14400</v>
      </c>
      <c r="Z163" s="1" t="n">
        <v>7</v>
      </c>
      <c r="AA163" s="1" t="n">
        <v>0</v>
      </c>
      <c r="AE163" s="1" t="n">
        <v>5000</v>
      </c>
      <c r="AF163" s="1" t="n">
        <v>10</v>
      </c>
      <c r="AH163" s="1" t="n">
        <v>0</v>
      </c>
      <c r="AI163" s="1" t="s">
        <v>201</v>
      </c>
      <c r="AM163" s="1" t="s">
        <v>202</v>
      </c>
      <c r="AN163" s="1" t="s">
        <v>203</v>
      </c>
      <c r="AO163" s="1" t="s">
        <v>204</v>
      </c>
    </row>
    <row r="164" customFormat="false" ht="12.75" hidden="false" customHeight="false" outlineLevel="0" collapsed="false">
      <c r="A164" s="1" t="s">
        <v>40</v>
      </c>
      <c r="B164" s="1" t="s">
        <v>348</v>
      </c>
      <c r="D164" s="1" t="s">
        <v>42</v>
      </c>
      <c r="E164" s="1" t="s">
        <v>225</v>
      </c>
      <c r="F164" s="1" t="s">
        <v>226</v>
      </c>
      <c r="G164" s="1" t="s">
        <v>349</v>
      </c>
      <c r="H164" s="2" t="s">
        <v>228</v>
      </c>
      <c r="I164" s="1" t="s">
        <v>47</v>
      </c>
      <c r="J164" s="1" t="s">
        <v>48</v>
      </c>
      <c r="K164" s="1" t="n">
        <v>600000</v>
      </c>
      <c r="L164" s="1" t="s">
        <v>49</v>
      </c>
      <c r="M164" s="1" t="s">
        <v>50</v>
      </c>
      <c r="N164" s="1" t="n">
        <v>600000</v>
      </c>
      <c r="P164" s="1" t="n">
        <v>600000</v>
      </c>
      <c r="Q164" s="1" t="n">
        <v>600000</v>
      </c>
      <c r="S164" s="3" t="n">
        <v>600000</v>
      </c>
      <c r="T164" s="1" t="n">
        <v>600000</v>
      </c>
      <c r="U164" s="1" t="s">
        <v>350</v>
      </c>
      <c r="V164" s="4" t="n">
        <v>1779700</v>
      </c>
      <c r="Z164" s="1" t="n">
        <v>7</v>
      </c>
      <c r="AA164" s="1" t="n">
        <v>0</v>
      </c>
      <c r="AE164" s="1" t="n">
        <v>600000</v>
      </c>
      <c r="AF164" s="1" t="n">
        <v>30</v>
      </c>
      <c r="AH164" s="1" t="n">
        <v>0</v>
      </c>
      <c r="AI164" s="1" t="s">
        <v>61</v>
      </c>
      <c r="AM164" s="1" t="s">
        <v>53</v>
      </c>
      <c r="AN164" s="1" t="s">
        <v>54</v>
      </c>
      <c r="AO164" s="1" t="s">
        <v>55</v>
      </c>
    </row>
    <row r="165" customFormat="false" ht="12.75" hidden="false" customHeight="false" outlineLevel="0" collapsed="false">
      <c r="A165" s="1" t="s">
        <v>40</v>
      </c>
      <c r="B165" s="1" t="s">
        <v>351</v>
      </c>
      <c r="D165" s="1" t="s">
        <v>42</v>
      </c>
      <c r="E165" s="1" t="s">
        <v>225</v>
      </c>
      <c r="F165" s="1" t="s">
        <v>226</v>
      </c>
      <c r="G165" s="1" t="s">
        <v>352</v>
      </c>
      <c r="H165" s="2" t="s">
        <v>228</v>
      </c>
      <c r="I165" s="1" t="s">
        <v>73</v>
      </c>
      <c r="J165" s="1" t="s">
        <v>106</v>
      </c>
      <c r="K165" s="1" t="n">
        <v>5000</v>
      </c>
      <c r="L165" s="1" t="s">
        <v>150</v>
      </c>
      <c r="M165" s="1" t="s">
        <v>150</v>
      </c>
      <c r="N165" s="1" t="n">
        <v>5000</v>
      </c>
      <c r="P165" s="1" t="n">
        <v>5000</v>
      </c>
      <c r="Q165" s="1" t="n">
        <v>5000</v>
      </c>
      <c r="S165" s="3" t="n">
        <v>5000</v>
      </c>
      <c r="T165" s="1" t="n">
        <v>5000</v>
      </c>
      <c r="U165" s="1" t="s">
        <v>353</v>
      </c>
      <c r="V165" s="4" t="n">
        <v>0</v>
      </c>
      <c r="Z165" s="1" t="n">
        <v>7</v>
      </c>
      <c r="AA165" s="1" t="n">
        <v>0</v>
      </c>
      <c r="AE165" s="1" t="n">
        <v>5000</v>
      </c>
      <c r="AF165" s="1" t="n">
        <v>10</v>
      </c>
      <c r="AH165" s="1" t="n">
        <v>0</v>
      </c>
      <c r="AI165" s="1" t="s">
        <v>201</v>
      </c>
      <c r="AM165" s="1" t="s">
        <v>202</v>
      </c>
      <c r="AN165" s="1" t="s">
        <v>203</v>
      </c>
      <c r="AO165" s="1" t="s">
        <v>204</v>
      </c>
    </row>
    <row r="166" customFormat="false" ht="12.75" hidden="false" customHeight="false" outlineLevel="0" collapsed="false">
      <c r="A166" s="1" t="s">
        <v>40</v>
      </c>
      <c r="B166" s="1" t="s">
        <v>351</v>
      </c>
      <c r="D166" s="1" t="s">
        <v>42</v>
      </c>
      <c r="E166" s="1" t="s">
        <v>225</v>
      </c>
      <c r="F166" s="1" t="s">
        <v>226</v>
      </c>
      <c r="G166" s="1" t="s">
        <v>354</v>
      </c>
      <c r="H166" s="2" t="s">
        <v>228</v>
      </c>
      <c r="I166" s="1" t="s">
        <v>73</v>
      </c>
      <c r="J166" s="1" t="s">
        <v>106</v>
      </c>
      <c r="K166" s="1" t="n">
        <v>15000</v>
      </c>
      <c r="L166" s="1" t="s">
        <v>257</v>
      </c>
      <c r="M166" s="1" t="s">
        <v>177</v>
      </c>
      <c r="N166" s="1" t="n">
        <v>15000</v>
      </c>
      <c r="P166" s="1" t="n">
        <v>15000</v>
      </c>
      <c r="Q166" s="1" t="n">
        <v>15000</v>
      </c>
      <c r="S166" s="3" t="n">
        <v>15000</v>
      </c>
      <c r="T166" s="1" t="n">
        <v>15000</v>
      </c>
      <c r="U166" s="1" t="s">
        <v>353</v>
      </c>
      <c r="V166" s="4" t="n">
        <v>133300</v>
      </c>
      <c r="Z166" s="1" t="n">
        <v>7</v>
      </c>
      <c r="AA166" s="1" t="n">
        <v>0</v>
      </c>
      <c r="AE166" s="1" t="n">
        <v>15000</v>
      </c>
      <c r="AF166" s="1" t="n">
        <v>10</v>
      </c>
      <c r="AH166" s="1" t="n">
        <v>0</v>
      </c>
      <c r="AI166" s="1" t="s">
        <v>201</v>
      </c>
      <c r="AM166" s="1" t="s">
        <v>202</v>
      </c>
      <c r="AN166" s="1" t="s">
        <v>203</v>
      </c>
      <c r="AO166" s="1" t="s">
        <v>204</v>
      </c>
    </row>
    <row r="167" customFormat="false" ht="12.75" hidden="false" customHeight="false" outlineLevel="0" collapsed="false">
      <c r="A167" s="1" t="s">
        <v>40</v>
      </c>
      <c r="B167" s="1" t="s">
        <v>351</v>
      </c>
      <c r="D167" s="1" t="s">
        <v>42</v>
      </c>
      <c r="E167" s="1" t="s">
        <v>225</v>
      </c>
      <c r="F167" s="1" t="s">
        <v>226</v>
      </c>
      <c r="G167" s="1" t="s">
        <v>355</v>
      </c>
      <c r="H167" s="2" t="s">
        <v>228</v>
      </c>
      <c r="I167" s="1" t="s">
        <v>73</v>
      </c>
      <c r="J167" s="1" t="s">
        <v>106</v>
      </c>
      <c r="K167" s="1" t="n">
        <v>10000</v>
      </c>
      <c r="L167" s="1" t="s">
        <v>293</v>
      </c>
      <c r="M167" s="1" t="s">
        <v>293</v>
      </c>
      <c r="N167" s="1" t="n">
        <v>10000</v>
      </c>
      <c r="P167" s="1" t="n">
        <v>10000</v>
      </c>
      <c r="Q167" s="1" t="n">
        <v>10000</v>
      </c>
      <c r="S167" s="3" t="n">
        <v>10000</v>
      </c>
      <c r="T167" s="1" t="n">
        <v>10000</v>
      </c>
      <c r="U167" s="1" t="s">
        <v>353</v>
      </c>
      <c r="V167" s="4" t="n">
        <v>0</v>
      </c>
      <c r="Z167" s="1" t="n">
        <v>7</v>
      </c>
      <c r="AA167" s="1" t="n">
        <v>0</v>
      </c>
      <c r="AE167" s="1" t="n">
        <v>10000</v>
      </c>
      <c r="AF167" s="1" t="n">
        <v>10</v>
      </c>
      <c r="AH167" s="1" t="n">
        <v>0</v>
      </c>
      <c r="AI167" s="1" t="s">
        <v>201</v>
      </c>
      <c r="AM167" s="1" t="s">
        <v>202</v>
      </c>
      <c r="AN167" s="1" t="s">
        <v>203</v>
      </c>
      <c r="AO167" s="1" t="s">
        <v>204</v>
      </c>
    </row>
    <row r="168" customFormat="false" ht="12.75" hidden="false" customHeight="false" outlineLevel="0" collapsed="false">
      <c r="A168" s="1" t="s">
        <v>40</v>
      </c>
      <c r="B168" s="1" t="s">
        <v>351</v>
      </c>
      <c r="D168" s="1" t="s">
        <v>42</v>
      </c>
      <c r="E168" s="1" t="s">
        <v>225</v>
      </c>
      <c r="F168" s="1" t="s">
        <v>226</v>
      </c>
      <c r="G168" s="1" t="s">
        <v>356</v>
      </c>
      <c r="H168" s="2" t="s">
        <v>228</v>
      </c>
      <c r="I168" s="1" t="s">
        <v>73</v>
      </c>
      <c r="J168" s="1" t="s">
        <v>106</v>
      </c>
      <c r="K168" s="1" t="n">
        <v>15000</v>
      </c>
      <c r="L168" s="1" t="s">
        <v>257</v>
      </c>
      <c r="M168" s="1" t="s">
        <v>177</v>
      </c>
      <c r="N168" s="1" t="n">
        <v>15000</v>
      </c>
      <c r="P168" s="1" t="n">
        <v>15000</v>
      </c>
      <c r="Q168" s="1" t="n">
        <v>15000</v>
      </c>
      <c r="S168" s="3" t="n">
        <v>15000</v>
      </c>
      <c r="T168" s="1" t="n">
        <v>15000</v>
      </c>
      <c r="U168" s="1" t="s">
        <v>353</v>
      </c>
      <c r="V168" s="4" t="n">
        <v>0</v>
      </c>
      <c r="Z168" s="1" t="n">
        <v>7</v>
      </c>
      <c r="AA168" s="1" t="n">
        <v>0</v>
      </c>
      <c r="AE168" s="1" t="n">
        <v>15000</v>
      </c>
      <c r="AF168" s="1" t="n">
        <v>10</v>
      </c>
      <c r="AH168" s="1" t="n">
        <v>0</v>
      </c>
      <c r="AI168" s="1" t="s">
        <v>201</v>
      </c>
      <c r="AM168" s="1" t="s">
        <v>202</v>
      </c>
      <c r="AN168" s="1" t="s">
        <v>203</v>
      </c>
      <c r="AO168" s="1" t="s">
        <v>204</v>
      </c>
    </row>
    <row r="169" customFormat="false" ht="12.75" hidden="false" customHeight="false" outlineLevel="0" collapsed="false">
      <c r="A169" s="1" t="s">
        <v>40</v>
      </c>
      <c r="B169" s="1" t="s">
        <v>68</v>
      </c>
      <c r="D169" s="1" t="s">
        <v>42</v>
      </c>
      <c r="E169" s="1" t="s">
        <v>225</v>
      </c>
      <c r="F169" s="1" t="s">
        <v>226</v>
      </c>
      <c r="G169" s="1" t="s">
        <v>357</v>
      </c>
      <c r="H169" s="2" t="s">
        <v>228</v>
      </c>
      <c r="I169" s="1" t="s">
        <v>73</v>
      </c>
      <c r="J169" s="1" t="s">
        <v>48</v>
      </c>
      <c r="K169" s="1" t="n">
        <v>5000</v>
      </c>
      <c r="L169" s="1" t="s">
        <v>112</v>
      </c>
      <c r="M169" s="1" t="s">
        <v>112</v>
      </c>
      <c r="N169" s="1" t="n">
        <v>5000</v>
      </c>
      <c r="P169" s="1" t="n">
        <v>5000</v>
      </c>
      <c r="Q169" s="1" t="n">
        <v>5000</v>
      </c>
      <c r="S169" s="3" t="n">
        <v>5000</v>
      </c>
      <c r="T169" s="1" t="n">
        <v>5000</v>
      </c>
      <c r="U169" s="1" t="s">
        <v>75</v>
      </c>
      <c r="V169" s="4" t="n">
        <v>14250</v>
      </c>
      <c r="Z169" s="1" t="n">
        <v>7</v>
      </c>
      <c r="AA169" s="1" t="n">
        <v>0</v>
      </c>
      <c r="AE169" s="1" t="n">
        <v>5000</v>
      </c>
      <c r="AF169" s="1" t="n">
        <v>60</v>
      </c>
      <c r="AH169" s="1" t="n">
        <v>0</v>
      </c>
      <c r="AI169" s="1"/>
      <c r="AM169" s="1" t="s">
        <v>53</v>
      </c>
      <c r="AN169" s="1" t="s">
        <v>54</v>
      </c>
      <c r="AO169" s="1" t="s">
        <v>55</v>
      </c>
    </row>
    <row r="170" customFormat="false" ht="12.75" hidden="false" customHeight="false" outlineLevel="0" collapsed="false">
      <c r="A170" s="1" t="s">
        <v>40</v>
      </c>
      <c r="B170" s="1" t="s">
        <v>358</v>
      </c>
      <c r="D170" s="1" t="s">
        <v>42</v>
      </c>
      <c r="E170" s="1" t="s">
        <v>225</v>
      </c>
      <c r="F170" s="1" t="s">
        <v>226</v>
      </c>
      <c r="G170" s="1" t="s">
        <v>359</v>
      </c>
      <c r="H170" s="2" t="s">
        <v>228</v>
      </c>
      <c r="I170" s="1" t="s">
        <v>73</v>
      </c>
      <c r="J170" s="1" t="s">
        <v>106</v>
      </c>
      <c r="K170" s="1" t="n">
        <v>5000</v>
      </c>
      <c r="L170" s="1" t="s">
        <v>74</v>
      </c>
      <c r="M170" s="1" t="s">
        <v>74</v>
      </c>
      <c r="N170" s="1" t="n">
        <v>5000</v>
      </c>
      <c r="P170" s="1" t="n">
        <v>5000</v>
      </c>
      <c r="Q170" s="1" t="n">
        <v>5000</v>
      </c>
      <c r="R170" s="1" t="n">
        <v>5000</v>
      </c>
      <c r="S170" s="3" t="n">
        <v>5000</v>
      </c>
      <c r="T170" s="1" t="n">
        <v>5000</v>
      </c>
      <c r="U170" s="1" t="s">
        <v>360</v>
      </c>
      <c r="V170" s="4" t="n">
        <v>15312.5</v>
      </c>
      <c r="Z170" s="1" t="n">
        <v>7</v>
      </c>
      <c r="AA170" s="1" t="n">
        <v>0</v>
      </c>
      <c r="AE170" s="1" t="n">
        <v>5000</v>
      </c>
      <c r="AF170" s="1" t="n">
        <v>10</v>
      </c>
      <c r="AH170" s="1" t="n">
        <v>5000</v>
      </c>
      <c r="AI170" s="1" t="s">
        <v>201</v>
      </c>
      <c r="AM170" s="1" t="s">
        <v>202</v>
      </c>
      <c r="AN170" s="1" t="s">
        <v>203</v>
      </c>
      <c r="AO170" s="1" t="s">
        <v>204</v>
      </c>
    </row>
    <row r="171" customFormat="false" ht="12.75" hidden="false" customHeight="false" outlineLevel="0" collapsed="false">
      <c r="A171" s="1" t="s">
        <v>40</v>
      </c>
      <c r="B171" s="1" t="s">
        <v>90</v>
      </c>
      <c r="D171" s="1" t="s">
        <v>42</v>
      </c>
      <c r="E171" s="1" t="s">
        <v>225</v>
      </c>
      <c r="F171" s="1" t="s">
        <v>226</v>
      </c>
      <c r="G171" s="1" t="s">
        <v>361</v>
      </c>
      <c r="H171" s="2" t="s">
        <v>228</v>
      </c>
      <c r="I171" s="1" t="s">
        <v>73</v>
      </c>
      <c r="J171" s="1" t="s">
        <v>48</v>
      </c>
      <c r="K171" s="1" t="n">
        <v>5000</v>
      </c>
      <c r="L171" s="1" t="s">
        <v>103</v>
      </c>
      <c r="M171" s="1" t="s">
        <v>103</v>
      </c>
      <c r="N171" s="1" t="n">
        <v>5000</v>
      </c>
      <c r="P171" s="1" t="n">
        <v>5000</v>
      </c>
      <c r="Q171" s="1" t="n">
        <v>5000</v>
      </c>
      <c r="S171" s="3" t="n">
        <v>5000</v>
      </c>
      <c r="T171" s="1" t="n">
        <v>5000</v>
      </c>
      <c r="U171" s="1" t="s">
        <v>95</v>
      </c>
      <c r="V171" s="4" t="n">
        <v>14637.5</v>
      </c>
      <c r="Z171" s="1" t="n">
        <v>7</v>
      </c>
      <c r="AA171" s="1" t="n">
        <v>0</v>
      </c>
      <c r="AE171" s="1" t="n">
        <v>5000</v>
      </c>
      <c r="AF171" s="1" t="n">
        <v>60</v>
      </c>
      <c r="AH171" s="1" t="n">
        <v>0</v>
      </c>
      <c r="AI171" s="1" t="s">
        <v>61</v>
      </c>
      <c r="AM171" s="1" t="s">
        <v>53</v>
      </c>
      <c r="AN171" s="1" t="s">
        <v>54</v>
      </c>
      <c r="AO171" s="1" t="s">
        <v>55</v>
      </c>
    </row>
    <row r="172" customFormat="false" ht="12.75" hidden="false" customHeight="false" outlineLevel="0" collapsed="false">
      <c r="A172" s="1" t="s">
        <v>40</v>
      </c>
      <c r="B172" s="1" t="s">
        <v>90</v>
      </c>
      <c r="D172" s="1" t="s">
        <v>42</v>
      </c>
      <c r="E172" s="1" t="s">
        <v>225</v>
      </c>
      <c r="F172" s="1" t="s">
        <v>226</v>
      </c>
      <c r="G172" s="1" t="s">
        <v>362</v>
      </c>
      <c r="H172" s="2" t="s">
        <v>228</v>
      </c>
      <c r="I172" s="1" t="s">
        <v>73</v>
      </c>
      <c r="J172" s="1" t="s">
        <v>48</v>
      </c>
      <c r="K172" s="1" t="n">
        <v>14808</v>
      </c>
      <c r="L172" s="1" t="s">
        <v>100</v>
      </c>
      <c r="M172" s="1" t="s">
        <v>50</v>
      </c>
      <c r="N172" s="1" t="n">
        <v>14808</v>
      </c>
      <c r="P172" s="1" t="n">
        <v>14808</v>
      </c>
      <c r="Q172" s="1" t="n">
        <v>14808</v>
      </c>
      <c r="S172" s="3" t="n">
        <v>14808</v>
      </c>
      <c r="T172" s="1" t="n">
        <v>14808</v>
      </c>
      <c r="U172" s="1" t="s">
        <v>95</v>
      </c>
      <c r="V172" s="4" t="n">
        <v>44794.2</v>
      </c>
      <c r="Z172" s="1" t="n">
        <v>7</v>
      </c>
      <c r="AA172" s="1" t="n">
        <v>0</v>
      </c>
      <c r="AE172" s="1" t="n">
        <v>14808</v>
      </c>
      <c r="AF172" s="1" t="n">
        <v>60</v>
      </c>
      <c r="AH172" s="1" t="n">
        <v>0</v>
      </c>
      <c r="AI172" s="1" t="s">
        <v>61</v>
      </c>
      <c r="AM172" s="1" t="s">
        <v>53</v>
      </c>
      <c r="AN172" s="1" t="s">
        <v>54</v>
      </c>
      <c r="AO172" s="1" t="s">
        <v>55</v>
      </c>
    </row>
    <row r="173" customFormat="false" ht="12.75" hidden="false" customHeight="false" outlineLevel="0" collapsed="false">
      <c r="A173" s="1" t="s">
        <v>40</v>
      </c>
      <c r="B173" s="1" t="s">
        <v>90</v>
      </c>
      <c r="D173" s="1" t="s">
        <v>42</v>
      </c>
      <c r="E173" s="1" t="s">
        <v>225</v>
      </c>
      <c r="F173" s="1" t="s">
        <v>226</v>
      </c>
      <c r="G173" s="1" t="s">
        <v>363</v>
      </c>
      <c r="H173" s="2" t="s">
        <v>228</v>
      </c>
      <c r="I173" s="1" t="s">
        <v>73</v>
      </c>
      <c r="J173" s="1" t="s">
        <v>106</v>
      </c>
      <c r="K173" s="1" t="n">
        <v>5000</v>
      </c>
      <c r="L173" s="1" t="s">
        <v>150</v>
      </c>
      <c r="M173" s="1" t="s">
        <v>150</v>
      </c>
      <c r="N173" s="1" t="n">
        <v>5000</v>
      </c>
      <c r="P173" s="1" t="n">
        <v>5000</v>
      </c>
      <c r="Q173" s="1" t="n">
        <v>5000</v>
      </c>
      <c r="S173" s="3" t="n">
        <v>5000</v>
      </c>
      <c r="T173" s="1" t="n">
        <v>5000</v>
      </c>
      <c r="U173" s="1" t="s">
        <v>364</v>
      </c>
      <c r="V173" s="4" t="n">
        <v>14225</v>
      </c>
      <c r="Z173" s="1" t="n">
        <v>7</v>
      </c>
      <c r="AA173" s="1" t="n">
        <v>0</v>
      </c>
      <c r="AE173" s="1" t="n">
        <v>5000</v>
      </c>
      <c r="AF173" s="1" t="n">
        <v>10</v>
      </c>
      <c r="AH173" s="1" t="n">
        <v>0</v>
      </c>
      <c r="AI173" s="1" t="s">
        <v>201</v>
      </c>
      <c r="AM173" s="1" t="s">
        <v>202</v>
      </c>
      <c r="AN173" s="1" t="s">
        <v>203</v>
      </c>
      <c r="AO173" s="1" t="s">
        <v>204</v>
      </c>
    </row>
    <row r="174" customFormat="false" ht="12.75" hidden="false" customHeight="false" outlineLevel="0" collapsed="false">
      <c r="A174" s="1" t="s">
        <v>40</v>
      </c>
      <c r="B174" s="1" t="s">
        <v>90</v>
      </c>
      <c r="D174" s="1" t="s">
        <v>42</v>
      </c>
      <c r="E174" s="1" t="s">
        <v>225</v>
      </c>
      <c r="F174" s="1" t="s">
        <v>226</v>
      </c>
      <c r="G174" s="1" t="s">
        <v>365</v>
      </c>
      <c r="H174" s="2" t="s">
        <v>228</v>
      </c>
      <c r="I174" s="1" t="s">
        <v>73</v>
      </c>
      <c r="J174" s="1" t="s">
        <v>106</v>
      </c>
      <c r="K174" s="1" t="n">
        <v>5000</v>
      </c>
      <c r="L174" s="1" t="s">
        <v>247</v>
      </c>
      <c r="M174" s="1" t="s">
        <v>247</v>
      </c>
      <c r="N174" s="1" t="n">
        <v>5000</v>
      </c>
      <c r="P174" s="1" t="n">
        <v>5000</v>
      </c>
      <c r="Q174" s="1" t="n">
        <v>5000</v>
      </c>
      <c r="S174" s="3" t="n">
        <v>5000</v>
      </c>
      <c r="T174" s="1" t="n">
        <v>5000</v>
      </c>
      <c r="U174" s="1" t="s">
        <v>364</v>
      </c>
      <c r="V174" s="4" t="n">
        <v>14150</v>
      </c>
      <c r="Z174" s="1" t="n">
        <v>7</v>
      </c>
      <c r="AA174" s="1" t="n">
        <v>0</v>
      </c>
      <c r="AE174" s="1" t="n">
        <v>5000</v>
      </c>
      <c r="AF174" s="1" t="n">
        <v>10</v>
      </c>
      <c r="AH174" s="1" t="n">
        <v>0</v>
      </c>
      <c r="AI174" s="1" t="s">
        <v>201</v>
      </c>
      <c r="AM174" s="1" t="s">
        <v>202</v>
      </c>
      <c r="AN174" s="1" t="s">
        <v>203</v>
      </c>
      <c r="AO174" s="1" t="s">
        <v>204</v>
      </c>
    </row>
    <row r="175" customFormat="false" ht="12.75" hidden="false" customHeight="false" outlineLevel="0" collapsed="false">
      <c r="A175" s="1" t="s">
        <v>40</v>
      </c>
      <c r="B175" s="1" t="s">
        <v>90</v>
      </c>
      <c r="D175" s="1" t="s">
        <v>42</v>
      </c>
      <c r="E175" s="1" t="s">
        <v>225</v>
      </c>
      <c r="F175" s="1" t="s">
        <v>226</v>
      </c>
      <c r="G175" s="1" t="s">
        <v>366</v>
      </c>
      <c r="H175" s="2" t="s">
        <v>228</v>
      </c>
      <c r="I175" s="1" t="s">
        <v>73</v>
      </c>
      <c r="J175" s="1" t="s">
        <v>106</v>
      </c>
      <c r="K175" s="1" t="n">
        <v>5000</v>
      </c>
      <c r="L175" s="1" t="s">
        <v>143</v>
      </c>
      <c r="M175" s="1" t="s">
        <v>143</v>
      </c>
      <c r="N175" s="1" t="n">
        <v>5000</v>
      </c>
      <c r="P175" s="1" t="n">
        <v>5000</v>
      </c>
      <c r="Q175" s="1" t="n">
        <v>5000</v>
      </c>
      <c r="S175" s="3" t="n">
        <v>5000</v>
      </c>
      <c r="T175" s="1" t="n">
        <v>5000</v>
      </c>
      <c r="U175" s="1" t="s">
        <v>364</v>
      </c>
      <c r="V175" s="4" t="n">
        <v>14100</v>
      </c>
      <c r="Z175" s="1" t="n">
        <v>7</v>
      </c>
      <c r="AA175" s="1" t="n">
        <v>0</v>
      </c>
      <c r="AE175" s="1" t="n">
        <v>5000</v>
      </c>
      <c r="AF175" s="1" t="n">
        <v>10</v>
      </c>
      <c r="AH175" s="1" t="n">
        <v>0</v>
      </c>
      <c r="AI175" s="1" t="s">
        <v>201</v>
      </c>
      <c r="AM175" s="1" t="s">
        <v>202</v>
      </c>
      <c r="AN175" s="1" t="s">
        <v>203</v>
      </c>
      <c r="AO175" s="1" t="s">
        <v>204</v>
      </c>
    </row>
    <row r="176" customFormat="false" ht="12.75" hidden="false" customHeight="false" outlineLevel="0" collapsed="false">
      <c r="A176" s="1" t="s">
        <v>40</v>
      </c>
      <c r="B176" s="1" t="s">
        <v>90</v>
      </c>
      <c r="D176" s="1" t="s">
        <v>42</v>
      </c>
      <c r="E176" s="1" t="s">
        <v>225</v>
      </c>
      <c r="F176" s="1" t="s">
        <v>226</v>
      </c>
      <c r="G176" s="1" t="s">
        <v>367</v>
      </c>
      <c r="H176" s="2" t="s">
        <v>228</v>
      </c>
      <c r="I176" s="1" t="s">
        <v>73</v>
      </c>
      <c r="J176" s="1" t="s">
        <v>106</v>
      </c>
      <c r="K176" s="1" t="n">
        <v>5000</v>
      </c>
      <c r="L176" s="1" t="s">
        <v>143</v>
      </c>
      <c r="M176" s="1" t="s">
        <v>143</v>
      </c>
      <c r="N176" s="1" t="n">
        <v>5000</v>
      </c>
      <c r="P176" s="1" t="n">
        <v>5000</v>
      </c>
      <c r="Q176" s="1" t="n">
        <v>5000</v>
      </c>
      <c r="S176" s="3" t="n">
        <v>5000</v>
      </c>
      <c r="T176" s="1" t="n">
        <v>5000</v>
      </c>
      <c r="U176" s="1" t="s">
        <v>364</v>
      </c>
      <c r="V176" s="4" t="n">
        <v>14100</v>
      </c>
      <c r="Z176" s="1" t="n">
        <v>7</v>
      </c>
      <c r="AA176" s="1" t="n">
        <v>0</v>
      </c>
      <c r="AE176" s="1" t="n">
        <v>5000</v>
      </c>
      <c r="AF176" s="1" t="n">
        <v>10</v>
      </c>
      <c r="AH176" s="1" t="n">
        <v>0</v>
      </c>
      <c r="AI176" s="1" t="s">
        <v>201</v>
      </c>
      <c r="AM176" s="1" t="s">
        <v>202</v>
      </c>
      <c r="AN176" s="1" t="s">
        <v>203</v>
      </c>
      <c r="AO176" s="1" t="s">
        <v>204</v>
      </c>
    </row>
    <row r="177" customFormat="false" ht="12.75" hidden="false" customHeight="false" outlineLevel="0" collapsed="false">
      <c r="A177" s="1" t="s">
        <v>40</v>
      </c>
      <c r="B177" s="1" t="s">
        <v>90</v>
      </c>
      <c r="D177" s="1" t="s">
        <v>42</v>
      </c>
      <c r="E177" s="1" t="s">
        <v>225</v>
      </c>
      <c r="F177" s="1" t="s">
        <v>226</v>
      </c>
      <c r="G177" s="1" t="s">
        <v>368</v>
      </c>
      <c r="H177" s="2" t="s">
        <v>228</v>
      </c>
      <c r="I177" s="1" t="s">
        <v>73</v>
      </c>
      <c r="J177" s="1" t="s">
        <v>106</v>
      </c>
      <c r="K177" s="1" t="n">
        <v>5000</v>
      </c>
      <c r="L177" s="1" t="s">
        <v>229</v>
      </c>
      <c r="M177" s="1" t="s">
        <v>229</v>
      </c>
      <c r="N177" s="1" t="n">
        <v>5000</v>
      </c>
      <c r="P177" s="1" t="n">
        <v>5000</v>
      </c>
      <c r="Q177" s="1" t="n">
        <v>5000</v>
      </c>
      <c r="S177" s="3" t="n">
        <v>5000</v>
      </c>
      <c r="T177" s="1" t="n">
        <v>5000</v>
      </c>
      <c r="U177" s="1" t="s">
        <v>364</v>
      </c>
      <c r="V177" s="4" t="n">
        <v>14112.5</v>
      </c>
      <c r="Z177" s="1" t="n">
        <v>7</v>
      </c>
      <c r="AA177" s="1" t="n">
        <v>0</v>
      </c>
      <c r="AE177" s="1" t="n">
        <v>5000</v>
      </c>
      <c r="AF177" s="1" t="n">
        <v>10</v>
      </c>
      <c r="AH177" s="1" t="n">
        <v>0</v>
      </c>
      <c r="AI177" s="1" t="s">
        <v>201</v>
      </c>
      <c r="AM177" s="1" t="s">
        <v>202</v>
      </c>
      <c r="AN177" s="1" t="s">
        <v>203</v>
      </c>
      <c r="AO177" s="1" t="s">
        <v>204</v>
      </c>
    </row>
    <row r="178" customFormat="false" ht="12.75" hidden="false" customHeight="false" outlineLevel="0" collapsed="false">
      <c r="A178" s="1" t="s">
        <v>40</v>
      </c>
      <c r="B178" s="1" t="s">
        <v>90</v>
      </c>
      <c r="D178" s="1" t="s">
        <v>42</v>
      </c>
      <c r="E178" s="1" t="s">
        <v>225</v>
      </c>
      <c r="F178" s="1" t="s">
        <v>226</v>
      </c>
      <c r="G178" s="1" t="s">
        <v>369</v>
      </c>
      <c r="H178" s="2" t="s">
        <v>228</v>
      </c>
      <c r="I178" s="1" t="s">
        <v>73</v>
      </c>
      <c r="J178" s="1" t="s">
        <v>106</v>
      </c>
      <c r="K178" s="1" t="n">
        <v>5000</v>
      </c>
      <c r="L178" s="1" t="s">
        <v>283</v>
      </c>
      <c r="M178" s="1" t="s">
        <v>283</v>
      </c>
      <c r="N178" s="1" t="n">
        <v>5000</v>
      </c>
      <c r="P178" s="1" t="n">
        <v>5000</v>
      </c>
      <c r="Q178" s="1" t="n">
        <v>5000</v>
      </c>
      <c r="S178" s="3" t="n">
        <v>5000</v>
      </c>
      <c r="T178" s="1" t="n">
        <v>5000</v>
      </c>
      <c r="U178" s="1" t="s">
        <v>364</v>
      </c>
      <c r="V178" s="4" t="n">
        <v>14150</v>
      </c>
      <c r="Z178" s="1" t="n">
        <v>7</v>
      </c>
      <c r="AA178" s="1" t="n">
        <v>0</v>
      </c>
      <c r="AE178" s="1" t="n">
        <v>5000</v>
      </c>
      <c r="AF178" s="1" t="n">
        <v>10</v>
      </c>
      <c r="AH178" s="1" t="n">
        <v>0</v>
      </c>
      <c r="AI178" s="1" t="s">
        <v>201</v>
      </c>
      <c r="AM178" s="1" t="s">
        <v>202</v>
      </c>
      <c r="AN178" s="1" t="s">
        <v>203</v>
      </c>
      <c r="AO178" s="1" t="s">
        <v>204</v>
      </c>
    </row>
    <row r="179" customFormat="false" ht="12.75" hidden="false" customHeight="false" outlineLevel="0" collapsed="false">
      <c r="A179" s="1" t="s">
        <v>40</v>
      </c>
      <c r="B179" s="1" t="s">
        <v>90</v>
      </c>
      <c r="D179" s="1" t="s">
        <v>42</v>
      </c>
      <c r="E179" s="1" t="s">
        <v>225</v>
      </c>
      <c r="F179" s="1" t="s">
        <v>226</v>
      </c>
      <c r="G179" s="1" t="s">
        <v>370</v>
      </c>
      <c r="H179" s="2" t="s">
        <v>228</v>
      </c>
      <c r="I179" s="1" t="s">
        <v>73</v>
      </c>
      <c r="J179" s="1" t="s">
        <v>106</v>
      </c>
      <c r="K179" s="1" t="n">
        <v>5000</v>
      </c>
      <c r="L179" s="1" t="s">
        <v>112</v>
      </c>
      <c r="M179" s="1" t="s">
        <v>112</v>
      </c>
      <c r="N179" s="1" t="n">
        <v>5000</v>
      </c>
      <c r="P179" s="1" t="n">
        <v>5000</v>
      </c>
      <c r="Q179" s="1" t="n">
        <v>5000</v>
      </c>
      <c r="S179" s="3" t="n">
        <v>5000</v>
      </c>
      <c r="T179" s="1" t="n">
        <v>5000</v>
      </c>
      <c r="U179" s="1" t="s">
        <v>364</v>
      </c>
      <c r="V179" s="4" t="n">
        <v>14412.5</v>
      </c>
      <c r="Z179" s="1" t="n">
        <v>7</v>
      </c>
      <c r="AA179" s="1" t="n">
        <v>0</v>
      </c>
      <c r="AE179" s="1" t="n">
        <v>5000</v>
      </c>
      <c r="AF179" s="1" t="n">
        <v>10</v>
      </c>
      <c r="AH179" s="1" t="n">
        <v>0</v>
      </c>
      <c r="AI179" s="1" t="s">
        <v>201</v>
      </c>
      <c r="AM179" s="1" t="s">
        <v>202</v>
      </c>
      <c r="AN179" s="1" t="s">
        <v>203</v>
      </c>
      <c r="AO179" s="1" t="s">
        <v>204</v>
      </c>
    </row>
    <row r="180" customFormat="false" ht="12.75" hidden="false" customHeight="false" outlineLevel="0" collapsed="false">
      <c r="A180" s="1" t="s">
        <v>40</v>
      </c>
      <c r="B180" s="1" t="s">
        <v>90</v>
      </c>
      <c r="D180" s="1" t="s">
        <v>42</v>
      </c>
      <c r="E180" s="1" t="s">
        <v>225</v>
      </c>
      <c r="F180" s="1" t="s">
        <v>226</v>
      </c>
      <c r="G180" s="1" t="s">
        <v>371</v>
      </c>
      <c r="H180" s="2" t="s">
        <v>228</v>
      </c>
      <c r="I180" s="1" t="s">
        <v>73</v>
      </c>
      <c r="J180" s="1" t="s">
        <v>106</v>
      </c>
      <c r="K180" s="1" t="n">
        <v>5000</v>
      </c>
      <c r="L180" s="1" t="s">
        <v>94</v>
      </c>
      <c r="M180" s="1" t="s">
        <v>94</v>
      </c>
      <c r="N180" s="1" t="n">
        <v>5000</v>
      </c>
      <c r="P180" s="1" t="n">
        <v>5000</v>
      </c>
      <c r="Q180" s="1" t="n">
        <v>5000</v>
      </c>
      <c r="S180" s="3" t="n">
        <v>5000</v>
      </c>
      <c r="T180" s="1" t="n">
        <v>5000</v>
      </c>
      <c r="U180" s="1" t="s">
        <v>364</v>
      </c>
      <c r="V180" s="4" t="n">
        <v>14337.5</v>
      </c>
      <c r="Z180" s="1" t="n">
        <v>7</v>
      </c>
      <c r="AA180" s="1" t="n">
        <v>0</v>
      </c>
      <c r="AE180" s="1" t="n">
        <v>5000</v>
      </c>
      <c r="AF180" s="1" t="n">
        <v>10</v>
      </c>
      <c r="AH180" s="1" t="n">
        <v>0</v>
      </c>
      <c r="AI180" s="1" t="s">
        <v>201</v>
      </c>
      <c r="AM180" s="1" t="s">
        <v>202</v>
      </c>
      <c r="AN180" s="1" t="s">
        <v>203</v>
      </c>
      <c r="AO180" s="1" t="s">
        <v>204</v>
      </c>
    </row>
    <row r="181" customFormat="false" ht="12.75" hidden="false" customHeight="false" outlineLevel="0" collapsed="false">
      <c r="A181" s="1" t="s">
        <v>40</v>
      </c>
      <c r="B181" s="1" t="s">
        <v>90</v>
      </c>
      <c r="D181" s="1" t="s">
        <v>42</v>
      </c>
      <c r="E181" s="1" t="s">
        <v>225</v>
      </c>
      <c r="F181" s="1" t="s">
        <v>226</v>
      </c>
      <c r="G181" s="1" t="s">
        <v>372</v>
      </c>
      <c r="H181" s="2" t="s">
        <v>228</v>
      </c>
      <c r="I181" s="1" t="s">
        <v>73</v>
      </c>
      <c r="J181" s="1" t="s">
        <v>106</v>
      </c>
      <c r="K181" s="1" t="n">
        <v>5000</v>
      </c>
      <c r="L181" s="1" t="s">
        <v>143</v>
      </c>
      <c r="M181" s="1" t="s">
        <v>143</v>
      </c>
      <c r="N181" s="1" t="n">
        <v>5000</v>
      </c>
      <c r="P181" s="1" t="n">
        <v>5000</v>
      </c>
      <c r="Q181" s="1" t="n">
        <v>5000</v>
      </c>
      <c r="S181" s="3" t="n">
        <v>5000</v>
      </c>
      <c r="T181" s="1" t="n">
        <v>5000</v>
      </c>
      <c r="U181" s="1" t="s">
        <v>364</v>
      </c>
      <c r="V181" s="4" t="n">
        <v>14700</v>
      </c>
      <c r="Z181" s="1" t="n">
        <v>7</v>
      </c>
      <c r="AA181" s="1" t="n">
        <v>0</v>
      </c>
      <c r="AE181" s="1" t="n">
        <v>5000</v>
      </c>
      <c r="AF181" s="1" t="n">
        <v>10</v>
      </c>
      <c r="AH181" s="1" t="n">
        <v>0</v>
      </c>
      <c r="AI181" s="1" t="s">
        <v>201</v>
      </c>
      <c r="AM181" s="1" t="s">
        <v>202</v>
      </c>
      <c r="AN181" s="1" t="s">
        <v>203</v>
      </c>
      <c r="AO181" s="1" t="s">
        <v>204</v>
      </c>
    </row>
    <row r="182" customFormat="false" ht="12.75" hidden="false" customHeight="false" outlineLevel="0" collapsed="false">
      <c r="A182" s="1" t="s">
        <v>40</v>
      </c>
      <c r="B182" s="1" t="s">
        <v>90</v>
      </c>
      <c r="D182" s="1" t="s">
        <v>42</v>
      </c>
      <c r="E182" s="1" t="s">
        <v>225</v>
      </c>
      <c r="F182" s="1" t="s">
        <v>226</v>
      </c>
      <c r="G182" s="1" t="s">
        <v>373</v>
      </c>
      <c r="H182" s="2" t="s">
        <v>228</v>
      </c>
      <c r="I182" s="1" t="s">
        <v>73</v>
      </c>
      <c r="J182" s="1" t="s">
        <v>106</v>
      </c>
      <c r="K182" s="1" t="n">
        <v>5000</v>
      </c>
      <c r="L182" s="1" t="s">
        <v>143</v>
      </c>
      <c r="M182" s="1" t="s">
        <v>143</v>
      </c>
      <c r="N182" s="1" t="n">
        <v>5000</v>
      </c>
      <c r="P182" s="1" t="n">
        <v>5000</v>
      </c>
      <c r="Q182" s="1" t="n">
        <v>5000</v>
      </c>
      <c r="S182" s="3" t="n">
        <v>5000</v>
      </c>
      <c r="T182" s="1" t="n">
        <v>5000</v>
      </c>
      <c r="U182" s="1" t="s">
        <v>364</v>
      </c>
      <c r="V182" s="4" t="n">
        <v>15000</v>
      </c>
      <c r="Z182" s="1" t="n">
        <v>7</v>
      </c>
      <c r="AA182" s="1" t="n">
        <v>0</v>
      </c>
      <c r="AE182" s="1" t="n">
        <v>5000</v>
      </c>
      <c r="AF182" s="1" t="n">
        <v>10</v>
      </c>
      <c r="AH182" s="1" t="n">
        <v>0</v>
      </c>
      <c r="AI182" s="1" t="s">
        <v>201</v>
      </c>
      <c r="AM182" s="1" t="s">
        <v>202</v>
      </c>
      <c r="AN182" s="1" t="s">
        <v>203</v>
      </c>
      <c r="AO182" s="1" t="s">
        <v>204</v>
      </c>
    </row>
    <row r="183" customFormat="false" ht="12.75" hidden="false" customHeight="false" outlineLevel="0" collapsed="false">
      <c r="A183" s="1" t="s">
        <v>40</v>
      </c>
      <c r="B183" s="1" t="s">
        <v>90</v>
      </c>
      <c r="D183" s="1" t="s">
        <v>42</v>
      </c>
      <c r="E183" s="1" t="s">
        <v>225</v>
      </c>
      <c r="F183" s="1" t="s">
        <v>226</v>
      </c>
      <c r="G183" s="1" t="s">
        <v>374</v>
      </c>
      <c r="H183" s="2" t="s">
        <v>228</v>
      </c>
      <c r="I183" s="1" t="s">
        <v>73</v>
      </c>
      <c r="J183" s="1" t="s">
        <v>106</v>
      </c>
      <c r="K183" s="1" t="n">
        <v>5000</v>
      </c>
      <c r="L183" s="1" t="s">
        <v>150</v>
      </c>
      <c r="M183" s="1" t="s">
        <v>150</v>
      </c>
      <c r="N183" s="1" t="n">
        <v>5000</v>
      </c>
      <c r="P183" s="1" t="n">
        <v>5000</v>
      </c>
      <c r="Q183" s="1" t="n">
        <v>5000</v>
      </c>
      <c r="S183" s="3" t="n">
        <v>5000</v>
      </c>
      <c r="T183" s="1" t="n">
        <v>5000</v>
      </c>
      <c r="U183" s="1" t="s">
        <v>364</v>
      </c>
      <c r="V183" s="4" t="n">
        <v>15387.5</v>
      </c>
      <c r="Z183" s="1" t="n">
        <v>7</v>
      </c>
      <c r="AA183" s="1" t="n">
        <v>0</v>
      </c>
      <c r="AE183" s="1" t="n">
        <v>5000</v>
      </c>
      <c r="AF183" s="1" t="n">
        <v>10</v>
      </c>
      <c r="AH183" s="1" t="n">
        <v>0</v>
      </c>
      <c r="AI183" s="1" t="s">
        <v>201</v>
      </c>
      <c r="AM183" s="1" t="s">
        <v>202</v>
      </c>
      <c r="AN183" s="1" t="s">
        <v>203</v>
      </c>
      <c r="AO183" s="1" t="s">
        <v>204</v>
      </c>
    </row>
    <row r="184" customFormat="false" ht="12.75" hidden="false" customHeight="false" outlineLevel="0" collapsed="false">
      <c r="A184" s="1" t="s">
        <v>40</v>
      </c>
      <c r="B184" s="1" t="s">
        <v>90</v>
      </c>
      <c r="D184" s="1" t="s">
        <v>42</v>
      </c>
      <c r="E184" s="1" t="s">
        <v>225</v>
      </c>
      <c r="F184" s="1" t="s">
        <v>226</v>
      </c>
      <c r="G184" s="1" t="s">
        <v>375</v>
      </c>
      <c r="H184" s="2" t="s">
        <v>228</v>
      </c>
      <c r="I184" s="1" t="s">
        <v>73</v>
      </c>
      <c r="J184" s="1" t="s">
        <v>106</v>
      </c>
      <c r="K184" s="1" t="n">
        <v>10000</v>
      </c>
      <c r="L184" s="1" t="s">
        <v>253</v>
      </c>
      <c r="M184" s="1" t="s">
        <v>253</v>
      </c>
      <c r="N184" s="1" t="n">
        <v>10000</v>
      </c>
      <c r="P184" s="1" t="n">
        <v>10000</v>
      </c>
      <c r="Q184" s="1" t="n">
        <v>10000</v>
      </c>
      <c r="S184" s="3" t="n">
        <v>10000</v>
      </c>
      <c r="T184" s="1" t="n">
        <v>10000</v>
      </c>
      <c r="U184" s="1" t="s">
        <v>364</v>
      </c>
      <c r="V184" s="4" t="n">
        <v>30025</v>
      </c>
      <c r="Z184" s="1" t="n">
        <v>7</v>
      </c>
      <c r="AA184" s="1" t="n">
        <v>0</v>
      </c>
      <c r="AE184" s="1" t="n">
        <v>10000</v>
      </c>
      <c r="AF184" s="1" t="n">
        <v>10</v>
      </c>
      <c r="AH184" s="1" t="n">
        <v>0</v>
      </c>
      <c r="AI184" s="1" t="s">
        <v>201</v>
      </c>
      <c r="AM184" s="1" t="s">
        <v>202</v>
      </c>
      <c r="AN184" s="1" t="s">
        <v>203</v>
      </c>
      <c r="AO184" s="1" t="s">
        <v>204</v>
      </c>
    </row>
    <row r="185" customFormat="false" ht="12.75" hidden="false" customHeight="false" outlineLevel="0" collapsed="false">
      <c r="A185" s="1" t="s">
        <v>40</v>
      </c>
      <c r="B185" s="1" t="s">
        <v>90</v>
      </c>
      <c r="D185" s="1" t="s">
        <v>42</v>
      </c>
      <c r="E185" s="1" t="s">
        <v>225</v>
      </c>
      <c r="F185" s="1" t="s">
        <v>226</v>
      </c>
      <c r="G185" s="1" t="s">
        <v>376</v>
      </c>
      <c r="H185" s="2" t="s">
        <v>228</v>
      </c>
      <c r="I185" s="1" t="s">
        <v>73</v>
      </c>
      <c r="J185" s="1" t="s">
        <v>106</v>
      </c>
      <c r="K185" s="1" t="n">
        <v>10000</v>
      </c>
      <c r="L185" s="1" t="s">
        <v>253</v>
      </c>
      <c r="M185" s="1" t="s">
        <v>253</v>
      </c>
      <c r="N185" s="1" t="n">
        <v>10000</v>
      </c>
      <c r="P185" s="1" t="n">
        <v>10000</v>
      </c>
      <c r="Q185" s="1" t="n">
        <v>10000</v>
      </c>
      <c r="S185" s="3" t="n">
        <v>10000</v>
      </c>
      <c r="T185" s="1" t="n">
        <v>10000</v>
      </c>
      <c r="U185" s="1" t="s">
        <v>364</v>
      </c>
      <c r="V185" s="4" t="n">
        <v>30825</v>
      </c>
      <c r="Z185" s="1" t="n">
        <v>7</v>
      </c>
      <c r="AA185" s="1" t="n">
        <v>0</v>
      </c>
      <c r="AE185" s="1" t="n">
        <v>10000</v>
      </c>
      <c r="AF185" s="1" t="n">
        <v>10</v>
      </c>
      <c r="AH185" s="1" t="n">
        <v>0</v>
      </c>
      <c r="AI185" s="1" t="s">
        <v>201</v>
      </c>
      <c r="AM185" s="1" t="s">
        <v>202</v>
      </c>
      <c r="AN185" s="1" t="s">
        <v>203</v>
      </c>
      <c r="AO185" s="1" t="s">
        <v>204</v>
      </c>
    </row>
    <row r="186" customFormat="false" ht="12.75" hidden="false" customHeight="false" outlineLevel="0" collapsed="false">
      <c r="A186" s="1" t="s">
        <v>40</v>
      </c>
      <c r="B186" s="1" t="s">
        <v>90</v>
      </c>
      <c r="D186" s="1" t="s">
        <v>42</v>
      </c>
      <c r="E186" s="1" t="s">
        <v>225</v>
      </c>
      <c r="F186" s="1" t="s">
        <v>226</v>
      </c>
      <c r="G186" s="1" t="s">
        <v>377</v>
      </c>
      <c r="H186" s="2" t="s">
        <v>228</v>
      </c>
      <c r="I186" s="1" t="s">
        <v>73</v>
      </c>
      <c r="J186" s="1" t="s">
        <v>106</v>
      </c>
      <c r="K186" s="1" t="n">
        <v>10000</v>
      </c>
      <c r="L186" s="1" t="s">
        <v>170</v>
      </c>
      <c r="M186" s="1" t="s">
        <v>170</v>
      </c>
      <c r="N186" s="1" t="n">
        <v>10000</v>
      </c>
      <c r="P186" s="1" t="n">
        <v>10000</v>
      </c>
      <c r="Q186" s="1" t="n">
        <v>10000</v>
      </c>
      <c r="S186" s="3" t="n">
        <v>10000</v>
      </c>
      <c r="T186" s="1" t="n">
        <v>10000</v>
      </c>
      <c r="U186" s="1" t="s">
        <v>364</v>
      </c>
      <c r="V186" s="4" t="n">
        <v>30000</v>
      </c>
      <c r="Z186" s="1" t="n">
        <v>7</v>
      </c>
      <c r="AA186" s="1" t="n">
        <v>0</v>
      </c>
      <c r="AE186" s="1" t="n">
        <v>10000</v>
      </c>
      <c r="AF186" s="1" t="n">
        <v>10</v>
      </c>
      <c r="AH186" s="1" t="n">
        <v>0</v>
      </c>
      <c r="AI186" s="1" t="s">
        <v>201</v>
      </c>
      <c r="AM186" s="1" t="s">
        <v>202</v>
      </c>
      <c r="AN186" s="1" t="s">
        <v>203</v>
      </c>
      <c r="AO186" s="1" t="s">
        <v>204</v>
      </c>
    </row>
    <row r="187" customFormat="false" ht="12.75" hidden="false" customHeight="false" outlineLevel="0" collapsed="false">
      <c r="A187" s="1" t="s">
        <v>40</v>
      </c>
      <c r="B187" s="1" t="s">
        <v>90</v>
      </c>
      <c r="D187" s="1" t="s">
        <v>42</v>
      </c>
      <c r="E187" s="1" t="s">
        <v>225</v>
      </c>
      <c r="F187" s="1" t="s">
        <v>226</v>
      </c>
      <c r="G187" s="1" t="s">
        <v>378</v>
      </c>
      <c r="H187" s="2" t="s">
        <v>228</v>
      </c>
      <c r="I187" s="1" t="s">
        <v>73</v>
      </c>
      <c r="J187" s="1" t="s">
        <v>106</v>
      </c>
      <c r="K187" s="1" t="n">
        <v>10000</v>
      </c>
      <c r="L187" s="1" t="s">
        <v>100</v>
      </c>
      <c r="M187" s="1" t="s">
        <v>50</v>
      </c>
      <c r="N187" s="1" t="n">
        <v>10000</v>
      </c>
      <c r="P187" s="1" t="n">
        <v>10000</v>
      </c>
      <c r="Q187" s="1" t="n">
        <v>10000</v>
      </c>
      <c r="S187" s="3" t="n">
        <v>10000</v>
      </c>
      <c r="T187" s="1" t="n">
        <v>10000</v>
      </c>
      <c r="U187" s="1" t="s">
        <v>364</v>
      </c>
      <c r="V187" s="4" t="n">
        <v>29875</v>
      </c>
      <c r="Z187" s="1" t="n">
        <v>7</v>
      </c>
      <c r="AA187" s="1" t="n">
        <v>0</v>
      </c>
      <c r="AE187" s="1" t="n">
        <v>10000</v>
      </c>
      <c r="AF187" s="1" t="n">
        <v>10</v>
      </c>
      <c r="AH187" s="1" t="n">
        <v>0</v>
      </c>
      <c r="AI187" s="1" t="s">
        <v>201</v>
      </c>
      <c r="AM187" s="1" t="s">
        <v>202</v>
      </c>
      <c r="AN187" s="1" t="s">
        <v>203</v>
      </c>
      <c r="AO187" s="1" t="s">
        <v>204</v>
      </c>
    </row>
    <row r="188" customFormat="false" ht="12.75" hidden="false" customHeight="false" outlineLevel="0" collapsed="false">
      <c r="A188" s="1" t="s">
        <v>40</v>
      </c>
      <c r="B188" s="1" t="s">
        <v>90</v>
      </c>
      <c r="D188" s="1" t="s">
        <v>42</v>
      </c>
      <c r="E188" s="1" t="s">
        <v>225</v>
      </c>
      <c r="F188" s="1" t="s">
        <v>226</v>
      </c>
      <c r="G188" s="1" t="s">
        <v>379</v>
      </c>
      <c r="H188" s="2" t="s">
        <v>228</v>
      </c>
      <c r="I188" s="1" t="s">
        <v>73</v>
      </c>
      <c r="J188" s="1" t="s">
        <v>106</v>
      </c>
      <c r="K188" s="1" t="n">
        <v>10000</v>
      </c>
      <c r="L188" s="1" t="s">
        <v>229</v>
      </c>
      <c r="M188" s="1" t="s">
        <v>229</v>
      </c>
      <c r="N188" s="1" t="n">
        <v>10000</v>
      </c>
      <c r="P188" s="1" t="n">
        <v>10000</v>
      </c>
      <c r="Q188" s="1" t="n">
        <v>10000</v>
      </c>
      <c r="S188" s="3" t="n">
        <v>10000</v>
      </c>
      <c r="T188" s="1" t="n">
        <v>10000</v>
      </c>
      <c r="U188" s="1" t="s">
        <v>364</v>
      </c>
      <c r="V188" s="4" t="n">
        <v>30125</v>
      </c>
      <c r="Z188" s="1" t="n">
        <v>7</v>
      </c>
      <c r="AA188" s="1" t="n">
        <v>0</v>
      </c>
      <c r="AE188" s="1" t="n">
        <v>10000</v>
      </c>
      <c r="AF188" s="1" t="n">
        <v>10</v>
      </c>
      <c r="AH188" s="1" t="n">
        <v>0</v>
      </c>
      <c r="AI188" s="1" t="s">
        <v>201</v>
      </c>
      <c r="AM188" s="1" t="s">
        <v>202</v>
      </c>
      <c r="AN188" s="1" t="s">
        <v>203</v>
      </c>
      <c r="AO188" s="1" t="s">
        <v>204</v>
      </c>
    </row>
    <row r="189" customFormat="false" ht="12.75" hidden="false" customHeight="false" outlineLevel="0" collapsed="false">
      <c r="A189" s="1" t="s">
        <v>40</v>
      </c>
      <c r="B189" s="1" t="s">
        <v>90</v>
      </c>
      <c r="D189" s="1" t="s">
        <v>42</v>
      </c>
      <c r="E189" s="1" t="s">
        <v>225</v>
      </c>
      <c r="F189" s="1" t="s">
        <v>226</v>
      </c>
      <c r="G189" s="1" t="s">
        <v>380</v>
      </c>
      <c r="H189" s="2" t="s">
        <v>228</v>
      </c>
      <c r="I189" s="1" t="s">
        <v>73</v>
      </c>
      <c r="J189" s="1" t="s">
        <v>106</v>
      </c>
      <c r="K189" s="1" t="n">
        <v>15000</v>
      </c>
      <c r="L189" s="1" t="s">
        <v>257</v>
      </c>
      <c r="M189" s="1" t="s">
        <v>177</v>
      </c>
      <c r="N189" s="1" t="n">
        <v>15000</v>
      </c>
      <c r="P189" s="1" t="n">
        <v>15000</v>
      </c>
      <c r="Q189" s="1" t="n">
        <v>15000</v>
      </c>
      <c r="S189" s="3" t="n">
        <v>15000</v>
      </c>
      <c r="T189" s="1" t="n">
        <v>15000</v>
      </c>
      <c r="U189" s="1" t="s">
        <v>364</v>
      </c>
      <c r="V189" s="4" t="n">
        <v>42525</v>
      </c>
      <c r="Z189" s="1" t="n">
        <v>7</v>
      </c>
      <c r="AA189" s="1" t="n">
        <v>0</v>
      </c>
      <c r="AE189" s="1" t="n">
        <v>15000</v>
      </c>
      <c r="AF189" s="1" t="n">
        <v>10</v>
      </c>
      <c r="AH189" s="1" t="n">
        <v>0</v>
      </c>
      <c r="AI189" s="1" t="s">
        <v>201</v>
      </c>
      <c r="AM189" s="1" t="s">
        <v>202</v>
      </c>
      <c r="AN189" s="1" t="s">
        <v>203</v>
      </c>
      <c r="AO189" s="1" t="s">
        <v>204</v>
      </c>
    </row>
    <row r="190" customFormat="false" ht="12.75" hidden="false" customHeight="false" outlineLevel="0" collapsed="false">
      <c r="A190" s="1" t="s">
        <v>40</v>
      </c>
      <c r="B190" s="1" t="s">
        <v>90</v>
      </c>
      <c r="D190" s="1" t="s">
        <v>42</v>
      </c>
      <c r="E190" s="1" t="s">
        <v>225</v>
      </c>
      <c r="F190" s="1" t="s">
        <v>226</v>
      </c>
      <c r="G190" s="1" t="s">
        <v>381</v>
      </c>
      <c r="H190" s="2" t="s">
        <v>228</v>
      </c>
      <c r="I190" s="1" t="s">
        <v>73</v>
      </c>
      <c r="J190" s="1" t="s">
        <v>106</v>
      </c>
      <c r="K190" s="1" t="n">
        <v>15000</v>
      </c>
      <c r="L190" s="1" t="s">
        <v>49</v>
      </c>
      <c r="M190" s="1" t="s">
        <v>77</v>
      </c>
      <c r="N190" s="1" t="n">
        <v>15000</v>
      </c>
      <c r="P190" s="1" t="n">
        <v>15000</v>
      </c>
      <c r="Q190" s="1" t="n">
        <v>15000</v>
      </c>
      <c r="S190" s="3" t="n">
        <v>15000</v>
      </c>
      <c r="T190" s="1" t="n">
        <v>15000</v>
      </c>
      <c r="U190" s="1" t="s">
        <v>364</v>
      </c>
      <c r="V190" s="4" t="n">
        <v>43987.5</v>
      </c>
      <c r="Z190" s="1" t="n">
        <v>7</v>
      </c>
      <c r="AA190" s="1" t="n">
        <v>0</v>
      </c>
      <c r="AE190" s="1" t="n">
        <v>15000</v>
      </c>
      <c r="AF190" s="1" t="n">
        <v>10</v>
      </c>
      <c r="AH190" s="1" t="n">
        <v>0</v>
      </c>
      <c r="AI190" s="1" t="s">
        <v>201</v>
      </c>
      <c r="AM190" s="1" t="s">
        <v>202</v>
      </c>
      <c r="AN190" s="1" t="s">
        <v>203</v>
      </c>
      <c r="AO190" s="1" t="s">
        <v>204</v>
      </c>
    </row>
    <row r="191" customFormat="false" ht="12.75" hidden="false" customHeight="false" outlineLevel="0" collapsed="false">
      <c r="A191" s="1" t="s">
        <v>40</v>
      </c>
      <c r="B191" s="1" t="s">
        <v>90</v>
      </c>
      <c r="D191" s="1" t="s">
        <v>42</v>
      </c>
      <c r="E191" s="1" t="s">
        <v>225</v>
      </c>
      <c r="F191" s="1" t="s">
        <v>226</v>
      </c>
      <c r="G191" s="1" t="s">
        <v>382</v>
      </c>
      <c r="H191" s="2" t="s">
        <v>228</v>
      </c>
      <c r="I191" s="1" t="s">
        <v>73</v>
      </c>
      <c r="J191" s="1" t="s">
        <v>106</v>
      </c>
      <c r="K191" s="1" t="n">
        <v>15000</v>
      </c>
      <c r="L191" s="1" t="s">
        <v>257</v>
      </c>
      <c r="M191" s="1" t="s">
        <v>177</v>
      </c>
      <c r="N191" s="1" t="n">
        <v>15000</v>
      </c>
      <c r="P191" s="1" t="n">
        <v>15000</v>
      </c>
      <c r="Q191" s="1" t="n">
        <v>15000</v>
      </c>
      <c r="S191" s="3" t="n">
        <v>15000</v>
      </c>
      <c r="T191" s="1" t="n">
        <v>15000</v>
      </c>
      <c r="U191" s="1" t="s">
        <v>364</v>
      </c>
      <c r="V191" s="4" t="n">
        <v>43950</v>
      </c>
      <c r="Z191" s="1" t="n">
        <v>7</v>
      </c>
      <c r="AA191" s="1" t="n">
        <v>0</v>
      </c>
      <c r="AE191" s="1" t="n">
        <v>15000</v>
      </c>
      <c r="AF191" s="1" t="n">
        <v>10</v>
      </c>
      <c r="AH191" s="1" t="n">
        <v>0</v>
      </c>
      <c r="AI191" s="1" t="s">
        <v>201</v>
      </c>
      <c r="AM191" s="1" t="s">
        <v>202</v>
      </c>
      <c r="AN191" s="1" t="s">
        <v>203</v>
      </c>
      <c r="AO191" s="1" t="s">
        <v>204</v>
      </c>
    </row>
    <row r="192" customFormat="false" ht="12.75" hidden="false" customHeight="false" outlineLevel="0" collapsed="false">
      <c r="A192" s="1" t="s">
        <v>40</v>
      </c>
      <c r="B192" s="1" t="s">
        <v>90</v>
      </c>
      <c r="D192" s="1" t="s">
        <v>42</v>
      </c>
      <c r="E192" s="1" t="s">
        <v>225</v>
      </c>
      <c r="F192" s="1" t="s">
        <v>226</v>
      </c>
      <c r="G192" s="1" t="s">
        <v>383</v>
      </c>
      <c r="H192" s="2" t="s">
        <v>228</v>
      </c>
      <c r="I192" s="1" t="s">
        <v>73</v>
      </c>
      <c r="J192" s="1" t="s">
        <v>106</v>
      </c>
      <c r="K192" s="1" t="n">
        <v>20000</v>
      </c>
      <c r="L192" s="1" t="s">
        <v>159</v>
      </c>
      <c r="M192" s="1" t="s">
        <v>160</v>
      </c>
      <c r="N192" s="1" t="n">
        <v>20000</v>
      </c>
      <c r="P192" s="1" t="n">
        <v>20000</v>
      </c>
      <c r="Q192" s="1" t="n">
        <v>20000</v>
      </c>
      <c r="S192" s="3" t="n">
        <v>20000</v>
      </c>
      <c r="T192" s="1" t="n">
        <v>20000</v>
      </c>
      <c r="U192" s="1" t="s">
        <v>364</v>
      </c>
      <c r="V192" s="4" t="n">
        <v>60400</v>
      </c>
      <c r="Z192" s="1" t="n">
        <v>7</v>
      </c>
      <c r="AA192" s="1" t="n">
        <v>0</v>
      </c>
      <c r="AE192" s="1" t="n">
        <v>20000</v>
      </c>
      <c r="AF192" s="1" t="n">
        <v>10</v>
      </c>
      <c r="AH192" s="1" t="n">
        <v>0</v>
      </c>
      <c r="AI192" s="1" t="s">
        <v>201</v>
      </c>
      <c r="AM192" s="1" t="s">
        <v>202</v>
      </c>
      <c r="AN192" s="1" t="s">
        <v>203</v>
      </c>
      <c r="AO192" s="1" t="s">
        <v>204</v>
      </c>
    </row>
    <row r="193" customFormat="false" ht="12.75" hidden="false" customHeight="false" outlineLevel="0" collapsed="false">
      <c r="A193" s="1" t="s">
        <v>40</v>
      </c>
      <c r="B193" s="1" t="s">
        <v>90</v>
      </c>
      <c r="D193" s="1" t="s">
        <v>42</v>
      </c>
      <c r="E193" s="1" t="s">
        <v>225</v>
      </c>
      <c r="F193" s="1" t="s">
        <v>226</v>
      </c>
      <c r="G193" s="1" t="s">
        <v>384</v>
      </c>
      <c r="H193" s="2" t="s">
        <v>228</v>
      </c>
      <c r="I193" s="1" t="s">
        <v>73</v>
      </c>
      <c r="J193" s="1" t="s">
        <v>106</v>
      </c>
      <c r="K193" s="1" t="n">
        <v>30000</v>
      </c>
      <c r="L193" s="1" t="s">
        <v>139</v>
      </c>
      <c r="M193" s="1" t="s">
        <v>140</v>
      </c>
      <c r="N193" s="1" t="n">
        <v>30000</v>
      </c>
      <c r="P193" s="1" t="n">
        <v>30000</v>
      </c>
      <c r="Q193" s="1" t="n">
        <v>30000</v>
      </c>
      <c r="S193" s="3" t="n">
        <v>30000</v>
      </c>
      <c r="T193" s="1" t="n">
        <v>30000</v>
      </c>
      <c r="U193" s="1" t="s">
        <v>364</v>
      </c>
      <c r="V193" s="4" t="n">
        <v>90225</v>
      </c>
      <c r="Z193" s="1" t="n">
        <v>7</v>
      </c>
      <c r="AA193" s="1" t="n">
        <v>0</v>
      </c>
      <c r="AE193" s="1" t="n">
        <v>30000</v>
      </c>
      <c r="AF193" s="1" t="n">
        <v>10</v>
      </c>
      <c r="AH193" s="1" t="n">
        <v>0</v>
      </c>
      <c r="AI193" s="1" t="s">
        <v>201</v>
      </c>
      <c r="AM193" s="1" t="s">
        <v>202</v>
      </c>
      <c r="AN193" s="1" t="s">
        <v>203</v>
      </c>
      <c r="AO193" s="1" t="s">
        <v>204</v>
      </c>
    </row>
    <row r="194" customFormat="false" ht="12.75" hidden="false" customHeight="false" outlineLevel="0" collapsed="false">
      <c r="A194" s="1" t="s">
        <v>40</v>
      </c>
      <c r="B194" s="1" t="s">
        <v>90</v>
      </c>
      <c r="D194" s="1" t="s">
        <v>42</v>
      </c>
      <c r="E194" s="1" t="s">
        <v>225</v>
      </c>
      <c r="F194" s="1" t="s">
        <v>226</v>
      </c>
      <c r="G194" s="1" t="s">
        <v>385</v>
      </c>
      <c r="H194" s="2" t="s">
        <v>228</v>
      </c>
      <c r="I194" s="1" t="s">
        <v>47</v>
      </c>
      <c r="J194" s="1" t="s">
        <v>106</v>
      </c>
      <c r="K194" s="1" t="n">
        <v>150000</v>
      </c>
      <c r="L194" s="1" t="s">
        <v>49</v>
      </c>
      <c r="M194" s="1" t="s">
        <v>50</v>
      </c>
      <c r="N194" s="1" t="n">
        <v>150000</v>
      </c>
      <c r="P194" s="1" t="n">
        <v>150000</v>
      </c>
      <c r="Q194" s="1" t="n">
        <v>150000</v>
      </c>
      <c r="S194" s="3" t="n">
        <v>150000</v>
      </c>
      <c r="T194" s="1" t="n">
        <v>150000</v>
      </c>
      <c r="U194" s="1" t="s">
        <v>364</v>
      </c>
      <c r="V194" s="4" t="n">
        <v>441000</v>
      </c>
      <c r="Z194" s="1" t="n">
        <v>7</v>
      </c>
      <c r="AA194" s="1" t="n">
        <v>0</v>
      </c>
      <c r="AE194" s="1" t="n">
        <v>150000</v>
      </c>
      <c r="AF194" s="1" t="n">
        <v>10</v>
      </c>
      <c r="AH194" s="1" t="n">
        <v>0</v>
      </c>
      <c r="AI194" s="1" t="s">
        <v>201</v>
      </c>
      <c r="AM194" s="1" t="s">
        <v>202</v>
      </c>
      <c r="AN194" s="1" t="s">
        <v>203</v>
      </c>
      <c r="AO194" s="1" t="s">
        <v>204</v>
      </c>
    </row>
    <row r="195" customFormat="false" ht="12.75" hidden="false" customHeight="false" outlineLevel="0" collapsed="false">
      <c r="A195" s="1" t="s">
        <v>40</v>
      </c>
      <c r="B195" s="1" t="s">
        <v>386</v>
      </c>
      <c r="D195" s="1" t="s">
        <v>42</v>
      </c>
      <c r="E195" s="1" t="s">
        <v>225</v>
      </c>
      <c r="F195" s="1" t="s">
        <v>226</v>
      </c>
      <c r="G195" s="1" t="s">
        <v>387</v>
      </c>
      <c r="H195" s="2" t="s">
        <v>228</v>
      </c>
      <c r="I195" s="1" t="s">
        <v>47</v>
      </c>
      <c r="J195" s="1" t="s">
        <v>48</v>
      </c>
      <c r="K195" s="1" t="n">
        <v>150000</v>
      </c>
      <c r="L195" s="1" t="s">
        <v>49</v>
      </c>
      <c r="M195" s="1" t="s">
        <v>50</v>
      </c>
      <c r="N195" s="1" t="n">
        <v>150000</v>
      </c>
      <c r="P195" s="1" t="n">
        <v>150000</v>
      </c>
      <c r="Q195" s="1" t="n">
        <v>150000</v>
      </c>
      <c r="R195" s="1" t="n">
        <v>90000</v>
      </c>
      <c r="S195" s="3" t="n">
        <v>150000</v>
      </c>
      <c r="T195" s="1" t="n">
        <v>150000</v>
      </c>
      <c r="U195" s="1" t="s">
        <v>388</v>
      </c>
      <c r="V195" s="4" t="n">
        <v>431625</v>
      </c>
      <c r="Z195" s="1" t="n">
        <v>7</v>
      </c>
      <c r="AA195" s="1" t="n">
        <v>0</v>
      </c>
      <c r="AE195" s="1" t="n">
        <v>150000</v>
      </c>
      <c r="AF195" s="1" t="n">
        <v>30</v>
      </c>
      <c r="AH195" s="1" t="n">
        <v>90000</v>
      </c>
      <c r="AI195" s="1" t="s">
        <v>61</v>
      </c>
      <c r="AM195" s="1" t="s">
        <v>53</v>
      </c>
      <c r="AN195" s="1" t="s">
        <v>54</v>
      </c>
      <c r="AO195" s="1" t="s">
        <v>55</v>
      </c>
    </row>
    <row r="196" customFormat="false" ht="12.75" hidden="false" customHeight="false" outlineLevel="0" collapsed="false">
      <c r="A196" s="1" t="s">
        <v>40</v>
      </c>
      <c r="B196" s="1" t="s">
        <v>386</v>
      </c>
      <c r="D196" s="1" t="s">
        <v>42</v>
      </c>
      <c r="E196" s="1" t="s">
        <v>225</v>
      </c>
      <c r="F196" s="1" t="s">
        <v>226</v>
      </c>
      <c r="G196" s="1" t="s">
        <v>389</v>
      </c>
      <c r="H196" s="2" t="s">
        <v>228</v>
      </c>
      <c r="I196" s="1" t="s">
        <v>73</v>
      </c>
      <c r="J196" s="1" t="s">
        <v>48</v>
      </c>
      <c r="K196" s="1" t="n">
        <v>18000</v>
      </c>
      <c r="L196" s="1" t="s">
        <v>140</v>
      </c>
      <c r="M196" s="1" t="s">
        <v>253</v>
      </c>
      <c r="N196" s="1" t="n">
        <v>18000</v>
      </c>
      <c r="P196" s="1" t="n">
        <v>18000</v>
      </c>
      <c r="Q196" s="1" t="n">
        <v>18000</v>
      </c>
      <c r="R196" s="1" t="n">
        <v>18000</v>
      </c>
      <c r="S196" s="3" t="n">
        <v>18000</v>
      </c>
      <c r="T196" s="1" t="n">
        <v>18000</v>
      </c>
      <c r="U196" s="1" t="s">
        <v>388</v>
      </c>
      <c r="V196" s="4" t="n">
        <f aca="false">48610+5980</f>
        <v>54590</v>
      </c>
      <c r="Z196" s="1" t="n">
        <v>7</v>
      </c>
      <c r="AA196" s="1" t="n">
        <v>0</v>
      </c>
      <c r="AE196" s="1" t="n">
        <v>18000</v>
      </c>
      <c r="AF196" s="1" t="n">
        <v>60</v>
      </c>
      <c r="AH196" s="1" t="n">
        <v>18000</v>
      </c>
      <c r="AI196" s="1" t="s">
        <v>52</v>
      </c>
      <c r="AM196" s="1" t="s">
        <v>53</v>
      </c>
      <c r="AN196" s="1" t="s">
        <v>54</v>
      </c>
      <c r="AO196" s="1" t="s">
        <v>55</v>
      </c>
    </row>
    <row r="197" customFormat="false" ht="12.75" hidden="false" customHeight="false" outlineLevel="0" collapsed="false">
      <c r="A197" s="1" t="s">
        <v>40</v>
      </c>
      <c r="B197" s="1" t="s">
        <v>179</v>
      </c>
      <c r="D197" s="1" t="s">
        <v>42</v>
      </c>
      <c r="E197" s="1" t="s">
        <v>225</v>
      </c>
      <c r="F197" s="1" t="s">
        <v>226</v>
      </c>
      <c r="G197" s="1" t="s">
        <v>390</v>
      </c>
      <c r="H197" s="2" t="s">
        <v>228</v>
      </c>
      <c r="I197" s="1" t="s">
        <v>73</v>
      </c>
      <c r="J197" s="1" t="s">
        <v>106</v>
      </c>
      <c r="K197" s="1" t="n">
        <v>5000</v>
      </c>
      <c r="L197" s="1" t="s">
        <v>103</v>
      </c>
      <c r="M197" s="1" t="s">
        <v>103</v>
      </c>
      <c r="N197" s="1" t="n">
        <v>5000</v>
      </c>
      <c r="P197" s="1" t="n">
        <v>5000</v>
      </c>
      <c r="Q197" s="1" t="n">
        <v>5000</v>
      </c>
      <c r="S197" s="3" t="n">
        <v>5000</v>
      </c>
      <c r="T197" s="1" t="n">
        <v>5000</v>
      </c>
      <c r="U197" s="1" t="s">
        <v>181</v>
      </c>
      <c r="V197" s="4" t="n">
        <v>14150</v>
      </c>
      <c r="Z197" s="1" t="n">
        <v>7</v>
      </c>
      <c r="AA197" s="1" t="n">
        <v>0</v>
      </c>
      <c r="AE197" s="1" t="n">
        <v>5000</v>
      </c>
      <c r="AF197" s="1" t="n">
        <v>10</v>
      </c>
      <c r="AH197" s="1" t="n">
        <v>0</v>
      </c>
      <c r="AI197" s="1" t="s">
        <v>201</v>
      </c>
      <c r="AM197" s="1" t="s">
        <v>202</v>
      </c>
      <c r="AN197" s="1" t="s">
        <v>203</v>
      </c>
      <c r="AO197" s="1" t="s">
        <v>204</v>
      </c>
    </row>
    <row r="198" customFormat="false" ht="12.75" hidden="false" customHeight="false" outlineLevel="0" collapsed="false">
      <c r="A198" s="1" t="s">
        <v>40</v>
      </c>
      <c r="B198" s="1" t="s">
        <v>179</v>
      </c>
      <c r="D198" s="1" t="s">
        <v>42</v>
      </c>
      <c r="E198" s="1" t="s">
        <v>225</v>
      </c>
      <c r="F198" s="1" t="s">
        <v>226</v>
      </c>
      <c r="G198" s="1" t="s">
        <v>391</v>
      </c>
      <c r="H198" s="2" t="s">
        <v>228</v>
      </c>
      <c r="I198" s="1" t="s">
        <v>73</v>
      </c>
      <c r="J198" s="1" t="s">
        <v>106</v>
      </c>
      <c r="K198" s="1" t="n">
        <v>5000</v>
      </c>
      <c r="L198" s="1" t="s">
        <v>143</v>
      </c>
      <c r="M198" s="1" t="s">
        <v>143</v>
      </c>
      <c r="N198" s="1" t="n">
        <v>5000</v>
      </c>
      <c r="P198" s="1" t="n">
        <v>5000</v>
      </c>
      <c r="Q198" s="1" t="n">
        <v>5000</v>
      </c>
      <c r="S198" s="3" t="n">
        <v>5000</v>
      </c>
      <c r="T198" s="1" t="n">
        <v>5000</v>
      </c>
      <c r="U198" s="1" t="s">
        <v>181</v>
      </c>
      <c r="V198" s="4" t="n">
        <v>14150</v>
      </c>
      <c r="Z198" s="1" t="n">
        <v>7</v>
      </c>
      <c r="AA198" s="1" t="n">
        <v>0</v>
      </c>
      <c r="AE198" s="1" t="n">
        <v>5000</v>
      </c>
      <c r="AF198" s="1" t="n">
        <v>10</v>
      </c>
      <c r="AH198" s="1" t="n">
        <v>0</v>
      </c>
      <c r="AI198" s="1" t="s">
        <v>201</v>
      </c>
      <c r="AM198" s="1" t="s">
        <v>202</v>
      </c>
      <c r="AN198" s="1" t="s">
        <v>203</v>
      </c>
      <c r="AO198" s="1" t="s">
        <v>204</v>
      </c>
    </row>
    <row r="199" customFormat="false" ht="12.75" hidden="false" customHeight="false" outlineLevel="0" collapsed="false">
      <c r="A199" s="1" t="s">
        <v>40</v>
      </c>
      <c r="B199" s="1" t="s">
        <v>179</v>
      </c>
      <c r="D199" s="1" t="s">
        <v>42</v>
      </c>
      <c r="E199" s="1" t="s">
        <v>225</v>
      </c>
      <c r="F199" s="1" t="s">
        <v>226</v>
      </c>
      <c r="G199" s="1" t="s">
        <v>392</v>
      </c>
      <c r="H199" s="2" t="s">
        <v>228</v>
      </c>
      <c r="I199" s="1" t="s">
        <v>73</v>
      </c>
      <c r="J199" s="1" t="s">
        <v>106</v>
      </c>
      <c r="K199" s="1" t="n">
        <v>30000</v>
      </c>
      <c r="L199" s="1" t="s">
        <v>139</v>
      </c>
      <c r="M199" s="1" t="s">
        <v>140</v>
      </c>
      <c r="N199" s="1" t="n">
        <v>30000</v>
      </c>
      <c r="P199" s="1" t="n">
        <v>30000</v>
      </c>
      <c r="Q199" s="1" t="n">
        <v>30000</v>
      </c>
      <c r="S199" s="3" t="n">
        <v>30000</v>
      </c>
      <c r="T199" s="1" t="n">
        <v>30000</v>
      </c>
      <c r="U199" s="1" t="s">
        <v>181</v>
      </c>
      <c r="V199" s="4" t="n">
        <v>89325</v>
      </c>
      <c r="Z199" s="1" t="n">
        <v>7</v>
      </c>
      <c r="AA199" s="1" t="n">
        <v>0</v>
      </c>
      <c r="AE199" s="1" t="n">
        <v>30000</v>
      </c>
      <c r="AF199" s="1" t="n">
        <v>10</v>
      </c>
      <c r="AH199" s="1" t="n">
        <v>0</v>
      </c>
      <c r="AI199" s="1" t="s">
        <v>201</v>
      </c>
      <c r="AM199" s="1" t="s">
        <v>202</v>
      </c>
      <c r="AN199" s="1" t="s">
        <v>203</v>
      </c>
      <c r="AO199" s="1" t="s">
        <v>204</v>
      </c>
    </row>
    <row r="200" customFormat="false" ht="12.75" hidden="false" customHeight="false" outlineLevel="0" collapsed="false">
      <c r="A200" s="1" t="s">
        <v>40</v>
      </c>
      <c r="B200" s="1" t="s">
        <v>179</v>
      </c>
      <c r="D200" s="1" t="s">
        <v>42</v>
      </c>
      <c r="E200" s="1" t="s">
        <v>225</v>
      </c>
      <c r="F200" s="1" t="s">
        <v>226</v>
      </c>
      <c r="G200" s="1" t="s">
        <v>393</v>
      </c>
      <c r="H200" s="2" t="s">
        <v>228</v>
      </c>
      <c r="I200" s="1" t="s">
        <v>73</v>
      </c>
      <c r="J200" s="1" t="s">
        <v>106</v>
      </c>
      <c r="K200" s="1" t="n">
        <v>5000</v>
      </c>
      <c r="L200" s="1" t="s">
        <v>150</v>
      </c>
      <c r="M200" s="1" t="s">
        <v>150</v>
      </c>
      <c r="N200" s="1" t="n">
        <v>5000</v>
      </c>
      <c r="P200" s="1" t="n">
        <v>5000</v>
      </c>
      <c r="Q200" s="1" t="n">
        <v>5000</v>
      </c>
      <c r="S200" s="3" t="n">
        <v>5000</v>
      </c>
      <c r="T200" s="1" t="n">
        <v>5000</v>
      </c>
      <c r="U200" s="1" t="s">
        <v>181</v>
      </c>
      <c r="V200" s="4" t="n">
        <v>14100</v>
      </c>
      <c r="Z200" s="1" t="n">
        <v>7</v>
      </c>
      <c r="AA200" s="1" t="n">
        <v>0</v>
      </c>
      <c r="AE200" s="1" t="n">
        <v>5000</v>
      </c>
      <c r="AF200" s="1" t="n">
        <v>10</v>
      </c>
      <c r="AH200" s="1" t="n">
        <v>0</v>
      </c>
      <c r="AI200" s="1" t="s">
        <v>201</v>
      </c>
      <c r="AM200" s="1" t="s">
        <v>202</v>
      </c>
      <c r="AN200" s="1" t="s">
        <v>203</v>
      </c>
      <c r="AO200" s="1" t="s">
        <v>204</v>
      </c>
    </row>
    <row r="201" customFormat="false" ht="12.75" hidden="false" customHeight="false" outlineLevel="0" collapsed="false">
      <c r="A201" s="1" t="s">
        <v>40</v>
      </c>
      <c r="B201" s="1" t="s">
        <v>179</v>
      </c>
      <c r="D201" s="1" t="s">
        <v>42</v>
      </c>
      <c r="E201" s="1" t="s">
        <v>225</v>
      </c>
      <c r="F201" s="1" t="s">
        <v>226</v>
      </c>
      <c r="G201" s="1" t="s">
        <v>394</v>
      </c>
      <c r="H201" s="2" t="s">
        <v>228</v>
      </c>
      <c r="I201" s="1" t="s">
        <v>73</v>
      </c>
      <c r="J201" s="1" t="s">
        <v>106</v>
      </c>
      <c r="K201" s="1" t="n">
        <v>15000</v>
      </c>
      <c r="L201" s="1" t="s">
        <v>257</v>
      </c>
      <c r="M201" s="1" t="s">
        <v>177</v>
      </c>
      <c r="N201" s="1" t="n">
        <v>15000</v>
      </c>
      <c r="P201" s="1" t="n">
        <v>15000</v>
      </c>
      <c r="Q201" s="1" t="n">
        <v>15000</v>
      </c>
      <c r="S201" s="3" t="n">
        <v>15000</v>
      </c>
      <c r="T201" s="1" t="n">
        <v>15000</v>
      </c>
      <c r="U201" s="1" t="s">
        <v>181</v>
      </c>
      <c r="V201" s="4" t="n">
        <v>43650</v>
      </c>
      <c r="Z201" s="1" t="n">
        <v>7</v>
      </c>
      <c r="AA201" s="1" t="n">
        <v>0</v>
      </c>
      <c r="AE201" s="1" t="n">
        <v>15000</v>
      </c>
      <c r="AF201" s="1" t="n">
        <v>10</v>
      </c>
      <c r="AH201" s="1" t="n">
        <v>0</v>
      </c>
      <c r="AI201" s="1" t="s">
        <v>201</v>
      </c>
      <c r="AM201" s="1" t="s">
        <v>202</v>
      </c>
      <c r="AN201" s="1" t="s">
        <v>203</v>
      </c>
      <c r="AO201" s="1" t="s">
        <v>204</v>
      </c>
    </row>
    <row r="202" customFormat="false" ht="12.75" hidden="false" customHeight="false" outlineLevel="0" collapsed="false">
      <c r="A202" s="1" t="s">
        <v>40</v>
      </c>
      <c r="B202" s="1" t="s">
        <v>179</v>
      </c>
      <c r="D202" s="1" t="s">
        <v>42</v>
      </c>
      <c r="E202" s="1" t="s">
        <v>225</v>
      </c>
      <c r="F202" s="1" t="s">
        <v>226</v>
      </c>
      <c r="G202" s="1" t="s">
        <v>395</v>
      </c>
      <c r="H202" s="2" t="s">
        <v>228</v>
      </c>
      <c r="I202" s="1" t="s">
        <v>73</v>
      </c>
      <c r="J202" s="1" t="s">
        <v>106</v>
      </c>
      <c r="K202" s="1" t="n">
        <v>10000</v>
      </c>
      <c r="L202" s="1" t="s">
        <v>100</v>
      </c>
      <c r="M202" s="1" t="s">
        <v>50</v>
      </c>
      <c r="N202" s="1" t="n">
        <v>10000</v>
      </c>
      <c r="P202" s="1" t="n">
        <v>10000</v>
      </c>
      <c r="Q202" s="1" t="n">
        <v>10000</v>
      </c>
      <c r="S202" s="3" t="n">
        <v>10000</v>
      </c>
      <c r="T202" s="1" t="n">
        <v>10000</v>
      </c>
      <c r="U202" s="1" t="s">
        <v>181</v>
      </c>
      <c r="V202" s="4" t="n">
        <v>31050</v>
      </c>
      <c r="Z202" s="1" t="n">
        <v>7</v>
      </c>
      <c r="AA202" s="1" t="n">
        <v>0</v>
      </c>
      <c r="AE202" s="1" t="n">
        <v>10000</v>
      </c>
      <c r="AF202" s="1" t="n">
        <v>10</v>
      </c>
      <c r="AH202" s="1" t="n">
        <v>0</v>
      </c>
      <c r="AI202" s="1" t="s">
        <v>201</v>
      </c>
      <c r="AM202" s="1" t="s">
        <v>202</v>
      </c>
      <c r="AN202" s="1" t="s">
        <v>203</v>
      </c>
      <c r="AO202" s="1" t="s">
        <v>204</v>
      </c>
    </row>
    <row r="203" customFormat="false" ht="12.75" hidden="false" customHeight="false" outlineLevel="0" collapsed="false">
      <c r="A203" s="1" t="s">
        <v>40</v>
      </c>
      <c r="B203" s="1" t="s">
        <v>179</v>
      </c>
      <c r="D203" s="1" t="s">
        <v>42</v>
      </c>
      <c r="E203" s="1" t="s">
        <v>225</v>
      </c>
      <c r="F203" s="1" t="s">
        <v>226</v>
      </c>
      <c r="G203" s="1" t="s">
        <v>396</v>
      </c>
      <c r="H203" s="2" t="s">
        <v>228</v>
      </c>
      <c r="I203" s="1" t="s">
        <v>73</v>
      </c>
      <c r="J203" s="1" t="s">
        <v>106</v>
      </c>
      <c r="K203" s="1" t="n">
        <v>10000</v>
      </c>
      <c r="L203" s="1" t="s">
        <v>253</v>
      </c>
      <c r="M203" s="1" t="s">
        <v>253</v>
      </c>
      <c r="N203" s="1" t="n">
        <v>10000</v>
      </c>
      <c r="P203" s="1" t="n">
        <v>10000</v>
      </c>
      <c r="Q203" s="1" t="n">
        <v>10000</v>
      </c>
      <c r="R203" s="1" t="n">
        <v>10000</v>
      </c>
      <c r="S203" s="3" t="n">
        <v>10000</v>
      </c>
      <c r="T203" s="1" t="n">
        <v>10000</v>
      </c>
      <c r="U203" s="1" t="s">
        <v>181</v>
      </c>
      <c r="V203" s="4" t="n">
        <v>30850</v>
      </c>
      <c r="Z203" s="1" t="n">
        <v>7</v>
      </c>
      <c r="AA203" s="1" t="n">
        <v>0</v>
      </c>
      <c r="AE203" s="1" t="n">
        <v>10000</v>
      </c>
      <c r="AF203" s="1" t="n">
        <v>10</v>
      </c>
      <c r="AH203" s="1" t="n">
        <v>10000</v>
      </c>
      <c r="AI203" s="1" t="s">
        <v>201</v>
      </c>
      <c r="AM203" s="1" t="s">
        <v>202</v>
      </c>
      <c r="AN203" s="1" t="s">
        <v>203</v>
      </c>
      <c r="AO203" s="1" t="s">
        <v>204</v>
      </c>
    </row>
    <row r="204" customFormat="false" ht="12.75" hidden="false" customHeight="false" outlineLevel="0" collapsed="false">
      <c r="A204" s="1" t="s">
        <v>40</v>
      </c>
      <c r="B204" s="1" t="s">
        <v>179</v>
      </c>
      <c r="D204" s="1" t="s">
        <v>42</v>
      </c>
      <c r="E204" s="1" t="s">
        <v>225</v>
      </c>
      <c r="F204" s="1" t="s">
        <v>226</v>
      </c>
      <c r="G204" s="1" t="s">
        <v>397</v>
      </c>
      <c r="H204" s="2" t="s">
        <v>228</v>
      </c>
      <c r="I204" s="1" t="s">
        <v>73</v>
      </c>
      <c r="J204" s="1" t="s">
        <v>106</v>
      </c>
      <c r="K204" s="1" t="n">
        <v>10000</v>
      </c>
      <c r="L204" s="1" t="s">
        <v>283</v>
      </c>
      <c r="M204" s="1" t="s">
        <v>283</v>
      </c>
      <c r="N204" s="1" t="n">
        <v>10000</v>
      </c>
      <c r="P204" s="1" t="n">
        <v>10000</v>
      </c>
      <c r="Q204" s="1" t="n">
        <v>10000</v>
      </c>
      <c r="S204" s="3" t="n">
        <v>10000</v>
      </c>
      <c r="T204" s="1" t="n">
        <v>10000</v>
      </c>
      <c r="U204" s="1" t="s">
        <v>181</v>
      </c>
      <c r="V204" s="4" t="n">
        <v>31075</v>
      </c>
      <c r="Z204" s="1" t="n">
        <v>7</v>
      </c>
      <c r="AA204" s="1" t="n">
        <v>0</v>
      </c>
      <c r="AE204" s="1" t="n">
        <v>10000</v>
      </c>
      <c r="AF204" s="1" t="n">
        <v>10</v>
      </c>
      <c r="AH204" s="1" t="n">
        <v>0</v>
      </c>
      <c r="AI204" s="1" t="s">
        <v>201</v>
      </c>
      <c r="AM204" s="1" t="s">
        <v>202</v>
      </c>
      <c r="AN204" s="1" t="s">
        <v>203</v>
      </c>
      <c r="AO204" s="1" t="s">
        <v>204</v>
      </c>
    </row>
    <row r="205" customFormat="false" ht="12.75" hidden="false" customHeight="false" outlineLevel="0" collapsed="false">
      <c r="A205" s="1" t="s">
        <v>40</v>
      </c>
      <c r="B205" s="1" t="s">
        <v>179</v>
      </c>
      <c r="D205" s="1" t="s">
        <v>42</v>
      </c>
      <c r="E205" s="1" t="s">
        <v>225</v>
      </c>
      <c r="F205" s="1" t="s">
        <v>226</v>
      </c>
      <c r="G205" s="1" t="s">
        <v>398</v>
      </c>
      <c r="H205" s="2" t="s">
        <v>228</v>
      </c>
      <c r="I205" s="1" t="s">
        <v>73</v>
      </c>
      <c r="J205" s="1" t="s">
        <v>106</v>
      </c>
      <c r="K205" s="1" t="n">
        <v>5000</v>
      </c>
      <c r="L205" s="1" t="s">
        <v>143</v>
      </c>
      <c r="M205" s="1" t="s">
        <v>143</v>
      </c>
      <c r="N205" s="1" t="n">
        <v>5000</v>
      </c>
      <c r="P205" s="1" t="n">
        <v>5000</v>
      </c>
      <c r="Q205" s="1" t="n">
        <v>5000</v>
      </c>
      <c r="S205" s="3" t="n">
        <v>5000</v>
      </c>
      <c r="T205" s="1" t="n">
        <v>5000</v>
      </c>
      <c r="U205" s="1" t="s">
        <v>181</v>
      </c>
      <c r="V205" s="4" t="n">
        <v>14112.5</v>
      </c>
      <c r="Z205" s="1" t="n">
        <v>7</v>
      </c>
      <c r="AA205" s="1" t="n">
        <v>0</v>
      </c>
      <c r="AE205" s="1" t="n">
        <v>5000</v>
      </c>
      <c r="AF205" s="1" t="n">
        <v>10</v>
      </c>
      <c r="AH205" s="1" t="n">
        <v>0</v>
      </c>
      <c r="AI205" s="1" t="s">
        <v>201</v>
      </c>
      <c r="AM205" s="1" t="s">
        <v>202</v>
      </c>
      <c r="AN205" s="1" t="s">
        <v>203</v>
      </c>
      <c r="AO205" s="1" t="s">
        <v>204</v>
      </c>
    </row>
    <row r="206" customFormat="false" ht="12.75" hidden="false" customHeight="false" outlineLevel="0" collapsed="false">
      <c r="A206" s="1" t="s">
        <v>40</v>
      </c>
      <c r="B206" s="1" t="s">
        <v>179</v>
      </c>
      <c r="D206" s="1" t="s">
        <v>42</v>
      </c>
      <c r="E206" s="1" t="s">
        <v>225</v>
      </c>
      <c r="F206" s="1" t="s">
        <v>226</v>
      </c>
      <c r="G206" s="1" t="s">
        <v>180</v>
      </c>
      <c r="H206" s="2" t="s">
        <v>228</v>
      </c>
      <c r="I206" s="1" t="s">
        <v>73</v>
      </c>
      <c r="J206" s="1" t="s">
        <v>48</v>
      </c>
      <c r="K206" s="1" t="n">
        <v>82000</v>
      </c>
      <c r="L206" s="1" t="s">
        <v>143</v>
      </c>
      <c r="M206" s="1" t="s">
        <v>50</v>
      </c>
      <c r="N206" s="1" t="n">
        <v>82000</v>
      </c>
      <c r="P206" s="1" t="n">
        <v>82000</v>
      </c>
      <c r="Q206" s="1" t="n">
        <v>82000</v>
      </c>
      <c r="R206" s="1" t="n">
        <v>10000</v>
      </c>
      <c r="S206" s="3" t="n">
        <v>82000</v>
      </c>
      <c r="T206" s="1" t="n">
        <v>82000</v>
      </c>
      <c r="U206" s="1" t="s">
        <v>181</v>
      </c>
      <c r="V206" s="4" t="n">
        <f aca="false">11320+35070+12260+48480+43120+42840+29850+24160</f>
        <v>247100</v>
      </c>
      <c r="Z206" s="1" t="n">
        <v>7</v>
      </c>
      <c r="AA206" s="1" t="n">
        <v>0</v>
      </c>
      <c r="AE206" s="1" t="n">
        <v>82000</v>
      </c>
      <c r="AF206" s="1" t="n">
        <v>60</v>
      </c>
      <c r="AH206" s="1" t="n">
        <v>10000</v>
      </c>
      <c r="AI206" s="1" t="s">
        <v>52</v>
      </c>
      <c r="AM206" s="1" t="s">
        <v>53</v>
      </c>
      <c r="AN206" s="1" t="s">
        <v>54</v>
      </c>
      <c r="AO206" s="1" t="s">
        <v>55</v>
      </c>
    </row>
    <row r="207" customFormat="false" ht="12.75" hidden="false" customHeight="false" outlineLevel="0" collapsed="false">
      <c r="A207" s="1" t="s">
        <v>40</v>
      </c>
      <c r="B207" s="1" t="s">
        <v>179</v>
      </c>
      <c r="D207" s="1" t="s">
        <v>42</v>
      </c>
      <c r="E207" s="1" t="s">
        <v>225</v>
      </c>
      <c r="F207" s="1" t="s">
        <v>226</v>
      </c>
      <c r="G207" s="1" t="s">
        <v>399</v>
      </c>
      <c r="H207" s="2" t="s">
        <v>228</v>
      </c>
      <c r="I207" s="1" t="s">
        <v>73</v>
      </c>
      <c r="J207" s="1" t="s">
        <v>106</v>
      </c>
      <c r="K207" s="1" t="n">
        <v>10000</v>
      </c>
      <c r="L207" s="1" t="s">
        <v>156</v>
      </c>
      <c r="M207" s="1" t="s">
        <v>156</v>
      </c>
      <c r="N207" s="1" t="n">
        <v>10000</v>
      </c>
      <c r="P207" s="1" t="n">
        <v>10000</v>
      </c>
      <c r="Q207" s="1" t="n">
        <v>10000</v>
      </c>
      <c r="S207" s="3" t="n">
        <v>10000</v>
      </c>
      <c r="T207" s="1" t="n">
        <v>10000</v>
      </c>
      <c r="U207" s="1" t="s">
        <v>181</v>
      </c>
      <c r="V207" s="4" t="n">
        <v>30600</v>
      </c>
      <c r="Z207" s="1" t="n">
        <v>7</v>
      </c>
      <c r="AA207" s="1" t="n">
        <v>0</v>
      </c>
      <c r="AE207" s="1" t="n">
        <v>10000</v>
      </c>
      <c r="AF207" s="1" t="n">
        <v>10</v>
      </c>
      <c r="AH207" s="1" t="n">
        <v>0</v>
      </c>
      <c r="AI207" s="1" t="s">
        <v>201</v>
      </c>
      <c r="AM207" s="1" t="s">
        <v>202</v>
      </c>
      <c r="AN207" s="1" t="s">
        <v>203</v>
      </c>
      <c r="AO207" s="1" t="s">
        <v>204</v>
      </c>
    </row>
    <row r="208" customFormat="false" ht="12.75" hidden="false" customHeight="false" outlineLevel="0" collapsed="false">
      <c r="A208" s="1" t="s">
        <v>40</v>
      </c>
      <c r="B208" s="1" t="s">
        <v>179</v>
      </c>
      <c r="D208" s="1" t="s">
        <v>42</v>
      </c>
      <c r="E208" s="1" t="s">
        <v>225</v>
      </c>
      <c r="F208" s="1" t="s">
        <v>226</v>
      </c>
      <c r="G208" s="1" t="s">
        <v>400</v>
      </c>
      <c r="H208" s="2" t="s">
        <v>228</v>
      </c>
      <c r="I208" s="1" t="s">
        <v>73</v>
      </c>
      <c r="J208" s="1" t="s">
        <v>106</v>
      </c>
      <c r="K208" s="1" t="n">
        <v>5000</v>
      </c>
      <c r="L208" s="1" t="s">
        <v>150</v>
      </c>
      <c r="M208" s="1" t="s">
        <v>150</v>
      </c>
      <c r="N208" s="1" t="n">
        <v>5000</v>
      </c>
      <c r="P208" s="1" t="n">
        <v>5000</v>
      </c>
      <c r="Q208" s="1" t="n">
        <v>5000</v>
      </c>
      <c r="S208" s="3" t="n">
        <v>5000</v>
      </c>
      <c r="T208" s="1" t="n">
        <v>5000</v>
      </c>
      <c r="U208" s="1" t="s">
        <v>181</v>
      </c>
      <c r="V208" s="4" t="n">
        <v>14325</v>
      </c>
      <c r="Z208" s="1" t="n">
        <v>7</v>
      </c>
      <c r="AA208" s="1" t="n">
        <v>0</v>
      </c>
      <c r="AE208" s="1" t="n">
        <v>5000</v>
      </c>
      <c r="AF208" s="1" t="n">
        <v>10</v>
      </c>
      <c r="AH208" s="1" t="n">
        <v>0</v>
      </c>
      <c r="AI208" s="1" t="s">
        <v>201</v>
      </c>
      <c r="AM208" s="1" t="s">
        <v>202</v>
      </c>
      <c r="AN208" s="1" t="s">
        <v>203</v>
      </c>
      <c r="AO208" s="1" t="s">
        <v>204</v>
      </c>
    </row>
    <row r="209" customFormat="false" ht="12.75" hidden="false" customHeight="false" outlineLevel="0" collapsed="false">
      <c r="A209" s="1" t="s">
        <v>40</v>
      </c>
      <c r="B209" s="1" t="s">
        <v>179</v>
      </c>
      <c r="D209" s="1" t="s">
        <v>42</v>
      </c>
      <c r="E209" s="1" t="s">
        <v>225</v>
      </c>
      <c r="F209" s="1" t="s">
        <v>226</v>
      </c>
      <c r="G209" s="1" t="s">
        <v>401</v>
      </c>
      <c r="H209" s="2" t="s">
        <v>228</v>
      </c>
      <c r="I209" s="1" t="s">
        <v>73</v>
      </c>
      <c r="J209" s="1" t="s">
        <v>106</v>
      </c>
      <c r="K209" s="1" t="n">
        <v>5000</v>
      </c>
      <c r="L209" s="1" t="s">
        <v>94</v>
      </c>
      <c r="M209" s="1" t="s">
        <v>94</v>
      </c>
      <c r="N209" s="1" t="n">
        <v>5000</v>
      </c>
      <c r="P209" s="1" t="n">
        <v>5000</v>
      </c>
      <c r="Q209" s="1" t="n">
        <v>5000</v>
      </c>
      <c r="S209" s="3" t="n">
        <v>5000</v>
      </c>
      <c r="T209" s="1" t="n">
        <v>5000</v>
      </c>
      <c r="U209" s="1" t="s">
        <v>181</v>
      </c>
      <c r="V209" s="4" t="n">
        <v>14375</v>
      </c>
      <c r="Z209" s="1" t="n">
        <v>7</v>
      </c>
      <c r="AA209" s="1" t="n">
        <v>0</v>
      </c>
      <c r="AE209" s="1" t="n">
        <v>5000</v>
      </c>
      <c r="AF209" s="1" t="n">
        <v>10</v>
      </c>
      <c r="AH209" s="1" t="n">
        <v>0</v>
      </c>
      <c r="AI209" s="1" t="s">
        <v>201</v>
      </c>
      <c r="AM209" s="1" t="s">
        <v>202</v>
      </c>
      <c r="AN209" s="1" t="s">
        <v>203</v>
      </c>
      <c r="AO209" s="1" t="s">
        <v>204</v>
      </c>
    </row>
    <row r="210" customFormat="false" ht="12.75" hidden="false" customHeight="false" outlineLevel="0" collapsed="false">
      <c r="A210" s="1" t="s">
        <v>40</v>
      </c>
      <c r="B210" s="1" t="s">
        <v>179</v>
      </c>
      <c r="D210" s="1" t="s">
        <v>42</v>
      </c>
      <c r="E210" s="1" t="s">
        <v>225</v>
      </c>
      <c r="F210" s="1" t="s">
        <v>226</v>
      </c>
      <c r="G210" s="1" t="s">
        <v>402</v>
      </c>
      <c r="H210" s="2" t="s">
        <v>228</v>
      </c>
      <c r="I210" s="1" t="s">
        <v>73</v>
      </c>
      <c r="J210" s="1" t="s">
        <v>106</v>
      </c>
      <c r="K210" s="1" t="n">
        <v>10000</v>
      </c>
      <c r="L210" s="1" t="s">
        <v>293</v>
      </c>
      <c r="M210" s="1" t="s">
        <v>293</v>
      </c>
      <c r="N210" s="1" t="n">
        <v>10000</v>
      </c>
      <c r="P210" s="1" t="n">
        <v>10000</v>
      </c>
      <c r="Q210" s="1" t="n">
        <v>10000</v>
      </c>
      <c r="S210" s="3" t="n">
        <v>10000</v>
      </c>
      <c r="T210" s="1" t="n">
        <v>10000</v>
      </c>
      <c r="U210" s="1" t="s">
        <v>181</v>
      </c>
      <c r="V210" s="4" t="n">
        <v>30600</v>
      </c>
      <c r="Z210" s="1" t="n">
        <v>7</v>
      </c>
      <c r="AA210" s="1" t="n">
        <v>0</v>
      </c>
      <c r="AE210" s="1" t="n">
        <v>10000</v>
      </c>
      <c r="AF210" s="1" t="n">
        <v>10</v>
      </c>
      <c r="AH210" s="1" t="n">
        <v>0</v>
      </c>
      <c r="AI210" s="1" t="s">
        <v>201</v>
      </c>
      <c r="AM210" s="1" t="s">
        <v>202</v>
      </c>
      <c r="AN210" s="1" t="s">
        <v>203</v>
      </c>
      <c r="AO210" s="1" t="s">
        <v>204</v>
      </c>
    </row>
    <row r="211" customFormat="false" ht="12.75" hidden="false" customHeight="false" outlineLevel="0" collapsed="false">
      <c r="A211" s="1" t="s">
        <v>40</v>
      </c>
      <c r="B211" s="1" t="s">
        <v>179</v>
      </c>
      <c r="D211" s="1" t="s">
        <v>42</v>
      </c>
      <c r="E211" s="1" t="s">
        <v>225</v>
      </c>
      <c r="F211" s="1" t="s">
        <v>226</v>
      </c>
      <c r="G211" s="1" t="s">
        <v>403</v>
      </c>
      <c r="H211" s="2" t="s">
        <v>228</v>
      </c>
      <c r="I211" s="1" t="s">
        <v>73</v>
      </c>
      <c r="J211" s="1" t="s">
        <v>106</v>
      </c>
      <c r="K211" s="1" t="n">
        <v>5000</v>
      </c>
      <c r="L211" s="1" t="s">
        <v>229</v>
      </c>
      <c r="M211" s="1" t="s">
        <v>229</v>
      </c>
      <c r="N211" s="1" t="n">
        <v>5000</v>
      </c>
      <c r="P211" s="1" t="n">
        <v>5000</v>
      </c>
      <c r="Q211" s="1" t="n">
        <v>5000</v>
      </c>
      <c r="S211" s="3" t="n">
        <v>5000</v>
      </c>
      <c r="T211" s="1" t="n">
        <v>5000</v>
      </c>
      <c r="U211" s="1" t="s">
        <v>181</v>
      </c>
      <c r="V211" s="4" t="n">
        <v>14375</v>
      </c>
      <c r="Z211" s="1" t="n">
        <v>7</v>
      </c>
      <c r="AA211" s="1" t="n">
        <v>0</v>
      </c>
      <c r="AE211" s="1" t="n">
        <v>5000</v>
      </c>
      <c r="AF211" s="1" t="n">
        <v>10</v>
      </c>
      <c r="AH211" s="1" t="n">
        <v>0</v>
      </c>
      <c r="AI211" s="1" t="s">
        <v>201</v>
      </c>
      <c r="AM211" s="1" t="s">
        <v>202</v>
      </c>
      <c r="AN211" s="1" t="s">
        <v>203</v>
      </c>
      <c r="AO211" s="1" t="s">
        <v>204</v>
      </c>
    </row>
    <row r="212" customFormat="false" ht="12.75" hidden="false" customHeight="false" outlineLevel="0" collapsed="false">
      <c r="A212" s="1" t="s">
        <v>40</v>
      </c>
      <c r="B212" s="1" t="s">
        <v>179</v>
      </c>
      <c r="D212" s="1" t="s">
        <v>42</v>
      </c>
      <c r="E212" s="1" t="s">
        <v>225</v>
      </c>
      <c r="F212" s="1" t="s">
        <v>226</v>
      </c>
      <c r="G212" s="1" t="s">
        <v>404</v>
      </c>
      <c r="H212" s="2" t="s">
        <v>228</v>
      </c>
      <c r="I212" s="1" t="s">
        <v>73</v>
      </c>
      <c r="J212" s="1" t="s">
        <v>106</v>
      </c>
      <c r="K212" s="1" t="n">
        <v>5000</v>
      </c>
      <c r="L212" s="1" t="s">
        <v>129</v>
      </c>
      <c r="M212" s="1" t="s">
        <v>129</v>
      </c>
      <c r="N212" s="1" t="n">
        <v>5000</v>
      </c>
      <c r="P212" s="1" t="n">
        <v>5000</v>
      </c>
      <c r="Q212" s="1" t="n">
        <v>5000</v>
      </c>
      <c r="S212" s="3" t="n">
        <v>5000</v>
      </c>
      <c r="T212" s="1" t="n">
        <v>5000</v>
      </c>
      <c r="U212" s="1" t="s">
        <v>181</v>
      </c>
      <c r="V212" s="4" t="n">
        <v>14687.5</v>
      </c>
      <c r="Z212" s="1" t="n">
        <v>7</v>
      </c>
      <c r="AA212" s="1" t="n">
        <v>0</v>
      </c>
      <c r="AE212" s="1" t="n">
        <v>5000</v>
      </c>
      <c r="AF212" s="1" t="n">
        <v>10</v>
      </c>
      <c r="AH212" s="1" t="n">
        <v>0</v>
      </c>
      <c r="AI212" s="1" t="s">
        <v>201</v>
      </c>
      <c r="AM212" s="1" t="s">
        <v>202</v>
      </c>
      <c r="AN212" s="1" t="s">
        <v>203</v>
      </c>
      <c r="AO212" s="1" t="s">
        <v>204</v>
      </c>
    </row>
    <row r="213" customFormat="false" ht="12.75" hidden="false" customHeight="false" outlineLevel="0" collapsed="false">
      <c r="A213" s="1" t="s">
        <v>40</v>
      </c>
      <c r="B213" s="1" t="s">
        <v>179</v>
      </c>
      <c r="D213" s="1" t="s">
        <v>42</v>
      </c>
      <c r="E213" s="1" t="s">
        <v>225</v>
      </c>
      <c r="F213" s="1" t="s">
        <v>226</v>
      </c>
      <c r="G213" s="1" t="s">
        <v>405</v>
      </c>
      <c r="H213" s="2" t="s">
        <v>228</v>
      </c>
      <c r="I213" s="1" t="s">
        <v>73</v>
      </c>
      <c r="J213" s="1" t="s">
        <v>106</v>
      </c>
      <c r="K213" s="1" t="n">
        <v>10000</v>
      </c>
      <c r="L213" s="1" t="s">
        <v>74</v>
      </c>
      <c r="M213" s="1" t="s">
        <v>74</v>
      </c>
      <c r="N213" s="1" t="n">
        <v>10000</v>
      </c>
      <c r="P213" s="1" t="n">
        <v>10000</v>
      </c>
      <c r="Q213" s="1" t="n">
        <v>10000</v>
      </c>
      <c r="S213" s="3" t="n">
        <v>10000</v>
      </c>
      <c r="T213" s="1" t="n">
        <v>10000</v>
      </c>
      <c r="U213" s="1" t="s">
        <v>181</v>
      </c>
      <c r="V213" s="4" t="n">
        <v>29975</v>
      </c>
      <c r="Z213" s="1" t="n">
        <v>7</v>
      </c>
      <c r="AA213" s="1" t="n">
        <v>0</v>
      </c>
      <c r="AE213" s="1" t="n">
        <v>10000</v>
      </c>
      <c r="AF213" s="1" t="n">
        <v>10</v>
      </c>
      <c r="AH213" s="1" t="n">
        <v>0</v>
      </c>
      <c r="AI213" s="1" t="s">
        <v>201</v>
      </c>
      <c r="AM213" s="1" t="s">
        <v>202</v>
      </c>
      <c r="AN213" s="1" t="s">
        <v>203</v>
      </c>
      <c r="AO213" s="1" t="s">
        <v>204</v>
      </c>
    </row>
    <row r="214" customFormat="false" ht="12.75" hidden="false" customHeight="false" outlineLevel="0" collapsed="false">
      <c r="A214" s="1" t="s">
        <v>40</v>
      </c>
      <c r="B214" s="1" t="s">
        <v>179</v>
      </c>
      <c r="D214" s="1" t="s">
        <v>42</v>
      </c>
      <c r="E214" s="1" t="s">
        <v>225</v>
      </c>
      <c r="F214" s="1" t="s">
        <v>226</v>
      </c>
      <c r="G214" s="1" t="s">
        <v>406</v>
      </c>
      <c r="H214" s="2" t="s">
        <v>228</v>
      </c>
      <c r="I214" s="1" t="s">
        <v>73</v>
      </c>
      <c r="J214" s="1" t="s">
        <v>106</v>
      </c>
      <c r="K214" s="1" t="n">
        <v>5000</v>
      </c>
      <c r="L214" s="1" t="s">
        <v>247</v>
      </c>
      <c r="M214" s="1" t="s">
        <v>247</v>
      </c>
      <c r="N214" s="1" t="n">
        <v>5000</v>
      </c>
      <c r="P214" s="1" t="n">
        <v>5000</v>
      </c>
      <c r="Q214" s="1" t="n">
        <v>5000</v>
      </c>
      <c r="S214" s="3" t="n">
        <v>5000</v>
      </c>
      <c r="T214" s="1" t="n">
        <v>5000</v>
      </c>
      <c r="U214" s="1" t="s">
        <v>181</v>
      </c>
      <c r="V214" s="4" t="n">
        <v>14612.5</v>
      </c>
      <c r="Z214" s="1" t="n">
        <v>7</v>
      </c>
      <c r="AA214" s="1" t="n">
        <v>0</v>
      </c>
      <c r="AE214" s="1" t="n">
        <v>5000</v>
      </c>
      <c r="AF214" s="1" t="n">
        <v>10</v>
      </c>
      <c r="AH214" s="1" t="n">
        <v>0</v>
      </c>
      <c r="AI214" s="1" t="s">
        <v>201</v>
      </c>
      <c r="AM214" s="1" t="s">
        <v>202</v>
      </c>
      <c r="AN214" s="1" t="s">
        <v>203</v>
      </c>
      <c r="AO214" s="1" t="s">
        <v>204</v>
      </c>
    </row>
    <row r="215" customFormat="false" ht="12.75" hidden="false" customHeight="false" outlineLevel="0" collapsed="false">
      <c r="A215" s="1" t="s">
        <v>40</v>
      </c>
      <c r="B215" s="1" t="s">
        <v>179</v>
      </c>
      <c r="D215" s="1" t="s">
        <v>42</v>
      </c>
      <c r="E215" s="1" t="s">
        <v>225</v>
      </c>
      <c r="F215" s="1" t="s">
        <v>226</v>
      </c>
      <c r="G215" s="1" t="s">
        <v>407</v>
      </c>
      <c r="H215" s="2" t="s">
        <v>228</v>
      </c>
      <c r="I215" s="1" t="s">
        <v>73</v>
      </c>
      <c r="J215" s="1" t="s">
        <v>106</v>
      </c>
      <c r="K215" s="1" t="n">
        <v>5000</v>
      </c>
      <c r="L215" s="1" t="s">
        <v>94</v>
      </c>
      <c r="M215" s="1" t="s">
        <v>94</v>
      </c>
      <c r="N215" s="1" t="n">
        <v>5000</v>
      </c>
      <c r="P215" s="1" t="n">
        <v>5000</v>
      </c>
      <c r="Q215" s="1" t="n">
        <v>5000</v>
      </c>
      <c r="S215" s="3" t="n">
        <v>5000</v>
      </c>
      <c r="T215" s="1" t="n">
        <v>5000</v>
      </c>
      <c r="U215" s="1" t="s">
        <v>181</v>
      </c>
      <c r="V215" s="4" t="n">
        <v>14662.5</v>
      </c>
      <c r="Z215" s="1" t="n">
        <v>7</v>
      </c>
      <c r="AA215" s="1" t="n">
        <v>0</v>
      </c>
      <c r="AE215" s="1" t="n">
        <v>5000</v>
      </c>
      <c r="AF215" s="1" t="n">
        <v>10</v>
      </c>
      <c r="AH215" s="1" t="n">
        <v>0</v>
      </c>
      <c r="AI215" s="1" t="s">
        <v>201</v>
      </c>
      <c r="AM215" s="1" t="s">
        <v>202</v>
      </c>
      <c r="AN215" s="1" t="s">
        <v>203</v>
      </c>
      <c r="AO215" s="1" t="s">
        <v>204</v>
      </c>
    </row>
    <row r="216" customFormat="false" ht="12.75" hidden="false" customHeight="false" outlineLevel="0" collapsed="false">
      <c r="A216" s="1" t="s">
        <v>40</v>
      </c>
      <c r="B216" s="1" t="s">
        <v>179</v>
      </c>
      <c r="D216" s="1" t="s">
        <v>42</v>
      </c>
      <c r="E216" s="1" t="s">
        <v>225</v>
      </c>
      <c r="F216" s="1" t="s">
        <v>226</v>
      </c>
      <c r="G216" s="1" t="s">
        <v>408</v>
      </c>
      <c r="H216" s="2" t="s">
        <v>228</v>
      </c>
      <c r="I216" s="1" t="s">
        <v>73</v>
      </c>
      <c r="J216" s="1" t="s">
        <v>106</v>
      </c>
      <c r="K216" s="1" t="n">
        <v>10000</v>
      </c>
      <c r="L216" s="1" t="s">
        <v>74</v>
      </c>
      <c r="M216" s="1" t="s">
        <v>74</v>
      </c>
      <c r="N216" s="1" t="n">
        <v>10000</v>
      </c>
      <c r="P216" s="1" t="n">
        <v>10000</v>
      </c>
      <c r="Q216" s="1" t="n">
        <v>10000</v>
      </c>
      <c r="S216" s="3" t="n">
        <v>10000</v>
      </c>
      <c r="T216" s="1" t="n">
        <v>10000</v>
      </c>
      <c r="U216" s="1" t="s">
        <v>181</v>
      </c>
      <c r="V216" s="4" t="n">
        <v>29975</v>
      </c>
      <c r="Z216" s="1" t="n">
        <v>7</v>
      </c>
      <c r="AA216" s="1" t="n">
        <v>0</v>
      </c>
      <c r="AE216" s="1" t="n">
        <v>10000</v>
      </c>
      <c r="AF216" s="1" t="n">
        <v>10</v>
      </c>
      <c r="AH216" s="1" t="n">
        <v>0</v>
      </c>
      <c r="AI216" s="1" t="s">
        <v>201</v>
      </c>
      <c r="AM216" s="1" t="s">
        <v>202</v>
      </c>
      <c r="AN216" s="1" t="s">
        <v>203</v>
      </c>
      <c r="AO216" s="1" t="s">
        <v>204</v>
      </c>
    </row>
    <row r="217" customFormat="false" ht="12.75" hidden="false" customHeight="false" outlineLevel="0" collapsed="false">
      <c r="A217" s="1" t="s">
        <v>40</v>
      </c>
      <c r="B217" s="1" t="s">
        <v>179</v>
      </c>
      <c r="D217" s="1" t="s">
        <v>42</v>
      </c>
      <c r="E217" s="1" t="s">
        <v>225</v>
      </c>
      <c r="F217" s="1" t="s">
        <v>226</v>
      </c>
      <c r="G217" s="1" t="s">
        <v>409</v>
      </c>
      <c r="H217" s="2" t="s">
        <v>228</v>
      </c>
      <c r="I217" s="1" t="s">
        <v>73</v>
      </c>
      <c r="J217" s="1" t="s">
        <v>106</v>
      </c>
      <c r="K217" s="1" t="n">
        <v>40000</v>
      </c>
      <c r="L217" s="1" t="s">
        <v>159</v>
      </c>
      <c r="M217" s="1" t="s">
        <v>160</v>
      </c>
      <c r="N217" s="1" t="n">
        <v>40000</v>
      </c>
      <c r="P217" s="1" t="n">
        <v>40000</v>
      </c>
      <c r="Q217" s="1" t="n">
        <v>40000</v>
      </c>
      <c r="S217" s="3" t="n">
        <v>40000</v>
      </c>
      <c r="T217" s="1" t="n">
        <v>40000</v>
      </c>
      <c r="U217" s="1" t="s">
        <v>181</v>
      </c>
      <c r="V217" s="4" t="n">
        <v>121200</v>
      </c>
      <c r="Z217" s="1" t="n">
        <v>7</v>
      </c>
      <c r="AA217" s="1" t="n">
        <v>0</v>
      </c>
      <c r="AE217" s="1" t="n">
        <v>40000</v>
      </c>
      <c r="AF217" s="1" t="n">
        <v>10</v>
      </c>
      <c r="AH217" s="1" t="n">
        <v>0</v>
      </c>
      <c r="AI217" s="1" t="s">
        <v>201</v>
      </c>
      <c r="AM217" s="1" t="s">
        <v>202</v>
      </c>
      <c r="AN217" s="1" t="s">
        <v>203</v>
      </c>
      <c r="AO217" s="1" t="s">
        <v>204</v>
      </c>
    </row>
    <row r="218" customFormat="false" ht="12.75" hidden="false" customHeight="false" outlineLevel="0" collapsed="false">
      <c r="A218" s="1" t="s">
        <v>40</v>
      </c>
      <c r="B218" s="1" t="s">
        <v>179</v>
      </c>
      <c r="D218" s="1" t="s">
        <v>42</v>
      </c>
      <c r="E218" s="1" t="s">
        <v>225</v>
      </c>
      <c r="F218" s="1" t="s">
        <v>226</v>
      </c>
      <c r="G218" s="1" t="s">
        <v>410</v>
      </c>
      <c r="H218" s="2" t="s">
        <v>228</v>
      </c>
      <c r="I218" s="1" t="s">
        <v>73</v>
      </c>
      <c r="J218" s="1" t="s">
        <v>106</v>
      </c>
      <c r="K218" s="1" t="n">
        <v>5000</v>
      </c>
      <c r="L218" s="1" t="s">
        <v>150</v>
      </c>
      <c r="M218" s="1" t="s">
        <v>150</v>
      </c>
      <c r="N218" s="1" t="n">
        <v>5000</v>
      </c>
      <c r="P218" s="1" t="n">
        <v>5000</v>
      </c>
      <c r="Q218" s="1" t="n">
        <v>5000</v>
      </c>
      <c r="R218" s="1" t="n">
        <v>1000</v>
      </c>
      <c r="S218" s="13" t="n">
        <v>5000</v>
      </c>
      <c r="T218" s="17" t="n">
        <v>5000</v>
      </c>
      <c r="U218" s="17" t="s">
        <v>181</v>
      </c>
      <c r="V218" s="14" t="n">
        <v>15012.5</v>
      </c>
      <c r="Z218" s="1" t="n">
        <v>7</v>
      </c>
      <c r="AA218" s="1" t="n">
        <v>0</v>
      </c>
      <c r="AE218" s="1" t="n">
        <v>5000</v>
      </c>
      <c r="AF218" s="1" t="n">
        <v>10</v>
      </c>
      <c r="AH218" s="1" t="n">
        <v>1000</v>
      </c>
      <c r="AI218" s="1" t="s">
        <v>201</v>
      </c>
      <c r="AM218" s="1" t="s">
        <v>202</v>
      </c>
      <c r="AN218" s="1" t="s">
        <v>203</v>
      </c>
      <c r="AO218" s="1" t="s">
        <v>204</v>
      </c>
    </row>
    <row r="219" customFormat="false" ht="12.75" hidden="false" customHeight="false" outlineLevel="0" collapsed="false">
      <c r="I219" s="15" t="s">
        <v>411</v>
      </c>
      <c r="K219" s="16"/>
      <c r="L219" s="16"/>
      <c r="M219" s="16"/>
      <c r="N219" s="16"/>
      <c r="O219" s="16"/>
      <c r="P219" s="16"/>
      <c r="Q219" s="16"/>
      <c r="R219" s="16"/>
      <c r="S219" s="3" t="n">
        <f aca="false">SUM(S65:S218)</f>
        <v>4815323</v>
      </c>
      <c r="T219" s="16"/>
      <c r="U219" s="16"/>
      <c r="V219" s="4" t="n">
        <f aca="false">SUM(V65:V218)</f>
        <v>14154786.55</v>
      </c>
    </row>
    <row r="221" customFormat="false" ht="12.75" hidden="false" customHeight="false" outlineLevel="0" collapsed="false">
      <c r="A221" s="1" t="s">
        <v>40</v>
      </c>
      <c r="B221" s="1" t="s">
        <v>96</v>
      </c>
      <c r="D221" s="1" t="s">
        <v>42</v>
      </c>
      <c r="E221" s="1" t="s">
        <v>412</v>
      </c>
      <c r="F221" s="1" t="s">
        <v>413</v>
      </c>
      <c r="G221" s="1" t="s">
        <v>99</v>
      </c>
      <c r="H221" s="2" t="s">
        <v>414</v>
      </c>
      <c r="I221" s="1" t="s">
        <v>73</v>
      </c>
      <c r="J221" s="1" t="s">
        <v>48</v>
      </c>
      <c r="K221" s="1" t="n">
        <v>35000</v>
      </c>
      <c r="L221" s="1" t="s">
        <v>129</v>
      </c>
      <c r="M221" s="1" t="s">
        <v>50</v>
      </c>
      <c r="N221" s="1" t="n">
        <v>35000</v>
      </c>
      <c r="P221" s="1" t="n">
        <v>35000</v>
      </c>
      <c r="Q221" s="1" t="n">
        <v>35000</v>
      </c>
      <c r="R221" s="1" t="n">
        <v>35000</v>
      </c>
      <c r="S221" s="3" t="n">
        <v>35000</v>
      </c>
      <c r="T221" s="1" t="n">
        <v>35000</v>
      </c>
      <c r="U221" s="1" t="s">
        <v>101</v>
      </c>
      <c r="V221" s="4" t="n">
        <v>105650</v>
      </c>
      <c r="Z221" s="1" t="n">
        <v>7</v>
      </c>
      <c r="AA221" s="1" t="n">
        <v>0</v>
      </c>
      <c r="AE221" s="1" t="n">
        <v>35000</v>
      </c>
      <c r="AF221" s="1" t="n">
        <v>60</v>
      </c>
      <c r="AH221" s="1" t="n">
        <v>0</v>
      </c>
      <c r="AI221" s="1" t="s">
        <v>52</v>
      </c>
      <c r="AM221" s="1" t="s">
        <v>53</v>
      </c>
      <c r="AN221" s="1" t="s">
        <v>54</v>
      </c>
      <c r="AO221" s="1" t="s">
        <v>55</v>
      </c>
    </row>
    <row r="222" customFormat="false" ht="12.75" hidden="false" customHeight="false" outlineLevel="0" collapsed="false">
      <c r="A222" s="1" t="s">
        <v>40</v>
      </c>
      <c r="B222" s="1" t="s">
        <v>415</v>
      </c>
      <c r="D222" s="1" t="s">
        <v>42</v>
      </c>
      <c r="E222" s="1" t="s">
        <v>412</v>
      </c>
      <c r="F222" s="1" t="s">
        <v>413</v>
      </c>
      <c r="G222" s="1" t="s">
        <v>416</v>
      </c>
      <c r="H222" s="2" t="s">
        <v>414</v>
      </c>
      <c r="I222" s="1" t="s">
        <v>47</v>
      </c>
      <c r="J222" s="1" t="s">
        <v>106</v>
      </c>
      <c r="K222" s="1" t="n">
        <v>100000</v>
      </c>
      <c r="L222" s="1" t="s">
        <v>49</v>
      </c>
      <c r="M222" s="1" t="s">
        <v>50</v>
      </c>
      <c r="N222" s="1" t="n">
        <v>100000</v>
      </c>
      <c r="P222" s="1" t="n">
        <v>100000</v>
      </c>
      <c r="Q222" s="1" t="n">
        <v>100000</v>
      </c>
      <c r="R222" s="1" t="n">
        <v>100000</v>
      </c>
      <c r="S222" s="3" t="n">
        <v>100000</v>
      </c>
      <c r="T222" s="1" t="n">
        <v>100000</v>
      </c>
      <c r="U222" s="1" t="s">
        <v>417</v>
      </c>
      <c r="V222" s="4" t="n">
        <f aca="false">94850+13550+162600</f>
        <v>271000</v>
      </c>
      <c r="Z222" s="1" t="n">
        <v>7</v>
      </c>
      <c r="AA222" s="1" t="n">
        <v>0</v>
      </c>
      <c r="AE222" s="1" t="n">
        <v>100000</v>
      </c>
      <c r="AF222" s="1" t="n">
        <v>10</v>
      </c>
      <c r="AH222" s="1" t="n">
        <v>0</v>
      </c>
      <c r="AI222" s="1" t="s">
        <v>61</v>
      </c>
      <c r="AM222" s="1" t="s">
        <v>53</v>
      </c>
      <c r="AN222" s="1" t="s">
        <v>54</v>
      </c>
      <c r="AO222" s="1" t="s">
        <v>55</v>
      </c>
    </row>
    <row r="223" customFormat="false" ht="12.75" hidden="false" customHeight="false" outlineLevel="0" collapsed="false">
      <c r="A223" s="1" t="s">
        <v>40</v>
      </c>
      <c r="B223" s="1" t="s">
        <v>415</v>
      </c>
      <c r="D223" s="1" t="s">
        <v>42</v>
      </c>
      <c r="E223" s="1" t="s">
        <v>412</v>
      </c>
      <c r="F223" s="1" t="s">
        <v>413</v>
      </c>
      <c r="G223" s="1" t="s">
        <v>418</v>
      </c>
      <c r="H223" s="2" t="s">
        <v>414</v>
      </c>
      <c r="I223" s="1" t="s">
        <v>47</v>
      </c>
      <c r="J223" s="1" t="s">
        <v>48</v>
      </c>
      <c r="K223" s="1" t="n">
        <v>121500</v>
      </c>
      <c r="L223" s="1" t="s">
        <v>49</v>
      </c>
      <c r="M223" s="1" t="s">
        <v>50</v>
      </c>
      <c r="N223" s="1" t="n">
        <v>121500</v>
      </c>
      <c r="P223" s="1" t="n">
        <v>121500</v>
      </c>
      <c r="Q223" s="1" t="n">
        <v>121500</v>
      </c>
      <c r="R223" s="1" t="n">
        <v>121500</v>
      </c>
      <c r="S223" s="3" t="n">
        <v>121500</v>
      </c>
      <c r="T223" s="1" t="n">
        <v>121500</v>
      </c>
      <c r="U223" s="1" t="s">
        <v>417</v>
      </c>
      <c r="V223" s="4" t="n">
        <f aca="false">348705</f>
        <v>348705</v>
      </c>
      <c r="Z223" s="1" t="n">
        <v>7</v>
      </c>
      <c r="AA223" s="1" t="n">
        <v>0</v>
      </c>
      <c r="AE223" s="1" t="n">
        <v>121500</v>
      </c>
      <c r="AF223" s="1" t="n">
        <v>30</v>
      </c>
      <c r="AH223" s="1" t="n">
        <v>0</v>
      </c>
      <c r="AI223" s="1" t="s">
        <v>61</v>
      </c>
      <c r="AM223" s="1" t="s">
        <v>53</v>
      </c>
      <c r="AN223" s="1" t="s">
        <v>54</v>
      </c>
      <c r="AO223" s="1" t="s">
        <v>55</v>
      </c>
    </row>
    <row r="224" customFormat="false" ht="12.75" hidden="false" customHeight="false" outlineLevel="0" collapsed="false">
      <c r="A224" s="1" t="s">
        <v>40</v>
      </c>
      <c r="B224" s="1" t="s">
        <v>415</v>
      </c>
      <c r="D224" s="1" t="s">
        <v>42</v>
      </c>
      <c r="E224" s="1" t="s">
        <v>412</v>
      </c>
      <c r="F224" s="1" t="s">
        <v>413</v>
      </c>
      <c r="G224" s="1" t="s">
        <v>419</v>
      </c>
      <c r="H224" s="2" t="s">
        <v>414</v>
      </c>
      <c r="I224" s="1" t="s">
        <v>47</v>
      </c>
      <c r="J224" s="1" t="s">
        <v>106</v>
      </c>
      <c r="K224" s="1" t="n">
        <v>83000</v>
      </c>
      <c r="L224" s="1" t="s">
        <v>49</v>
      </c>
      <c r="M224" s="1" t="s">
        <v>50</v>
      </c>
      <c r="N224" s="1" t="n">
        <v>83000</v>
      </c>
      <c r="P224" s="1" t="n">
        <v>83000</v>
      </c>
      <c r="Q224" s="1" t="n">
        <v>83000</v>
      </c>
      <c r="R224" s="1" t="n">
        <v>83000</v>
      </c>
      <c r="S224" s="3" t="n">
        <v>83000</v>
      </c>
      <c r="T224" s="1" t="n">
        <v>83000</v>
      </c>
      <c r="U224" s="1" t="s">
        <v>417</v>
      </c>
      <c r="V224" s="4" t="n">
        <f aca="false">77420+19355+132720</f>
        <v>229495</v>
      </c>
      <c r="Z224" s="1" t="n">
        <v>7</v>
      </c>
      <c r="AA224" s="1" t="n">
        <v>0</v>
      </c>
      <c r="AE224" s="1" t="n">
        <v>83000</v>
      </c>
      <c r="AF224" s="1" t="n">
        <v>10</v>
      </c>
      <c r="AH224" s="1" t="n">
        <v>0</v>
      </c>
      <c r="AI224" s="1" t="s">
        <v>61</v>
      </c>
      <c r="AM224" s="1" t="s">
        <v>53</v>
      </c>
      <c r="AN224" s="1" t="s">
        <v>54</v>
      </c>
      <c r="AO224" s="1" t="s">
        <v>55</v>
      </c>
    </row>
    <row r="225" customFormat="false" ht="12.75" hidden="false" customHeight="false" outlineLevel="0" collapsed="false">
      <c r="A225" s="1" t="s">
        <v>40</v>
      </c>
      <c r="B225" s="1" t="s">
        <v>415</v>
      </c>
      <c r="D225" s="1" t="s">
        <v>42</v>
      </c>
      <c r="E225" s="1" t="s">
        <v>412</v>
      </c>
      <c r="F225" s="1" t="s">
        <v>413</v>
      </c>
      <c r="G225" s="1" t="s">
        <v>420</v>
      </c>
      <c r="H225" s="2" t="s">
        <v>414</v>
      </c>
      <c r="I225" s="1" t="s">
        <v>73</v>
      </c>
      <c r="J225" s="1" t="s">
        <v>48</v>
      </c>
      <c r="K225" s="1" t="n">
        <v>30000</v>
      </c>
      <c r="L225" s="1" t="s">
        <v>253</v>
      </c>
      <c r="M225" s="1" t="s">
        <v>50</v>
      </c>
      <c r="N225" s="1" t="n">
        <v>30000</v>
      </c>
      <c r="P225" s="1" t="n">
        <v>30000</v>
      </c>
      <c r="Q225" s="1" t="n">
        <v>30000</v>
      </c>
      <c r="R225" s="1" t="n">
        <v>30000</v>
      </c>
      <c r="S225" s="3" t="n">
        <v>30000</v>
      </c>
      <c r="T225" s="1" t="n">
        <v>30000</v>
      </c>
      <c r="U225" s="1" t="s">
        <v>417</v>
      </c>
      <c r="V225" s="4" t="n">
        <f aca="false">29700+59600</f>
        <v>89300</v>
      </c>
      <c r="Z225" s="1" t="n">
        <v>7</v>
      </c>
      <c r="AA225" s="1" t="n">
        <v>0</v>
      </c>
      <c r="AE225" s="1" t="n">
        <v>30000</v>
      </c>
      <c r="AF225" s="1" t="n">
        <v>60</v>
      </c>
      <c r="AH225" s="1" t="n">
        <v>0</v>
      </c>
      <c r="AI225" s="1" t="s">
        <v>61</v>
      </c>
      <c r="AM225" s="1" t="s">
        <v>53</v>
      </c>
      <c r="AN225" s="1" t="s">
        <v>54</v>
      </c>
      <c r="AO225" s="1" t="s">
        <v>55</v>
      </c>
    </row>
    <row r="226" customFormat="false" ht="12.75" hidden="false" customHeight="false" outlineLevel="0" collapsed="false">
      <c r="A226" s="1" t="s">
        <v>40</v>
      </c>
      <c r="B226" s="1" t="s">
        <v>166</v>
      </c>
      <c r="D226" s="1" t="s">
        <v>42</v>
      </c>
      <c r="E226" s="1" t="s">
        <v>412</v>
      </c>
      <c r="F226" s="1" t="s">
        <v>413</v>
      </c>
      <c r="G226" s="1" t="s">
        <v>169</v>
      </c>
      <c r="H226" s="2" t="s">
        <v>414</v>
      </c>
      <c r="I226" s="1" t="s">
        <v>73</v>
      </c>
      <c r="J226" s="1" t="s">
        <v>48</v>
      </c>
      <c r="K226" s="1" t="n">
        <v>25798</v>
      </c>
      <c r="L226" s="1" t="s">
        <v>229</v>
      </c>
      <c r="M226" s="1" t="s">
        <v>74</v>
      </c>
      <c r="N226" s="1" t="n">
        <v>25798</v>
      </c>
      <c r="P226" s="1" t="n">
        <v>25798</v>
      </c>
      <c r="Q226" s="1" t="n">
        <v>29798</v>
      </c>
      <c r="R226" s="1" t="n">
        <v>25798</v>
      </c>
      <c r="S226" s="3" t="n">
        <v>25798</v>
      </c>
      <c r="T226" s="1" t="n">
        <v>25798</v>
      </c>
      <c r="U226" s="1" t="s">
        <v>171</v>
      </c>
      <c r="V226" s="4" t="n">
        <v>77469.47</v>
      </c>
      <c r="Z226" s="1" t="n">
        <v>7</v>
      </c>
      <c r="AA226" s="1" t="n">
        <v>0</v>
      </c>
      <c r="AE226" s="1" t="n">
        <v>25798</v>
      </c>
      <c r="AF226" s="1" t="n">
        <v>60</v>
      </c>
      <c r="AH226" s="1" t="n">
        <v>0</v>
      </c>
      <c r="AI226" s="1" t="s">
        <v>52</v>
      </c>
      <c r="AM226" s="1" t="s">
        <v>53</v>
      </c>
      <c r="AN226" s="1" t="s">
        <v>54</v>
      </c>
      <c r="AO226" s="1" t="s">
        <v>55</v>
      </c>
    </row>
    <row r="227" customFormat="false" ht="12.75" hidden="false" customHeight="false" outlineLevel="0" collapsed="false">
      <c r="A227" s="1" t="s">
        <v>40</v>
      </c>
      <c r="B227" s="1" t="s">
        <v>297</v>
      </c>
      <c r="D227" s="1" t="s">
        <v>42</v>
      </c>
      <c r="E227" s="1" t="s">
        <v>412</v>
      </c>
      <c r="F227" s="1" t="s">
        <v>413</v>
      </c>
      <c r="G227" s="1" t="s">
        <v>298</v>
      </c>
      <c r="H227" s="2" t="s">
        <v>414</v>
      </c>
      <c r="I227" s="1" t="s">
        <v>73</v>
      </c>
      <c r="J227" s="1" t="s">
        <v>48</v>
      </c>
      <c r="K227" s="1" t="n">
        <v>140000</v>
      </c>
      <c r="L227" s="1" t="s">
        <v>150</v>
      </c>
      <c r="M227" s="1" t="s">
        <v>421</v>
      </c>
      <c r="N227" s="1" t="n">
        <v>140000</v>
      </c>
      <c r="P227" s="1" t="n">
        <v>140000</v>
      </c>
      <c r="Q227" s="1" t="n">
        <v>140000</v>
      </c>
      <c r="R227" s="1" t="n">
        <v>140000</v>
      </c>
      <c r="S227" s="3" t="n">
        <v>140000</v>
      </c>
      <c r="T227" s="1" t="n">
        <v>140000</v>
      </c>
      <c r="U227" s="1" t="s">
        <v>299</v>
      </c>
      <c r="V227" s="4" t="n">
        <f aca="false">46000+371250</f>
        <v>417250</v>
      </c>
      <c r="Z227" s="1" t="n">
        <v>7</v>
      </c>
      <c r="AA227" s="1" t="n">
        <v>0</v>
      </c>
      <c r="AE227" s="1" t="n">
        <v>140000</v>
      </c>
      <c r="AF227" s="1" t="n">
        <v>60</v>
      </c>
      <c r="AH227" s="1" t="n">
        <v>0</v>
      </c>
      <c r="AI227" s="1" t="s">
        <v>52</v>
      </c>
      <c r="AM227" s="1" t="s">
        <v>53</v>
      </c>
      <c r="AN227" s="1" t="s">
        <v>54</v>
      </c>
      <c r="AO227" s="1" t="s">
        <v>55</v>
      </c>
    </row>
    <row r="228" customFormat="false" ht="12.75" hidden="false" customHeight="false" outlineLevel="0" collapsed="false">
      <c r="A228" s="1" t="s">
        <v>40</v>
      </c>
      <c r="B228" s="1" t="s">
        <v>422</v>
      </c>
      <c r="D228" s="1" t="s">
        <v>42</v>
      </c>
      <c r="E228" s="1" t="s">
        <v>412</v>
      </c>
      <c r="F228" s="1" t="s">
        <v>413</v>
      </c>
      <c r="G228" s="1" t="s">
        <v>423</v>
      </c>
      <c r="H228" s="2" t="s">
        <v>414</v>
      </c>
      <c r="I228" s="1" t="s">
        <v>47</v>
      </c>
      <c r="J228" s="1" t="s">
        <v>48</v>
      </c>
      <c r="K228" s="1" t="n">
        <v>60000</v>
      </c>
      <c r="L228" s="1" t="s">
        <v>49</v>
      </c>
      <c r="M228" s="1" t="s">
        <v>50</v>
      </c>
      <c r="N228" s="1" t="n">
        <v>60000</v>
      </c>
      <c r="P228" s="1" t="n">
        <v>60000</v>
      </c>
      <c r="Q228" s="1" t="n">
        <v>60000</v>
      </c>
      <c r="R228" s="1" t="n">
        <v>60000</v>
      </c>
      <c r="S228" s="3" t="n">
        <v>60000</v>
      </c>
      <c r="T228" s="1" t="n">
        <v>60000</v>
      </c>
      <c r="U228" s="1" t="s">
        <v>424</v>
      </c>
      <c r="V228" s="4" t="n">
        <v>174000</v>
      </c>
      <c r="Z228" s="1" t="n">
        <v>7</v>
      </c>
      <c r="AA228" s="1" t="n">
        <v>0</v>
      </c>
      <c r="AE228" s="1" t="n">
        <v>60000</v>
      </c>
      <c r="AF228" s="1" t="n">
        <v>30</v>
      </c>
      <c r="AH228" s="1" t="n">
        <v>0</v>
      </c>
      <c r="AI228" s="1" t="s">
        <v>201</v>
      </c>
      <c r="AM228" s="1" t="s">
        <v>53</v>
      </c>
      <c r="AN228" s="1" t="s">
        <v>54</v>
      </c>
      <c r="AO228" s="1" t="s">
        <v>55</v>
      </c>
    </row>
    <row r="229" customFormat="false" ht="12.75" hidden="false" customHeight="false" outlineLevel="0" collapsed="false">
      <c r="A229" s="1" t="s">
        <v>40</v>
      </c>
      <c r="B229" s="1" t="s">
        <v>425</v>
      </c>
      <c r="D229" s="1" t="s">
        <v>42</v>
      </c>
      <c r="E229" s="1" t="s">
        <v>412</v>
      </c>
      <c r="F229" s="1" t="s">
        <v>413</v>
      </c>
      <c r="G229" s="1" t="s">
        <v>426</v>
      </c>
      <c r="H229" s="2" t="s">
        <v>414</v>
      </c>
      <c r="I229" s="1" t="s">
        <v>73</v>
      </c>
      <c r="J229" s="1" t="s">
        <v>48</v>
      </c>
      <c r="K229" s="1" t="n">
        <v>5000</v>
      </c>
      <c r="L229" s="1" t="s">
        <v>247</v>
      </c>
      <c r="M229" s="1" t="s">
        <v>247</v>
      </c>
      <c r="N229" s="1" t="n">
        <v>5000</v>
      </c>
      <c r="P229" s="1" t="n">
        <v>5000</v>
      </c>
      <c r="Q229" s="1" t="n">
        <v>5000</v>
      </c>
      <c r="R229" s="1" t="n">
        <v>5000</v>
      </c>
      <c r="S229" s="3" t="n">
        <v>5000</v>
      </c>
      <c r="T229" s="1" t="n">
        <v>5000</v>
      </c>
      <c r="U229" s="1" t="s">
        <v>427</v>
      </c>
      <c r="V229" s="4" t="n">
        <v>14550</v>
      </c>
      <c r="Z229" s="1" t="n">
        <v>7</v>
      </c>
      <c r="AA229" s="1" t="n">
        <v>0</v>
      </c>
      <c r="AE229" s="1" t="n">
        <v>5000</v>
      </c>
      <c r="AF229" s="1" t="n">
        <v>60</v>
      </c>
      <c r="AH229" s="1" t="n">
        <v>5000</v>
      </c>
      <c r="AI229" s="1" t="s">
        <v>61</v>
      </c>
      <c r="AM229" s="1" t="s">
        <v>53</v>
      </c>
      <c r="AN229" s="1" t="s">
        <v>54</v>
      </c>
      <c r="AO229" s="1" t="s">
        <v>55</v>
      </c>
    </row>
    <row r="230" customFormat="false" ht="12.75" hidden="false" customHeight="false" outlineLevel="0" collapsed="false">
      <c r="A230" s="1" t="s">
        <v>40</v>
      </c>
      <c r="B230" s="1" t="s">
        <v>386</v>
      </c>
      <c r="D230" s="1" t="s">
        <v>42</v>
      </c>
      <c r="E230" s="1" t="s">
        <v>412</v>
      </c>
      <c r="F230" s="1" t="s">
        <v>413</v>
      </c>
      <c r="G230" s="1" t="s">
        <v>389</v>
      </c>
      <c r="H230" s="2" t="s">
        <v>414</v>
      </c>
      <c r="I230" s="1" t="s">
        <v>73</v>
      </c>
      <c r="J230" s="1" t="s">
        <v>48</v>
      </c>
      <c r="K230" s="1" t="n">
        <v>20000</v>
      </c>
      <c r="L230" s="1" t="s">
        <v>129</v>
      </c>
      <c r="M230" s="1" t="s">
        <v>170</v>
      </c>
      <c r="N230" s="1" t="n">
        <v>20000</v>
      </c>
      <c r="P230" s="1" t="n">
        <v>20000</v>
      </c>
      <c r="Q230" s="1" t="n">
        <v>20000</v>
      </c>
      <c r="R230" s="1" t="n">
        <v>20000</v>
      </c>
      <c r="S230" s="3" t="n">
        <v>20000</v>
      </c>
      <c r="T230" s="1" t="n">
        <v>20000</v>
      </c>
      <c r="U230" s="1" t="s">
        <v>388</v>
      </c>
      <c r="V230" s="4" t="n">
        <v>59325</v>
      </c>
      <c r="Z230" s="1" t="n">
        <v>7</v>
      </c>
      <c r="AA230" s="1" t="n">
        <v>0</v>
      </c>
      <c r="AE230" s="1" t="n">
        <v>20000</v>
      </c>
      <c r="AF230" s="1" t="n">
        <v>60</v>
      </c>
      <c r="AH230" s="1" t="n">
        <v>20000</v>
      </c>
      <c r="AI230" s="1" t="s">
        <v>52</v>
      </c>
      <c r="AM230" s="1" t="s">
        <v>53</v>
      </c>
      <c r="AN230" s="1" t="s">
        <v>54</v>
      </c>
      <c r="AO230" s="1" t="s">
        <v>55</v>
      </c>
    </row>
    <row r="231" customFormat="false" ht="12.75" hidden="false" customHeight="false" outlineLevel="0" collapsed="false">
      <c r="A231" s="1" t="s">
        <v>40</v>
      </c>
      <c r="B231" s="1" t="s">
        <v>428</v>
      </c>
      <c r="D231" s="1" t="s">
        <v>42</v>
      </c>
      <c r="E231" s="1" t="s">
        <v>412</v>
      </c>
      <c r="F231" s="1" t="s">
        <v>413</v>
      </c>
      <c r="G231" s="1" t="s">
        <v>429</v>
      </c>
      <c r="H231" s="2" t="s">
        <v>414</v>
      </c>
      <c r="I231" s="1" t="s">
        <v>73</v>
      </c>
      <c r="J231" s="1" t="s">
        <v>48</v>
      </c>
      <c r="K231" s="1" t="n">
        <v>12000</v>
      </c>
      <c r="L231" s="1" t="s">
        <v>100</v>
      </c>
      <c r="M231" s="1" t="s">
        <v>50</v>
      </c>
      <c r="N231" s="1" t="n">
        <v>12000</v>
      </c>
      <c r="P231" s="1" t="n">
        <v>12000</v>
      </c>
      <c r="Q231" s="1" t="n">
        <v>12000</v>
      </c>
      <c r="R231" s="1" t="n">
        <v>12000</v>
      </c>
      <c r="S231" s="3" t="n">
        <v>12000</v>
      </c>
      <c r="T231" s="1" t="n">
        <v>12000</v>
      </c>
      <c r="U231" s="1" t="s">
        <v>430</v>
      </c>
      <c r="V231" s="4" t="n">
        <v>71760</v>
      </c>
      <c r="Z231" s="1" t="n">
        <v>7</v>
      </c>
      <c r="AA231" s="1" t="n">
        <v>0</v>
      </c>
      <c r="AE231" s="1" t="n">
        <v>12000</v>
      </c>
      <c r="AF231" s="1" t="n">
        <v>60</v>
      </c>
      <c r="AH231" s="1" t="n">
        <v>0</v>
      </c>
      <c r="AI231" s="1"/>
      <c r="AM231" s="1" t="s">
        <v>53</v>
      </c>
      <c r="AN231" s="1" t="s">
        <v>54</v>
      </c>
      <c r="AO231" s="1" t="s">
        <v>55</v>
      </c>
    </row>
    <row r="232" customFormat="false" ht="12.75" hidden="false" customHeight="false" outlineLevel="0" collapsed="false">
      <c r="A232" s="1" t="s">
        <v>40</v>
      </c>
      <c r="B232" s="1" t="s">
        <v>428</v>
      </c>
      <c r="D232" s="1" t="s">
        <v>42</v>
      </c>
      <c r="E232" s="1" t="s">
        <v>412</v>
      </c>
      <c r="F232" s="1" t="s">
        <v>413</v>
      </c>
      <c r="G232" s="1" t="s">
        <v>431</v>
      </c>
      <c r="H232" s="2" t="s">
        <v>414</v>
      </c>
      <c r="I232" s="1" t="s">
        <v>73</v>
      </c>
      <c r="J232" s="1" t="s">
        <v>48</v>
      </c>
      <c r="K232" s="1" t="n">
        <v>12000</v>
      </c>
      <c r="L232" s="1" t="s">
        <v>139</v>
      </c>
      <c r="M232" s="1" t="s">
        <v>140</v>
      </c>
      <c r="N232" s="1" t="n">
        <v>12000</v>
      </c>
      <c r="P232" s="1" t="n">
        <v>12000</v>
      </c>
      <c r="Q232" s="1" t="n">
        <v>12000</v>
      </c>
      <c r="R232" s="1" t="n">
        <v>12000</v>
      </c>
      <c r="S232" s="3" t="n">
        <v>12000</v>
      </c>
      <c r="T232" s="1" t="n">
        <v>12000</v>
      </c>
      <c r="U232" s="1" t="s">
        <v>430</v>
      </c>
      <c r="V232" s="4" t="n">
        <v>0</v>
      </c>
      <c r="Z232" s="1" t="n">
        <v>7</v>
      </c>
      <c r="AA232" s="1" t="n">
        <v>0</v>
      </c>
      <c r="AE232" s="1" t="n">
        <v>12000</v>
      </c>
      <c r="AF232" s="1" t="n">
        <v>60</v>
      </c>
      <c r="AH232" s="1" t="n">
        <v>0</v>
      </c>
      <c r="AI232" s="1" t="s">
        <v>61</v>
      </c>
      <c r="AM232" s="1" t="s">
        <v>53</v>
      </c>
      <c r="AN232" s="1" t="s">
        <v>54</v>
      </c>
      <c r="AO232" s="1" t="s">
        <v>55</v>
      </c>
    </row>
    <row r="233" customFormat="false" ht="12.75" hidden="false" customHeight="false" outlineLevel="0" collapsed="false">
      <c r="A233" s="1" t="s">
        <v>40</v>
      </c>
      <c r="B233" s="1" t="s">
        <v>432</v>
      </c>
      <c r="D233" s="1" t="s">
        <v>42</v>
      </c>
      <c r="E233" s="1" t="s">
        <v>412</v>
      </c>
      <c r="F233" s="1" t="s">
        <v>413</v>
      </c>
      <c r="G233" s="1" t="s">
        <v>433</v>
      </c>
      <c r="H233" s="2" t="s">
        <v>414</v>
      </c>
      <c r="I233" s="1" t="s">
        <v>73</v>
      </c>
      <c r="J233" s="1" t="s">
        <v>48</v>
      </c>
      <c r="K233" s="1" t="n">
        <v>99700</v>
      </c>
      <c r="L233" s="1" t="s">
        <v>139</v>
      </c>
      <c r="M233" s="1" t="s">
        <v>223</v>
      </c>
      <c r="N233" s="1" t="n">
        <v>99700</v>
      </c>
      <c r="P233" s="1" t="n">
        <v>99700</v>
      </c>
      <c r="Q233" s="1" t="n">
        <v>99700</v>
      </c>
      <c r="R233" s="1" t="n">
        <v>99700</v>
      </c>
      <c r="S233" s="3" t="n">
        <v>99700</v>
      </c>
      <c r="T233" s="1" t="n">
        <v>99700</v>
      </c>
      <c r="U233" s="1" t="s">
        <v>434</v>
      </c>
      <c r="V233" s="4" t="n">
        <v>298505</v>
      </c>
      <c r="Z233" s="1" t="n">
        <v>7</v>
      </c>
      <c r="AA233" s="1" t="n">
        <v>0</v>
      </c>
      <c r="AE233" s="1" t="n">
        <v>99700</v>
      </c>
      <c r="AF233" s="1" t="n">
        <v>60</v>
      </c>
      <c r="AH233" s="1" t="n">
        <v>0</v>
      </c>
      <c r="AI233" s="1" t="s">
        <v>61</v>
      </c>
      <c r="AM233" s="1" t="s">
        <v>53</v>
      </c>
      <c r="AN233" s="1" t="s">
        <v>54</v>
      </c>
      <c r="AO233" s="1" t="s">
        <v>55</v>
      </c>
    </row>
    <row r="234" customFormat="false" ht="12.75" hidden="false" customHeight="false" outlineLevel="0" collapsed="false">
      <c r="A234" s="1" t="s">
        <v>40</v>
      </c>
      <c r="B234" s="1" t="s">
        <v>195</v>
      </c>
      <c r="D234" s="1" t="s">
        <v>42</v>
      </c>
      <c r="E234" s="1" t="s">
        <v>435</v>
      </c>
      <c r="F234" s="1" t="s">
        <v>436</v>
      </c>
      <c r="G234" s="1" t="s">
        <v>437</v>
      </c>
      <c r="H234" s="2" t="s">
        <v>414</v>
      </c>
      <c r="I234" s="1" t="s">
        <v>73</v>
      </c>
      <c r="J234" s="1" t="s">
        <v>106</v>
      </c>
      <c r="K234" s="1" t="n">
        <v>30000</v>
      </c>
      <c r="L234" s="1" t="s">
        <v>49</v>
      </c>
      <c r="M234" s="1" t="s">
        <v>77</v>
      </c>
      <c r="N234" s="1" t="n">
        <v>30000</v>
      </c>
      <c r="P234" s="1" t="n">
        <v>30000</v>
      </c>
      <c r="Q234" s="1" t="n">
        <v>30000</v>
      </c>
      <c r="R234" s="1" t="n">
        <v>30000</v>
      </c>
      <c r="S234" s="3" t="n">
        <v>30000</v>
      </c>
      <c r="T234" s="1" t="n">
        <v>30000</v>
      </c>
      <c r="U234" s="1" t="s">
        <v>251</v>
      </c>
      <c r="V234" s="4" t="n">
        <v>0</v>
      </c>
      <c r="Z234" s="1" t="n">
        <v>7</v>
      </c>
      <c r="AA234" s="1" t="n">
        <v>0</v>
      </c>
      <c r="AE234" s="1" t="n">
        <v>30000</v>
      </c>
      <c r="AF234" s="1" t="n">
        <v>10</v>
      </c>
      <c r="AH234" s="1" t="n">
        <v>0</v>
      </c>
      <c r="AI234" s="1" t="s">
        <v>61</v>
      </c>
      <c r="AM234" s="1" t="s">
        <v>53</v>
      </c>
      <c r="AN234" s="1" t="s">
        <v>54</v>
      </c>
      <c r="AO234" s="1" t="s">
        <v>55</v>
      </c>
    </row>
    <row r="235" customFormat="false" ht="12.75" hidden="false" customHeight="false" outlineLevel="0" collapsed="false">
      <c r="A235" s="1" t="s">
        <v>40</v>
      </c>
      <c r="B235" s="1" t="s">
        <v>195</v>
      </c>
      <c r="D235" s="1" t="s">
        <v>42</v>
      </c>
      <c r="E235" s="1" t="s">
        <v>435</v>
      </c>
      <c r="F235" s="1" t="s">
        <v>436</v>
      </c>
      <c r="G235" s="1" t="s">
        <v>250</v>
      </c>
      <c r="H235" s="2" t="s">
        <v>414</v>
      </c>
      <c r="I235" s="1" t="s">
        <v>73</v>
      </c>
      <c r="J235" s="1" t="s">
        <v>48</v>
      </c>
      <c r="K235" s="1" t="n">
        <v>200000</v>
      </c>
      <c r="L235" s="1" t="s">
        <v>129</v>
      </c>
      <c r="M235" s="1" t="s">
        <v>160</v>
      </c>
      <c r="N235" s="1" t="n">
        <v>200000</v>
      </c>
      <c r="P235" s="1" t="n">
        <v>200000</v>
      </c>
      <c r="Q235" s="1" t="n">
        <v>200000</v>
      </c>
      <c r="R235" s="1" t="n">
        <v>200000</v>
      </c>
      <c r="S235" s="3" t="n">
        <v>200000</v>
      </c>
      <c r="T235" s="1" t="n">
        <v>200000</v>
      </c>
      <c r="U235" s="1" t="s">
        <v>251</v>
      </c>
      <c r="V235" s="4" t="n">
        <f aca="false">704000-29800</f>
        <v>674200</v>
      </c>
      <c r="Z235" s="1" t="n">
        <v>7</v>
      </c>
      <c r="AA235" s="1" t="n">
        <v>0</v>
      </c>
      <c r="AE235" s="1" t="n">
        <v>200000</v>
      </c>
      <c r="AF235" s="1" t="n">
        <v>60</v>
      </c>
      <c r="AH235" s="1" t="n">
        <v>0</v>
      </c>
      <c r="AI235" s="1" t="s">
        <v>61</v>
      </c>
      <c r="AM235" s="1" t="s">
        <v>53</v>
      </c>
      <c r="AN235" s="1" t="s">
        <v>54</v>
      </c>
      <c r="AO235" s="1" t="s">
        <v>55</v>
      </c>
    </row>
    <row r="236" customFormat="false" ht="12.75" hidden="false" customHeight="false" outlineLevel="0" collapsed="false">
      <c r="A236" s="1" t="s">
        <v>40</v>
      </c>
      <c r="B236" s="1" t="s">
        <v>438</v>
      </c>
      <c r="D236" s="1" t="s">
        <v>42</v>
      </c>
      <c r="E236" s="1" t="s">
        <v>435</v>
      </c>
      <c r="F236" s="1" t="s">
        <v>436</v>
      </c>
      <c r="G236" s="1" t="s">
        <v>439</v>
      </c>
      <c r="H236" s="2" t="s">
        <v>414</v>
      </c>
      <c r="I236" s="1" t="s">
        <v>73</v>
      </c>
      <c r="J236" s="1" t="s">
        <v>48</v>
      </c>
      <c r="K236" s="1" t="n">
        <v>40000</v>
      </c>
      <c r="L236" s="1" t="s">
        <v>143</v>
      </c>
      <c r="M236" s="1" t="s">
        <v>150</v>
      </c>
      <c r="N236" s="1" t="n">
        <v>40000</v>
      </c>
      <c r="P236" s="1" t="n">
        <v>40000</v>
      </c>
      <c r="Q236" s="1" t="n">
        <v>30000</v>
      </c>
      <c r="R236" s="1" t="n">
        <v>40000</v>
      </c>
      <c r="S236" s="3" t="n">
        <v>40000</v>
      </c>
      <c r="T236" s="1" t="n">
        <v>40000</v>
      </c>
      <c r="U236" s="1" t="s">
        <v>440</v>
      </c>
      <c r="V236" s="4" t="n">
        <v>113100</v>
      </c>
      <c r="Z236" s="1" t="n">
        <v>7</v>
      </c>
      <c r="AA236" s="1" t="n">
        <v>0</v>
      </c>
      <c r="AE236" s="1" t="n">
        <v>40000</v>
      </c>
      <c r="AF236" s="1" t="n">
        <v>60</v>
      </c>
      <c r="AH236" s="1" t="n">
        <v>0</v>
      </c>
      <c r="AI236" s="1"/>
      <c r="AM236" s="1" t="s">
        <v>53</v>
      </c>
      <c r="AN236" s="1" t="s">
        <v>54</v>
      </c>
      <c r="AO236" s="1" t="s">
        <v>55</v>
      </c>
    </row>
    <row r="237" customFormat="false" ht="12.75" hidden="false" customHeight="false" outlineLevel="0" collapsed="false">
      <c r="A237" s="1" t="s">
        <v>40</v>
      </c>
      <c r="B237" s="1" t="s">
        <v>441</v>
      </c>
      <c r="D237" s="1" t="s">
        <v>42</v>
      </c>
      <c r="E237" s="1" t="s">
        <v>435</v>
      </c>
      <c r="F237" s="1" t="s">
        <v>436</v>
      </c>
      <c r="G237" s="1" t="s">
        <v>442</v>
      </c>
      <c r="H237" s="2" t="s">
        <v>414</v>
      </c>
      <c r="I237" s="1" t="s">
        <v>73</v>
      </c>
      <c r="J237" s="1" t="s">
        <v>48</v>
      </c>
      <c r="K237" s="1" t="n">
        <v>70000</v>
      </c>
      <c r="L237" s="1" t="s">
        <v>150</v>
      </c>
      <c r="M237" s="1" t="s">
        <v>177</v>
      </c>
      <c r="N237" s="1" t="n">
        <v>70000</v>
      </c>
      <c r="P237" s="1" t="n">
        <v>70000</v>
      </c>
      <c r="Q237" s="1" t="n">
        <v>70000</v>
      </c>
      <c r="R237" s="1" t="n">
        <v>70000</v>
      </c>
      <c r="S237" s="3" t="n">
        <v>70000</v>
      </c>
      <c r="T237" s="1" t="n">
        <v>70000</v>
      </c>
      <c r="U237" s="1" t="s">
        <v>443</v>
      </c>
      <c r="V237" s="4" t="n">
        <f aca="false">28600+174000</f>
        <v>202600</v>
      </c>
      <c r="Z237" s="1" t="n">
        <v>7</v>
      </c>
      <c r="AA237" s="1" t="n">
        <v>0</v>
      </c>
      <c r="AE237" s="1" t="n">
        <v>70000</v>
      </c>
      <c r="AF237" s="1" t="n">
        <v>60</v>
      </c>
      <c r="AH237" s="1" t="n">
        <v>0</v>
      </c>
      <c r="AI237" s="1"/>
      <c r="AM237" s="1" t="s">
        <v>53</v>
      </c>
      <c r="AN237" s="1" t="s">
        <v>54</v>
      </c>
      <c r="AO237" s="1" t="s">
        <v>55</v>
      </c>
    </row>
    <row r="238" customFormat="false" ht="12.75" hidden="false" customHeight="false" outlineLevel="0" collapsed="false">
      <c r="A238" s="1" t="s">
        <v>40</v>
      </c>
      <c r="B238" s="1" t="s">
        <v>441</v>
      </c>
      <c r="D238" s="1" t="s">
        <v>42</v>
      </c>
      <c r="E238" s="1" t="s">
        <v>435</v>
      </c>
      <c r="F238" s="1" t="s">
        <v>436</v>
      </c>
      <c r="G238" s="1" t="s">
        <v>444</v>
      </c>
      <c r="H238" s="2" t="s">
        <v>414</v>
      </c>
      <c r="I238" s="1" t="s">
        <v>73</v>
      </c>
      <c r="J238" s="1" t="s">
        <v>48</v>
      </c>
      <c r="K238" s="1" t="n">
        <v>25000</v>
      </c>
      <c r="L238" s="1" t="s">
        <v>223</v>
      </c>
      <c r="M238" s="1" t="s">
        <v>223</v>
      </c>
      <c r="N238" s="1" t="n">
        <v>25000</v>
      </c>
      <c r="P238" s="1" t="n">
        <v>25000</v>
      </c>
      <c r="Q238" s="1" t="n">
        <v>25000</v>
      </c>
      <c r="R238" s="1" t="n">
        <v>25000</v>
      </c>
      <c r="S238" s="3" t="n">
        <v>25000</v>
      </c>
      <c r="T238" s="1" t="n">
        <v>25000</v>
      </c>
      <c r="U238" s="1" t="s">
        <v>443</v>
      </c>
      <c r="V238" s="4" t="n">
        <v>76625</v>
      </c>
      <c r="Z238" s="1" t="n">
        <v>7</v>
      </c>
      <c r="AA238" s="1" t="n">
        <v>0</v>
      </c>
      <c r="AE238" s="1" t="n">
        <v>25000</v>
      </c>
      <c r="AF238" s="1" t="n">
        <v>60</v>
      </c>
      <c r="AH238" s="1" t="n">
        <v>0</v>
      </c>
      <c r="AI238" s="1" t="s">
        <v>61</v>
      </c>
      <c r="AM238" s="1" t="s">
        <v>53</v>
      </c>
      <c r="AN238" s="1" t="s">
        <v>54</v>
      </c>
      <c r="AO238" s="1" t="s">
        <v>55</v>
      </c>
    </row>
    <row r="239" customFormat="false" ht="12.75" hidden="false" customHeight="false" outlineLevel="0" collapsed="false">
      <c r="A239" s="1" t="s">
        <v>40</v>
      </c>
      <c r="B239" s="1" t="s">
        <v>166</v>
      </c>
      <c r="D239" s="1" t="s">
        <v>42</v>
      </c>
      <c r="E239" s="1" t="s">
        <v>435</v>
      </c>
      <c r="F239" s="1" t="s">
        <v>436</v>
      </c>
      <c r="G239" s="1" t="s">
        <v>169</v>
      </c>
      <c r="H239" s="2" t="s">
        <v>414</v>
      </c>
      <c r="I239" s="1" t="s">
        <v>73</v>
      </c>
      <c r="J239" s="1" t="s">
        <v>48</v>
      </c>
      <c r="K239" s="1" t="n">
        <v>25560</v>
      </c>
      <c r="L239" s="1" t="s">
        <v>150</v>
      </c>
      <c r="M239" s="1" t="s">
        <v>247</v>
      </c>
      <c r="N239" s="1" t="n">
        <v>25560</v>
      </c>
      <c r="P239" s="1" t="n">
        <v>25560</v>
      </c>
      <c r="Q239" s="1" t="n">
        <v>25560</v>
      </c>
      <c r="R239" s="1" t="n">
        <v>25560</v>
      </c>
      <c r="S239" s="3" t="n">
        <v>25560</v>
      </c>
      <c r="T239" s="1" t="n">
        <v>25560</v>
      </c>
      <c r="U239" s="1" t="s">
        <v>171</v>
      </c>
      <c r="V239" s="4" t="n">
        <v>74072.88</v>
      </c>
      <c r="Z239" s="1" t="n">
        <v>7</v>
      </c>
      <c r="AA239" s="1" t="n">
        <v>0</v>
      </c>
      <c r="AE239" s="1" t="n">
        <v>25560</v>
      </c>
      <c r="AF239" s="1" t="n">
        <v>60</v>
      </c>
      <c r="AH239" s="1" t="n">
        <v>0</v>
      </c>
      <c r="AI239" s="1" t="s">
        <v>52</v>
      </c>
      <c r="AM239" s="1" t="s">
        <v>53</v>
      </c>
      <c r="AN239" s="1" t="s">
        <v>54</v>
      </c>
      <c r="AO239" s="1" t="s">
        <v>55</v>
      </c>
    </row>
    <row r="240" customFormat="false" ht="12.75" hidden="false" customHeight="false" outlineLevel="0" collapsed="false">
      <c r="A240" s="1" t="s">
        <v>40</v>
      </c>
      <c r="B240" s="1" t="s">
        <v>263</v>
      </c>
      <c r="D240" s="1" t="s">
        <v>42</v>
      </c>
      <c r="E240" s="1" t="s">
        <v>435</v>
      </c>
      <c r="F240" s="1" t="s">
        <v>436</v>
      </c>
      <c r="G240" s="1" t="s">
        <v>445</v>
      </c>
      <c r="H240" s="2" t="s">
        <v>414</v>
      </c>
      <c r="I240" s="1" t="s">
        <v>73</v>
      </c>
      <c r="J240" s="1" t="s">
        <v>48</v>
      </c>
      <c r="K240" s="1" t="n">
        <v>15000</v>
      </c>
      <c r="L240" s="1" t="s">
        <v>143</v>
      </c>
      <c r="M240" s="1" t="s">
        <v>143</v>
      </c>
      <c r="N240" s="1" t="n">
        <v>15000</v>
      </c>
      <c r="P240" s="1" t="n">
        <v>15000</v>
      </c>
      <c r="Q240" s="1" t="n">
        <v>15000</v>
      </c>
      <c r="R240" s="1" t="n">
        <v>15000</v>
      </c>
      <c r="S240" s="3" t="n">
        <v>15000</v>
      </c>
      <c r="T240" s="1" t="n">
        <v>15000</v>
      </c>
      <c r="U240" s="1" t="s">
        <v>265</v>
      </c>
      <c r="V240" s="4" t="n">
        <v>42000</v>
      </c>
      <c r="Z240" s="1" t="n">
        <v>7</v>
      </c>
      <c r="AA240" s="1" t="n">
        <v>0</v>
      </c>
      <c r="AE240" s="1" t="n">
        <v>15000</v>
      </c>
      <c r="AF240" s="1" t="n">
        <v>60</v>
      </c>
      <c r="AH240" s="1" t="n">
        <v>0</v>
      </c>
      <c r="AI240" s="1" t="s">
        <v>52</v>
      </c>
      <c r="AM240" s="1" t="s">
        <v>53</v>
      </c>
      <c r="AN240" s="1" t="s">
        <v>54</v>
      </c>
      <c r="AO240" s="1" t="s">
        <v>55</v>
      </c>
    </row>
    <row r="241" customFormat="false" ht="12.75" hidden="false" customHeight="false" outlineLevel="0" collapsed="false">
      <c r="A241" s="1" t="s">
        <v>40</v>
      </c>
      <c r="B241" s="1" t="s">
        <v>263</v>
      </c>
      <c r="D241" s="1" t="s">
        <v>42</v>
      </c>
      <c r="E241" s="1" t="s">
        <v>435</v>
      </c>
      <c r="F241" s="1" t="s">
        <v>436</v>
      </c>
      <c r="G241" s="1" t="s">
        <v>264</v>
      </c>
      <c r="H241" s="2" t="s">
        <v>414</v>
      </c>
      <c r="I241" s="1" t="s">
        <v>73</v>
      </c>
      <c r="J241" s="1" t="s">
        <v>48</v>
      </c>
      <c r="K241" s="1" t="n">
        <v>38000</v>
      </c>
      <c r="L241" s="1" t="s">
        <v>129</v>
      </c>
      <c r="M241" s="1" t="s">
        <v>247</v>
      </c>
      <c r="N241" s="1" t="n">
        <v>38000</v>
      </c>
      <c r="P241" s="1" t="n">
        <v>38000</v>
      </c>
      <c r="Q241" s="1" t="n">
        <v>38000</v>
      </c>
      <c r="R241" s="1" t="n">
        <v>38000</v>
      </c>
      <c r="S241" s="3" t="n">
        <v>38000</v>
      </c>
      <c r="T241" s="1" t="n">
        <v>38000</v>
      </c>
      <c r="U241" s="1" t="s">
        <v>265</v>
      </c>
      <c r="V241" s="4" t="n">
        <f aca="false">23520+87300</f>
        <v>110820</v>
      </c>
      <c r="Z241" s="1" t="n">
        <v>7</v>
      </c>
      <c r="AA241" s="1" t="n">
        <v>0</v>
      </c>
      <c r="AE241" s="1" t="n">
        <v>38000</v>
      </c>
      <c r="AF241" s="1" t="n">
        <v>60</v>
      </c>
      <c r="AH241" s="1" t="n">
        <v>0</v>
      </c>
      <c r="AI241" s="1" t="s">
        <v>52</v>
      </c>
      <c r="AM241" s="1" t="s">
        <v>53</v>
      </c>
      <c r="AN241" s="1" t="s">
        <v>54</v>
      </c>
      <c r="AO241" s="1" t="s">
        <v>55</v>
      </c>
    </row>
    <row r="242" customFormat="false" ht="12.75" hidden="false" customHeight="false" outlineLevel="0" collapsed="false">
      <c r="A242" s="1" t="s">
        <v>40</v>
      </c>
      <c r="B242" s="1" t="s">
        <v>267</v>
      </c>
      <c r="D242" s="1" t="s">
        <v>42</v>
      </c>
      <c r="E242" s="1" t="s">
        <v>435</v>
      </c>
      <c r="F242" s="1" t="s">
        <v>436</v>
      </c>
      <c r="G242" s="1" t="s">
        <v>446</v>
      </c>
      <c r="H242" s="2" t="s">
        <v>414</v>
      </c>
      <c r="I242" s="1" t="s">
        <v>73</v>
      </c>
      <c r="J242" s="1" t="s">
        <v>48</v>
      </c>
      <c r="K242" s="1" t="n">
        <v>22000</v>
      </c>
      <c r="L242" s="1" t="s">
        <v>170</v>
      </c>
      <c r="M242" s="1" t="s">
        <v>74</v>
      </c>
      <c r="N242" s="1" t="n">
        <v>22000</v>
      </c>
      <c r="P242" s="1" t="n">
        <v>22000</v>
      </c>
      <c r="Q242" s="1" t="n">
        <v>22000</v>
      </c>
      <c r="R242" s="1" t="n">
        <v>22000</v>
      </c>
      <c r="S242" s="3" t="n">
        <v>22000</v>
      </c>
      <c r="T242" s="1" t="n">
        <v>22000</v>
      </c>
      <c r="U242" s="1" t="s">
        <v>447</v>
      </c>
      <c r="V242" s="4" t="n">
        <v>67425</v>
      </c>
      <c r="Z242" s="1" t="n">
        <v>7</v>
      </c>
      <c r="AA242" s="1" t="n">
        <v>0</v>
      </c>
      <c r="AE242" s="1" t="n">
        <v>22000</v>
      </c>
      <c r="AF242" s="1" t="n">
        <v>60</v>
      </c>
      <c r="AH242" s="1" t="n">
        <v>0</v>
      </c>
      <c r="AI242" s="1" t="s">
        <v>52</v>
      </c>
      <c r="AM242" s="1" t="s">
        <v>53</v>
      </c>
      <c r="AN242" s="1" t="s">
        <v>54</v>
      </c>
      <c r="AO242" s="1" t="s">
        <v>55</v>
      </c>
    </row>
    <row r="243" customFormat="false" ht="12.75" hidden="false" customHeight="false" outlineLevel="0" collapsed="false">
      <c r="A243" s="1" t="s">
        <v>40</v>
      </c>
      <c r="B243" s="1" t="s">
        <v>448</v>
      </c>
      <c r="D243" s="1" t="s">
        <v>42</v>
      </c>
      <c r="E243" s="1" t="s">
        <v>435</v>
      </c>
      <c r="F243" s="1" t="s">
        <v>436</v>
      </c>
      <c r="G243" s="1" t="s">
        <v>449</v>
      </c>
      <c r="H243" s="2" t="s">
        <v>414</v>
      </c>
      <c r="I243" s="1" t="s">
        <v>73</v>
      </c>
      <c r="J243" s="1" t="s">
        <v>48</v>
      </c>
      <c r="K243" s="1" t="n">
        <v>7000</v>
      </c>
      <c r="L243" s="1" t="s">
        <v>253</v>
      </c>
      <c r="M243" s="1" t="s">
        <v>253</v>
      </c>
      <c r="N243" s="1" t="n">
        <v>7000</v>
      </c>
      <c r="P243" s="1" t="n">
        <v>7000</v>
      </c>
      <c r="Q243" s="1" t="n">
        <v>7000</v>
      </c>
      <c r="R243" s="1" t="n">
        <v>7000</v>
      </c>
      <c r="S243" s="3" t="n">
        <v>7000</v>
      </c>
      <c r="T243" s="1" t="n">
        <v>7000</v>
      </c>
      <c r="U243" s="1" t="s">
        <v>450</v>
      </c>
      <c r="V243" s="4" t="n">
        <v>20860</v>
      </c>
      <c r="Z243" s="1" t="n">
        <v>7</v>
      </c>
      <c r="AA243" s="1" t="n">
        <v>0</v>
      </c>
      <c r="AE243" s="1" t="n">
        <v>7000</v>
      </c>
      <c r="AF243" s="1" t="n">
        <v>60</v>
      </c>
      <c r="AH243" s="1" t="n">
        <v>0</v>
      </c>
      <c r="AI243" s="1" t="s">
        <v>61</v>
      </c>
      <c r="AM243" s="1" t="s">
        <v>53</v>
      </c>
      <c r="AN243" s="1" t="s">
        <v>54</v>
      </c>
      <c r="AO243" s="1" t="s">
        <v>55</v>
      </c>
    </row>
    <row r="244" customFormat="false" ht="12.75" hidden="false" customHeight="false" outlineLevel="0" collapsed="false">
      <c r="A244" s="1" t="s">
        <v>40</v>
      </c>
      <c r="B244" s="1" t="s">
        <v>358</v>
      </c>
      <c r="D244" s="1" t="s">
        <v>42</v>
      </c>
      <c r="E244" s="1" t="s">
        <v>435</v>
      </c>
      <c r="F244" s="1" t="s">
        <v>436</v>
      </c>
      <c r="G244" s="1" t="s">
        <v>451</v>
      </c>
      <c r="H244" s="2" t="s">
        <v>414</v>
      </c>
      <c r="I244" s="1" t="s">
        <v>73</v>
      </c>
      <c r="J244" s="1" t="s">
        <v>48</v>
      </c>
      <c r="K244" s="1" t="n">
        <v>9483</v>
      </c>
      <c r="L244" s="1" t="s">
        <v>150</v>
      </c>
      <c r="M244" s="1" t="s">
        <v>150</v>
      </c>
      <c r="N244" s="1" t="n">
        <v>9483</v>
      </c>
      <c r="P244" s="1" t="n">
        <v>9483</v>
      </c>
      <c r="Q244" s="1" t="n">
        <v>9483</v>
      </c>
      <c r="R244" s="1" t="n">
        <v>9483</v>
      </c>
      <c r="S244" s="3" t="n">
        <v>9483</v>
      </c>
      <c r="T244" s="1" t="n">
        <v>9483</v>
      </c>
      <c r="U244" s="1" t="s">
        <v>452</v>
      </c>
      <c r="V244" s="4" t="n">
        <v>27216.21</v>
      </c>
      <c r="Z244" s="1" t="n">
        <v>7</v>
      </c>
      <c r="AA244" s="1" t="n">
        <v>0</v>
      </c>
      <c r="AE244" s="1" t="n">
        <v>9483</v>
      </c>
      <c r="AF244" s="1" t="n">
        <v>60</v>
      </c>
      <c r="AH244" s="1" t="n">
        <v>0</v>
      </c>
      <c r="AI244" s="1"/>
      <c r="AM244" s="1" t="s">
        <v>53</v>
      </c>
      <c r="AN244" s="1" t="s">
        <v>54</v>
      </c>
      <c r="AO244" s="1" t="s">
        <v>55</v>
      </c>
    </row>
    <row r="245" customFormat="false" ht="12.75" hidden="false" customHeight="false" outlineLevel="0" collapsed="false">
      <c r="A245" s="1" t="s">
        <v>40</v>
      </c>
      <c r="B245" s="1" t="s">
        <v>358</v>
      </c>
      <c r="D245" s="1" t="s">
        <v>42</v>
      </c>
      <c r="E245" s="1" t="s">
        <v>435</v>
      </c>
      <c r="F245" s="1" t="s">
        <v>436</v>
      </c>
      <c r="G245" s="1" t="s">
        <v>453</v>
      </c>
      <c r="H245" s="2" t="s">
        <v>414</v>
      </c>
      <c r="I245" s="1" t="s">
        <v>73</v>
      </c>
      <c r="J245" s="1" t="s">
        <v>48</v>
      </c>
      <c r="K245" s="1" t="n">
        <v>25932</v>
      </c>
      <c r="L245" s="1" t="s">
        <v>170</v>
      </c>
      <c r="M245" s="1" t="s">
        <v>156</v>
      </c>
      <c r="N245" s="1" t="n">
        <v>25932</v>
      </c>
      <c r="P245" s="1" t="n">
        <v>25932</v>
      </c>
      <c r="Q245" s="1" t="n">
        <v>25932</v>
      </c>
      <c r="R245" s="1" t="n">
        <v>25932</v>
      </c>
      <c r="S245" s="3" t="n">
        <v>25932</v>
      </c>
      <c r="T245" s="1" t="n">
        <v>25932</v>
      </c>
      <c r="U245" s="1" t="s">
        <v>452</v>
      </c>
      <c r="V245" s="4" t="n">
        <f aca="false">33615.9+37080+9270</f>
        <v>79965.9</v>
      </c>
      <c r="Z245" s="1" t="n">
        <v>7</v>
      </c>
      <c r="AA245" s="1" t="n">
        <v>0</v>
      </c>
      <c r="AE245" s="1" t="n">
        <v>25932</v>
      </c>
      <c r="AF245" s="1" t="n">
        <v>60</v>
      </c>
      <c r="AH245" s="1" t="n">
        <v>0</v>
      </c>
      <c r="AI245" s="1" t="s">
        <v>61</v>
      </c>
      <c r="AM245" s="1" t="s">
        <v>53</v>
      </c>
      <c r="AN245" s="1" t="s">
        <v>54</v>
      </c>
      <c r="AO245" s="1" t="s">
        <v>55</v>
      </c>
    </row>
    <row r="246" customFormat="false" ht="12.75" hidden="false" customHeight="false" outlineLevel="0" collapsed="false">
      <c r="A246" s="1" t="s">
        <v>40</v>
      </c>
      <c r="B246" s="1" t="s">
        <v>454</v>
      </c>
      <c r="D246" s="1" t="s">
        <v>42</v>
      </c>
      <c r="E246" s="1" t="s">
        <v>435</v>
      </c>
      <c r="F246" s="1" t="s">
        <v>436</v>
      </c>
      <c r="G246" s="1" t="s">
        <v>455</v>
      </c>
      <c r="H246" s="2" t="s">
        <v>414</v>
      </c>
      <c r="I246" s="1" t="s">
        <v>73</v>
      </c>
      <c r="J246" s="1" t="s">
        <v>48</v>
      </c>
      <c r="K246" s="1" t="n">
        <v>77000</v>
      </c>
      <c r="L246" s="1" t="s">
        <v>143</v>
      </c>
      <c r="M246" s="1" t="s">
        <v>74</v>
      </c>
      <c r="N246" s="1" t="n">
        <v>77000</v>
      </c>
      <c r="P246" s="1" t="n">
        <v>77000</v>
      </c>
      <c r="Q246" s="1" t="n">
        <v>77000</v>
      </c>
      <c r="R246" s="1" t="n">
        <v>77000</v>
      </c>
      <c r="S246" s="3" t="n">
        <v>77000</v>
      </c>
      <c r="T246" s="1" t="n">
        <v>77000</v>
      </c>
      <c r="U246" s="1" t="s">
        <v>456</v>
      </c>
      <c r="V246" s="4" t="n">
        <v>225310</v>
      </c>
      <c r="Z246" s="1" t="n">
        <v>7</v>
      </c>
      <c r="AA246" s="1" t="n">
        <v>0</v>
      </c>
      <c r="AE246" s="1" t="n">
        <v>77000</v>
      </c>
      <c r="AF246" s="1" t="n">
        <v>60</v>
      </c>
      <c r="AH246" s="1" t="n">
        <v>0</v>
      </c>
      <c r="AI246" s="1" t="s">
        <v>52</v>
      </c>
      <c r="AM246" s="1" t="s">
        <v>53</v>
      </c>
      <c r="AN246" s="1" t="s">
        <v>54</v>
      </c>
      <c r="AO246" s="1" t="s">
        <v>55</v>
      </c>
    </row>
    <row r="247" customFormat="false" ht="12.75" hidden="false" customHeight="false" outlineLevel="0" collapsed="false">
      <c r="A247" s="1" t="s">
        <v>40</v>
      </c>
      <c r="B247" s="1" t="s">
        <v>457</v>
      </c>
      <c r="D247" s="1" t="s">
        <v>42</v>
      </c>
      <c r="E247" s="1" t="s">
        <v>458</v>
      </c>
      <c r="F247" s="1" t="s">
        <v>459</v>
      </c>
      <c r="G247" s="1" t="s">
        <v>460</v>
      </c>
      <c r="H247" s="2" t="s">
        <v>414</v>
      </c>
      <c r="I247" s="1" t="s">
        <v>73</v>
      </c>
      <c r="J247" s="1" t="s">
        <v>48</v>
      </c>
      <c r="K247" s="1" t="n">
        <v>15000</v>
      </c>
      <c r="L247" s="1" t="s">
        <v>223</v>
      </c>
      <c r="M247" s="1" t="s">
        <v>74</v>
      </c>
      <c r="N247" s="1" t="n">
        <v>15000</v>
      </c>
      <c r="P247" s="1" t="n">
        <v>15000</v>
      </c>
      <c r="Q247" s="1" t="n">
        <v>15000</v>
      </c>
      <c r="R247" s="1" t="n">
        <v>15000</v>
      </c>
      <c r="S247" s="3" t="n">
        <v>15000</v>
      </c>
      <c r="T247" s="1" t="n">
        <v>15000</v>
      </c>
      <c r="U247" s="1" t="s">
        <v>461</v>
      </c>
      <c r="V247" s="4" t="n">
        <v>45750</v>
      </c>
      <c r="Z247" s="1" t="n">
        <v>7</v>
      </c>
      <c r="AA247" s="1" t="n">
        <v>0</v>
      </c>
      <c r="AE247" s="1" t="n">
        <v>15000</v>
      </c>
      <c r="AF247" s="1" t="n">
        <v>60</v>
      </c>
      <c r="AH247" s="1" t="n">
        <v>0</v>
      </c>
      <c r="AI247" s="1" t="s">
        <v>52</v>
      </c>
      <c r="AM247" s="1" t="s">
        <v>53</v>
      </c>
      <c r="AN247" s="1" t="s">
        <v>54</v>
      </c>
      <c r="AO247" s="1" t="s">
        <v>55</v>
      </c>
    </row>
    <row r="248" customFormat="false" ht="12.75" hidden="false" customHeight="false" outlineLevel="0" collapsed="false">
      <c r="A248" s="1" t="s">
        <v>40</v>
      </c>
      <c r="B248" s="1" t="s">
        <v>141</v>
      </c>
      <c r="D248" s="1" t="s">
        <v>42</v>
      </c>
      <c r="E248" s="1" t="s">
        <v>458</v>
      </c>
      <c r="F248" s="1" t="s">
        <v>459</v>
      </c>
      <c r="G248" s="1" t="s">
        <v>462</v>
      </c>
      <c r="H248" s="2" t="s">
        <v>414</v>
      </c>
      <c r="I248" s="1" t="s">
        <v>73</v>
      </c>
      <c r="J248" s="1" t="s">
        <v>48</v>
      </c>
      <c r="K248" s="1" t="n">
        <v>90000</v>
      </c>
      <c r="L248" s="1" t="s">
        <v>139</v>
      </c>
      <c r="M248" s="1" t="s">
        <v>140</v>
      </c>
      <c r="N248" s="1" t="n">
        <v>90000</v>
      </c>
      <c r="P248" s="1" t="n">
        <v>90000</v>
      </c>
      <c r="Q248" s="1" t="n">
        <v>90000</v>
      </c>
      <c r="R248" s="1" t="n">
        <v>90000</v>
      </c>
      <c r="S248" s="3" t="n">
        <v>90000</v>
      </c>
      <c r="T248" s="1" t="n">
        <v>90000</v>
      </c>
      <c r="U248" s="1" t="s">
        <v>144</v>
      </c>
      <c r="V248" s="4" t="n">
        <v>267300</v>
      </c>
      <c r="Z248" s="1" t="n">
        <v>7</v>
      </c>
      <c r="AA248" s="1" t="n">
        <v>0</v>
      </c>
      <c r="AE248" s="1" t="n">
        <v>90000</v>
      </c>
      <c r="AF248" s="1" t="n">
        <v>60</v>
      </c>
      <c r="AH248" s="1" t="n">
        <v>0</v>
      </c>
      <c r="AI248" s="1"/>
      <c r="AM248" s="1" t="s">
        <v>53</v>
      </c>
      <c r="AN248" s="1" t="s">
        <v>54</v>
      </c>
      <c r="AO248" s="1" t="s">
        <v>55</v>
      </c>
    </row>
    <row r="249" customFormat="false" ht="12.75" hidden="false" customHeight="false" outlineLevel="0" collapsed="false">
      <c r="A249" s="1" t="s">
        <v>40</v>
      </c>
      <c r="B249" s="1" t="s">
        <v>141</v>
      </c>
      <c r="D249" s="1" t="s">
        <v>42</v>
      </c>
      <c r="E249" s="1" t="s">
        <v>458</v>
      </c>
      <c r="F249" s="1" t="s">
        <v>459</v>
      </c>
      <c r="G249" s="1" t="s">
        <v>463</v>
      </c>
      <c r="H249" s="2" t="s">
        <v>414</v>
      </c>
      <c r="I249" s="1" t="s">
        <v>73</v>
      </c>
      <c r="J249" s="1" t="s">
        <v>48</v>
      </c>
      <c r="K249" s="1" t="n">
        <v>80000</v>
      </c>
      <c r="L249" s="1" t="s">
        <v>143</v>
      </c>
      <c r="M249" s="1" t="s">
        <v>143</v>
      </c>
      <c r="N249" s="1" t="n">
        <v>80000</v>
      </c>
      <c r="P249" s="1" t="n">
        <v>80000</v>
      </c>
      <c r="Q249" s="1" t="n">
        <v>80000</v>
      </c>
      <c r="R249" s="1" t="n">
        <v>80000</v>
      </c>
      <c r="S249" s="3" t="n">
        <v>80000</v>
      </c>
      <c r="T249" s="1" t="n">
        <v>80000</v>
      </c>
      <c r="U249" s="1" t="s">
        <v>144</v>
      </c>
      <c r="V249" s="4" t="n">
        <f aca="false">141000+84750</f>
        <v>225750</v>
      </c>
      <c r="Z249" s="1" t="n">
        <v>7</v>
      </c>
      <c r="AA249" s="1" t="n">
        <v>0</v>
      </c>
      <c r="AE249" s="1" t="n">
        <v>80000</v>
      </c>
      <c r="AF249" s="1" t="n">
        <v>60</v>
      </c>
      <c r="AH249" s="1" t="n">
        <v>0</v>
      </c>
      <c r="AI249" s="1"/>
      <c r="AM249" s="1" t="s">
        <v>53</v>
      </c>
      <c r="AN249" s="1" t="s">
        <v>54</v>
      </c>
      <c r="AO249" s="1" t="s">
        <v>55</v>
      </c>
    </row>
    <row r="250" customFormat="false" ht="12.75" hidden="false" customHeight="false" outlineLevel="0" collapsed="false">
      <c r="A250" s="1" t="s">
        <v>40</v>
      </c>
      <c r="B250" s="1" t="s">
        <v>454</v>
      </c>
      <c r="D250" s="1" t="s">
        <v>42</v>
      </c>
      <c r="E250" s="1" t="s">
        <v>458</v>
      </c>
      <c r="F250" s="1" t="s">
        <v>459</v>
      </c>
      <c r="G250" s="1" t="s">
        <v>455</v>
      </c>
      <c r="H250" s="2" t="s">
        <v>414</v>
      </c>
      <c r="I250" s="1" t="s">
        <v>73</v>
      </c>
      <c r="J250" s="1" t="s">
        <v>48</v>
      </c>
      <c r="K250" s="1" t="n">
        <v>26000</v>
      </c>
      <c r="L250" s="1" t="s">
        <v>103</v>
      </c>
      <c r="M250" s="1" t="s">
        <v>74</v>
      </c>
      <c r="N250" s="1" t="n">
        <v>26000</v>
      </c>
      <c r="P250" s="1" t="n">
        <v>26000</v>
      </c>
      <c r="Q250" s="1" t="n">
        <v>26000</v>
      </c>
      <c r="R250" s="1" t="n">
        <v>26000</v>
      </c>
      <c r="S250" s="13" t="n">
        <v>26000</v>
      </c>
      <c r="T250" s="17" t="n">
        <v>26000</v>
      </c>
      <c r="U250" s="17" t="s">
        <v>456</v>
      </c>
      <c r="V250" s="14" t="n">
        <v>78530</v>
      </c>
      <c r="Z250" s="1" t="n">
        <v>7</v>
      </c>
      <c r="AA250" s="1" t="n">
        <v>0</v>
      </c>
      <c r="AE250" s="1" t="n">
        <v>26000</v>
      </c>
      <c r="AF250" s="1" t="n">
        <v>60</v>
      </c>
      <c r="AH250" s="1" t="n">
        <v>0</v>
      </c>
      <c r="AI250" s="1" t="s">
        <v>52</v>
      </c>
      <c r="AM250" s="1" t="s">
        <v>53</v>
      </c>
      <c r="AN250" s="1" t="s">
        <v>54</v>
      </c>
      <c r="AO250" s="1" t="s">
        <v>55</v>
      </c>
    </row>
    <row r="251" customFormat="false" ht="12.75" hidden="false" customHeight="false" outlineLevel="0" collapsed="false">
      <c r="I251" s="15" t="s">
        <v>464</v>
      </c>
      <c r="K251" s="16"/>
      <c r="L251" s="16"/>
      <c r="M251" s="16"/>
      <c r="N251" s="16"/>
      <c r="O251" s="16"/>
      <c r="P251" s="16"/>
      <c r="Q251" s="16"/>
      <c r="R251" s="16"/>
      <c r="S251" s="3" t="n">
        <f aca="false">SUM(S221:S250)</f>
        <v>1539973</v>
      </c>
      <c r="T251" s="16"/>
      <c r="U251" s="16"/>
      <c r="V251" s="4" t="n">
        <f aca="false">SUM(V221:V250)</f>
        <v>4488534.46</v>
      </c>
    </row>
    <row r="253" customFormat="false" ht="12.75" hidden="false" customHeight="false" outlineLevel="0" collapsed="false">
      <c r="A253" s="1" t="s">
        <v>40</v>
      </c>
      <c r="B253" s="1" t="s">
        <v>465</v>
      </c>
      <c r="D253" s="1" t="s">
        <v>42</v>
      </c>
      <c r="E253" s="1" t="s">
        <v>466</v>
      </c>
      <c r="F253" s="1" t="s">
        <v>467</v>
      </c>
      <c r="G253" s="1" t="s">
        <v>468</v>
      </c>
      <c r="H253" s="2" t="s">
        <v>469</v>
      </c>
      <c r="I253" s="1" t="s">
        <v>73</v>
      </c>
      <c r="J253" s="1" t="s">
        <v>48</v>
      </c>
      <c r="K253" s="1" t="n">
        <v>26600</v>
      </c>
      <c r="L253" s="1" t="s">
        <v>139</v>
      </c>
      <c r="M253" s="1" t="s">
        <v>50</v>
      </c>
      <c r="N253" s="1" t="n">
        <v>26600</v>
      </c>
      <c r="P253" s="1" t="n">
        <v>26600</v>
      </c>
      <c r="Q253" s="1" t="n">
        <v>26600</v>
      </c>
      <c r="R253" s="1" t="n">
        <v>31648</v>
      </c>
      <c r="S253" s="3" t="n">
        <v>31648</v>
      </c>
      <c r="T253" s="1" t="n">
        <v>31648</v>
      </c>
      <c r="U253" s="1" t="s">
        <v>470</v>
      </c>
      <c r="V253" s="4" t="n">
        <v>99728.47</v>
      </c>
      <c r="Z253" s="1" t="n">
        <v>7</v>
      </c>
      <c r="AA253" s="1" t="n">
        <v>0</v>
      </c>
      <c r="AE253" s="1" t="n">
        <v>26600</v>
      </c>
      <c r="AF253" s="1" t="n">
        <v>60</v>
      </c>
      <c r="AH253" s="1" t="n">
        <v>0</v>
      </c>
      <c r="AI253" s="1"/>
      <c r="AM253" s="1" t="s">
        <v>53</v>
      </c>
      <c r="AN253" s="1" t="s">
        <v>54</v>
      </c>
      <c r="AO253" s="1" t="s">
        <v>55</v>
      </c>
    </row>
    <row r="254" customFormat="false" ht="12.75" hidden="false" customHeight="false" outlineLevel="0" collapsed="false">
      <c r="A254" s="1" t="s">
        <v>40</v>
      </c>
      <c r="B254" s="1" t="s">
        <v>465</v>
      </c>
      <c r="D254" s="1" t="s">
        <v>42</v>
      </c>
      <c r="E254" s="1" t="s">
        <v>466</v>
      </c>
      <c r="F254" s="1" t="s">
        <v>467</v>
      </c>
      <c r="G254" s="1" t="s">
        <v>471</v>
      </c>
      <c r="H254" s="2" t="s">
        <v>469</v>
      </c>
      <c r="I254" s="1" t="s">
        <v>73</v>
      </c>
      <c r="J254" s="1" t="s">
        <v>48</v>
      </c>
      <c r="K254" s="1" t="n">
        <v>1942</v>
      </c>
      <c r="L254" s="1" t="s">
        <v>103</v>
      </c>
      <c r="M254" s="1" t="s">
        <v>103</v>
      </c>
      <c r="N254" s="1" t="n">
        <v>3884</v>
      </c>
      <c r="P254" s="1" t="n">
        <v>3884</v>
      </c>
      <c r="Q254" s="1" t="n">
        <v>0</v>
      </c>
      <c r="R254" s="1" t="n">
        <v>3884</v>
      </c>
      <c r="S254" s="13" t="n">
        <v>1872</v>
      </c>
      <c r="T254" s="17" t="n">
        <v>1872</v>
      </c>
      <c r="U254" s="17" t="s">
        <v>470</v>
      </c>
      <c r="V254" s="14" t="n">
        <v>0</v>
      </c>
      <c r="Z254" s="1" t="n">
        <v>7</v>
      </c>
      <c r="AA254" s="1" t="n">
        <v>0</v>
      </c>
      <c r="AE254" s="1" t="n">
        <v>1942</v>
      </c>
      <c r="AF254" s="1" t="n">
        <v>60</v>
      </c>
      <c r="AH254" s="1" t="n">
        <v>0</v>
      </c>
      <c r="AI254" s="1"/>
      <c r="AM254" s="1" t="s">
        <v>53</v>
      </c>
      <c r="AN254" s="1" t="s">
        <v>54</v>
      </c>
      <c r="AO254" s="1" t="s">
        <v>55</v>
      </c>
    </row>
    <row r="255" customFormat="false" ht="12.75" hidden="false" customHeight="false" outlineLevel="0" collapsed="false">
      <c r="I255" s="15" t="s">
        <v>472</v>
      </c>
      <c r="K255" s="16"/>
      <c r="L255" s="16"/>
      <c r="M255" s="16"/>
      <c r="N255" s="16"/>
      <c r="O255" s="16"/>
      <c r="P255" s="16"/>
      <c r="Q255" s="16"/>
      <c r="R255" s="16"/>
      <c r="S255" s="3" t="n">
        <f aca="false">SUM(S253:S254)</f>
        <v>33520</v>
      </c>
      <c r="T255" s="18" t="n">
        <f aca="false">SUM(T253:T254)</f>
        <v>33520</v>
      </c>
      <c r="U255" s="18" t="n">
        <f aca="false">SUM(U253:U254)</f>
        <v>0</v>
      </c>
      <c r="V255" s="4" t="n">
        <f aca="false">SUM(V253:V254)</f>
        <v>99728.47</v>
      </c>
    </row>
    <row r="257" customFormat="false" ht="12.75" hidden="false" customHeight="false" outlineLevel="0" collapsed="false">
      <c r="A257" s="1" t="s">
        <v>40</v>
      </c>
      <c r="B257" s="1" t="s">
        <v>166</v>
      </c>
      <c r="D257" s="1" t="s">
        <v>42</v>
      </c>
      <c r="E257" s="1" t="s">
        <v>473</v>
      </c>
      <c r="F257" s="1" t="s">
        <v>474</v>
      </c>
      <c r="G257" s="1" t="s">
        <v>475</v>
      </c>
      <c r="H257" s="2" t="s">
        <v>476</v>
      </c>
      <c r="I257" s="1" t="s">
        <v>47</v>
      </c>
      <c r="J257" s="1" t="s">
        <v>106</v>
      </c>
      <c r="K257" s="1" t="n">
        <v>1500</v>
      </c>
      <c r="L257" s="1" t="s">
        <v>49</v>
      </c>
      <c r="M257" s="1" t="s">
        <v>50</v>
      </c>
      <c r="N257" s="1" t="n">
        <v>1500</v>
      </c>
      <c r="P257" s="1" t="n">
        <v>1500</v>
      </c>
      <c r="Q257" s="1" t="n">
        <v>1500</v>
      </c>
      <c r="R257" s="1" t="n">
        <v>4887</v>
      </c>
      <c r="S257" s="3" t="n">
        <v>4887</v>
      </c>
      <c r="T257" s="1" t="n">
        <v>4887</v>
      </c>
      <c r="U257" s="1" t="s">
        <v>171</v>
      </c>
      <c r="V257" s="4" t="n">
        <v>12461.85</v>
      </c>
      <c r="Z257" s="1" t="n">
        <v>7</v>
      </c>
      <c r="AA257" s="1" t="n">
        <v>0</v>
      </c>
      <c r="AE257" s="1" t="n">
        <v>1500</v>
      </c>
      <c r="AF257" s="1" t="n">
        <v>10</v>
      </c>
      <c r="AH257" s="1" t="n">
        <v>0</v>
      </c>
      <c r="AI257" s="1" t="s">
        <v>52</v>
      </c>
      <c r="AM257" s="1" t="s">
        <v>53</v>
      </c>
      <c r="AN257" s="1" t="s">
        <v>54</v>
      </c>
      <c r="AO257" s="1" t="s">
        <v>55</v>
      </c>
    </row>
    <row r="259" customFormat="false" ht="13.5" hidden="false" customHeight="false" outlineLevel="0" collapsed="false">
      <c r="I259" s="1" t="s">
        <v>477</v>
      </c>
      <c r="S259" s="19" t="n">
        <f aca="false">+S257+S255+S251+S219+S63+S61+S59+S51+S33+S31+S29+S25+S15+S11</f>
        <v>11359359</v>
      </c>
      <c r="T259" s="19" t="n">
        <f aca="false">+T257+T255+T251+T219+T63+T61+T59+T51+T33+T31+T29+T25+T15+T11</f>
        <v>3114943</v>
      </c>
      <c r="U259" s="19" t="n">
        <f aca="false">+U257+U255+U251+U219+U63+U61+U59+U51+U33+U31+U29+U25+U15+U11</f>
        <v>480114189</v>
      </c>
      <c r="V259" s="20" t="n">
        <f aca="false">+V257+V255+V251+V219+V63+V61+V59+V51+V33+V31+V29+V25+V15+V11</f>
        <v>32975239.46</v>
      </c>
    </row>
    <row r="26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 of &amp;N&amp;R&amp;8&amp;D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Daren Farmer</cp:lastModifiedBy>
  <cp:lastPrinted>2000-10-25T20:26:17Z</cp:lastPrinted>
  <cp:revision>0</cp:revision>
  <dc:subject/>
  <dc:title/>
</cp:coreProperties>
</file>