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T" sheetId="1" state="visible" r:id="rId3"/>
  </sheets>
  <definedNames>
    <definedName function="false" hidden="false" localSheetId="0" name="_xlnm.Print_Area" vbProcedure="false">AGT!$A$17:$V$67</definedName>
    <definedName function="false" hidden="false" localSheetId="0" name="_xlnm.Print_Titles" vbProcedure="false">AGT!$A:$E,AGT!$4:$17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<sst xmlns="http://schemas.openxmlformats.org/spreadsheetml/2006/main" count="54" uniqueCount="29">
  <si>
    <t xml:space="preserve">AGT</t>
  </si>
  <si>
    <t xml:space="preserve">SUPPLY FROM AGT - Enron</t>
  </si>
  <si>
    <t xml:space="preserve"> </t>
  </si>
  <si>
    <t xml:space="preserve">From:  Marianne Stiles / Columbia Energy Services</t>
  </si>
  <si>
    <t xml:space="preserve">To:  Vicky Versen/Meredith Mitchell (vversen@enron.com/mmitche2@enron.com</t>
  </si>
  <si>
    <t xml:space="preserve">Phone:  713-853-7519</t>
  </si>
  <si>
    <t xml:space="preserve">Vicky</t>
  </si>
  <si>
    <t xml:space="preserve">Phone:  713-853-7865</t>
  </si>
  <si>
    <t xml:space="preserve">Meredith</t>
  </si>
  <si>
    <t xml:space="preserve">Fax:  713-646-2102</t>
  </si>
  <si>
    <t xml:space="preserve">cc:   Phil Villagomez, Columbia Energy Houston</t>
  </si>
  <si>
    <t xml:space="preserve">LDC</t>
  </si>
  <si>
    <t xml:space="preserve">MTR #</t>
  </si>
  <si>
    <t xml:space="preserve">Supplier</t>
  </si>
  <si>
    <t xml:space="preserve">activity #</t>
  </si>
  <si>
    <t xml:space="preserve">CONTRACT #</t>
  </si>
  <si>
    <t xml:space="preserve">YANKEE</t>
  </si>
  <si>
    <t xml:space="preserve">S. CONN.</t>
  </si>
  <si>
    <t xml:space="preserve">PROV GAS</t>
  </si>
  <si>
    <t xml:space="preserve">BAY STATE</t>
  </si>
  <si>
    <t xml:space="preserve">COMGAS</t>
  </si>
  <si>
    <t xml:space="preserve">Enron/CES</t>
  </si>
  <si>
    <t xml:space="preserve">BOSTON</t>
  </si>
  <si>
    <t xml:space="preserve">Canadian Gas</t>
  </si>
  <si>
    <t xml:space="preserve">NYSEG</t>
  </si>
  <si>
    <t xml:space="preserve">Hanover</t>
  </si>
  <si>
    <t xml:space="preserve">Total</t>
  </si>
  <si>
    <t xml:space="preserve">Total by contract #</t>
  </si>
  <si>
    <t xml:space="preserve">????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</si>
</sst>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mm\-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2"/>
      <name val="Arial"/>
      <family val="2"/>
    </font>
    <font>
      <sz val="11"/>
      <name val="Arial"/>
      <family val="2"/>
    </font>
    <font>
      <b val="true"/>
      <u val="single"/>
      <sz val="12"/>
      <name val="Arial"/>
      <family val="2"/>
    </font>
    <font>
      <sz val="12"/>
      <color rgb="FF0000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1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28"/>
    <col collapsed="false" customWidth="true" hidden="false" outlineLevel="0" max="3" min="3" style="0" width="20.7"/>
    <col collapsed="false" customWidth="true" hidden="false" outlineLevel="0" max="4" min="4" style="0" width="22.7"/>
    <col collapsed="false" customWidth="true" hidden="false" outlineLevel="0" max="5" min="5" style="0" width="31.42"/>
    <col collapsed="false" customWidth="false" hidden="true" outlineLevel="0" max="21" min="6" style="1" width="9.06"/>
    <col collapsed="false" customWidth="false" hidden="true" outlineLevel="0" max="22" min="22" style="0" width="9.06"/>
    <col collapsed="false" customWidth="false" hidden="true" outlineLevel="0" max="28" min="23" style="1" width="9.06"/>
  </cols>
  <sheetData>
    <row r="1" customFormat="false" ht="15" hidden="false" customHeight="true" outlineLevel="0" collapsed="false">
      <c r="A1" s="2" t="s">
        <v>0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2"/>
      <c r="W1" s="3"/>
      <c r="X1" s="3"/>
      <c r="Y1" s="3"/>
      <c r="Z1" s="3"/>
      <c r="AA1" s="3"/>
      <c r="AB1" s="3"/>
      <c r="AC1" s="2"/>
      <c r="AD1" s="2"/>
      <c r="AE1" s="2"/>
      <c r="AF1" s="2"/>
      <c r="AG1" s="2"/>
      <c r="AH1" s="2"/>
      <c r="AI1" s="2"/>
      <c r="AJ1" s="2"/>
    </row>
    <row r="2" customFormat="false" ht="15" hidden="false" customHeight="true" outlineLevel="0" collapsed="false">
      <c r="A2" s="4" t="s">
        <v>1</v>
      </c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2"/>
      <c r="W2" s="3"/>
      <c r="X2" s="3"/>
      <c r="Y2" s="3"/>
      <c r="Z2" s="3"/>
      <c r="AA2" s="3"/>
      <c r="AB2" s="3"/>
      <c r="AC2" s="2"/>
      <c r="AD2" s="2"/>
      <c r="AE2" s="2"/>
      <c r="AF2" s="2"/>
      <c r="AG2" s="2"/>
      <c r="AH2" s="2"/>
      <c r="AI2" s="2"/>
      <c r="AJ2" s="2"/>
    </row>
    <row r="3" customFormat="false" ht="15" hidden="false" customHeight="true" outlineLevel="0" collapsed="false">
      <c r="A3" s="4" t="s">
        <v>2</v>
      </c>
      <c r="B3" s="2"/>
      <c r="C3" s="2"/>
      <c r="D3" s="2"/>
      <c r="E3" s="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5"/>
      <c r="W3" s="3"/>
      <c r="X3" s="3"/>
      <c r="Y3" s="3"/>
      <c r="Z3" s="3"/>
      <c r="AA3" s="3"/>
      <c r="AB3" s="3"/>
      <c r="AC3" s="2"/>
      <c r="AD3" s="2"/>
      <c r="AE3" s="2"/>
      <c r="AF3" s="2"/>
      <c r="AG3" s="2"/>
      <c r="AH3" s="2"/>
      <c r="AI3" s="2"/>
      <c r="AJ3" s="2"/>
    </row>
    <row r="4" customFormat="false" ht="15" hidden="false" customHeight="true" outlineLevel="0" collapsed="false">
      <c r="A4" s="2" t="s">
        <v>3</v>
      </c>
      <c r="B4" s="2"/>
      <c r="C4" s="2"/>
      <c r="D4" s="2"/>
      <c r="E4" s="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W4" s="3"/>
      <c r="X4" s="3"/>
      <c r="Y4" s="3"/>
      <c r="Z4" s="3"/>
      <c r="AA4" s="3"/>
      <c r="AB4" s="3"/>
      <c r="AC4" s="2"/>
      <c r="AD4" s="2"/>
      <c r="AE4" s="2"/>
      <c r="AF4" s="2"/>
      <c r="AG4" s="2"/>
      <c r="AH4" s="2"/>
      <c r="AI4" s="2"/>
      <c r="AJ4" s="2"/>
    </row>
    <row r="5" customFormat="false" ht="15" hidden="false" customHeight="true" outlineLevel="0" collapsed="false">
      <c r="A5" s="2"/>
      <c r="B5" s="2"/>
      <c r="C5" s="2"/>
      <c r="D5" s="2"/>
      <c r="E5" s="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W5" s="3"/>
      <c r="X5" s="3"/>
      <c r="Y5" s="3"/>
      <c r="Z5" s="3"/>
      <c r="AA5" s="3"/>
      <c r="AB5" s="3"/>
      <c r="AC5" s="2"/>
      <c r="AD5" s="2"/>
      <c r="AE5" s="2"/>
      <c r="AF5" s="2"/>
      <c r="AG5" s="2"/>
      <c r="AH5" s="2"/>
      <c r="AI5" s="2"/>
      <c r="AJ5" s="2"/>
    </row>
    <row r="6" customFormat="false" ht="15" hidden="false" customHeight="true" outlineLevel="0" collapsed="false">
      <c r="A6" s="2"/>
      <c r="B6" s="2"/>
      <c r="C6" s="2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W6" s="3"/>
      <c r="X6" s="3"/>
      <c r="Y6" s="3"/>
      <c r="Z6" s="3"/>
      <c r="AA6" s="3"/>
      <c r="AB6" s="3"/>
      <c r="AC6" s="2"/>
      <c r="AD6" s="2"/>
      <c r="AE6" s="2"/>
      <c r="AF6" s="2"/>
      <c r="AG6" s="2"/>
      <c r="AH6" s="2"/>
      <c r="AI6" s="2"/>
      <c r="AJ6" s="2"/>
    </row>
    <row r="7" customFormat="false" ht="15" hidden="false" customHeight="true" outlineLevel="0" collapsed="false">
      <c r="A7" s="6" t="n">
        <v>36526</v>
      </c>
      <c r="B7" s="2"/>
      <c r="C7" s="2"/>
      <c r="D7" s="2"/>
      <c r="E7" s="2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2"/>
      <c r="W7" s="3"/>
      <c r="X7" s="3"/>
      <c r="Y7" s="3"/>
      <c r="Z7" s="3"/>
      <c r="AA7" s="3"/>
      <c r="AB7" s="3"/>
      <c r="AC7" s="2"/>
      <c r="AD7" s="2"/>
      <c r="AE7" s="2"/>
      <c r="AF7" s="2"/>
      <c r="AG7" s="2"/>
      <c r="AH7" s="2"/>
      <c r="AI7" s="2"/>
      <c r="AJ7" s="2"/>
    </row>
    <row r="8" customFormat="false" ht="15" hidden="false" customHeight="true" outlineLevel="0" collapsed="false">
      <c r="A8" s="6"/>
      <c r="B8" s="2"/>
      <c r="C8" s="2"/>
      <c r="D8" s="2"/>
      <c r="E8" s="2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2"/>
      <c r="W8" s="3"/>
      <c r="X8" s="3"/>
      <c r="Y8" s="3"/>
      <c r="Z8" s="3"/>
      <c r="AA8" s="3"/>
      <c r="AB8" s="3"/>
      <c r="AC8" s="2"/>
      <c r="AD8" s="2"/>
      <c r="AE8" s="2"/>
      <c r="AF8" s="2"/>
      <c r="AG8" s="2"/>
      <c r="AH8" s="2"/>
      <c r="AI8" s="2"/>
      <c r="AJ8" s="2"/>
    </row>
    <row r="9" customFormat="false" ht="15" hidden="false" customHeight="true" outlineLevel="0" collapsed="false">
      <c r="A9" s="2" t="s">
        <v>4</v>
      </c>
      <c r="B9" s="2"/>
      <c r="C9" s="2"/>
      <c r="D9" s="2"/>
      <c r="E9" s="2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2"/>
      <c r="W9" s="3"/>
      <c r="X9" s="3"/>
      <c r="Y9" s="3"/>
      <c r="Z9" s="3"/>
      <c r="AA9" s="3"/>
      <c r="AB9" s="3"/>
      <c r="AC9" s="2"/>
      <c r="AD9" s="2"/>
      <c r="AE9" s="2"/>
      <c r="AF9" s="2"/>
      <c r="AG9" s="2"/>
      <c r="AH9" s="2"/>
      <c r="AI9" s="2"/>
      <c r="AJ9" s="2"/>
    </row>
    <row r="10" customFormat="false" ht="15" hidden="false" customHeight="true" outlineLevel="0" collapsed="false">
      <c r="A10" s="2" t="s">
        <v>5</v>
      </c>
      <c r="B10" s="2"/>
      <c r="C10" s="2" t="s">
        <v>6</v>
      </c>
      <c r="D10" s="2"/>
      <c r="E10" s="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2"/>
      <c r="W10" s="3"/>
      <c r="X10" s="3"/>
      <c r="Y10" s="3"/>
      <c r="Z10" s="3"/>
      <c r="AA10" s="3"/>
      <c r="AB10" s="3"/>
      <c r="AC10" s="2"/>
      <c r="AD10" s="2"/>
      <c r="AE10" s="2"/>
      <c r="AF10" s="2"/>
      <c r="AG10" s="2"/>
      <c r="AH10" s="2"/>
      <c r="AI10" s="2"/>
      <c r="AJ10" s="2"/>
    </row>
    <row r="11" customFormat="false" ht="15" hidden="false" customHeight="true" outlineLevel="0" collapsed="false">
      <c r="A11" s="2" t="s">
        <v>7</v>
      </c>
      <c r="B11" s="2"/>
      <c r="C11" s="2" t="s">
        <v>8</v>
      </c>
      <c r="D11" s="2"/>
      <c r="E11" s="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2"/>
      <c r="W11" s="3"/>
      <c r="X11" s="3"/>
      <c r="Y11" s="3"/>
      <c r="Z11" s="3"/>
      <c r="AA11" s="3"/>
      <c r="AB11" s="3"/>
      <c r="AC11" s="2"/>
      <c r="AD11" s="2"/>
      <c r="AE11" s="2"/>
      <c r="AF11" s="2"/>
      <c r="AG11" s="2"/>
      <c r="AH11" s="2"/>
      <c r="AI11" s="2"/>
      <c r="AJ11" s="2"/>
    </row>
    <row r="12" customFormat="false" ht="15" hidden="false" customHeight="true" outlineLevel="0" collapsed="false">
      <c r="A12" s="2" t="s">
        <v>9</v>
      </c>
      <c r="B12" s="2"/>
      <c r="C12" s="2"/>
      <c r="D12" s="2"/>
      <c r="E12" s="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2"/>
      <c r="W12" s="3"/>
      <c r="X12" s="3"/>
      <c r="Y12" s="3"/>
      <c r="Z12" s="3"/>
      <c r="AA12" s="3"/>
      <c r="AB12" s="3"/>
      <c r="AC12" s="2"/>
      <c r="AD12" s="2"/>
      <c r="AE12" s="2"/>
      <c r="AF12" s="2"/>
      <c r="AG12" s="2"/>
      <c r="AH12" s="2"/>
      <c r="AI12" s="2"/>
      <c r="AJ12" s="2"/>
    </row>
    <row r="13" customFormat="false" ht="15" hidden="false" customHeight="true" outlineLevel="0" collapsed="false">
      <c r="A13" s="2"/>
      <c r="B13" s="2"/>
      <c r="C13" s="2"/>
      <c r="D13" s="2"/>
      <c r="E13" s="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2"/>
      <c r="W13" s="3"/>
      <c r="X13" s="3"/>
      <c r="Y13" s="3"/>
      <c r="Z13" s="3"/>
      <c r="AA13" s="3"/>
      <c r="AB13" s="3"/>
      <c r="AC13" s="2"/>
      <c r="AD13" s="2"/>
      <c r="AE13" s="2"/>
      <c r="AF13" s="2"/>
      <c r="AG13" s="2"/>
      <c r="AH13" s="2"/>
      <c r="AI13" s="2"/>
      <c r="AJ13" s="2"/>
    </row>
    <row r="14" customFormat="false" ht="15" hidden="false" customHeight="true" outlineLevel="0" collapsed="false">
      <c r="A14" s="2" t="s">
        <v>10</v>
      </c>
      <c r="B14" s="2"/>
      <c r="C14" s="2"/>
      <c r="D14" s="3"/>
      <c r="E14" s="2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2"/>
      <c r="W14" s="3"/>
      <c r="X14" s="3"/>
      <c r="Y14" s="3"/>
      <c r="Z14" s="3"/>
      <c r="AA14" s="3"/>
      <c r="AB14" s="3"/>
      <c r="AC14" s="2"/>
      <c r="AD14" s="2"/>
      <c r="AE14" s="2"/>
      <c r="AF14" s="2"/>
      <c r="AG14" s="2"/>
      <c r="AH14" s="2"/>
      <c r="AI14" s="2"/>
      <c r="AJ14" s="2"/>
    </row>
    <row r="15" customFormat="false" ht="15" hidden="false" customHeight="true" outlineLevel="0" collapsed="false">
      <c r="A15" s="2"/>
      <c r="B15" s="2"/>
      <c r="C15" s="2"/>
      <c r="D15" s="2"/>
      <c r="E15" s="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2"/>
      <c r="W15" s="3"/>
      <c r="X15" s="3"/>
      <c r="Y15" s="3"/>
      <c r="Z15" s="3"/>
      <c r="AA15" s="3"/>
      <c r="AB15" s="3"/>
      <c r="AC15" s="2"/>
      <c r="AD15" s="2"/>
      <c r="AE15" s="2"/>
      <c r="AF15" s="2"/>
      <c r="AG15" s="2"/>
      <c r="AH15" s="2"/>
      <c r="AI15" s="2"/>
      <c r="AJ15" s="2"/>
    </row>
    <row r="16" customFormat="false" ht="15" hidden="false" customHeight="true" outlineLevel="0" collapsed="false">
      <c r="A16" s="7" t="s">
        <v>11</v>
      </c>
      <c r="B16" s="8" t="s">
        <v>12</v>
      </c>
      <c r="C16" s="7" t="s">
        <v>13</v>
      </c>
      <c r="D16" s="7" t="s">
        <v>14</v>
      </c>
      <c r="E16" s="7" t="s">
        <v>15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2"/>
      <c r="W16" s="3"/>
      <c r="X16" s="3"/>
      <c r="Y16" s="3"/>
      <c r="Z16" s="3"/>
      <c r="AA16" s="3"/>
      <c r="AB16" s="3"/>
      <c r="AC16" s="2"/>
      <c r="AD16" s="2"/>
      <c r="AE16" s="2"/>
      <c r="AF16" s="3"/>
      <c r="AG16" s="2"/>
      <c r="AH16" s="2"/>
      <c r="AI16" s="2"/>
      <c r="AJ16" s="2"/>
    </row>
    <row r="17" customFormat="false" ht="15" hidden="false" customHeight="true" outlineLevel="0" collapsed="false">
      <c r="A17" s="2"/>
      <c r="B17" s="3"/>
      <c r="C17" s="9"/>
      <c r="D17" s="9"/>
      <c r="E17" s="9"/>
      <c r="F17" s="10" t="n">
        <v>1</v>
      </c>
      <c r="G17" s="10" t="n">
        <v>2</v>
      </c>
      <c r="H17" s="10" t="n">
        <v>3</v>
      </c>
      <c r="I17" s="10" t="n">
        <v>4</v>
      </c>
      <c r="J17" s="10" t="n">
        <v>5</v>
      </c>
      <c r="K17" s="10" t="n">
        <v>6</v>
      </c>
      <c r="L17" s="10" t="n">
        <v>7</v>
      </c>
      <c r="M17" s="10" t="n">
        <v>8</v>
      </c>
      <c r="N17" s="10" t="n">
        <v>9</v>
      </c>
      <c r="O17" s="10" t="n">
        <v>10</v>
      </c>
      <c r="P17" s="10" t="n">
        <v>11</v>
      </c>
      <c r="Q17" s="10" t="n">
        <v>12</v>
      </c>
      <c r="R17" s="10" t="n">
        <v>13</v>
      </c>
      <c r="S17" s="10" t="n">
        <v>14</v>
      </c>
      <c r="T17" s="10" t="n">
        <v>15</v>
      </c>
      <c r="U17" s="10" t="n">
        <v>16</v>
      </c>
      <c r="V17" s="10" t="n">
        <v>17</v>
      </c>
      <c r="W17" s="10" t="n">
        <v>18</v>
      </c>
      <c r="X17" s="10" t="n">
        <v>19</v>
      </c>
      <c r="Y17" s="10" t="n">
        <v>20</v>
      </c>
      <c r="Z17" s="10" t="n">
        <v>21</v>
      </c>
      <c r="AA17" s="10" t="n">
        <v>22</v>
      </c>
      <c r="AB17" s="10" t="n">
        <v>23</v>
      </c>
      <c r="AC17" s="10" t="n">
        <v>24</v>
      </c>
      <c r="AD17" s="10" t="n">
        <v>25</v>
      </c>
      <c r="AE17" s="10" t="n">
        <v>26</v>
      </c>
      <c r="AF17" s="11" t="n">
        <v>27</v>
      </c>
      <c r="AG17" s="10" t="n">
        <v>28</v>
      </c>
      <c r="AH17" s="12" t="n">
        <v>29</v>
      </c>
      <c r="AI17" s="12" t="n">
        <v>30</v>
      </c>
      <c r="AJ17" s="12" t="n">
        <v>31</v>
      </c>
    </row>
    <row r="18" customFormat="false" ht="15" hidden="false" customHeight="true" outlineLevel="0" collapsed="false">
      <c r="A18" s="2"/>
      <c r="B18" s="3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2"/>
      <c r="W18" s="10"/>
      <c r="X18" s="10"/>
      <c r="Y18" s="10"/>
      <c r="Z18" s="10"/>
      <c r="AA18" s="10"/>
      <c r="AB18" s="10"/>
      <c r="AC18" s="12"/>
      <c r="AD18" s="12"/>
      <c r="AE18" s="12"/>
      <c r="AF18" s="12"/>
      <c r="AG18" s="12"/>
      <c r="AH18" s="12"/>
      <c r="AI18" s="12"/>
      <c r="AJ18" s="12"/>
    </row>
    <row r="19" customFormat="false" ht="15" hidden="false" customHeight="true" outlineLevel="0" collapsed="false">
      <c r="A19" s="2"/>
      <c r="B19" s="3"/>
      <c r="C19" s="9"/>
      <c r="D19" s="9"/>
      <c r="E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2"/>
      <c r="W19" s="10"/>
      <c r="X19" s="10"/>
      <c r="Y19" s="10"/>
      <c r="Z19" s="10"/>
      <c r="AA19" s="10"/>
      <c r="AB19" s="10"/>
      <c r="AC19" s="12"/>
      <c r="AD19" s="12"/>
      <c r="AE19" s="12"/>
      <c r="AF19" s="12"/>
      <c r="AG19" s="12"/>
      <c r="AH19" s="12"/>
      <c r="AI19" s="12"/>
      <c r="AJ19" s="12"/>
    </row>
    <row r="20" customFormat="false" ht="15" hidden="false" customHeight="true" outlineLevel="0" collapsed="false">
      <c r="A20" s="13" t="s">
        <v>16</v>
      </c>
      <c r="B20" s="14" t="n">
        <v>2</v>
      </c>
      <c r="C20" s="3"/>
      <c r="D20" s="3"/>
      <c r="E20" s="14" t="n">
        <v>771058</v>
      </c>
      <c r="F20" s="15" t="n">
        <v>0</v>
      </c>
      <c r="G20" s="15" t="n">
        <v>0</v>
      </c>
      <c r="H20" s="15" t="n">
        <v>0</v>
      </c>
      <c r="I20" s="15" t="n">
        <v>0</v>
      </c>
      <c r="J20" s="15" t="n">
        <v>0</v>
      </c>
      <c r="K20" s="15" t="n">
        <v>0</v>
      </c>
      <c r="L20" s="15" t="n">
        <v>0</v>
      </c>
      <c r="M20" s="15" t="n">
        <v>0</v>
      </c>
      <c r="N20" s="15" t="n">
        <v>0</v>
      </c>
      <c r="O20" s="15" t="n">
        <v>0</v>
      </c>
      <c r="P20" s="15" t="n">
        <v>0</v>
      </c>
      <c r="Q20" s="15" t="n">
        <v>0</v>
      </c>
      <c r="R20" s="15" t="n">
        <v>0</v>
      </c>
      <c r="S20" s="15" t="n">
        <v>0</v>
      </c>
      <c r="T20" s="15" t="n">
        <v>0</v>
      </c>
      <c r="U20" s="15" t="n">
        <v>0</v>
      </c>
      <c r="V20" s="15" t="n">
        <v>0</v>
      </c>
      <c r="W20" s="15" t="n">
        <v>0</v>
      </c>
      <c r="X20" s="15" t="n">
        <v>0</v>
      </c>
      <c r="Y20" s="15" t="n">
        <v>0</v>
      </c>
      <c r="Z20" s="15" t="n">
        <v>0</v>
      </c>
      <c r="AA20" s="15" t="n">
        <v>0</v>
      </c>
      <c r="AB20" s="15" t="n">
        <v>0</v>
      </c>
      <c r="AC20" s="15" t="n">
        <v>0</v>
      </c>
      <c r="AD20" s="15" t="n">
        <v>0</v>
      </c>
      <c r="AE20" s="15" t="n">
        <v>0</v>
      </c>
      <c r="AF20" s="15" t="n">
        <v>0</v>
      </c>
      <c r="AG20" s="2"/>
      <c r="AH20" s="2"/>
      <c r="AI20" s="2"/>
      <c r="AJ20" s="2"/>
    </row>
    <row r="21" customFormat="false" ht="15" hidden="false" customHeight="true" outlineLevel="0" collapsed="false">
      <c r="A21" s="13"/>
      <c r="B21" s="14"/>
      <c r="C21" s="3"/>
      <c r="D21" s="3"/>
      <c r="E21" s="14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2"/>
      <c r="AH21" s="2"/>
      <c r="AI21" s="2"/>
      <c r="AJ21" s="2"/>
    </row>
    <row r="22" customFormat="false" ht="15" hidden="false" customHeight="true" outlineLevel="0" collapsed="false">
      <c r="A22" s="13"/>
      <c r="B22" s="14"/>
      <c r="C22" s="3"/>
      <c r="D22" s="3"/>
      <c r="E22" s="14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2"/>
      <c r="AH22" s="2"/>
      <c r="AI22" s="2"/>
      <c r="AJ22" s="2"/>
    </row>
    <row r="23" customFormat="false" ht="15" hidden="false" customHeight="true" outlineLevel="0" collapsed="false">
      <c r="A23" s="13" t="s">
        <v>17</v>
      </c>
      <c r="B23" s="14" t="n">
        <v>3</v>
      </c>
      <c r="C23" s="3"/>
      <c r="D23" s="3"/>
      <c r="E23" s="14" t="n">
        <v>771058</v>
      </c>
      <c r="F23" s="15" t="n">
        <v>1100</v>
      </c>
      <c r="G23" s="15" t="n">
        <v>1000</v>
      </c>
      <c r="H23" s="15" t="n">
        <v>1375</v>
      </c>
      <c r="I23" s="15" t="n">
        <v>1224</v>
      </c>
      <c r="J23" s="15" t="n">
        <v>1589</v>
      </c>
      <c r="K23" s="15" t="n">
        <v>1358</v>
      </c>
      <c r="L23" s="15" t="n">
        <v>1626</v>
      </c>
      <c r="M23" s="15" t="n">
        <v>1324</v>
      </c>
      <c r="N23" s="15" t="n">
        <v>1196</v>
      </c>
      <c r="O23" s="15" t="n">
        <v>1119</v>
      </c>
      <c r="P23" s="15" t="n">
        <v>1177</v>
      </c>
      <c r="Q23" s="15" t="n">
        <f aca="false">325+735</f>
        <v>1060</v>
      </c>
      <c r="R23" s="15" t="n">
        <v>1408</v>
      </c>
      <c r="S23" s="15" t="n">
        <v>1753</v>
      </c>
      <c r="T23" s="15" t="n">
        <v>1400</v>
      </c>
      <c r="U23" s="15" t="n">
        <v>1100</v>
      </c>
      <c r="V23" s="15" t="n">
        <v>1734</v>
      </c>
      <c r="W23" s="15" t="n">
        <v>1999</v>
      </c>
      <c r="X23" s="15" t="n">
        <v>1998</v>
      </c>
      <c r="Y23" s="15" t="n">
        <v>2076</v>
      </c>
      <c r="Z23" s="15" t="n">
        <v>1998</v>
      </c>
      <c r="AA23" s="15" t="n">
        <v>1941</v>
      </c>
      <c r="AB23" s="15" t="n">
        <v>1650</v>
      </c>
      <c r="AC23" s="15" t="n">
        <v>1669</v>
      </c>
      <c r="AD23" s="15" t="n">
        <v>1350</v>
      </c>
      <c r="AE23" s="15" t="n">
        <v>1331</v>
      </c>
      <c r="AF23" s="15" t="n">
        <v>1331</v>
      </c>
      <c r="AG23" s="2"/>
      <c r="AH23" s="2"/>
      <c r="AI23" s="2"/>
      <c r="AJ23" s="2"/>
    </row>
    <row r="24" customFormat="false" ht="15" hidden="false" customHeight="true" outlineLevel="0" collapsed="false">
      <c r="A24" s="13"/>
      <c r="B24" s="14"/>
      <c r="C24" s="3"/>
      <c r="D24" s="3"/>
      <c r="E24" s="14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2"/>
      <c r="AH24" s="2"/>
      <c r="AI24" s="2"/>
      <c r="AJ24" s="2"/>
    </row>
    <row r="25" customFormat="false" ht="15" hidden="false" customHeight="true" outlineLevel="0" collapsed="false">
      <c r="A25" s="13"/>
      <c r="B25" s="14"/>
      <c r="C25" s="3"/>
      <c r="D25" s="3"/>
      <c r="E25" s="14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2"/>
      <c r="AH25" s="2"/>
      <c r="AI25" s="2"/>
      <c r="AJ25" s="2"/>
    </row>
    <row r="26" customFormat="false" ht="15" hidden="false" customHeight="true" outlineLevel="0" collapsed="false">
      <c r="A26" s="13"/>
      <c r="B26" s="14"/>
      <c r="C26" s="3"/>
      <c r="D26" s="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2"/>
      <c r="AH26" s="2"/>
      <c r="AI26" s="2"/>
      <c r="AJ26" s="2"/>
    </row>
    <row r="27" customFormat="false" ht="15" hidden="false" customHeight="true" outlineLevel="0" collapsed="false">
      <c r="A27" s="13" t="s">
        <v>18</v>
      </c>
      <c r="B27" s="14" t="n">
        <v>4</v>
      </c>
      <c r="C27" s="3"/>
      <c r="D27" s="3"/>
      <c r="E27" s="14" t="n">
        <v>771058</v>
      </c>
      <c r="F27" s="15" t="n">
        <v>0</v>
      </c>
      <c r="G27" s="15" t="n">
        <v>0</v>
      </c>
      <c r="H27" s="15" t="n">
        <v>0</v>
      </c>
      <c r="I27" s="15" t="n">
        <v>0</v>
      </c>
      <c r="J27" s="15" t="n">
        <v>0</v>
      </c>
      <c r="K27" s="15" t="n">
        <v>0</v>
      </c>
      <c r="L27" s="15" t="n">
        <v>0</v>
      </c>
      <c r="M27" s="15" t="n">
        <v>0</v>
      </c>
      <c r="N27" s="15" t="n">
        <v>0</v>
      </c>
      <c r="O27" s="15" t="n">
        <v>0</v>
      </c>
      <c r="P27" s="15" t="n">
        <v>0</v>
      </c>
      <c r="Q27" s="15" t="n">
        <v>0</v>
      </c>
      <c r="R27" s="15" t="n">
        <v>0</v>
      </c>
      <c r="S27" s="15" t="n">
        <v>0</v>
      </c>
      <c r="T27" s="15" t="n">
        <v>0</v>
      </c>
      <c r="U27" s="15" t="n">
        <v>0</v>
      </c>
      <c r="V27" s="15" t="n">
        <v>0</v>
      </c>
      <c r="W27" s="15" t="n">
        <v>0</v>
      </c>
      <c r="X27" s="15" t="n">
        <v>0</v>
      </c>
      <c r="Y27" s="15" t="n">
        <v>0</v>
      </c>
      <c r="Z27" s="15" t="n">
        <v>0</v>
      </c>
      <c r="AA27" s="15" t="n">
        <v>0</v>
      </c>
      <c r="AB27" s="15" t="n">
        <v>0</v>
      </c>
      <c r="AC27" s="15" t="n">
        <v>0</v>
      </c>
      <c r="AD27" s="15" t="n">
        <v>0</v>
      </c>
      <c r="AE27" s="15" t="n">
        <v>0</v>
      </c>
      <c r="AF27" s="15" t="n">
        <v>0</v>
      </c>
      <c r="AG27" s="2"/>
      <c r="AH27" s="2"/>
      <c r="AI27" s="2"/>
      <c r="AJ27" s="2"/>
    </row>
    <row r="28" customFormat="false" ht="15" hidden="false" customHeight="true" outlineLevel="0" collapsed="false">
      <c r="A28" s="13"/>
      <c r="B28" s="14"/>
      <c r="C28" s="3"/>
      <c r="D28" s="3"/>
      <c r="E28" s="14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2"/>
      <c r="AH28" s="2"/>
      <c r="AI28" s="2"/>
      <c r="AJ28" s="2"/>
    </row>
    <row r="29" customFormat="false" ht="15" hidden="false" customHeight="true" outlineLevel="0" collapsed="false">
      <c r="A29" s="13"/>
      <c r="B29" s="14"/>
      <c r="C29" s="3"/>
      <c r="D29" s="3"/>
      <c r="E29" s="14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2"/>
      <c r="AH29" s="2"/>
      <c r="AI29" s="2"/>
      <c r="AJ29" s="2"/>
    </row>
    <row r="30" customFormat="false" ht="15" hidden="false" customHeight="true" outlineLevel="0" collapsed="false">
      <c r="A30" s="13" t="s">
        <v>19</v>
      </c>
      <c r="B30" s="14" t="n">
        <v>11</v>
      </c>
      <c r="C30" s="3"/>
      <c r="D30" s="3"/>
      <c r="E30" s="14" t="n">
        <v>771058</v>
      </c>
      <c r="F30" s="15" t="n">
        <v>25</v>
      </c>
      <c r="G30" s="15" t="n">
        <v>25</v>
      </c>
      <c r="H30" s="15" t="n">
        <v>25</v>
      </c>
      <c r="I30" s="15" t="n">
        <v>25</v>
      </c>
      <c r="J30" s="15" t="n">
        <v>25</v>
      </c>
      <c r="K30" s="15" t="n">
        <v>25</v>
      </c>
      <c r="L30" s="15" t="n">
        <v>25</v>
      </c>
      <c r="M30" s="15" t="n">
        <v>25</v>
      </c>
      <c r="N30" s="15" t="n">
        <v>25</v>
      </c>
      <c r="O30" s="15" t="n">
        <v>25</v>
      </c>
      <c r="P30" s="15" t="n">
        <v>25</v>
      </c>
      <c r="Q30" s="15" t="n">
        <v>25</v>
      </c>
      <c r="R30" s="15" t="n">
        <v>25</v>
      </c>
      <c r="S30" s="15" t="n">
        <v>25</v>
      </c>
      <c r="T30" s="15" t="n">
        <v>25</v>
      </c>
      <c r="U30" s="15" t="n">
        <v>25</v>
      </c>
      <c r="V30" s="15" t="n">
        <v>25</v>
      </c>
      <c r="W30" s="15" t="n">
        <v>25</v>
      </c>
      <c r="X30" s="15" t="n">
        <v>25</v>
      </c>
      <c r="Y30" s="15" t="n">
        <v>25</v>
      </c>
      <c r="Z30" s="15" t="n">
        <v>25</v>
      </c>
      <c r="AA30" s="15" t="n">
        <v>25</v>
      </c>
      <c r="AB30" s="15" t="n">
        <v>25</v>
      </c>
      <c r="AC30" s="15" t="n">
        <v>25</v>
      </c>
      <c r="AD30" s="15" t="n">
        <v>25</v>
      </c>
      <c r="AE30" s="15" t="n">
        <v>25</v>
      </c>
      <c r="AF30" s="15" t="n">
        <v>25</v>
      </c>
      <c r="AG30" s="2"/>
      <c r="AH30" s="2"/>
      <c r="AI30" s="2"/>
      <c r="AJ30" s="2"/>
    </row>
    <row r="31" customFormat="false" ht="15" hidden="false" customHeight="true" outlineLevel="0" collapsed="false">
      <c r="A31" s="13"/>
      <c r="B31" s="14"/>
      <c r="C31" s="3"/>
      <c r="D31" s="3"/>
      <c r="E31" s="14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2"/>
      <c r="AH31" s="2"/>
      <c r="AI31" s="2"/>
      <c r="AJ31" s="2"/>
    </row>
    <row r="32" customFormat="false" ht="15" hidden="false" customHeight="true" outlineLevel="0" collapsed="false">
      <c r="A32" s="13"/>
      <c r="B32" s="14"/>
      <c r="C32" s="3"/>
      <c r="D32" s="3"/>
      <c r="E32" s="1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2"/>
      <c r="AH32" s="2"/>
      <c r="AI32" s="2"/>
      <c r="AJ32" s="2"/>
    </row>
    <row r="33" customFormat="false" ht="15" hidden="false" customHeight="true" outlineLevel="0" collapsed="false">
      <c r="A33" s="13" t="s">
        <v>20</v>
      </c>
      <c r="B33" s="14" t="n">
        <v>17</v>
      </c>
      <c r="C33" s="3"/>
      <c r="D33" s="3"/>
      <c r="E33" s="14" t="n">
        <v>771058</v>
      </c>
      <c r="F33" s="15" t="n">
        <v>0</v>
      </c>
      <c r="G33" s="15" t="n">
        <v>0</v>
      </c>
      <c r="H33" s="15" t="n">
        <v>0</v>
      </c>
      <c r="I33" s="15" t="n">
        <v>0</v>
      </c>
      <c r="J33" s="15" t="n">
        <v>0</v>
      </c>
      <c r="K33" s="15" t="n">
        <v>0</v>
      </c>
      <c r="L33" s="15" t="n">
        <v>0</v>
      </c>
      <c r="M33" s="15" t="n">
        <v>0</v>
      </c>
      <c r="N33" s="15" t="n">
        <v>0</v>
      </c>
      <c r="O33" s="15" t="n">
        <v>0</v>
      </c>
      <c r="P33" s="15" t="n">
        <v>0</v>
      </c>
      <c r="Q33" s="15" t="n">
        <v>0</v>
      </c>
      <c r="R33" s="15" t="n">
        <v>0</v>
      </c>
      <c r="S33" s="15" t="n">
        <v>0</v>
      </c>
      <c r="T33" s="15" t="n">
        <v>0</v>
      </c>
      <c r="U33" s="15" t="n">
        <v>0</v>
      </c>
      <c r="V33" s="15" t="n">
        <v>0</v>
      </c>
      <c r="W33" s="15" t="n">
        <v>0</v>
      </c>
      <c r="X33" s="15" t="n">
        <v>0</v>
      </c>
      <c r="Y33" s="15" t="n">
        <v>0</v>
      </c>
      <c r="Z33" s="15" t="n">
        <v>0</v>
      </c>
      <c r="AA33" s="15" t="n">
        <v>0</v>
      </c>
      <c r="AB33" s="15" t="n">
        <v>0</v>
      </c>
      <c r="AC33" s="15" t="n">
        <v>0</v>
      </c>
      <c r="AD33" s="15" t="n">
        <v>0</v>
      </c>
      <c r="AE33" s="15" t="n">
        <v>0</v>
      </c>
      <c r="AF33" s="15" t="n">
        <v>0</v>
      </c>
      <c r="AG33" s="2"/>
      <c r="AH33" s="2"/>
      <c r="AI33" s="2"/>
      <c r="AJ33" s="2"/>
    </row>
    <row r="34" customFormat="false" ht="15" hidden="false" customHeight="true" outlineLevel="0" collapsed="false">
      <c r="A34" s="13"/>
      <c r="B34" s="14"/>
      <c r="C34" s="3"/>
      <c r="D34" s="3"/>
      <c r="E34" s="1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2"/>
      <c r="AH34" s="2"/>
      <c r="AI34" s="2"/>
      <c r="AJ34" s="2"/>
    </row>
    <row r="35" customFormat="false" ht="15" hidden="false" customHeight="true" outlineLevel="0" collapsed="false">
      <c r="A35" s="13"/>
      <c r="B35" s="14"/>
      <c r="C35" s="3"/>
      <c r="D35" s="3"/>
      <c r="E35" s="14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2"/>
      <c r="AH35" s="2"/>
      <c r="AI35" s="2"/>
      <c r="AJ35" s="2"/>
    </row>
    <row r="36" customFormat="false" ht="15" hidden="false" customHeight="true" outlineLevel="0" collapsed="false">
      <c r="A36" s="13" t="s">
        <v>20</v>
      </c>
      <c r="B36" s="14" t="n">
        <v>26</v>
      </c>
      <c r="C36" s="3"/>
      <c r="D36" s="3"/>
      <c r="E36" s="14" t="n">
        <v>771058</v>
      </c>
      <c r="F36" s="15" t="n">
        <v>100</v>
      </c>
      <c r="G36" s="15" t="n">
        <v>100</v>
      </c>
      <c r="H36" s="15" t="n">
        <v>100</v>
      </c>
      <c r="I36" s="15" t="n">
        <v>100</v>
      </c>
      <c r="J36" s="15" t="n">
        <v>100</v>
      </c>
      <c r="K36" s="15" t="n">
        <v>100</v>
      </c>
      <c r="L36" s="15" t="n">
        <v>100</v>
      </c>
      <c r="M36" s="15" t="n">
        <v>100</v>
      </c>
      <c r="N36" s="15" t="n">
        <v>100</v>
      </c>
      <c r="O36" s="15" t="n">
        <v>100</v>
      </c>
      <c r="P36" s="15" t="n">
        <v>100</v>
      </c>
      <c r="Q36" s="15" t="n">
        <v>100</v>
      </c>
      <c r="R36" s="15" t="n">
        <v>100</v>
      </c>
      <c r="S36" s="15" t="n">
        <v>56</v>
      </c>
      <c r="T36" s="15" t="n">
        <v>0</v>
      </c>
      <c r="U36" s="15" t="n">
        <v>100</v>
      </c>
      <c r="V36" s="15" t="n">
        <v>100</v>
      </c>
      <c r="W36" s="15" t="n">
        <v>100</v>
      </c>
      <c r="X36" s="15" t="n">
        <v>100</v>
      </c>
      <c r="Y36" s="15" t="n">
        <v>100</v>
      </c>
      <c r="Z36" s="15" t="n">
        <v>140</v>
      </c>
      <c r="AA36" s="15" t="n">
        <v>140</v>
      </c>
      <c r="AB36" s="15" t="n">
        <v>140</v>
      </c>
      <c r="AC36" s="15" t="n">
        <v>140</v>
      </c>
      <c r="AD36" s="15" t="n">
        <v>140</v>
      </c>
      <c r="AE36" s="15" t="n">
        <v>140</v>
      </c>
      <c r="AF36" s="15" t="n">
        <v>140</v>
      </c>
      <c r="AG36" s="2"/>
      <c r="AH36" s="2"/>
      <c r="AI36" s="2"/>
      <c r="AJ36" s="2"/>
    </row>
    <row r="37" customFormat="false" ht="15" hidden="false" customHeight="true" outlineLevel="0" collapsed="false">
      <c r="A37" s="13"/>
      <c r="B37" s="14"/>
      <c r="C37" s="3"/>
      <c r="D37" s="3"/>
      <c r="E37" s="14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2"/>
      <c r="AH37" s="2"/>
      <c r="AI37" s="2"/>
      <c r="AJ37" s="2"/>
    </row>
    <row r="38" customFormat="false" ht="15" hidden="false" customHeight="true" outlineLevel="0" collapsed="false">
      <c r="A38" s="13"/>
      <c r="B38" s="14"/>
      <c r="C38" s="3"/>
      <c r="D38" s="3"/>
      <c r="E38" s="14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2"/>
      <c r="AH38" s="2"/>
      <c r="AI38" s="2"/>
      <c r="AJ38" s="2"/>
    </row>
    <row r="39" customFormat="false" ht="15" hidden="false" customHeight="true" outlineLevel="0" collapsed="false">
      <c r="A39" s="13" t="s">
        <v>20</v>
      </c>
      <c r="B39" s="14" t="n">
        <v>43</v>
      </c>
      <c r="C39" s="3"/>
      <c r="D39" s="3"/>
      <c r="E39" s="14" t="n">
        <v>771058</v>
      </c>
      <c r="F39" s="15" t="n">
        <v>140</v>
      </c>
      <c r="G39" s="15" t="n">
        <v>140</v>
      </c>
      <c r="H39" s="15" t="n">
        <v>140</v>
      </c>
      <c r="I39" s="15" t="n">
        <v>140</v>
      </c>
      <c r="J39" s="15" t="n">
        <v>140</v>
      </c>
      <c r="K39" s="15" t="n">
        <v>140</v>
      </c>
      <c r="L39" s="15" t="n">
        <v>140</v>
      </c>
      <c r="M39" s="15" t="n">
        <v>140</v>
      </c>
      <c r="N39" s="15" t="n">
        <v>140</v>
      </c>
      <c r="O39" s="15" t="n">
        <v>140</v>
      </c>
      <c r="P39" s="15" t="n">
        <v>140</v>
      </c>
      <c r="Q39" s="15" t="n">
        <v>140</v>
      </c>
      <c r="R39" s="15" t="n">
        <v>140</v>
      </c>
      <c r="S39" s="15" t="n">
        <v>78</v>
      </c>
      <c r="T39" s="15" t="n">
        <v>0</v>
      </c>
      <c r="U39" s="15" t="n">
        <v>140</v>
      </c>
      <c r="V39" s="15" t="n">
        <v>140</v>
      </c>
      <c r="W39" s="15" t="n">
        <v>140</v>
      </c>
      <c r="X39" s="15" t="n">
        <v>140</v>
      </c>
      <c r="Y39" s="15" t="n">
        <v>140</v>
      </c>
      <c r="Z39" s="15" t="n">
        <v>200</v>
      </c>
      <c r="AA39" s="15" t="n">
        <v>200</v>
      </c>
      <c r="AB39" s="15" t="n">
        <v>200</v>
      </c>
      <c r="AC39" s="15" t="n">
        <v>200</v>
      </c>
      <c r="AD39" s="15" t="n">
        <v>200</v>
      </c>
      <c r="AE39" s="15" t="n">
        <v>200</v>
      </c>
      <c r="AF39" s="15" t="n">
        <v>200</v>
      </c>
      <c r="AG39" s="2"/>
      <c r="AH39" s="2"/>
      <c r="AI39" s="2"/>
      <c r="AJ39" s="2"/>
    </row>
    <row r="40" customFormat="false" ht="15" hidden="false" customHeight="true" outlineLevel="0" collapsed="false">
      <c r="A40" s="13"/>
      <c r="B40" s="14"/>
      <c r="C40" s="3"/>
      <c r="D40" s="3"/>
      <c r="E40" s="14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2"/>
      <c r="AH40" s="2"/>
      <c r="AI40" s="2"/>
      <c r="AJ40" s="2"/>
    </row>
    <row r="41" customFormat="false" ht="15" hidden="false" customHeight="true" outlineLevel="0" collapsed="false">
      <c r="A41" s="13"/>
      <c r="B41" s="14"/>
      <c r="C41" s="3"/>
      <c r="D41" s="3"/>
      <c r="E41" s="14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2"/>
      <c r="AH41" s="2"/>
      <c r="AI41" s="2"/>
      <c r="AJ41" s="2"/>
    </row>
    <row r="42" customFormat="false" ht="15" hidden="false" customHeight="true" outlineLevel="0" collapsed="false">
      <c r="A42" s="13" t="s">
        <v>16</v>
      </c>
      <c r="B42" s="14" t="n">
        <v>31</v>
      </c>
      <c r="C42" s="3" t="s">
        <v>21</v>
      </c>
      <c r="D42" s="3"/>
      <c r="E42" s="3" t="n">
        <v>770992</v>
      </c>
      <c r="F42" s="15" t="n">
        <v>19</v>
      </c>
      <c r="G42" s="15" t="n">
        <v>16</v>
      </c>
      <c r="H42" s="15" t="n">
        <v>22</v>
      </c>
      <c r="I42" s="15" t="n">
        <v>22</v>
      </c>
      <c r="J42" s="15" t="n">
        <v>22</v>
      </c>
      <c r="K42" s="15" t="n">
        <v>22</v>
      </c>
      <c r="L42" s="15" t="n">
        <v>22</v>
      </c>
      <c r="M42" s="15" t="n">
        <v>22</v>
      </c>
      <c r="N42" s="15" t="n">
        <v>22</v>
      </c>
      <c r="O42" s="15" t="n">
        <v>22</v>
      </c>
      <c r="P42" s="15" t="n">
        <v>22</v>
      </c>
      <c r="Q42" s="15" t="n">
        <v>31</v>
      </c>
      <c r="R42" s="15" t="n">
        <v>31</v>
      </c>
      <c r="S42" s="15" t="n">
        <v>31</v>
      </c>
      <c r="T42" s="15" t="n">
        <v>31</v>
      </c>
      <c r="U42" s="15" t="n">
        <v>31</v>
      </c>
      <c r="V42" s="15" t="n">
        <v>31</v>
      </c>
      <c r="W42" s="15" t="n">
        <v>31</v>
      </c>
      <c r="X42" s="15" t="n">
        <v>31</v>
      </c>
      <c r="Y42" s="15" t="n">
        <v>31</v>
      </c>
      <c r="Z42" s="15" t="n">
        <v>31</v>
      </c>
      <c r="AA42" s="15" t="n">
        <v>31</v>
      </c>
      <c r="AB42" s="15" t="n">
        <v>31</v>
      </c>
      <c r="AC42" s="15" t="n">
        <v>31</v>
      </c>
      <c r="AD42" s="15" t="n">
        <v>31</v>
      </c>
      <c r="AE42" s="15" t="n">
        <v>31</v>
      </c>
      <c r="AF42" s="15" t="n">
        <v>31</v>
      </c>
      <c r="AG42" s="2"/>
      <c r="AH42" s="2"/>
      <c r="AI42" s="2"/>
      <c r="AJ42" s="2"/>
    </row>
    <row r="43" customFormat="false" ht="15" hidden="false" customHeight="true" outlineLevel="0" collapsed="false">
      <c r="A43" s="13"/>
      <c r="B43" s="14"/>
      <c r="C43" s="3"/>
      <c r="D43" s="3"/>
      <c r="E43" s="14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2"/>
      <c r="AH43" s="2"/>
      <c r="AI43" s="2"/>
      <c r="AJ43" s="2"/>
    </row>
    <row r="44" customFormat="false" ht="15" hidden="false" customHeight="true" outlineLevel="0" collapsed="false">
      <c r="A44" s="13"/>
      <c r="B44" s="14"/>
      <c r="C44" s="3"/>
      <c r="D44" s="3"/>
      <c r="E44" s="14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2"/>
      <c r="AH44" s="2"/>
      <c r="AI44" s="2"/>
      <c r="AJ44" s="2"/>
    </row>
    <row r="45" customFormat="false" ht="15" hidden="false" customHeight="true" outlineLevel="0" collapsed="false">
      <c r="A45" s="13"/>
      <c r="B45" s="14"/>
      <c r="C45" s="3"/>
      <c r="D45" s="3"/>
      <c r="E45" s="14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2"/>
      <c r="AH45" s="2"/>
      <c r="AI45" s="2"/>
      <c r="AJ45" s="2"/>
    </row>
    <row r="46" customFormat="false" ht="15" hidden="false" customHeight="true" outlineLevel="0" collapsed="false">
      <c r="A46" s="13" t="s">
        <v>22</v>
      </c>
      <c r="B46" s="14" t="n">
        <v>21</v>
      </c>
      <c r="C46" s="3" t="s">
        <v>21</v>
      </c>
      <c r="D46" s="3" t="s">
        <v>23</v>
      </c>
      <c r="E46" s="14" t="n">
        <v>770412</v>
      </c>
      <c r="F46" s="15" t="n">
        <v>46</v>
      </c>
      <c r="G46" s="15" t="n">
        <v>46</v>
      </c>
      <c r="H46" s="15" t="n">
        <v>46</v>
      </c>
      <c r="I46" s="15" t="n">
        <v>46</v>
      </c>
      <c r="J46" s="15" t="n">
        <v>46</v>
      </c>
      <c r="K46" s="15" t="n">
        <v>46</v>
      </c>
      <c r="L46" s="15" t="n">
        <v>46</v>
      </c>
      <c r="M46" s="15" t="n">
        <v>46</v>
      </c>
      <c r="N46" s="15" t="n">
        <v>46</v>
      </c>
      <c r="O46" s="15" t="n">
        <v>46</v>
      </c>
      <c r="P46" s="15" t="n">
        <v>46</v>
      </c>
      <c r="Q46" s="15" t="n">
        <v>46</v>
      </c>
      <c r="R46" s="15" t="n">
        <v>46</v>
      </c>
      <c r="S46" s="15" t="n">
        <v>46</v>
      </c>
      <c r="T46" s="15" t="n">
        <v>46</v>
      </c>
      <c r="U46" s="15" t="n">
        <v>46</v>
      </c>
      <c r="V46" s="15" t="n">
        <v>46</v>
      </c>
      <c r="W46" s="15" t="n">
        <v>46</v>
      </c>
      <c r="X46" s="15" t="n">
        <v>46</v>
      </c>
      <c r="Y46" s="15" t="n">
        <v>46</v>
      </c>
      <c r="Z46" s="15" t="n">
        <v>46</v>
      </c>
      <c r="AA46" s="15" t="n">
        <v>46</v>
      </c>
      <c r="AB46" s="15" t="n">
        <v>46</v>
      </c>
      <c r="AC46" s="15" t="n">
        <v>46</v>
      </c>
      <c r="AD46" s="15" t="n">
        <v>46</v>
      </c>
      <c r="AE46" s="15" t="n">
        <v>46</v>
      </c>
      <c r="AF46" s="15" t="n">
        <v>46</v>
      </c>
      <c r="AG46" s="2"/>
      <c r="AH46" s="2"/>
      <c r="AI46" s="2"/>
      <c r="AJ46" s="2"/>
    </row>
    <row r="47" customFormat="false" ht="15" hidden="false" customHeight="true" outlineLevel="0" collapsed="false">
      <c r="A47" s="13"/>
      <c r="B47" s="14" t="n">
        <v>21</v>
      </c>
      <c r="C47" s="3" t="s">
        <v>21</v>
      </c>
      <c r="D47" s="3" t="s">
        <v>23</v>
      </c>
      <c r="E47" s="14" t="n">
        <v>770617</v>
      </c>
      <c r="F47" s="15" t="n">
        <v>8</v>
      </c>
      <c r="G47" s="15" t="n">
        <v>8</v>
      </c>
      <c r="H47" s="15" t="n">
        <v>8</v>
      </c>
      <c r="I47" s="15" t="n">
        <v>8</v>
      </c>
      <c r="J47" s="15" t="n">
        <v>8</v>
      </c>
      <c r="K47" s="15" t="n">
        <v>8</v>
      </c>
      <c r="L47" s="15" t="n">
        <v>8</v>
      </c>
      <c r="M47" s="15" t="n">
        <v>8</v>
      </c>
      <c r="N47" s="15" t="n">
        <v>8</v>
      </c>
      <c r="O47" s="15" t="n">
        <v>8</v>
      </c>
      <c r="P47" s="15" t="n">
        <v>8</v>
      </c>
      <c r="Q47" s="15" t="n">
        <v>8</v>
      </c>
      <c r="R47" s="15" t="n">
        <v>8</v>
      </c>
      <c r="S47" s="15" t="n">
        <v>8</v>
      </c>
      <c r="T47" s="15" t="n">
        <v>8</v>
      </c>
      <c r="U47" s="15" t="n">
        <v>8</v>
      </c>
      <c r="V47" s="15" t="n">
        <v>8</v>
      </c>
      <c r="W47" s="15" t="n">
        <v>8</v>
      </c>
      <c r="X47" s="15" t="n">
        <v>8</v>
      </c>
      <c r="Y47" s="15" t="n">
        <v>8</v>
      </c>
      <c r="Z47" s="15" t="n">
        <v>8</v>
      </c>
      <c r="AA47" s="15" t="n">
        <v>8</v>
      </c>
      <c r="AB47" s="15" t="n">
        <v>8</v>
      </c>
      <c r="AC47" s="15" t="n">
        <v>8</v>
      </c>
      <c r="AD47" s="15" t="n">
        <v>8</v>
      </c>
      <c r="AE47" s="15" t="n">
        <v>8</v>
      </c>
      <c r="AF47" s="15" t="n">
        <v>8</v>
      </c>
      <c r="AG47" s="2"/>
      <c r="AH47" s="2"/>
      <c r="AI47" s="2"/>
      <c r="AJ47" s="2"/>
    </row>
    <row r="48" customFormat="false" ht="15" hidden="false" customHeight="true" outlineLevel="0" collapsed="false">
      <c r="A48" s="13"/>
      <c r="B48" s="14" t="n">
        <v>21</v>
      </c>
      <c r="C48" s="3" t="s">
        <v>21</v>
      </c>
      <c r="D48" s="3"/>
      <c r="E48" s="14" t="n">
        <v>770409</v>
      </c>
      <c r="F48" s="15" t="n">
        <v>64</v>
      </c>
      <c r="G48" s="15" t="n">
        <v>64</v>
      </c>
      <c r="H48" s="15" t="n">
        <v>64</v>
      </c>
      <c r="I48" s="15" t="n">
        <v>64</v>
      </c>
      <c r="J48" s="15" t="n">
        <v>64</v>
      </c>
      <c r="K48" s="15" t="n">
        <v>64</v>
      </c>
      <c r="L48" s="15" t="n">
        <v>64</v>
      </c>
      <c r="M48" s="15" t="n">
        <v>64</v>
      </c>
      <c r="N48" s="15" t="n">
        <v>64</v>
      </c>
      <c r="O48" s="15" t="n">
        <v>64</v>
      </c>
      <c r="P48" s="15" t="n">
        <v>64</v>
      </c>
      <c r="Q48" s="15" t="n">
        <v>64</v>
      </c>
      <c r="R48" s="15" t="n">
        <v>64</v>
      </c>
      <c r="S48" s="15" t="n">
        <v>64</v>
      </c>
      <c r="T48" s="15" t="n">
        <v>64</v>
      </c>
      <c r="U48" s="15" t="n">
        <v>64</v>
      </c>
      <c r="V48" s="15" t="n">
        <v>64</v>
      </c>
      <c r="W48" s="15" t="n">
        <v>64</v>
      </c>
      <c r="X48" s="15" t="n">
        <v>64</v>
      </c>
      <c r="Y48" s="15" t="n">
        <v>64</v>
      </c>
      <c r="Z48" s="15" t="n">
        <v>64</v>
      </c>
      <c r="AA48" s="15" t="n">
        <v>64</v>
      </c>
      <c r="AB48" s="15" t="n">
        <v>64</v>
      </c>
      <c r="AC48" s="15" t="n">
        <v>64</v>
      </c>
      <c r="AD48" s="15" t="n">
        <v>64</v>
      </c>
      <c r="AE48" s="15" t="n">
        <v>64</v>
      </c>
      <c r="AF48" s="15" t="n">
        <v>64</v>
      </c>
      <c r="AG48" s="2"/>
      <c r="AH48" s="2"/>
      <c r="AI48" s="2"/>
      <c r="AJ48" s="2"/>
    </row>
    <row r="49" customFormat="false" ht="15" hidden="false" customHeight="true" outlineLevel="0" collapsed="false">
      <c r="A49" s="13"/>
      <c r="B49" s="14" t="n">
        <v>21</v>
      </c>
      <c r="C49" s="3" t="s">
        <v>21</v>
      </c>
      <c r="D49" s="3"/>
      <c r="E49" s="14" t="n">
        <v>770614</v>
      </c>
      <c r="F49" s="15" t="n">
        <v>11</v>
      </c>
      <c r="G49" s="15" t="n">
        <v>11</v>
      </c>
      <c r="H49" s="15" t="n">
        <v>11</v>
      </c>
      <c r="I49" s="15" t="n">
        <v>11</v>
      </c>
      <c r="J49" s="15" t="n">
        <v>11</v>
      </c>
      <c r="K49" s="15" t="n">
        <v>11</v>
      </c>
      <c r="L49" s="15" t="n">
        <v>11</v>
      </c>
      <c r="M49" s="15" t="n">
        <v>11</v>
      </c>
      <c r="N49" s="15" t="n">
        <v>11</v>
      </c>
      <c r="O49" s="15" t="n">
        <v>11</v>
      </c>
      <c r="P49" s="15" t="n">
        <v>11</v>
      </c>
      <c r="Q49" s="15" t="n">
        <v>11</v>
      </c>
      <c r="R49" s="15" t="n">
        <v>11</v>
      </c>
      <c r="S49" s="15" t="n">
        <v>11</v>
      </c>
      <c r="T49" s="15" t="n">
        <v>11</v>
      </c>
      <c r="U49" s="15" t="n">
        <v>11</v>
      </c>
      <c r="V49" s="15" t="n">
        <v>11</v>
      </c>
      <c r="W49" s="15" t="n">
        <v>11</v>
      </c>
      <c r="X49" s="15" t="n">
        <v>11</v>
      </c>
      <c r="Y49" s="15" t="n">
        <v>11</v>
      </c>
      <c r="Z49" s="15" t="n">
        <v>11</v>
      </c>
      <c r="AA49" s="15" t="n">
        <v>11</v>
      </c>
      <c r="AB49" s="15" t="n">
        <v>11</v>
      </c>
      <c r="AC49" s="15" t="n">
        <v>11</v>
      </c>
      <c r="AD49" s="15" t="n">
        <v>11</v>
      </c>
      <c r="AE49" s="15" t="n">
        <v>11</v>
      </c>
      <c r="AF49" s="15" t="n">
        <v>11</v>
      </c>
      <c r="AG49" s="2"/>
      <c r="AH49" s="2"/>
      <c r="AI49" s="2"/>
      <c r="AJ49" s="2"/>
    </row>
    <row r="50" customFormat="false" ht="15" hidden="false" customHeight="true" outlineLevel="0" collapsed="false">
      <c r="A50" s="13"/>
      <c r="B50" s="14" t="n">
        <v>21</v>
      </c>
      <c r="C50" s="3" t="s">
        <v>21</v>
      </c>
      <c r="D50" s="3"/>
      <c r="E50" s="14" t="n">
        <v>770732</v>
      </c>
      <c r="F50" s="15" t="n">
        <v>21</v>
      </c>
      <c r="G50" s="15" t="n">
        <v>21</v>
      </c>
      <c r="H50" s="15" t="n">
        <v>21</v>
      </c>
      <c r="I50" s="15" t="n">
        <v>21</v>
      </c>
      <c r="J50" s="15" t="n">
        <v>21</v>
      </c>
      <c r="K50" s="15" t="n">
        <v>21</v>
      </c>
      <c r="L50" s="15" t="n">
        <v>21</v>
      </c>
      <c r="M50" s="15" t="n">
        <v>21</v>
      </c>
      <c r="N50" s="15" t="n">
        <v>21</v>
      </c>
      <c r="O50" s="15" t="n">
        <v>21</v>
      </c>
      <c r="P50" s="15" t="n">
        <v>21</v>
      </c>
      <c r="Q50" s="15" t="n">
        <v>21</v>
      </c>
      <c r="R50" s="15" t="n">
        <v>21</v>
      </c>
      <c r="S50" s="15" t="n">
        <v>21</v>
      </c>
      <c r="T50" s="15" t="n">
        <v>21</v>
      </c>
      <c r="U50" s="15" t="n">
        <v>21</v>
      </c>
      <c r="V50" s="15" t="n">
        <v>21</v>
      </c>
      <c r="W50" s="15" t="n">
        <v>21</v>
      </c>
      <c r="X50" s="15" t="n">
        <v>21</v>
      </c>
      <c r="Y50" s="15" t="n">
        <v>21</v>
      </c>
      <c r="Z50" s="15" t="n">
        <v>21</v>
      </c>
      <c r="AA50" s="15" t="n">
        <v>21</v>
      </c>
      <c r="AB50" s="15" t="n">
        <v>21</v>
      </c>
      <c r="AC50" s="15" t="n">
        <v>21</v>
      </c>
      <c r="AD50" s="15" t="n">
        <v>21</v>
      </c>
      <c r="AE50" s="15" t="n">
        <v>21</v>
      </c>
      <c r="AF50" s="15" t="n">
        <v>21</v>
      </c>
      <c r="AG50" s="2"/>
      <c r="AH50" s="2"/>
      <c r="AI50" s="2"/>
      <c r="AJ50" s="2"/>
    </row>
    <row r="51" customFormat="false" ht="15" hidden="false" customHeight="true" outlineLevel="0" collapsed="false">
      <c r="A51" s="13"/>
      <c r="B51" s="14" t="n">
        <v>23</v>
      </c>
      <c r="C51" s="3" t="s">
        <v>21</v>
      </c>
      <c r="D51" s="3"/>
      <c r="E51" s="14" t="n">
        <v>770612</v>
      </c>
      <c r="F51" s="15" t="n">
        <v>12</v>
      </c>
      <c r="G51" s="15" t="n">
        <v>12</v>
      </c>
      <c r="H51" s="15" t="n">
        <v>12</v>
      </c>
      <c r="I51" s="15" t="n">
        <v>12</v>
      </c>
      <c r="J51" s="15" t="n">
        <v>12</v>
      </c>
      <c r="K51" s="15" t="n">
        <v>12</v>
      </c>
      <c r="L51" s="15" t="n">
        <v>12</v>
      </c>
      <c r="M51" s="15" t="n">
        <v>12</v>
      </c>
      <c r="N51" s="15" t="n">
        <v>12</v>
      </c>
      <c r="O51" s="15" t="n">
        <v>12</v>
      </c>
      <c r="P51" s="15" t="n">
        <v>12</v>
      </c>
      <c r="Q51" s="15" t="n">
        <v>12</v>
      </c>
      <c r="R51" s="15" t="n">
        <v>12</v>
      </c>
      <c r="S51" s="15" t="n">
        <v>12</v>
      </c>
      <c r="T51" s="15" t="n">
        <v>12</v>
      </c>
      <c r="U51" s="15" t="n">
        <v>12</v>
      </c>
      <c r="V51" s="15" t="n">
        <v>12</v>
      </c>
      <c r="W51" s="15" t="n">
        <v>12</v>
      </c>
      <c r="X51" s="15" t="n">
        <v>12</v>
      </c>
      <c r="Y51" s="15" t="n">
        <v>12</v>
      </c>
      <c r="Z51" s="15" t="n">
        <v>12</v>
      </c>
      <c r="AA51" s="15" t="n">
        <v>12</v>
      </c>
      <c r="AB51" s="15" t="n">
        <v>12</v>
      </c>
      <c r="AC51" s="15" t="n">
        <v>12</v>
      </c>
      <c r="AD51" s="15" t="n">
        <v>12</v>
      </c>
      <c r="AE51" s="15" t="n">
        <v>12</v>
      </c>
      <c r="AF51" s="15" t="n">
        <v>12</v>
      </c>
      <c r="AG51" s="2"/>
      <c r="AH51" s="2"/>
      <c r="AI51" s="2"/>
      <c r="AJ51" s="2"/>
    </row>
    <row r="52" customFormat="false" ht="15" hidden="false" customHeight="true" outlineLevel="0" collapsed="false">
      <c r="A52" s="13"/>
      <c r="B52" s="14" t="n">
        <v>27</v>
      </c>
      <c r="C52" s="3" t="s">
        <v>21</v>
      </c>
      <c r="D52" s="3" t="s">
        <v>23</v>
      </c>
      <c r="E52" s="14" t="n">
        <v>770729</v>
      </c>
      <c r="F52" s="15" t="n">
        <v>15</v>
      </c>
      <c r="G52" s="15" t="n">
        <v>15</v>
      </c>
      <c r="H52" s="15" t="n">
        <v>15</v>
      </c>
      <c r="I52" s="15" t="n">
        <v>15</v>
      </c>
      <c r="J52" s="15" t="n">
        <v>15</v>
      </c>
      <c r="K52" s="15" t="n">
        <v>15</v>
      </c>
      <c r="L52" s="15" t="n">
        <v>15</v>
      </c>
      <c r="M52" s="15" t="n">
        <v>15</v>
      </c>
      <c r="N52" s="15" t="n">
        <v>15</v>
      </c>
      <c r="O52" s="15" t="n">
        <v>15</v>
      </c>
      <c r="P52" s="15" t="n">
        <v>15</v>
      </c>
      <c r="Q52" s="15" t="n">
        <v>15</v>
      </c>
      <c r="R52" s="15" t="n">
        <v>15</v>
      </c>
      <c r="S52" s="15" t="n">
        <v>15</v>
      </c>
      <c r="T52" s="15" t="n">
        <v>15</v>
      </c>
      <c r="U52" s="15" t="n">
        <v>15</v>
      </c>
      <c r="V52" s="15" t="n">
        <v>15</v>
      </c>
      <c r="W52" s="15" t="n">
        <v>15</v>
      </c>
      <c r="X52" s="15" t="n">
        <v>15</v>
      </c>
      <c r="Y52" s="15" t="n">
        <v>15</v>
      </c>
      <c r="Z52" s="15" t="n">
        <v>15</v>
      </c>
      <c r="AA52" s="15" t="n">
        <v>15</v>
      </c>
      <c r="AB52" s="15" t="n">
        <v>15</v>
      </c>
      <c r="AC52" s="15" t="n">
        <v>15</v>
      </c>
      <c r="AD52" s="15" t="n">
        <v>15</v>
      </c>
      <c r="AE52" s="15" t="n">
        <v>15</v>
      </c>
      <c r="AF52" s="15" t="n">
        <v>15</v>
      </c>
      <c r="AG52" s="2"/>
      <c r="AH52" s="2"/>
      <c r="AI52" s="2"/>
      <c r="AJ52" s="2"/>
    </row>
    <row r="53" customFormat="false" ht="15" hidden="false" customHeight="true" outlineLevel="0" collapsed="false">
      <c r="A53" s="13"/>
      <c r="B53" s="14" t="n">
        <v>27</v>
      </c>
      <c r="C53" s="3" t="s">
        <v>21</v>
      </c>
      <c r="D53" s="3"/>
      <c r="E53" s="14" t="n">
        <v>770407</v>
      </c>
      <c r="F53" s="15" t="n">
        <v>69</v>
      </c>
      <c r="G53" s="15" t="n">
        <v>69</v>
      </c>
      <c r="H53" s="15" t="n">
        <v>69</v>
      </c>
      <c r="I53" s="15" t="n">
        <v>69</v>
      </c>
      <c r="J53" s="15" t="n">
        <v>69</v>
      </c>
      <c r="K53" s="15" t="n">
        <v>69</v>
      </c>
      <c r="L53" s="15" t="n">
        <v>69</v>
      </c>
      <c r="M53" s="15" t="n">
        <v>69</v>
      </c>
      <c r="N53" s="15" t="n">
        <v>69</v>
      </c>
      <c r="O53" s="15" t="n">
        <v>69</v>
      </c>
      <c r="P53" s="15" t="n">
        <v>69</v>
      </c>
      <c r="Q53" s="15" t="n">
        <v>69</v>
      </c>
      <c r="R53" s="15" t="n">
        <v>69</v>
      </c>
      <c r="S53" s="15" t="n">
        <v>69</v>
      </c>
      <c r="T53" s="15" t="n">
        <v>69</v>
      </c>
      <c r="U53" s="15" t="n">
        <v>69</v>
      </c>
      <c r="V53" s="15" t="n">
        <v>69</v>
      </c>
      <c r="W53" s="15" t="n">
        <v>69</v>
      </c>
      <c r="X53" s="15" t="n">
        <v>69</v>
      </c>
      <c r="Y53" s="15" t="n">
        <v>69</v>
      </c>
      <c r="Z53" s="15" t="n">
        <v>69</v>
      </c>
      <c r="AA53" s="15" t="n">
        <v>69</v>
      </c>
      <c r="AB53" s="15" t="n">
        <v>69</v>
      </c>
      <c r="AC53" s="15" t="n">
        <v>69</v>
      </c>
      <c r="AD53" s="15" t="n">
        <v>69</v>
      </c>
      <c r="AE53" s="15" t="n">
        <v>69</v>
      </c>
      <c r="AF53" s="15" t="n">
        <v>69</v>
      </c>
      <c r="AG53" s="2"/>
      <c r="AH53" s="2"/>
      <c r="AI53" s="2"/>
      <c r="AJ53" s="2"/>
    </row>
    <row r="54" customFormat="false" ht="15" hidden="false" customHeight="true" outlineLevel="0" collapsed="false">
      <c r="A54" s="13"/>
      <c r="B54" s="14" t="n">
        <v>27</v>
      </c>
      <c r="C54" s="3" t="s">
        <v>21</v>
      </c>
      <c r="D54" s="3"/>
      <c r="E54" s="14" t="n">
        <v>770734</v>
      </c>
      <c r="F54" s="15" t="n">
        <v>23</v>
      </c>
      <c r="G54" s="15" t="n">
        <v>23</v>
      </c>
      <c r="H54" s="15" t="n">
        <v>23</v>
      </c>
      <c r="I54" s="15" t="n">
        <v>23</v>
      </c>
      <c r="J54" s="15" t="n">
        <v>23</v>
      </c>
      <c r="K54" s="15" t="n">
        <v>23</v>
      </c>
      <c r="L54" s="15" t="n">
        <v>23</v>
      </c>
      <c r="M54" s="15" t="n">
        <v>23</v>
      </c>
      <c r="N54" s="15" t="n">
        <v>23</v>
      </c>
      <c r="O54" s="15" t="n">
        <v>23</v>
      </c>
      <c r="P54" s="15" t="n">
        <v>23</v>
      </c>
      <c r="Q54" s="15" t="n">
        <v>23</v>
      </c>
      <c r="R54" s="15" t="n">
        <v>23</v>
      </c>
      <c r="S54" s="15" t="n">
        <v>23</v>
      </c>
      <c r="T54" s="15" t="n">
        <v>23</v>
      </c>
      <c r="U54" s="15" t="n">
        <v>23</v>
      </c>
      <c r="V54" s="15" t="n">
        <v>23</v>
      </c>
      <c r="W54" s="15" t="n">
        <v>23</v>
      </c>
      <c r="X54" s="15" t="n">
        <v>23</v>
      </c>
      <c r="Y54" s="15" t="n">
        <v>23</v>
      </c>
      <c r="Z54" s="15" t="n">
        <v>23</v>
      </c>
      <c r="AA54" s="15" t="n">
        <v>23</v>
      </c>
      <c r="AB54" s="15" t="n">
        <v>23</v>
      </c>
      <c r="AC54" s="15" t="n">
        <v>23</v>
      </c>
      <c r="AD54" s="15" t="n">
        <v>23</v>
      </c>
      <c r="AE54" s="15" t="n">
        <v>23</v>
      </c>
      <c r="AF54" s="15" t="n">
        <v>23</v>
      </c>
      <c r="AG54" s="2"/>
      <c r="AH54" s="2"/>
      <c r="AI54" s="2"/>
      <c r="AJ54" s="2"/>
    </row>
    <row r="55" customFormat="false" ht="15" hidden="false" customHeight="true" outlineLevel="0" collapsed="false">
      <c r="A55" s="13"/>
      <c r="B55" s="14" t="n">
        <v>27</v>
      </c>
      <c r="C55" s="3" t="s">
        <v>21</v>
      </c>
      <c r="D55" s="3"/>
      <c r="E55" s="14" t="n">
        <v>770993</v>
      </c>
      <c r="F55" s="15" t="n">
        <v>264</v>
      </c>
      <c r="G55" s="15" t="n">
        <v>264</v>
      </c>
      <c r="H55" s="15" t="n">
        <v>264</v>
      </c>
      <c r="I55" s="15" t="n">
        <v>264</v>
      </c>
      <c r="J55" s="15" t="n">
        <v>264</v>
      </c>
      <c r="K55" s="15" t="n">
        <v>264</v>
      </c>
      <c r="L55" s="15" t="n">
        <v>264</v>
      </c>
      <c r="M55" s="15" t="n">
        <v>264</v>
      </c>
      <c r="N55" s="15" t="n">
        <v>264</v>
      </c>
      <c r="O55" s="15" t="n">
        <v>264</v>
      </c>
      <c r="P55" s="15" t="n">
        <v>264</v>
      </c>
      <c r="Q55" s="15" t="n">
        <v>264</v>
      </c>
      <c r="R55" s="15" t="n">
        <v>264</v>
      </c>
      <c r="S55" s="15" t="n">
        <v>264</v>
      </c>
      <c r="T55" s="15" t="n">
        <v>264</v>
      </c>
      <c r="U55" s="15" t="n">
        <v>264</v>
      </c>
      <c r="V55" s="15" t="n">
        <v>264</v>
      </c>
      <c r="W55" s="15" t="n">
        <v>264</v>
      </c>
      <c r="X55" s="15" t="n">
        <v>264</v>
      </c>
      <c r="Y55" s="15" t="n">
        <v>264</v>
      </c>
      <c r="Z55" s="15" t="n">
        <v>264</v>
      </c>
      <c r="AA55" s="15" t="n">
        <v>264</v>
      </c>
      <c r="AB55" s="15" t="n">
        <v>264</v>
      </c>
      <c r="AC55" s="15" t="n">
        <v>264</v>
      </c>
      <c r="AD55" s="15" t="n">
        <v>264</v>
      </c>
      <c r="AE55" s="15" t="n">
        <v>264</v>
      </c>
      <c r="AF55" s="15" t="n">
        <v>264</v>
      </c>
      <c r="AG55" s="2"/>
      <c r="AH55" s="2"/>
      <c r="AI55" s="2"/>
      <c r="AJ55" s="2"/>
    </row>
    <row r="56" customFormat="false" ht="15" hidden="false" customHeight="true" outlineLevel="0" collapsed="false">
      <c r="A56" s="13"/>
      <c r="B56" s="14" t="n">
        <v>32</v>
      </c>
      <c r="C56" s="3" t="s">
        <v>21</v>
      </c>
      <c r="D56" s="3"/>
      <c r="E56" s="14" t="n">
        <v>770992</v>
      </c>
      <c r="F56" s="15" t="n">
        <v>68</v>
      </c>
      <c r="G56" s="15" t="n">
        <v>68</v>
      </c>
      <c r="H56" s="15" t="n">
        <v>68</v>
      </c>
      <c r="I56" s="15" t="n">
        <v>68</v>
      </c>
      <c r="J56" s="15" t="n">
        <v>68</v>
      </c>
      <c r="K56" s="15" t="n">
        <v>68</v>
      </c>
      <c r="L56" s="15" t="n">
        <v>68</v>
      </c>
      <c r="M56" s="15" t="n">
        <v>68</v>
      </c>
      <c r="N56" s="15" t="n">
        <v>68</v>
      </c>
      <c r="O56" s="15" t="n">
        <v>68</v>
      </c>
      <c r="P56" s="15" t="n">
        <v>68</v>
      </c>
      <c r="Q56" s="15" t="n">
        <v>68</v>
      </c>
      <c r="R56" s="15" t="n">
        <v>68</v>
      </c>
      <c r="S56" s="15" t="n">
        <v>38</v>
      </c>
      <c r="T56" s="15" t="n">
        <v>0</v>
      </c>
      <c r="U56" s="15" t="n">
        <v>0</v>
      </c>
      <c r="V56" s="15" t="n">
        <v>0</v>
      </c>
      <c r="W56" s="16" t="n">
        <f aca="false">68-68</f>
        <v>0</v>
      </c>
      <c r="X56" s="16" t="n">
        <v>0</v>
      </c>
      <c r="Y56" s="16" t="n">
        <f aca="false">68-68</f>
        <v>0</v>
      </c>
      <c r="Z56" s="16" t="n">
        <f aca="false">68-68</f>
        <v>0</v>
      </c>
      <c r="AA56" s="16" t="n">
        <f aca="false">68-68</f>
        <v>0</v>
      </c>
      <c r="AB56" s="16" t="n">
        <f aca="false">68-68</f>
        <v>0</v>
      </c>
      <c r="AC56" s="16" t="n">
        <f aca="false">68-68</f>
        <v>0</v>
      </c>
      <c r="AD56" s="15" t="n">
        <f aca="false">68</f>
        <v>68</v>
      </c>
      <c r="AE56" s="15" t="n">
        <v>68</v>
      </c>
      <c r="AF56" s="15" t="n">
        <v>68</v>
      </c>
      <c r="AG56" s="2"/>
      <c r="AH56" s="2"/>
      <c r="AI56" s="2"/>
      <c r="AJ56" s="2"/>
    </row>
    <row r="57" customFormat="false" ht="15" hidden="false" customHeight="true" outlineLevel="0" collapsed="false">
      <c r="A57" s="13"/>
      <c r="B57" s="14" t="n">
        <v>52</v>
      </c>
      <c r="C57" s="3" t="s">
        <v>21</v>
      </c>
      <c r="D57" s="3"/>
      <c r="E57" s="14" t="n">
        <v>770990</v>
      </c>
      <c r="F57" s="15" t="n">
        <v>11</v>
      </c>
      <c r="G57" s="15" t="n">
        <v>11</v>
      </c>
      <c r="H57" s="15" t="n">
        <v>11</v>
      </c>
      <c r="I57" s="15" t="n">
        <v>11</v>
      </c>
      <c r="J57" s="15" t="n">
        <v>11</v>
      </c>
      <c r="K57" s="15" t="n">
        <v>11</v>
      </c>
      <c r="L57" s="15" t="n">
        <v>11</v>
      </c>
      <c r="M57" s="15" t="n">
        <v>11</v>
      </c>
      <c r="N57" s="15" t="n">
        <v>11</v>
      </c>
      <c r="O57" s="15" t="n">
        <v>11</v>
      </c>
      <c r="P57" s="15" t="n">
        <v>11</v>
      </c>
      <c r="Q57" s="15" t="n">
        <v>11</v>
      </c>
      <c r="R57" s="15" t="n">
        <v>11</v>
      </c>
      <c r="S57" s="15" t="n">
        <v>11</v>
      </c>
      <c r="T57" s="15" t="n">
        <v>11</v>
      </c>
      <c r="U57" s="15" t="n">
        <v>11</v>
      </c>
      <c r="V57" s="15" t="n">
        <v>11</v>
      </c>
      <c r="W57" s="15" t="n">
        <v>11</v>
      </c>
      <c r="X57" s="15" t="n">
        <v>11</v>
      </c>
      <c r="Y57" s="15" t="n">
        <v>11</v>
      </c>
      <c r="Z57" s="15" t="n">
        <v>11</v>
      </c>
      <c r="AA57" s="15" t="n">
        <v>11</v>
      </c>
      <c r="AB57" s="15" t="n">
        <v>11</v>
      </c>
      <c r="AC57" s="15" t="n">
        <v>11</v>
      </c>
      <c r="AD57" s="15" t="n">
        <v>11</v>
      </c>
      <c r="AE57" s="15" t="n">
        <v>11</v>
      </c>
      <c r="AF57" s="15" t="n">
        <v>11</v>
      </c>
      <c r="AG57" s="2"/>
      <c r="AH57" s="2"/>
      <c r="AI57" s="2"/>
      <c r="AJ57" s="2"/>
    </row>
    <row r="58" customFormat="false" ht="15" hidden="false" customHeight="true" outlineLevel="0" collapsed="false">
      <c r="A58" s="13"/>
      <c r="B58" s="14" t="n">
        <v>52</v>
      </c>
      <c r="C58" s="3" t="s">
        <v>21</v>
      </c>
      <c r="D58" s="3"/>
      <c r="E58" s="14" t="n">
        <v>771013</v>
      </c>
      <c r="F58" s="15" t="n">
        <v>48</v>
      </c>
      <c r="G58" s="15" t="n">
        <v>48</v>
      </c>
      <c r="H58" s="15" t="n">
        <v>48</v>
      </c>
      <c r="I58" s="15" t="n">
        <v>48</v>
      </c>
      <c r="J58" s="15" t="n">
        <v>48</v>
      </c>
      <c r="K58" s="15" t="n">
        <v>48</v>
      </c>
      <c r="L58" s="15" t="n">
        <v>48</v>
      </c>
      <c r="M58" s="15" t="n">
        <v>48</v>
      </c>
      <c r="N58" s="15" t="n">
        <v>48</v>
      </c>
      <c r="O58" s="15" t="n">
        <v>48</v>
      </c>
      <c r="P58" s="15" t="n">
        <v>48</v>
      </c>
      <c r="Q58" s="15" t="n">
        <v>48</v>
      </c>
      <c r="R58" s="15" t="n">
        <v>48</v>
      </c>
      <c r="S58" s="15" t="n">
        <v>27</v>
      </c>
      <c r="T58" s="15" t="n">
        <v>0</v>
      </c>
      <c r="U58" s="15" t="n">
        <v>0</v>
      </c>
      <c r="V58" s="15" t="n">
        <v>0</v>
      </c>
      <c r="W58" s="16" t="n">
        <f aca="false">48-48</f>
        <v>0</v>
      </c>
      <c r="X58" s="16" t="n">
        <v>0</v>
      </c>
      <c r="Y58" s="16" t="n">
        <f aca="false">48-48</f>
        <v>0</v>
      </c>
      <c r="Z58" s="16" t="n">
        <f aca="false">48-48</f>
        <v>0</v>
      </c>
      <c r="AA58" s="16" t="n">
        <f aca="false">48-48</f>
        <v>0</v>
      </c>
      <c r="AB58" s="16" t="n">
        <f aca="false">48-48</f>
        <v>0</v>
      </c>
      <c r="AC58" s="16" t="n">
        <f aca="false">48-48</f>
        <v>0</v>
      </c>
      <c r="AD58" s="15" t="n">
        <f aca="false">48</f>
        <v>48</v>
      </c>
      <c r="AE58" s="15" t="n">
        <v>48</v>
      </c>
      <c r="AF58" s="15" t="n">
        <v>48</v>
      </c>
      <c r="AG58" s="2"/>
      <c r="AH58" s="2"/>
      <c r="AI58" s="2"/>
      <c r="AJ58" s="2"/>
    </row>
    <row r="59" customFormat="false" ht="15" hidden="false" customHeight="true" outlineLevel="0" collapsed="false">
      <c r="A59" s="13"/>
      <c r="B59" s="14" t="n">
        <v>52</v>
      </c>
      <c r="C59" s="3" t="s">
        <v>21</v>
      </c>
      <c r="D59" s="3"/>
      <c r="E59" s="14" t="n">
        <v>771058</v>
      </c>
      <c r="F59" s="15" t="n">
        <f aca="false">2520-69-664-709-59-200</f>
        <v>819</v>
      </c>
      <c r="G59" s="15" t="n">
        <f aca="false">2520-69-664-709-59-200</f>
        <v>819</v>
      </c>
      <c r="H59" s="15" t="n">
        <f aca="false">2520-69-664-709-59-200</f>
        <v>819</v>
      </c>
      <c r="I59" s="15" t="n">
        <f aca="false">2520-69-664-709-59-200+762</f>
        <v>1581</v>
      </c>
      <c r="J59" s="15" t="n">
        <v>1767</v>
      </c>
      <c r="K59" s="15" t="n">
        <f aca="false">1928-733</f>
        <v>1195</v>
      </c>
      <c r="L59" s="15" t="n">
        <f aca="false">1928-733</f>
        <v>1195</v>
      </c>
      <c r="M59" s="15" t="n">
        <f aca="false">1588-733</f>
        <v>855</v>
      </c>
      <c r="N59" s="15" t="n">
        <f aca="false">1522-733</f>
        <v>789</v>
      </c>
      <c r="O59" s="15" t="n">
        <f aca="false">1470-733</f>
        <v>737</v>
      </c>
      <c r="P59" s="15" t="n">
        <f aca="false">1541-733</f>
        <v>808</v>
      </c>
      <c r="Q59" s="15" t="n">
        <f aca="false">2078-733</f>
        <v>1345</v>
      </c>
      <c r="R59" s="15" t="n">
        <f aca="false">2228-933+200</f>
        <v>1495</v>
      </c>
      <c r="S59" s="15" t="n">
        <v>931</v>
      </c>
      <c r="T59" s="15" t="n">
        <v>0</v>
      </c>
      <c r="U59" s="15" t="n">
        <v>0</v>
      </c>
      <c r="V59" s="15" t="n">
        <v>0</v>
      </c>
      <c r="W59" s="16" t="n">
        <f aca="false">1710-1710</f>
        <v>0</v>
      </c>
      <c r="X59" s="16" t="n">
        <f aca="false">1597-861</f>
        <v>736</v>
      </c>
      <c r="Y59" s="16" t="n">
        <f aca="false">2307-733-877</f>
        <v>697</v>
      </c>
      <c r="Z59" s="15" t="n">
        <f aca="false">1200-733+169</f>
        <v>636</v>
      </c>
      <c r="AA59" s="16" t="n">
        <f aca="false">1326-617-40</f>
        <v>669</v>
      </c>
      <c r="AB59" s="15" t="n">
        <f aca="false">809</f>
        <v>809</v>
      </c>
      <c r="AC59" s="15" t="n">
        <f aca="false">799</f>
        <v>799</v>
      </c>
      <c r="AD59" s="15" t="n">
        <f aca="false">2050-617-68-48</f>
        <v>1317</v>
      </c>
      <c r="AE59" s="15" t="n">
        <f aca="false">2050-733</f>
        <v>1317</v>
      </c>
      <c r="AF59" s="16" t="n">
        <f aca="false">2050-733-370</f>
        <v>947</v>
      </c>
      <c r="AG59" s="2"/>
      <c r="AH59" s="2"/>
      <c r="AI59" s="2"/>
      <c r="AJ59" s="2"/>
    </row>
    <row r="60" customFormat="false" ht="15" hidden="false" customHeight="true" outlineLevel="0" collapsed="false">
      <c r="A60" s="13"/>
      <c r="B60" s="14" t="n">
        <v>89</v>
      </c>
      <c r="C60" s="3" t="s">
        <v>21</v>
      </c>
      <c r="D60" s="3"/>
      <c r="E60" s="14" t="n">
        <v>770991</v>
      </c>
      <c r="F60" s="15" t="n">
        <v>73</v>
      </c>
      <c r="G60" s="15" t="n">
        <v>73</v>
      </c>
      <c r="H60" s="15" t="n">
        <v>73</v>
      </c>
      <c r="I60" s="15" t="n">
        <v>73</v>
      </c>
      <c r="J60" s="15" t="n">
        <v>73</v>
      </c>
      <c r="K60" s="15" t="n">
        <v>73</v>
      </c>
      <c r="L60" s="15" t="n">
        <v>73</v>
      </c>
      <c r="M60" s="15" t="n">
        <v>73</v>
      </c>
      <c r="N60" s="15" t="n">
        <v>73</v>
      </c>
      <c r="O60" s="15" t="n">
        <v>73</v>
      </c>
      <c r="P60" s="15" t="n">
        <v>73</v>
      </c>
      <c r="Q60" s="15" t="n">
        <v>73</v>
      </c>
      <c r="R60" s="15" t="n">
        <v>73</v>
      </c>
      <c r="S60" s="15" t="n">
        <v>73</v>
      </c>
      <c r="T60" s="15" t="n">
        <v>73</v>
      </c>
      <c r="U60" s="15" t="n">
        <v>73</v>
      </c>
      <c r="V60" s="15" t="n">
        <v>73</v>
      </c>
      <c r="W60" s="15" t="n">
        <v>73</v>
      </c>
      <c r="X60" s="15" t="n">
        <v>73</v>
      </c>
      <c r="Y60" s="15" t="n">
        <v>73</v>
      </c>
      <c r="Z60" s="15" t="n">
        <v>73</v>
      </c>
      <c r="AA60" s="15" t="n">
        <v>73</v>
      </c>
      <c r="AB60" s="15" t="n">
        <v>73</v>
      </c>
      <c r="AC60" s="15" t="n">
        <v>73</v>
      </c>
      <c r="AD60" s="15" t="n">
        <v>73</v>
      </c>
      <c r="AE60" s="15" t="n">
        <v>73</v>
      </c>
      <c r="AF60" s="15" t="n">
        <v>73</v>
      </c>
      <c r="AG60" s="2"/>
      <c r="AH60" s="2"/>
      <c r="AI60" s="2"/>
      <c r="AJ60" s="2"/>
    </row>
    <row r="61" customFormat="false" ht="15" hidden="false" customHeight="true" outlineLevel="0" collapsed="false">
      <c r="A61" s="13"/>
      <c r="B61" s="14"/>
      <c r="C61" s="3"/>
      <c r="D61" s="3"/>
      <c r="E61" s="14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2"/>
      <c r="AH61" s="2"/>
      <c r="AI61" s="2"/>
      <c r="AJ61" s="2"/>
    </row>
    <row r="62" customFormat="false" ht="15" hidden="false" customHeight="true" outlineLevel="0" collapsed="false">
      <c r="A62" s="13"/>
      <c r="B62" s="14"/>
      <c r="C62" s="3"/>
      <c r="D62" s="3"/>
      <c r="E62" s="14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2"/>
      <c r="AH62" s="2"/>
      <c r="AI62" s="2"/>
      <c r="AJ62" s="2"/>
    </row>
    <row r="63" customFormat="false" ht="15" hidden="false" customHeight="true" outlineLevel="0" collapsed="false">
      <c r="A63" s="13"/>
      <c r="B63" s="14"/>
      <c r="C63" s="3"/>
      <c r="D63" s="3"/>
      <c r="E63" s="14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2"/>
      <c r="AH63" s="2"/>
      <c r="AI63" s="2"/>
      <c r="AJ63" s="2"/>
    </row>
    <row r="64" customFormat="false" ht="15" hidden="false" customHeight="true" outlineLevel="0" collapsed="false">
      <c r="A64" s="13"/>
      <c r="B64" s="14"/>
      <c r="C64" s="3"/>
      <c r="D64" s="3"/>
      <c r="E64" s="14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2"/>
      <c r="AH64" s="2"/>
      <c r="AI64" s="2"/>
      <c r="AJ64" s="2"/>
    </row>
    <row r="65" customFormat="false" ht="15" hidden="false" customHeight="true" outlineLevel="0" collapsed="false">
      <c r="A65" s="13" t="s">
        <v>16</v>
      </c>
      <c r="B65" s="14" t="n">
        <v>63</v>
      </c>
      <c r="C65" s="3" t="s">
        <v>21</v>
      </c>
      <c r="D65" s="3"/>
      <c r="E65" s="14" t="n">
        <v>770992</v>
      </c>
      <c r="F65" s="15" t="n">
        <v>4</v>
      </c>
      <c r="G65" s="15" t="n">
        <v>4</v>
      </c>
      <c r="H65" s="15" t="n">
        <v>4</v>
      </c>
      <c r="I65" s="15" t="n">
        <v>4</v>
      </c>
      <c r="J65" s="15" t="n">
        <v>4</v>
      </c>
      <c r="K65" s="15" t="n">
        <v>4</v>
      </c>
      <c r="L65" s="15" t="n">
        <v>4</v>
      </c>
      <c r="M65" s="15" t="n">
        <v>4</v>
      </c>
      <c r="N65" s="15" t="n">
        <v>4</v>
      </c>
      <c r="O65" s="15" t="n">
        <v>4</v>
      </c>
      <c r="P65" s="15" t="n">
        <v>4</v>
      </c>
      <c r="Q65" s="15" t="n">
        <v>6</v>
      </c>
      <c r="R65" s="15" t="n">
        <v>6</v>
      </c>
      <c r="S65" s="15" t="n">
        <v>6</v>
      </c>
      <c r="T65" s="15" t="n">
        <v>6</v>
      </c>
      <c r="U65" s="15" t="n">
        <v>6</v>
      </c>
      <c r="V65" s="15" t="n">
        <v>6</v>
      </c>
      <c r="W65" s="15" t="n">
        <v>6</v>
      </c>
      <c r="X65" s="15" t="n">
        <v>6</v>
      </c>
      <c r="Y65" s="15" t="n">
        <v>6</v>
      </c>
      <c r="Z65" s="15" t="n">
        <v>6</v>
      </c>
      <c r="AA65" s="15" t="n">
        <v>6</v>
      </c>
      <c r="AB65" s="15" t="n">
        <v>6</v>
      </c>
      <c r="AC65" s="15" t="n">
        <v>6</v>
      </c>
      <c r="AD65" s="15" t="n">
        <v>6</v>
      </c>
      <c r="AE65" s="15" t="n">
        <v>6</v>
      </c>
      <c r="AF65" s="15" t="n">
        <v>6</v>
      </c>
      <c r="AG65" s="2"/>
      <c r="AH65" s="2"/>
      <c r="AI65" s="2"/>
      <c r="AJ65" s="2"/>
    </row>
    <row r="66" customFormat="false" ht="15" hidden="false" customHeight="true" outlineLevel="0" collapsed="false">
      <c r="A66" s="13"/>
      <c r="B66" s="14"/>
      <c r="C66" s="3"/>
      <c r="D66" s="3"/>
      <c r="E66" s="14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2"/>
      <c r="AH66" s="2"/>
      <c r="AI66" s="2"/>
      <c r="AJ66" s="2"/>
    </row>
    <row r="67" customFormat="false" ht="15" hidden="false" customHeight="true" outlineLevel="0" collapsed="false">
      <c r="A67" s="13"/>
      <c r="B67" s="14"/>
      <c r="C67" s="3"/>
      <c r="D67" s="3"/>
      <c r="E67" s="14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2"/>
      <c r="AH67" s="2"/>
      <c r="AI67" s="2"/>
      <c r="AJ67" s="2"/>
    </row>
    <row r="68" customFormat="false" ht="15" hidden="false" customHeight="true" outlineLevel="0" collapsed="false">
      <c r="A68" s="13"/>
      <c r="B68" s="14"/>
      <c r="C68" s="3"/>
      <c r="D68" s="3"/>
      <c r="E68" s="14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2"/>
      <c r="AH68" s="2"/>
      <c r="AI68" s="2"/>
      <c r="AJ68" s="2"/>
    </row>
    <row r="69" customFormat="false" ht="15" hidden="false" customHeight="true" outlineLevel="0" collapsed="false">
      <c r="A69" s="13" t="s">
        <v>24</v>
      </c>
      <c r="B69" s="14" t="n">
        <v>84</v>
      </c>
      <c r="C69" s="3"/>
      <c r="D69" s="3"/>
      <c r="E69" s="14" t="n">
        <v>771013</v>
      </c>
      <c r="F69" s="15" t="n">
        <v>21</v>
      </c>
      <c r="G69" s="15" t="n">
        <v>21</v>
      </c>
      <c r="H69" s="15" t="n">
        <v>21</v>
      </c>
      <c r="I69" s="15" t="n">
        <v>21</v>
      </c>
      <c r="J69" s="15" t="n">
        <v>21</v>
      </c>
      <c r="K69" s="15" t="n">
        <v>21</v>
      </c>
      <c r="L69" s="15" t="n">
        <v>21</v>
      </c>
      <c r="M69" s="15" t="n">
        <v>21</v>
      </c>
      <c r="N69" s="15" t="n">
        <v>21</v>
      </c>
      <c r="O69" s="15" t="n">
        <v>21</v>
      </c>
      <c r="P69" s="15" t="n">
        <v>21</v>
      </c>
      <c r="Q69" s="15" t="n">
        <v>21</v>
      </c>
      <c r="R69" s="15" t="n">
        <v>21</v>
      </c>
      <c r="S69" s="15" t="n">
        <v>21</v>
      </c>
      <c r="T69" s="15" t="n">
        <v>21</v>
      </c>
      <c r="U69" s="15" t="n">
        <v>21</v>
      </c>
      <c r="V69" s="15" t="n">
        <v>21</v>
      </c>
      <c r="W69" s="15" t="n">
        <v>21</v>
      </c>
      <c r="X69" s="15" t="n">
        <v>21</v>
      </c>
      <c r="Y69" s="15" t="n">
        <v>21</v>
      </c>
      <c r="Z69" s="15" t="n">
        <v>21</v>
      </c>
      <c r="AA69" s="15" t="n">
        <v>21</v>
      </c>
      <c r="AB69" s="15" t="n">
        <v>21</v>
      </c>
      <c r="AC69" s="15" t="n">
        <v>21</v>
      </c>
      <c r="AD69" s="15" t="n">
        <v>21</v>
      </c>
      <c r="AE69" s="15" t="n">
        <v>21</v>
      </c>
      <c r="AF69" s="15" t="n">
        <v>21</v>
      </c>
      <c r="AG69" s="2"/>
      <c r="AH69" s="2"/>
      <c r="AI69" s="2"/>
      <c r="AJ69" s="2"/>
    </row>
    <row r="70" customFormat="false" ht="15" hidden="false" customHeight="true" outlineLevel="0" collapsed="false">
      <c r="A70" s="13"/>
      <c r="B70" s="14"/>
      <c r="C70" s="3"/>
      <c r="D70" s="3"/>
      <c r="E70" s="14" t="n">
        <v>771058</v>
      </c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 t="n">
        <v>14</v>
      </c>
      <c r="R70" s="15" t="n">
        <v>14</v>
      </c>
      <c r="S70" s="15" t="n">
        <v>14</v>
      </c>
      <c r="T70" s="15" t="n">
        <v>14</v>
      </c>
      <c r="U70" s="15" t="n">
        <v>14</v>
      </c>
      <c r="V70" s="15" t="n">
        <v>14</v>
      </c>
      <c r="W70" s="15" t="n">
        <v>14</v>
      </c>
      <c r="X70" s="15" t="n">
        <v>14</v>
      </c>
      <c r="Y70" s="15" t="n">
        <v>14</v>
      </c>
      <c r="Z70" s="15" t="n">
        <v>14</v>
      </c>
      <c r="AA70" s="15" t="n">
        <v>14</v>
      </c>
      <c r="AB70" s="15" t="n">
        <v>14</v>
      </c>
      <c r="AC70" s="15" t="n">
        <v>14</v>
      </c>
      <c r="AD70" s="15" t="n">
        <v>14</v>
      </c>
      <c r="AE70" s="15" t="n">
        <v>14</v>
      </c>
      <c r="AF70" s="15" t="n">
        <f aca="false">14+40</f>
        <v>54</v>
      </c>
      <c r="AG70" s="2"/>
      <c r="AH70" s="2"/>
      <c r="AI70" s="2"/>
      <c r="AJ70" s="2"/>
    </row>
    <row r="71" customFormat="false" ht="15" hidden="false" customHeight="true" outlineLevel="0" collapsed="false">
      <c r="A71" s="13"/>
      <c r="B71" s="14"/>
      <c r="C71" s="3"/>
      <c r="D71" s="3"/>
      <c r="E71" s="14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2"/>
      <c r="AH71" s="2"/>
      <c r="AI71" s="2"/>
      <c r="AJ71" s="2"/>
    </row>
    <row r="72" customFormat="false" ht="15" hidden="false" customHeight="true" outlineLevel="0" collapsed="false">
      <c r="A72" s="13"/>
      <c r="B72" s="14"/>
      <c r="C72" s="3"/>
      <c r="D72" s="3"/>
      <c r="E72" s="14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2"/>
      <c r="AH72" s="2"/>
      <c r="AI72" s="2"/>
      <c r="AJ72" s="2"/>
    </row>
    <row r="73" customFormat="false" ht="15" hidden="false" customHeight="true" outlineLevel="0" collapsed="false">
      <c r="A73" s="13" t="s">
        <v>16</v>
      </c>
      <c r="B73" s="14" t="n">
        <v>85</v>
      </c>
      <c r="C73" s="3" t="s">
        <v>21</v>
      </c>
      <c r="D73" s="3"/>
      <c r="E73" s="14" t="n">
        <v>770992</v>
      </c>
      <c r="F73" s="15" t="n">
        <v>9</v>
      </c>
      <c r="G73" s="15" t="n">
        <v>7</v>
      </c>
      <c r="H73" s="15" t="n">
        <v>9</v>
      </c>
      <c r="I73" s="15" t="n">
        <v>9</v>
      </c>
      <c r="J73" s="15" t="n">
        <v>9</v>
      </c>
      <c r="K73" s="15" t="n">
        <v>9</v>
      </c>
      <c r="L73" s="15" t="n">
        <v>9</v>
      </c>
      <c r="M73" s="15" t="n">
        <v>9</v>
      </c>
      <c r="N73" s="15" t="n">
        <v>9</v>
      </c>
      <c r="O73" s="15" t="n">
        <v>9</v>
      </c>
      <c r="P73" s="15" t="n">
        <v>9</v>
      </c>
      <c r="Q73" s="15" t="n">
        <v>13</v>
      </c>
      <c r="R73" s="15" t="n">
        <v>13</v>
      </c>
      <c r="S73" s="15" t="n">
        <v>13</v>
      </c>
      <c r="T73" s="15" t="n">
        <v>13</v>
      </c>
      <c r="U73" s="15" t="n">
        <v>13</v>
      </c>
      <c r="V73" s="15" t="n">
        <v>13</v>
      </c>
      <c r="W73" s="15" t="n">
        <v>13</v>
      </c>
      <c r="X73" s="15" t="n">
        <v>13</v>
      </c>
      <c r="Y73" s="15" t="n">
        <v>13</v>
      </c>
      <c r="Z73" s="15" t="n">
        <v>13</v>
      </c>
      <c r="AA73" s="15" t="n">
        <v>13</v>
      </c>
      <c r="AB73" s="15" t="n">
        <v>13</v>
      </c>
      <c r="AC73" s="15" t="n">
        <v>13</v>
      </c>
      <c r="AD73" s="15" t="n">
        <v>13</v>
      </c>
      <c r="AE73" s="15" t="n">
        <v>13</v>
      </c>
      <c r="AF73" s="15" t="n">
        <v>13</v>
      </c>
      <c r="AG73" s="2"/>
      <c r="AH73" s="2"/>
      <c r="AI73" s="2"/>
      <c r="AJ73" s="2"/>
    </row>
    <row r="74" customFormat="false" ht="15" hidden="false" customHeight="true" outlineLevel="0" collapsed="false">
      <c r="A74" s="13"/>
      <c r="B74" s="14"/>
      <c r="C74" s="3"/>
      <c r="D74" s="3"/>
      <c r="E74" s="14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2"/>
      <c r="AH74" s="2"/>
      <c r="AI74" s="2"/>
      <c r="AJ74" s="2"/>
    </row>
    <row r="75" customFormat="false" ht="15" hidden="false" customHeight="true" outlineLevel="0" collapsed="false">
      <c r="A75" s="13"/>
      <c r="B75" s="14"/>
      <c r="C75" s="3"/>
      <c r="D75" s="3"/>
      <c r="E75" s="14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2"/>
      <c r="AH75" s="2"/>
      <c r="AI75" s="2"/>
      <c r="AJ75" s="2"/>
    </row>
    <row r="76" customFormat="false" ht="15" hidden="false" customHeight="true" outlineLevel="0" collapsed="false">
      <c r="A76" s="13" t="s">
        <v>25</v>
      </c>
      <c r="B76" s="14" t="n">
        <v>240</v>
      </c>
      <c r="C76" s="3"/>
      <c r="D76" s="3"/>
      <c r="E76" s="14" t="n">
        <v>771058</v>
      </c>
      <c r="F76" s="15" t="n">
        <v>0</v>
      </c>
      <c r="G76" s="15" t="n">
        <v>0</v>
      </c>
      <c r="H76" s="15" t="n">
        <v>0</v>
      </c>
      <c r="I76" s="15" t="n">
        <v>0</v>
      </c>
      <c r="J76" s="15" t="n">
        <v>0</v>
      </c>
      <c r="K76" s="15" t="n">
        <v>0</v>
      </c>
      <c r="L76" s="15" t="n">
        <v>0</v>
      </c>
      <c r="M76" s="15" t="n">
        <v>0</v>
      </c>
      <c r="N76" s="15" t="n">
        <v>0</v>
      </c>
      <c r="O76" s="15" t="n">
        <v>0</v>
      </c>
      <c r="P76" s="15" t="n">
        <v>0</v>
      </c>
      <c r="Q76" s="15" t="n">
        <v>0</v>
      </c>
      <c r="R76" s="15" t="n">
        <v>0</v>
      </c>
      <c r="S76" s="15" t="n">
        <v>0</v>
      </c>
      <c r="T76" s="15" t="n">
        <v>0</v>
      </c>
      <c r="U76" s="15" t="n">
        <v>0</v>
      </c>
      <c r="V76" s="15" t="n">
        <v>0</v>
      </c>
      <c r="W76" s="15" t="n">
        <v>0</v>
      </c>
      <c r="X76" s="15" t="n">
        <v>0</v>
      </c>
      <c r="Y76" s="15" t="n">
        <v>0</v>
      </c>
      <c r="Z76" s="15" t="n">
        <v>0</v>
      </c>
      <c r="AA76" s="15" t="n">
        <v>0</v>
      </c>
      <c r="AB76" s="15" t="n">
        <v>0</v>
      </c>
      <c r="AC76" s="15" t="n">
        <v>0</v>
      </c>
      <c r="AD76" s="15" t="n">
        <v>0</v>
      </c>
      <c r="AE76" s="15" t="n">
        <v>0</v>
      </c>
      <c r="AF76" s="15" t="n">
        <v>0</v>
      </c>
      <c r="AG76" s="2"/>
      <c r="AH76" s="2"/>
      <c r="AI76" s="2"/>
      <c r="AJ76" s="2"/>
    </row>
    <row r="77" customFormat="false" ht="15" hidden="false" customHeight="true" outlineLevel="0" collapsed="false">
      <c r="A77" s="13"/>
      <c r="B77" s="3"/>
      <c r="C77" s="3"/>
      <c r="D77" s="3"/>
      <c r="E77" s="14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</row>
    <row r="78" customFormat="false" ht="15" hidden="false" customHeight="true" outlineLevel="0" collapsed="false">
      <c r="A78" s="13"/>
      <c r="B78" s="3"/>
      <c r="C78" s="2"/>
      <c r="D78" s="2"/>
      <c r="E78" s="14"/>
      <c r="F78" s="15"/>
      <c r="G78" s="15"/>
      <c r="H78" s="15"/>
      <c r="I78" s="15"/>
      <c r="J78" s="15"/>
      <c r="K78" s="15"/>
      <c r="L78" s="15"/>
      <c r="M78" s="15"/>
      <c r="N78" s="15"/>
      <c r="O78" s="3"/>
      <c r="P78" s="3"/>
      <c r="Q78" s="3"/>
      <c r="R78" s="3"/>
      <c r="S78" s="3"/>
      <c r="T78" s="3"/>
      <c r="U78" s="3"/>
      <c r="V78" s="2"/>
      <c r="W78" s="3"/>
      <c r="X78" s="3"/>
      <c r="Y78" s="3"/>
      <c r="Z78" s="3"/>
      <c r="AA78" s="3"/>
      <c r="AB78" s="3"/>
      <c r="AC78" s="2"/>
      <c r="AD78" s="2"/>
      <c r="AE78" s="2"/>
      <c r="AF78" s="2"/>
      <c r="AG78" s="2"/>
      <c r="AH78" s="2"/>
      <c r="AI78" s="2"/>
      <c r="AJ78" s="2"/>
    </row>
    <row r="79" customFormat="false" ht="15" hidden="false" customHeight="true" outlineLevel="0" collapsed="false">
      <c r="A79" s="13"/>
      <c r="B79" s="3"/>
      <c r="C79" s="3"/>
      <c r="D79" s="3"/>
      <c r="E79" s="14" t="s">
        <v>26</v>
      </c>
      <c r="F79" s="15" t="n">
        <f aca="false">SUM(F20:F78)</f>
        <v>2970</v>
      </c>
      <c r="G79" s="15" t="n">
        <f aca="false">SUM(G20:G78)</f>
        <v>2865</v>
      </c>
      <c r="H79" s="15" t="n">
        <f aca="false">SUM(H20:H78)</f>
        <v>3248</v>
      </c>
      <c r="I79" s="15" t="n">
        <f aca="false">SUM(I20:I78)</f>
        <v>3859</v>
      </c>
      <c r="J79" s="15" t="n">
        <f aca="false">SUM(J20:J78)</f>
        <v>4410</v>
      </c>
      <c r="K79" s="15" t="n">
        <f aca="false">SUM(K20:K78)</f>
        <v>3607</v>
      </c>
      <c r="L79" s="15" t="n">
        <f aca="false">SUM(L20:L78)</f>
        <v>3875</v>
      </c>
      <c r="M79" s="15" t="n">
        <f aca="false">SUM(M20:M78)</f>
        <v>3233</v>
      </c>
      <c r="N79" s="15" t="n">
        <f aca="false">SUM(N20:N78)</f>
        <v>3039</v>
      </c>
      <c r="O79" s="15" t="n">
        <f aca="false">SUM(O20:O78)</f>
        <v>2910</v>
      </c>
      <c r="P79" s="15" t="n">
        <f aca="false">SUM(P20:P78)</f>
        <v>3039</v>
      </c>
      <c r="Q79" s="15" t="n">
        <f aca="false">SUM(Q20:Q78)</f>
        <v>3488</v>
      </c>
      <c r="R79" s="15" t="n">
        <f aca="false">SUM(R20:R78)</f>
        <v>3986</v>
      </c>
      <c r="S79" s="15" t="n">
        <f aca="false">SUM(S20:S78)</f>
        <v>3610</v>
      </c>
      <c r="T79" s="15" t="n">
        <f aca="false">SUM(T20:T78)</f>
        <v>2127</v>
      </c>
      <c r="U79" s="15" t="n">
        <f aca="false">SUM(U20:U78)</f>
        <v>2067</v>
      </c>
      <c r="V79" s="15" t="n">
        <f aca="false">SUM(V20:V78)</f>
        <v>2701</v>
      </c>
      <c r="W79" s="15" t="n">
        <f aca="false">SUM(W20:W78)</f>
        <v>2966</v>
      </c>
      <c r="X79" s="15" t="n">
        <f aca="false">SUM(X20:X78)</f>
        <v>3701</v>
      </c>
      <c r="Y79" s="15" t="n">
        <f aca="false">SUM(Y20:Y78)</f>
        <v>3740</v>
      </c>
      <c r="Z79" s="15" t="n">
        <f aca="false">SUM(Z20:Z78)</f>
        <v>3701</v>
      </c>
      <c r="AA79" s="15" t="n">
        <f aca="false">SUM(AA20:AA78)</f>
        <v>3677</v>
      </c>
      <c r="AB79" s="15" t="n">
        <f aca="false">SUM(AB20:AB78)</f>
        <v>3526</v>
      </c>
      <c r="AC79" s="15" t="n">
        <f aca="false">SUM(AC20:AC78)</f>
        <v>3535</v>
      </c>
      <c r="AD79" s="15" t="n">
        <f aca="false">SUM(AD20:AD78)</f>
        <v>3850</v>
      </c>
      <c r="AE79" s="15" t="n">
        <f aca="false">SUM(AE20:AE78)</f>
        <v>3831</v>
      </c>
      <c r="AF79" s="15" t="n">
        <f aca="false">SUM(AF20:AF78)</f>
        <v>3501</v>
      </c>
      <c r="AG79" s="15" t="n">
        <f aca="false">SUM(AG20:AG78)</f>
        <v>0</v>
      </c>
      <c r="AH79" s="15" t="n">
        <f aca="false">SUM(AH20:AH78)</f>
        <v>0</v>
      </c>
      <c r="AI79" s="15" t="n">
        <f aca="false">SUM(AI20:AI78)</f>
        <v>0</v>
      </c>
      <c r="AJ79" s="15" t="n">
        <f aca="false">SUM(AJ20:AJ78)</f>
        <v>0</v>
      </c>
    </row>
    <row r="80" customFormat="false" ht="12.75" hidden="false" customHeight="false" outlineLevel="0" collapsed="false">
      <c r="A80" s="19"/>
      <c r="B80" s="20"/>
      <c r="C80" s="1"/>
      <c r="D80" s="1"/>
      <c r="E80" s="21"/>
      <c r="F80" s="22"/>
    </row>
    <row r="81" customFormat="false" ht="15" hidden="false" customHeight="false" outlineLevel="0" collapsed="false">
      <c r="A81" s="19"/>
      <c r="B81" s="3" t="s">
        <v>27</v>
      </c>
      <c r="C81" s="1"/>
      <c r="D81" s="1"/>
      <c r="E81" s="21"/>
      <c r="F81" s="22"/>
    </row>
    <row r="82" customFormat="false" ht="15" hidden="false" customHeight="false" outlineLevel="0" collapsed="false">
      <c r="A82" s="23"/>
      <c r="B82" s="24"/>
      <c r="C82" s="22"/>
      <c r="D82" s="22"/>
      <c r="E82" s="25" t="n">
        <v>770407</v>
      </c>
      <c r="F82" s="25" t="n">
        <f aca="false">SUMIF($E$20:$E$76,$E82,F$20:F$76)</f>
        <v>69</v>
      </c>
      <c r="G82" s="25" t="n">
        <f aca="false">SUMIF($E$20:$E$76,$E82,G$20:G$76)</f>
        <v>69</v>
      </c>
      <c r="H82" s="25" t="n">
        <f aca="false">SUMIF($E$20:$E$76,$E82,H$20:H$76)</f>
        <v>69</v>
      </c>
      <c r="I82" s="25" t="n">
        <f aca="false">SUMIF($E$20:$E$76,$E82,I$20:I$76)</f>
        <v>69</v>
      </c>
      <c r="J82" s="25" t="n">
        <f aca="false">SUMIF($E$20:$E$76,$E82,J$20:J$76)</f>
        <v>69</v>
      </c>
      <c r="K82" s="25" t="n">
        <f aca="false">SUMIF($E$20:$E$76,$E82,K$20:K$76)</f>
        <v>69</v>
      </c>
      <c r="L82" s="25" t="n">
        <f aca="false">SUMIF($E$20:$E$76,$E82,L$20:L$76)</f>
        <v>69</v>
      </c>
      <c r="M82" s="25" t="n">
        <f aca="false">SUMIF($E$20:$E$76,$E82,M$20:M$76)</f>
        <v>69</v>
      </c>
      <c r="N82" s="25" t="n">
        <f aca="false">SUMIF($E$20:$E$76,$E82,N$20:N$76)</f>
        <v>69</v>
      </c>
      <c r="O82" s="25" t="n">
        <f aca="false">SUMIF($E$20:$E$76,$E82,O$20:O$76)</f>
        <v>69</v>
      </c>
      <c r="P82" s="25" t="n">
        <f aca="false">SUMIF($E$20:$E$76,$E82,P$20:P$76)</f>
        <v>69</v>
      </c>
      <c r="Q82" s="25" t="n">
        <f aca="false">SUMIF($E$20:$E$76,$E82,Q$20:Q$76)</f>
        <v>69</v>
      </c>
      <c r="R82" s="25" t="n">
        <f aca="false">SUMIF($E$20:$E$76,$E82,R$20:R$76)</f>
        <v>69</v>
      </c>
      <c r="S82" s="25" t="n">
        <f aca="false">SUMIF($E$20:$E$76,$E82,S$20:S$76)</f>
        <v>69</v>
      </c>
      <c r="T82" s="25" t="n">
        <f aca="false">SUMIF($E$20:$E$76,$E82,T$20:T$76)</f>
        <v>69</v>
      </c>
      <c r="U82" s="25" t="n">
        <f aca="false">SUMIF($E$20:$E$76,$E82,U$20:U$76)</f>
        <v>69</v>
      </c>
      <c r="V82" s="25" t="n">
        <f aca="false">SUMIF($E$20:$E$76,$E82,V$20:V$76)</f>
        <v>69</v>
      </c>
      <c r="W82" s="25" t="n">
        <f aca="false">SUMIF($E$20:$E$76,$E82,W$20:W$76)</f>
        <v>69</v>
      </c>
      <c r="X82" s="25" t="n">
        <f aca="false">SUMIF($E$20:$E$76,$E82,X$20:X$76)</f>
        <v>69</v>
      </c>
      <c r="Y82" s="25" t="n">
        <f aca="false">SUMIF($E$20:$E$76,$E82,Y$20:Y$76)</f>
        <v>69</v>
      </c>
      <c r="Z82" s="25" t="n">
        <f aca="false">SUMIF($E$20:$E$76,$E82,Z$20:Z$76)</f>
        <v>69</v>
      </c>
      <c r="AA82" s="25" t="n">
        <f aca="false">SUMIF($E$20:$E$76,$E82,AA$20:AA$76)</f>
        <v>69</v>
      </c>
      <c r="AB82" s="25" t="n">
        <f aca="false">SUMIF($E$20:$E$76,$E82,AB$20:AB$76)</f>
        <v>69</v>
      </c>
      <c r="AC82" s="25" t="n">
        <f aca="false">SUMIF($E$20:$E$76,$E82,AC$20:AC$76)</f>
        <v>69</v>
      </c>
      <c r="AD82" s="25" t="n">
        <f aca="false">SUMIF($E$20:$E$76,$E82,AD$20:AD$76)</f>
        <v>69</v>
      </c>
      <c r="AE82" s="25" t="n">
        <f aca="false">SUMIF($E$20:$E$76,$E82,AE$20:AE$76)</f>
        <v>69</v>
      </c>
      <c r="AF82" s="25" t="n">
        <f aca="false">SUMIF($E$20:$E$76,$E82,AF$20:AF$76)</f>
        <v>69</v>
      </c>
      <c r="AG82" s="25" t="n">
        <f aca="false">SUMIF($E$20:$E$76,$E82,AG$20:AG$76)</f>
        <v>0</v>
      </c>
      <c r="AH82" s="25" t="n">
        <f aca="false">SUMIF($E$20:$E$76,$E82,AH$20:AH$76)</f>
        <v>0</v>
      </c>
      <c r="AI82" s="25" t="n">
        <f aca="false">SUMIF($E$20:$E$76,$E82,AI$20:AI$76)</f>
        <v>0</v>
      </c>
      <c r="AJ82" s="25" t="n">
        <f aca="false">SUMIF($E$20:$E$76,$E82,AJ$20:AJ$76)</f>
        <v>0</v>
      </c>
    </row>
    <row r="83" customFormat="false" ht="15" hidden="false" customHeight="false" outlineLevel="0" collapsed="false">
      <c r="A83" s="23"/>
      <c r="B83" s="24"/>
      <c r="C83" s="22"/>
      <c r="D83" s="22"/>
      <c r="E83" s="25" t="n">
        <v>770409</v>
      </c>
      <c r="F83" s="25" t="n">
        <f aca="false">SUMIF($E$20:$E$76,$E83,F$20:F$76)</f>
        <v>64</v>
      </c>
      <c r="G83" s="25" t="n">
        <f aca="false">SUMIF($E$20:$E$76,$E83,G$20:G$76)</f>
        <v>64</v>
      </c>
      <c r="H83" s="25" t="n">
        <f aca="false">SUMIF($E$20:$E$76,$E83,H$20:H$76)</f>
        <v>64</v>
      </c>
      <c r="I83" s="25" t="n">
        <f aca="false">SUMIF($E$20:$E$76,$E83,I$20:I$76)</f>
        <v>64</v>
      </c>
      <c r="J83" s="25" t="n">
        <f aca="false">SUMIF($E$20:$E$76,$E83,J$20:J$76)</f>
        <v>64</v>
      </c>
      <c r="K83" s="25" t="n">
        <f aca="false">SUMIF($E$20:$E$76,$E83,K$20:K$76)</f>
        <v>64</v>
      </c>
      <c r="L83" s="25" t="n">
        <f aca="false">SUMIF($E$20:$E$76,$E83,L$20:L$76)</f>
        <v>64</v>
      </c>
      <c r="M83" s="25" t="n">
        <f aca="false">SUMIF($E$20:$E$76,$E83,M$20:M$76)</f>
        <v>64</v>
      </c>
      <c r="N83" s="25" t="n">
        <f aca="false">SUMIF($E$20:$E$76,$E83,N$20:N$76)</f>
        <v>64</v>
      </c>
      <c r="O83" s="25" t="n">
        <f aca="false">SUMIF($E$20:$E$76,$E83,O$20:O$76)</f>
        <v>64</v>
      </c>
      <c r="P83" s="25" t="n">
        <f aca="false">SUMIF($E$20:$E$76,$E83,P$20:P$76)</f>
        <v>64</v>
      </c>
      <c r="Q83" s="25" t="n">
        <f aca="false">SUMIF($E$20:$E$76,$E83,Q$20:Q$76)</f>
        <v>64</v>
      </c>
      <c r="R83" s="25" t="n">
        <f aca="false">SUMIF($E$20:$E$76,$E83,R$20:R$76)</f>
        <v>64</v>
      </c>
      <c r="S83" s="25" t="n">
        <f aca="false">SUMIF($E$20:$E$76,$E83,S$20:S$76)</f>
        <v>64</v>
      </c>
      <c r="T83" s="25" t="n">
        <f aca="false">SUMIF($E$20:$E$76,$E83,T$20:T$76)</f>
        <v>64</v>
      </c>
      <c r="U83" s="25" t="n">
        <f aca="false">SUMIF($E$20:$E$76,$E83,U$20:U$76)</f>
        <v>64</v>
      </c>
      <c r="V83" s="25" t="n">
        <f aca="false">SUMIF($E$20:$E$76,$E83,V$20:V$76)</f>
        <v>64</v>
      </c>
      <c r="W83" s="25" t="n">
        <f aca="false">SUMIF($E$20:$E$76,$E83,W$20:W$76)</f>
        <v>64</v>
      </c>
      <c r="X83" s="25" t="n">
        <f aca="false">SUMIF($E$20:$E$76,$E83,X$20:X$76)</f>
        <v>64</v>
      </c>
      <c r="Y83" s="25" t="n">
        <f aca="false">SUMIF($E$20:$E$76,$E83,Y$20:Y$76)</f>
        <v>64</v>
      </c>
      <c r="Z83" s="25" t="n">
        <f aca="false">SUMIF($E$20:$E$76,$E83,Z$20:Z$76)</f>
        <v>64</v>
      </c>
      <c r="AA83" s="25" t="n">
        <f aca="false">SUMIF($E$20:$E$76,$E83,AA$20:AA$76)</f>
        <v>64</v>
      </c>
      <c r="AB83" s="25" t="n">
        <f aca="false">SUMIF($E$20:$E$76,$E83,AB$20:AB$76)</f>
        <v>64</v>
      </c>
      <c r="AC83" s="25" t="n">
        <f aca="false">SUMIF($E$20:$E$76,$E83,AC$20:AC$76)</f>
        <v>64</v>
      </c>
      <c r="AD83" s="25" t="n">
        <f aca="false">SUMIF($E$20:$E$76,$E83,AD$20:AD$76)</f>
        <v>64</v>
      </c>
      <c r="AE83" s="25" t="n">
        <f aca="false">SUMIF($E$20:$E$76,$E83,AE$20:AE$76)</f>
        <v>64</v>
      </c>
      <c r="AF83" s="25" t="n">
        <f aca="false">SUMIF($E$20:$E$76,$E83,AF$20:AF$76)</f>
        <v>64</v>
      </c>
      <c r="AG83" s="25" t="n">
        <f aca="false">SUMIF($E$20:$E$76,$E83,AG$20:AG$76)</f>
        <v>0</v>
      </c>
      <c r="AH83" s="25" t="n">
        <f aca="false">SUMIF($E$20:$E$76,$E83,AH$20:AH$76)</f>
        <v>0</v>
      </c>
      <c r="AI83" s="25" t="n">
        <f aca="false">SUMIF($E$20:$E$76,$E83,AI$20:AI$76)</f>
        <v>0</v>
      </c>
      <c r="AJ83" s="25" t="n">
        <f aca="false">SUMIF($E$20:$E$76,$E83,AJ$20:AJ$76)</f>
        <v>0</v>
      </c>
    </row>
    <row r="84" customFormat="false" ht="15" hidden="false" customHeight="false" outlineLevel="0" collapsed="false">
      <c r="A84" s="23"/>
      <c r="B84" s="24"/>
      <c r="C84" s="22"/>
      <c r="D84" s="22"/>
      <c r="E84" s="25" t="n">
        <v>770612</v>
      </c>
      <c r="F84" s="25" t="n">
        <f aca="false">SUMIF($E$20:$E$76,$E84,F$20:F$76)</f>
        <v>12</v>
      </c>
      <c r="G84" s="25" t="n">
        <f aca="false">SUMIF($E$20:$E$76,$E84,G$20:G$76)</f>
        <v>12</v>
      </c>
      <c r="H84" s="25" t="n">
        <f aca="false">SUMIF($E$20:$E$76,$E84,H$20:H$76)</f>
        <v>12</v>
      </c>
      <c r="I84" s="25" t="n">
        <f aca="false">SUMIF($E$20:$E$76,$E84,I$20:I$76)</f>
        <v>12</v>
      </c>
      <c r="J84" s="25" t="n">
        <f aca="false">SUMIF($E$20:$E$76,$E84,J$20:J$76)</f>
        <v>12</v>
      </c>
      <c r="K84" s="25" t="n">
        <f aca="false">SUMIF($E$20:$E$76,$E84,K$20:K$76)</f>
        <v>12</v>
      </c>
      <c r="L84" s="25" t="n">
        <f aca="false">SUMIF($E$20:$E$76,$E84,L$20:L$76)</f>
        <v>12</v>
      </c>
      <c r="M84" s="25" t="n">
        <f aca="false">SUMIF($E$20:$E$76,$E84,M$20:M$76)</f>
        <v>12</v>
      </c>
      <c r="N84" s="25" t="n">
        <f aca="false">SUMIF($E$20:$E$76,$E84,N$20:N$76)</f>
        <v>12</v>
      </c>
      <c r="O84" s="25" t="n">
        <f aca="false">SUMIF($E$20:$E$76,$E84,O$20:O$76)</f>
        <v>12</v>
      </c>
      <c r="P84" s="25" t="n">
        <f aca="false">SUMIF($E$20:$E$76,$E84,P$20:P$76)</f>
        <v>12</v>
      </c>
      <c r="Q84" s="25" t="n">
        <f aca="false">SUMIF($E$20:$E$76,$E84,Q$20:Q$76)</f>
        <v>12</v>
      </c>
      <c r="R84" s="25" t="n">
        <f aca="false">SUMIF($E$20:$E$76,$E84,R$20:R$76)</f>
        <v>12</v>
      </c>
      <c r="S84" s="25" t="n">
        <f aca="false">SUMIF($E$20:$E$76,$E84,S$20:S$76)</f>
        <v>12</v>
      </c>
      <c r="T84" s="25" t="n">
        <f aca="false">SUMIF($E$20:$E$76,$E84,T$20:T$76)</f>
        <v>12</v>
      </c>
      <c r="U84" s="25" t="n">
        <f aca="false">SUMIF($E$20:$E$76,$E84,U$20:U$76)</f>
        <v>12</v>
      </c>
      <c r="V84" s="25" t="n">
        <f aca="false">SUMIF($E$20:$E$76,$E84,V$20:V$76)</f>
        <v>12</v>
      </c>
      <c r="W84" s="25" t="n">
        <f aca="false">SUMIF($E$20:$E$76,$E84,W$20:W$76)</f>
        <v>12</v>
      </c>
      <c r="X84" s="25" t="n">
        <f aca="false">SUMIF($E$20:$E$76,$E84,X$20:X$76)</f>
        <v>12</v>
      </c>
      <c r="Y84" s="25" t="n">
        <f aca="false">SUMIF($E$20:$E$76,$E84,Y$20:Y$76)</f>
        <v>12</v>
      </c>
      <c r="Z84" s="25" t="n">
        <f aca="false">SUMIF($E$20:$E$76,$E84,Z$20:Z$76)</f>
        <v>12</v>
      </c>
      <c r="AA84" s="25" t="n">
        <f aca="false">SUMIF($E$20:$E$76,$E84,AA$20:AA$76)</f>
        <v>12</v>
      </c>
      <c r="AB84" s="25" t="n">
        <f aca="false">SUMIF($E$20:$E$76,$E84,AB$20:AB$76)</f>
        <v>12</v>
      </c>
      <c r="AC84" s="25" t="n">
        <f aca="false">SUMIF($E$20:$E$76,$E84,AC$20:AC$76)</f>
        <v>12</v>
      </c>
      <c r="AD84" s="25" t="n">
        <f aca="false">SUMIF($E$20:$E$76,$E84,AD$20:AD$76)</f>
        <v>12</v>
      </c>
      <c r="AE84" s="25" t="n">
        <f aca="false">SUMIF($E$20:$E$76,$E84,AE$20:AE$76)</f>
        <v>12</v>
      </c>
      <c r="AF84" s="25" t="n">
        <f aca="false">SUMIF($E$20:$E$76,$E84,AF$20:AF$76)</f>
        <v>12</v>
      </c>
      <c r="AG84" s="25" t="n">
        <f aca="false">SUMIF($E$20:$E$76,$E84,AG$20:AG$76)</f>
        <v>0</v>
      </c>
      <c r="AH84" s="25" t="n">
        <f aca="false">SUMIF($E$20:$E$76,$E84,AH$20:AH$76)</f>
        <v>0</v>
      </c>
      <c r="AI84" s="25" t="n">
        <f aca="false">SUMIF($E$20:$E$76,$E84,AI$20:AI$76)</f>
        <v>0</v>
      </c>
      <c r="AJ84" s="25" t="n">
        <f aca="false">SUMIF($E$20:$E$76,$E84,AJ$20:AJ$76)</f>
        <v>0</v>
      </c>
    </row>
    <row r="85" customFormat="false" ht="15" hidden="false" customHeight="false" outlineLevel="0" collapsed="false">
      <c r="A85" s="23"/>
      <c r="B85" s="24"/>
      <c r="C85" s="22"/>
      <c r="D85" s="22"/>
      <c r="E85" s="25" t="n">
        <v>770614</v>
      </c>
      <c r="F85" s="25" t="n">
        <f aca="false">SUMIF($E$20:$E$76,$E85,F$20:F$76)</f>
        <v>11</v>
      </c>
      <c r="G85" s="25" t="n">
        <f aca="false">SUMIF($E$20:$E$76,$E85,G$20:G$76)</f>
        <v>11</v>
      </c>
      <c r="H85" s="25" t="n">
        <f aca="false">SUMIF($E$20:$E$76,$E85,H$20:H$76)</f>
        <v>11</v>
      </c>
      <c r="I85" s="25" t="n">
        <f aca="false">SUMIF($E$20:$E$76,$E85,I$20:I$76)</f>
        <v>11</v>
      </c>
      <c r="J85" s="25" t="n">
        <f aca="false">SUMIF($E$20:$E$76,$E85,J$20:J$76)</f>
        <v>11</v>
      </c>
      <c r="K85" s="25" t="n">
        <f aca="false">SUMIF($E$20:$E$76,$E85,K$20:K$76)</f>
        <v>11</v>
      </c>
      <c r="L85" s="25" t="n">
        <f aca="false">SUMIF($E$20:$E$76,$E85,L$20:L$76)</f>
        <v>11</v>
      </c>
      <c r="M85" s="25" t="n">
        <f aca="false">SUMIF($E$20:$E$76,$E85,M$20:M$76)</f>
        <v>11</v>
      </c>
      <c r="N85" s="25" t="n">
        <f aca="false">SUMIF($E$20:$E$76,$E85,N$20:N$76)</f>
        <v>11</v>
      </c>
      <c r="O85" s="25" t="n">
        <f aca="false">SUMIF($E$20:$E$76,$E85,O$20:O$76)</f>
        <v>11</v>
      </c>
      <c r="P85" s="25" t="n">
        <f aca="false">SUMIF($E$20:$E$76,$E85,P$20:P$76)</f>
        <v>11</v>
      </c>
      <c r="Q85" s="25" t="n">
        <f aca="false">SUMIF($E$20:$E$76,$E85,Q$20:Q$76)</f>
        <v>11</v>
      </c>
      <c r="R85" s="25" t="n">
        <f aca="false">SUMIF($E$20:$E$76,$E85,R$20:R$76)</f>
        <v>11</v>
      </c>
      <c r="S85" s="25" t="n">
        <f aca="false">SUMIF($E$20:$E$76,$E85,S$20:S$76)</f>
        <v>11</v>
      </c>
      <c r="T85" s="25" t="n">
        <f aca="false">SUMIF($E$20:$E$76,$E85,T$20:T$76)</f>
        <v>11</v>
      </c>
      <c r="U85" s="25" t="n">
        <f aca="false">SUMIF($E$20:$E$76,$E85,U$20:U$76)</f>
        <v>11</v>
      </c>
      <c r="V85" s="25" t="n">
        <f aca="false">SUMIF($E$20:$E$76,$E85,V$20:V$76)</f>
        <v>11</v>
      </c>
      <c r="W85" s="25" t="n">
        <f aca="false">SUMIF($E$20:$E$76,$E85,W$20:W$76)</f>
        <v>11</v>
      </c>
      <c r="X85" s="25" t="n">
        <f aca="false">SUMIF($E$20:$E$76,$E85,X$20:X$76)</f>
        <v>11</v>
      </c>
      <c r="Y85" s="25" t="n">
        <f aca="false">SUMIF($E$20:$E$76,$E85,Y$20:Y$76)</f>
        <v>11</v>
      </c>
      <c r="Z85" s="25" t="n">
        <f aca="false">SUMIF($E$20:$E$76,$E85,Z$20:Z$76)</f>
        <v>11</v>
      </c>
      <c r="AA85" s="25" t="n">
        <f aca="false">SUMIF($E$20:$E$76,$E85,AA$20:AA$76)</f>
        <v>11</v>
      </c>
      <c r="AB85" s="25" t="n">
        <f aca="false">SUMIF($E$20:$E$76,$E85,AB$20:AB$76)</f>
        <v>11</v>
      </c>
      <c r="AC85" s="25" t="n">
        <f aca="false">SUMIF($E$20:$E$76,$E85,AC$20:AC$76)</f>
        <v>11</v>
      </c>
      <c r="AD85" s="25" t="n">
        <f aca="false">SUMIF($E$20:$E$76,$E85,AD$20:AD$76)</f>
        <v>11</v>
      </c>
      <c r="AE85" s="25" t="n">
        <f aca="false">SUMIF($E$20:$E$76,$E85,AE$20:AE$76)</f>
        <v>11</v>
      </c>
      <c r="AF85" s="25" t="n">
        <f aca="false">SUMIF($E$20:$E$76,$E85,AF$20:AF$76)</f>
        <v>11</v>
      </c>
      <c r="AG85" s="25" t="n">
        <f aca="false">SUMIF($E$20:$E$76,$E85,AG$20:AG$76)</f>
        <v>0</v>
      </c>
      <c r="AH85" s="25" t="n">
        <f aca="false">SUMIF($E$20:$E$76,$E85,AH$20:AH$76)</f>
        <v>0</v>
      </c>
      <c r="AI85" s="25" t="n">
        <f aca="false">SUMIF($E$20:$E$76,$E85,AI$20:AI$76)</f>
        <v>0</v>
      </c>
      <c r="AJ85" s="25" t="n">
        <f aca="false">SUMIF($E$20:$E$76,$E85,AJ$20:AJ$76)</f>
        <v>0</v>
      </c>
    </row>
    <row r="86" customFormat="false" ht="15" hidden="false" customHeight="false" outlineLevel="0" collapsed="false">
      <c r="A86" s="23"/>
      <c r="B86" s="24"/>
      <c r="C86" s="22"/>
      <c r="D86" s="22"/>
      <c r="E86" s="25" t="n">
        <v>770732</v>
      </c>
      <c r="F86" s="25" t="n">
        <f aca="false">SUMIF($E$20:$E$76,$E86,F$20:F$76)</f>
        <v>21</v>
      </c>
      <c r="G86" s="25" t="n">
        <f aca="false">SUMIF($E$20:$E$76,$E86,G$20:G$76)</f>
        <v>21</v>
      </c>
      <c r="H86" s="25" t="n">
        <f aca="false">SUMIF($E$20:$E$76,$E86,H$20:H$76)</f>
        <v>21</v>
      </c>
      <c r="I86" s="25" t="n">
        <f aca="false">SUMIF($E$20:$E$76,$E86,I$20:I$76)</f>
        <v>21</v>
      </c>
      <c r="J86" s="25" t="n">
        <f aca="false">SUMIF($E$20:$E$76,$E86,J$20:J$76)</f>
        <v>21</v>
      </c>
      <c r="K86" s="25" t="n">
        <f aca="false">SUMIF($E$20:$E$76,$E86,K$20:K$76)</f>
        <v>21</v>
      </c>
      <c r="L86" s="25" t="n">
        <f aca="false">SUMIF($E$20:$E$76,$E86,L$20:L$76)</f>
        <v>21</v>
      </c>
      <c r="M86" s="25" t="n">
        <f aca="false">SUMIF($E$20:$E$76,$E86,M$20:M$76)</f>
        <v>21</v>
      </c>
      <c r="N86" s="25" t="n">
        <f aca="false">SUMIF($E$20:$E$76,$E86,N$20:N$76)</f>
        <v>21</v>
      </c>
      <c r="O86" s="25" t="n">
        <f aca="false">SUMIF($E$20:$E$76,$E86,O$20:O$76)</f>
        <v>21</v>
      </c>
      <c r="P86" s="25" t="n">
        <f aca="false">SUMIF($E$20:$E$76,$E86,P$20:P$76)</f>
        <v>21</v>
      </c>
      <c r="Q86" s="25" t="n">
        <f aca="false">SUMIF($E$20:$E$76,$E86,Q$20:Q$76)</f>
        <v>21</v>
      </c>
      <c r="R86" s="25" t="n">
        <f aca="false">SUMIF($E$20:$E$76,$E86,R$20:R$76)</f>
        <v>21</v>
      </c>
      <c r="S86" s="25" t="n">
        <f aca="false">SUMIF($E$20:$E$76,$E86,S$20:S$76)</f>
        <v>21</v>
      </c>
      <c r="T86" s="25" t="n">
        <f aca="false">SUMIF($E$20:$E$76,$E86,T$20:T$76)</f>
        <v>21</v>
      </c>
      <c r="U86" s="25" t="n">
        <f aca="false">SUMIF($E$20:$E$76,$E86,U$20:U$76)</f>
        <v>21</v>
      </c>
      <c r="V86" s="25" t="n">
        <f aca="false">SUMIF($E$20:$E$76,$E86,V$20:V$76)</f>
        <v>21</v>
      </c>
      <c r="W86" s="25" t="n">
        <f aca="false">SUMIF($E$20:$E$76,$E86,W$20:W$76)</f>
        <v>21</v>
      </c>
      <c r="X86" s="25" t="n">
        <f aca="false">SUMIF($E$20:$E$76,$E86,X$20:X$76)</f>
        <v>21</v>
      </c>
      <c r="Y86" s="25" t="n">
        <f aca="false">SUMIF($E$20:$E$76,$E86,Y$20:Y$76)</f>
        <v>21</v>
      </c>
      <c r="Z86" s="25" t="n">
        <f aca="false">SUMIF($E$20:$E$76,$E86,Z$20:Z$76)</f>
        <v>21</v>
      </c>
      <c r="AA86" s="25" t="n">
        <f aca="false">SUMIF($E$20:$E$76,$E86,AA$20:AA$76)</f>
        <v>21</v>
      </c>
      <c r="AB86" s="25" t="n">
        <f aca="false">SUMIF($E$20:$E$76,$E86,AB$20:AB$76)</f>
        <v>21</v>
      </c>
      <c r="AC86" s="25" t="n">
        <f aca="false">SUMIF($E$20:$E$76,$E86,AC$20:AC$76)</f>
        <v>21</v>
      </c>
      <c r="AD86" s="25" t="n">
        <f aca="false">SUMIF($E$20:$E$76,$E86,AD$20:AD$76)</f>
        <v>21</v>
      </c>
      <c r="AE86" s="25" t="n">
        <f aca="false">SUMIF($E$20:$E$76,$E86,AE$20:AE$76)</f>
        <v>21</v>
      </c>
      <c r="AF86" s="25" t="n">
        <f aca="false">SUMIF($E$20:$E$76,$E86,AF$20:AF$76)</f>
        <v>21</v>
      </c>
      <c r="AG86" s="25" t="n">
        <f aca="false">SUMIF($E$20:$E$76,$E86,AG$20:AG$76)</f>
        <v>0</v>
      </c>
      <c r="AH86" s="25" t="n">
        <f aca="false">SUMIF($E$20:$E$76,$E86,AH$20:AH$76)</f>
        <v>0</v>
      </c>
      <c r="AI86" s="25" t="n">
        <f aca="false">SUMIF($E$20:$E$76,$E86,AI$20:AI$76)</f>
        <v>0</v>
      </c>
      <c r="AJ86" s="25" t="n">
        <f aca="false">SUMIF($E$20:$E$76,$E86,AJ$20:AJ$76)</f>
        <v>0</v>
      </c>
    </row>
    <row r="87" customFormat="false" ht="15" hidden="false" customHeight="false" outlineLevel="0" collapsed="false">
      <c r="A87" s="23"/>
      <c r="B87" s="24"/>
      <c r="C87" s="22"/>
      <c r="D87" s="22"/>
      <c r="E87" s="25" t="n">
        <v>770734</v>
      </c>
      <c r="F87" s="25" t="n">
        <f aca="false">SUMIF($E$20:$E$76,$E87,F$20:F$76)</f>
        <v>23</v>
      </c>
      <c r="G87" s="25" t="n">
        <f aca="false">SUMIF($E$20:$E$76,$E87,G$20:G$76)</f>
        <v>23</v>
      </c>
      <c r="H87" s="25" t="n">
        <f aca="false">SUMIF($E$20:$E$76,$E87,H$20:H$76)</f>
        <v>23</v>
      </c>
      <c r="I87" s="25" t="n">
        <f aca="false">SUMIF($E$20:$E$76,$E87,I$20:I$76)</f>
        <v>23</v>
      </c>
      <c r="J87" s="25" t="n">
        <f aca="false">SUMIF($E$20:$E$76,$E87,J$20:J$76)</f>
        <v>23</v>
      </c>
      <c r="K87" s="25" t="n">
        <f aca="false">SUMIF($E$20:$E$76,$E87,K$20:K$76)</f>
        <v>23</v>
      </c>
      <c r="L87" s="25" t="n">
        <f aca="false">SUMIF($E$20:$E$76,$E87,L$20:L$76)</f>
        <v>23</v>
      </c>
      <c r="M87" s="25" t="n">
        <f aca="false">SUMIF($E$20:$E$76,$E87,M$20:M$76)</f>
        <v>23</v>
      </c>
      <c r="N87" s="25" t="n">
        <f aca="false">SUMIF($E$20:$E$76,$E87,N$20:N$76)</f>
        <v>23</v>
      </c>
      <c r="O87" s="25" t="n">
        <f aca="false">SUMIF($E$20:$E$76,$E87,O$20:O$76)</f>
        <v>23</v>
      </c>
      <c r="P87" s="25" t="n">
        <f aca="false">SUMIF($E$20:$E$76,$E87,P$20:P$76)</f>
        <v>23</v>
      </c>
      <c r="Q87" s="25" t="n">
        <f aca="false">SUMIF($E$20:$E$76,$E87,Q$20:Q$76)</f>
        <v>23</v>
      </c>
      <c r="R87" s="25" t="n">
        <f aca="false">SUMIF($E$20:$E$76,$E87,R$20:R$76)</f>
        <v>23</v>
      </c>
      <c r="S87" s="25" t="n">
        <f aca="false">SUMIF($E$20:$E$76,$E87,S$20:S$76)</f>
        <v>23</v>
      </c>
      <c r="T87" s="25" t="n">
        <f aca="false">SUMIF($E$20:$E$76,$E87,T$20:T$76)</f>
        <v>23</v>
      </c>
      <c r="U87" s="25" t="n">
        <f aca="false">SUMIF($E$20:$E$76,$E87,U$20:U$76)</f>
        <v>23</v>
      </c>
      <c r="V87" s="25" t="n">
        <f aca="false">SUMIF($E$20:$E$76,$E87,V$20:V$76)</f>
        <v>23</v>
      </c>
      <c r="W87" s="25" t="n">
        <f aca="false">SUMIF($E$20:$E$76,$E87,W$20:W$76)</f>
        <v>23</v>
      </c>
      <c r="X87" s="25" t="n">
        <f aca="false">SUMIF($E$20:$E$76,$E87,X$20:X$76)</f>
        <v>23</v>
      </c>
      <c r="Y87" s="25" t="n">
        <f aca="false">SUMIF($E$20:$E$76,$E87,Y$20:Y$76)</f>
        <v>23</v>
      </c>
      <c r="Z87" s="25" t="n">
        <f aca="false">SUMIF($E$20:$E$76,$E87,Z$20:Z$76)</f>
        <v>23</v>
      </c>
      <c r="AA87" s="25" t="n">
        <f aca="false">SUMIF($E$20:$E$76,$E87,AA$20:AA$76)</f>
        <v>23</v>
      </c>
      <c r="AB87" s="25" t="n">
        <f aca="false">SUMIF($E$20:$E$76,$E87,AB$20:AB$76)</f>
        <v>23</v>
      </c>
      <c r="AC87" s="25" t="n">
        <f aca="false">SUMIF($E$20:$E$76,$E87,AC$20:AC$76)</f>
        <v>23</v>
      </c>
      <c r="AD87" s="25" t="n">
        <f aca="false">SUMIF($E$20:$E$76,$E87,AD$20:AD$76)</f>
        <v>23</v>
      </c>
      <c r="AE87" s="25" t="n">
        <f aca="false">SUMIF($E$20:$E$76,$E87,AE$20:AE$76)</f>
        <v>23</v>
      </c>
      <c r="AF87" s="25" t="n">
        <f aca="false">SUMIF($E$20:$E$76,$E87,AF$20:AF$76)</f>
        <v>23</v>
      </c>
      <c r="AG87" s="25" t="n">
        <f aca="false">SUMIF($E$20:$E$76,$E87,AG$20:AG$76)</f>
        <v>0</v>
      </c>
      <c r="AH87" s="25" t="n">
        <f aca="false">SUMIF($E$20:$E$76,$E87,AH$20:AH$76)</f>
        <v>0</v>
      </c>
      <c r="AI87" s="25" t="n">
        <f aca="false">SUMIF($E$20:$E$76,$E87,AI$20:AI$76)</f>
        <v>0</v>
      </c>
      <c r="AJ87" s="25" t="n">
        <f aca="false">SUMIF($E$20:$E$76,$E87,AJ$20:AJ$76)</f>
        <v>0</v>
      </c>
    </row>
    <row r="88" customFormat="false" ht="15" hidden="false" customHeight="false" outlineLevel="0" collapsed="false">
      <c r="A88" s="23"/>
      <c r="B88" s="24"/>
      <c r="C88" s="22"/>
      <c r="D88" s="22"/>
      <c r="E88" s="25" t="n">
        <v>770990</v>
      </c>
      <c r="F88" s="25" t="n">
        <f aca="false">SUMIF($E$20:$E$76,$E88,F$20:F$76)</f>
        <v>11</v>
      </c>
      <c r="G88" s="25" t="n">
        <f aca="false">SUMIF($E$20:$E$76,$E88,G$20:G$76)</f>
        <v>11</v>
      </c>
      <c r="H88" s="25" t="n">
        <f aca="false">SUMIF($E$20:$E$76,$E88,H$20:H$76)</f>
        <v>11</v>
      </c>
      <c r="I88" s="25" t="n">
        <f aca="false">SUMIF($E$20:$E$76,$E88,I$20:I$76)</f>
        <v>11</v>
      </c>
      <c r="J88" s="25" t="n">
        <f aca="false">SUMIF($E$20:$E$76,$E88,J$20:J$76)</f>
        <v>11</v>
      </c>
      <c r="K88" s="25" t="n">
        <f aca="false">SUMIF($E$20:$E$76,$E88,K$20:K$76)</f>
        <v>11</v>
      </c>
      <c r="L88" s="25" t="n">
        <f aca="false">SUMIF($E$20:$E$76,$E88,L$20:L$76)</f>
        <v>11</v>
      </c>
      <c r="M88" s="25" t="n">
        <f aca="false">SUMIF($E$20:$E$76,$E88,M$20:M$76)</f>
        <v>11</v>
      </c>
      <c r="N88" s="25" t="n">
        <f aca="false">SUMIF($E$20:$E$76,$E88,N$20:N$76)</f>
        <v>11</v>
      </c>
      <c r="O88" s="25" t="n">
        <f aca="false">SUMIF($E$20:$E$76,$E88,O$20:O$76)</f>
        <v>11</v>
      </c>
      <c r="P88" s="25" t="n">
        <f aca="false">SUMIF($E$20:$E$76,$E88,P$20:P$76)</f>
        <v>11</v>
      </c>
      <c r="Q88" s="25" t="n">
        <f aca="false">SUMIF($E$20:$E$76,$E88,Q$20:Q$76)</f>
        <v>11</v>
      </c>
      <c r="R88" s="25" t="n">
        <f aca="false">SUMIF($E$20:$E$76,$E88,R$20:R$76)</f>
        <v>11</v>
      </c>
      <c r="S88" s="25" t="n">
        <f aca="false">SUMIF($E$20:$E$76,$E88,S$20:S$76)</f>
        <v>11</v>
      </c>
      <c r="T88" s="25" t="n">
        <f aca="false">SUMIF($E$20:$E$76,$E88,T$20:T$76)</f>
        <v>11</v>
      </c>
      <c r="U88" s="25" t="n">
        <f aca="false">SUMIF($E$20:$E$76,$E88,U$20:U$76)</f>
        <v>11</v>
      </c>
      <c r="V88" s="25" t="n">
        <f aca="false">SUMIF($E$20:$E$76,$E88,V$20:V$76)</f>
        <v>11</v>
      </c>
      <c r="W88" s="25" t="n">
        <f aca="false">SUMIF($E$20:$E$76,$E88,W$20:W$76)</f>
        <v>11</v>
      </c>
      <c r="X88" s="25" t="n">
        <f aca="false">SUMIF($E$20:$E$76,$E88,X$20:X$76)</f>
        <v>11</v>
      </c>
      <c r="Y88" s="25" t="n">
        <f aca="false">SUMIF($E$20:$E$76,$E88,Y$20:Y$76)</f>
        <v>11</v>
      </c>
      <c r="Z88" s="25" t="n">
        <f aca="false">SUMIF($E$20:$E$76,$E88,Z$20:Z$76)</f>
        <v>11</v>
      </c>
      <c r="AA88" s="25" t="n">
        <f aca="false">SUMIF($E$20:$E$76,$E88,AA$20:AA$76)</f>
        <v>11</v>
      </c>
      <c r="AB88" s="25" t="n">
        <f aca="false">SUMIF($E$20:$E$76,$E88,AB$20:AB$76)</f>
        <v>11</v>
      </c>
      <c r="AC88" s="25" t="n">
        <f aca="false">SUMIF($E$20:$E$76,$E88,AC$20:AC$76)</f>
        <v>11</v>
      </c>
      <c r="AD88" s="25" t="n">
        <f aca="false">SUMIF($E$20:$E$76,$E88,AD$20:AD$76)</f>
        <v>11</v>
      </c>
      <c r="AE88" s="25" t="n">
        <f aca="false">SUMIF($E$20:$E$76,$E88,AE$20:AE$76)</f>
        <v>11</v>
      </c>
      <c r="AF88" s="25" t="n">
        <f aca="false">SUMIF($E$20:$E$76,$E88,AF$20:AF$76)</f>
        <v>11</v>
      </c>
      <c r="AG88" s="25" t="n">
        <f aca="false">SUMIF($E$20:$E$76,$E88,AG$20:AG$76)</f>
        <v>0</v>
      </c>
      <c r="AH88" s="25" t="n">
        <f aca="false">SUMIF($E$20:$E$76,$E88,AH$20:AH$76)</f>
        <v>0</v>
      </c>
      <c r="AI88" s="25" t="n">
        <f aca="false">SUMIF($E$20:$E$76,$E88,AI$20:AI$76)</f>
        <v>0</v>
      </c>
      <c r="AJ88" s="25" t="n">
        <f aca="false">SUMIF($E$20:$E$76,$E88,AJ$20:AJ$76)</f>
        <v>0</v>
      </c>
    </row>
    <row r="89" customFormat="false" ht="15" hidden="false" customHeight="false" outlineLevel="0" collapsed="false">
      <c r="A89" s="23"/>
      <c r="B89" s="24"/>
      <c r="C89" s="22"/>
      <c r="D89" s="22"/>
      <c r="E89" s="25" t="n">
        <v>770991</v>
      </c>
      <c r="F89" s="25" t="n">
        <f aca="false">SUMIF($E$20:$E$76,$E89,F$20:F$76)</f>
        <v>73</v>
      </c>
      <c r="G89" s="25" t="n">
        <f aca="false">SUMIF($E$20:$E$76,$E89,G$20:G$76)</f>
        <v>73</v>
      </c>
      <c r="H89" s="25" t="n">
        <f aca="false">SUMIF($E$20:$E$76,$E89,H$20:H$76)</f>
        <v>73</v>
      </c>
      <c r="I89" s="25" t="n">
        <f aca="false">SUMIF($E$20:$E$76,$E89,I$20:I$76)</f>
        <v>73</v>
      </c>
      <c r="J89" s="25" t="n">
        <f aca="false">SUMIF($E$20:$E$76,$E89,J$20:J$76)</f>
        <v>73</v>
      </c>
      <c r="K89" s="25" t="n">
        <f aca="false">SUMIF($E$20:$E$76,$E89,K$20:K$76)</f>
        <v>73</v>
      </c>
      <c r="L89" s="25" t="n">
        <f aca="false">SUMIF($E$20:$E$76,$E89,L$20:L$76)</f>
        <v>73</v>
      </c>
      <c r="M89" s="25" t="n">
        <f aca="false">SUMIF($E$20:$E$76,$E89,M$20:M$76)</f>
        <v>73</v>
      </c>
      <c r="N89" s="25" t="n">
        <f aca="false">SUMIF($E$20:$E$76,$E89,N$20:N$76)</f>
        <v>73</v>
      </c>
      <c r="O89" s="25" t="n">
        <f aca="false">SUMIF($E$20:$E$76,$E89,O$20:O$76)</f>
        <v>73</v>
      </c>
      <c r="P89" s="25" t="n">
        <f aca="false">SUMIF($E$20:$E$76,$E89,P$20:P$76)</f>
        <v>73</v>
      </c>
      <c r="Q89" s="25" t="n">
        <f aca="false">SUMIF($E$20:$E$76,$E89,Q$20:Q$76)</f>
        <v>73</v>
      </c>
      <c r="R89" s="25" t="n">
        <f aca="false">SUMIF($E$20:$E$76,$E89,R$20:R$76)</f>
        <v>73</v>
      </c>
      <c r="S89" s="25" t="n">
        <f aca="false">SUMIF($E$20:$E$76,$E89,S$20:S$76)</f>
        <v>73</v>
      </c>
      <c r="T89" s="25" t="n">
        <f aca="false">SUMIF($E$20:$E$76,$E89,T$20:T$76)</f>
        <v>73</v>
      </c>
      <c r="U89" s="25" t="n">
        <f aca="false">SUMIF($E$20:$E$76,$E89,U$20:U$76)</f>
        <v>73</v>
      </c>
      <c r="V89" s="25" t="n">
        <f aca="false">SUMIF($E$20:$E$76,$E89,V$20:V$76)</f>
        <v>73</v>
      </c>
      <c r="W89" s="25" t="n">
        <f aca="false">SUMIF($E$20:$E$76,$E89,W$20:W$76)</f>
        <v>73</v>
      </c>
      <c r="X89" s="25" t="n">
        <f aca="false">SUMIF($E$20:$E$76,$E89,X$20:X$76)</f>
        <v>73</v>
      </c>
      <c r="Y89" s="25" t="n">
        <f aca="false">SUMIF($E$20:$E$76,$E89,Y$20:Y$76)</f>
        <v>73</v>
      </c>
      <c r="Z89" s="25" t="n">
        <f aca="false">SUMIF($E$20:$E$76,$E89,Z$20:Z$76)</f>
        <v>73</v>
      </c>
      <c r="AA89" s="25" t="n">
        <f aca="false">SUMIF($E$20:$E$76,$E89,AA$20:AA$76)</f>
        <v>73</v>
      </c>
      <c r="AB89" s="25" t="n">
        <f aca="false">SUMIF($E$20:$E$76,$E89,AB$20:AB$76)</f>
        <v>73</v>
      </c>
      <c r="AC89" s="25" t="n">
        <f aca="false">SUMIF($E$20:$E$76,$E89,AC$20:AC$76)</f>
        <v>73</v>
      </c>
      <c r="AD89" s="25" t="n">
        <f aca="false">SUMIF($E$20:$E$76,$E89,AD$20:AD$76)</f>
        <v>73</v>
      </c>
      <c r="AE89" s="25" t="n">
        <f aca="false">SUMIF($E$20:$E$76,$E89,AE$20:AE$76)</f>
        <v>73</v>
      </c>
      <c r="AF89" s="25" t="n">
        <f aca="false">SUMIF($E$20:$E$76,$E89,AF$20:AF$76)</f>
        <v>73</v>
      </c>
      <c r="AG89" s="25" t="n">
        <f aca="false">SUMIF($E$20:$E$76,$E89,AG$20:AG$76)</f>
        <v>0</v>
      </c>
      <c r="AH89" s="25" t="n">
        <f aca="false">SUMIF($E$20:$E$76,$E89,AH$20:AH$76)</f>
        <v>0</v>
      </c>
      <c r="AI89" s="25" t="n">
        <f aca="false">SUMIF($E$20:$E$76,$E89,AI$20:AI$76)</f>
        <v>0</v>
      </c>
      <c r="AJ89" s="25" t="n">
        <f aca="false">SUMIF($E$20:$E$76,$E89,AJ$20:AJ$76)</f>
        <v>0</v>
      </c>
    </row>
    <row r="90" customFormat="false" ht="15" hidden="false" customHeight="false" outlineLevel="0" collapsed="false">
      <c r="A90" s="23"/>
      <c r="B90" s="24"/>
      <c r="C90" s="22"/>
      <c r="D90" s="22"/>
      <c r="E90" s="25" t="n">
        <v>770993</v>
      </c>
      <c r="F90" s="25" t="n">
        <f aca="false">SUMIF($E$20:$E$76,$E90,F$20:F$76)</f>
        <v>264</v>
      </c>
      <c r="G90" s="25" t="n">
        <f aca="false">SUMIF($E$20:$E$76,$E90,G$20:G$76)</f>
        <v>264</v>
      </c>
      <c r="H90" s="25" t="n">
        <f aca="false">SUMIF($E$20:$E$76,$E90,H$20:H$76)</f>
        <v>264</v>
      </c>
      <c r="I90" s="25" t="n">
        <f aca="false">SUMIF($E$20:$E$76,$E90,I$20:I$76)</f>
        <v>264</v>
      </c>
      <c r="J90" s="25" t="n">
        <f aca="false">SUMIF($E$20:$E$76,$E90,J$20:J$76)</f>
        <v>264</v>
      </c>
      <c r="K90" s="25" t="n">
        <f aca="false">SUMIF($E$20:$E$76,$E90,K$20:K$76)</f>
        <v>264</v>
      </c>
      <c r="L90" s="25" t="n">
        <f aca="false">SUMIF($E$20:$E$76,$E90,L$20:L$76)</f>
        <v>264</v>
      </c>
      <c r="M90" s="25" t="n">
        <f aca="false">SUMIF($E$20:$E$76,$E90,M$20:M$76)</f>
        <v>264</v>
      </c>
      <c r="N90" s="25" t="n">
        <f aca="false">SUMIF($E$20:$E$76,$E90,N$20:N$76)</f>
        <v>264</v>
      </c>
      <c r="O90" s="25" t="n">
        <f aca="false">SUMIF($E$20:$E$76,$E90,O$20:O$76)</f>
        <v>264</v>
      </c>
      <c r="P90" s="25" t="n">
        <f aca="false">SUMIF($E$20:$E$76,$E90,P$20:P$76)</f>
        <v>264</v>
      </c>
      <c r="Q90" s="25" t="n">
        <f aca="false">SUMIF($E$20:$E$76,$E90,Q$20:Q$76)</f>
        <v>264</v>
      </c>
      <c r="R90" s="25" t="n">
        <f aca="false">SUMIF($E$20:$E$76,$E90,R$20:R$76)</f>
        <v>264</v>
      </c>
      <c r="S90" s="25" t="n">
        <f aca="false">SUMIF($E$20:$E$76,$E90,S$20:S$76)</f>
        <v>264</v>
      </c>
      <c r="T90" s="25" t="n">
        <f aca="false">SUMIF($E$20:$E$76,$E90,T$20:T$76)</f>
        <v>264</v>
      </c>
      <c r="U90" s="25" t="n">
        <f aca="false">SUMIF($E$20:$E$76,$E90,U$20:U$76)</f>
        <v>264</v>
      </c>
      <c r="V90" s="25" t="n">
        <f aca="false">SUMIF($E$20:$E$76,$E90,V$20:V$76)</f>
        <v>264</v>
      </c>
      <c r="W90" s="25" t="n">
        <f aca="false">SUMIF($E$20:$E$76,$E90,W$20:W$76)</f>
        <v>264</v>
      </c>
      <c r="X90" s="25" t="n">
        <f aca="false">SUMIF($E$20:$E$76,$E90,X$20:X$76)</f>
        <v>264</v>
      </c>
      <c r="Y90" s="25" t="n">
        <f aca="false">SUMIF($E$20:$E$76,$E90,Y$20:Y$76)</f>
        <v>264</v>
      </c>
      <c r="Z90" s="25" t="n">
        <f aca="false">SUMIF($E$20:$E$76,$E90,Z$20:Z$76)</f>
        <v>264</v>
      </c>
      <c r="AA90" s="25" t="n">
        <f aca="false">SUMIF($E$20:$E$76,$E90,AA$20:AA$76)</f>
        <v>264</v>
      </c>
      <c r="AB90" s="25" t="n">
        <f aca="false">SUMIF($E$20:$E$76,$E90,AB$20:AB$76)</f>
        <v>264</v>
      </c>
      <c r="AC90" s="25" t="n">
        <f aca="false">SUMIF($E$20:$E$76,$E90,AC$20:AC$76)</f>
        <v>264</v>
      </c>
      <c r="AD90" s="25" t="n">
        <f aca="false">SUMIF($E$20:$E$76,$E90,AD$20:AD$76)</f>
        <v>264</v>
      </c>
      <c r="AE90" s="25" t="n">
        <f aca="false">SUMIF($E$20:$E$76,$E90,AE$20:AE$76)</f>
        <v>264</v>
      </c>
      <c r="AF90" s="25" t="n">
        <f aca="false">SUMIF($E$20:$E$76,$E90,AF$20:AF$76)</f>
        <v>264</v>
      </c>
      <c r="AG90" s="25" t="n">
        <f aca="false">SUMIF($E$20:$E$76,$E90,AG$20:AG$76)</f>
        <v>0</v>
      </c>
      <c r="AH90" s="25" t="n">
        <f aca="false">SUMIF($E$20:$E$76,$E90,AH$20:AH$76)</f>
        <v>0</v>
      </c>
      <c r="AI90" s="25" t="n">
        <f aca="false">SUMIF($E$20:$E$76,$E90,AI$20:AI$76)</f>
        <v>0</v>
      </c>
      <c r="AJ90" s="25" t="n">
        <f aca="false">SUMIF($E$20:$E$76,$E90,AJ$20:AJ$76)</f>
        <v>0</v>
      </c>
    </row>
    <row r="91" customFormat="false" ht="15" hidden="false" customHeight="false" outlineLevel="0" collapsed="false">
      <c r="A91" s="23"/>
      <c r="B91" s="24"/>
      <c r="C91" s="22"/>
      <c r="D91" s="22"/>
      <c r="E91" s="25" t="n">
        <v>771013</v>
      </c>
      <c r="F91" s="25" t="n">
        <f aca="false">SUMIF($E$20:$E$76,$E91,F$20:F$76)</f>
        <v>69</v>
      </c>
      <c r="G91" s="25" t="n">
        <f aca="false">SUMIF($E$20:$E$76,$E91,G$20:G$76)</f>
        <v>69</v>
      </c>
      <c r="H91" s="25" t="n">
        <f aca="false">SUMIF($E$20:$E$76,$E91,H$20:H$76)</f>
        <v>69</v>
      </c>
      <c r="I91" s="25" t="n">
        <f aca="false">SUMIF($E$20:$E$76,$E91,I$20:I$76)</f>
        <v>69</v>
      </c>
      <c r="J91" s="25" t="n">
        <f aca="false">SUMIF($E$20:$E$76,$E91,J$20:J$76)</f>
        <v>69</v>
      </c>
      <c r="K91" s="25" t="n">
        <f aca="false">SUMIF($E$20:$E$76,$E91,K$20:K$76)</f>
        <v>69</v>
      </c>
      <c r="L91" s="25" t="n">
        <f aca="false">SUMIF($E$20:$E$76,$E91,L$20:L$76)</f>
        <v>69</v>
      </c>
      <c r="M91" s="25" t="n">
        <f aca="false">SUMIF($E$20:$E$76,$E91,M$20:M$76)</f>
        <v>69</v>
      </c>
      <c r="N91" s="25" t="n">
        <f aca="false">SUMIF($E$20:$E$76,$E91,N$20:N$76)</f>
        <v>69</v>
      </c>
      <c r="O91" s="25" t="n">
        <f aca="false">SUMIF($E$20:$E$76,$E91,O$20:O$76)</f>
        <v>69</v>
      </c>
      <c r="P91" s="25" t="n">
        <f aca="false">SUMIF($E$20:$E$76,$E91,P$20:P$76)</f>
        <v>69</v>
      </c>
      <c r="Q91" s="25" t="n">
        <f aca="false">SUMIF($E$20:$E$76,$E91,Q$20:Q$76)</f>
        <v>69</v>
      </c>
      <c r="R91" s="25" t="n">
        <f aca="false">SUMIF($E$20:$E$76,$E91,R$20:R$76)</f>
        <v>69</v>
      </c>
      <c r="S91" s="25" t="n">
        <f aca="false">SUMIF($E$20:$E$76,$E91,S$20:S$76)</f>
        <v>48</v>
      </c>
      <c r="T91" s="25" t="n">
        <f aca="false">SUMIF($E$20:$E$76,$E91,T$20:T$76)</f>
        <v>21</v>
      </c>
      <c r="U91" s="25" t="n">
        <f aca="false">SUMIF($E$20:$E$76,$E91,U$20:U$76)</f>
        <v>21</v>
      </c>
      <c r="V91" s="25" t="n">
        <f aca="false">SUMIF($E$20:$E$76,$E91,V$20:V$76)</f>
        <v>21</v>
      </c>
      <c r="W91" s="25" t="n">
        <f aca="false">SUMIF($E$20:$E$76,$E91,W$20:W$76)</f>
        <v>21</v>
      </c>
      <c r="X91" s="25" t="n">
        <f aca="false">SUMIF($E$20:$E$76,$E91,X$20:X$76)</f>
        <v>21</v>
      </c>
      <c r="Y91" s="25" t="n">
        <f aca="false">SUMIF($E$20:$E$76,$E91,Y$20:Y$76)</f>
        <v>21</v>
      </c>
      <c r="Z91" s="25" t="n">
        <f aca="false">SUMIF($E$20:$E$76,$E91,Z$20:Z$76)</f>
        <v>21</v>
      </c>
      <c r="AA91" s="25" t="n">
        <f aca="false">SUMIF($E$20:$E$76,$E91,AA$20:AA$76)</f>
        <v>21</v>
      </c>
      <c r="AB91" s="25" t="n">
        <f aca="false">SUMIF($E$20:$E$76,$E91,AB$20:AB$76)</f>
        <v>21</v>
      </c>
      <c r="AC91" s="25" t="n">
        <f aca="false">SUMIF($E$20:$E$76,$E91,AC$20:AC$76)</f>
        <v>21</v>
      </c>
      <c r="AD91" s="25" t="n">
        <f aca="false">SUMIF($E$20:$E$76,$E91,AD$20:AD$76)</f>
        <v>69</v>
      </c>
      <c r="AE91" s="25" t="n">
        <f aca="false">SUMIF($E$20:$E$76,$E91,AE$20:AE$76)</f>
        <v>69</v>
      </c>
      <c r="AF91" s="25" t="n">
        <f aca="false">SUMIF($E$20:$E$76,$E91,AF$20:AF$76)</f>
        <v>69</v>
      </c>
      <c r="AG91" s="25" t="n">
        <f aca="false">SUMIF($E$20:$E$76,$E91,AG$20:AG$76)</f>
        <v>0</v>
      </c>
      <c r="AH91" s="25" t="n">
        <f aca="false">SUMIF($E$20:$E$76,$E91,AH$20:AH$76)</f>
        <v>0</v>
      </c>
      <c r="AI91" s="25" t="n">
        <f aca="false">SUMIF($E$20:$E$76,$E91,AI$20:AI$76)</f>
        <v>0</v>
      </c>
      <c r="AJ91" s="25" t="n">
        <f aca="false">SUMIF($E$20:$E$76,$E91,AJ$20:AJ$76)</f>
        <v>0</v>
      </c>
    </row>
    <row r="92" customFormat="false" ht="15" hidden="false" customHeight="false" outlineLevel="0" collapsed="false">
      <c r="A92" s="23"/>
      <c r="B92" s="24"/>
      <c r="C92" s="22"/>
      <c r="D92" s="22"/>
      <c r="E92" s="25" t="n">
        <v>771058</v>
      </c>
      <c r="F92" s="25" t="n">
        <f aca="false">SUMIF($E$20:$E$76,$E92,F$20:F$76)</f>
        <v>2184</v>
      </c>
      <c r="G92" s="25" t="n">
        <f aca="false">SUMIF($E$20:$E$76,$E92,G$20:G$76)</f>
        <v>2084</v>
      </c>
      <c r="H92" s="25" t="n">
        <f aca="false">SUMIF($E$20:$E$76,$E92,H$20:H$76)</f>
        <v>2459</v>
      </c>
      <c r="I92" s="25" t="n">
        <f aca="false">SUMIF($E$20:$E$76,$E92,I$20:I$76)</f>
        <v>3070</v>
      </c>
      <c r="J92" s="25" t="n">
        <f aca="false">SUMIF($E$20:$E$76,$E92,J$20:J$76)</f>
        <v>3621</v>
      </c>
      <c r="K92" s="25" t="n">
        <f aca="false">SUMIF($E$20:$E$76,$E92,K$20:K$76)</f>
        <v>2818</v>
      </c>
      <c r="L92" s="25" t="n">
        <f aca="false">SUMIF($E$20:$E$76,$E92,L$20:L$76)</f>
        <v>3086</v>
      </c>
      <c r="M92" s="25" t="n">
        <f aca="false">SUMIF($E$20:$E$76,$E92,M$20:M$76)</f>
        <v>2444</v>
      </c>
      <c r="N92" s="25" t="n">
        <f aca="false">SUMIF($E$20:$E$76,$E92,N$20:N$76)</f>
        <v>2250</v>
      </c>
      <c r="O92" s="25" t="n">
        <f aca="false">SUMIF($E$20:$E$76,$E92,O$20:O$76)</f>
        <v>2121</v>
      </c>
      <c r="P92" s="25" t="n">
        <f aca="false">SUMIF($E$20:$E$76,$E92,P$20:P$76)</f>
        <v>2250</v>
      </c>
      <c r="Q92" s="25" t="n">
        <f aca="false">SUMIF($E$20:$E$76,$E92,Q$20:Q$76)</f>
        <v>2684</v>
      </c>
      <c r="R92" s="25" t="n">
        <f aca="false">SUMIF($E$20:$E$76,$E92,R$20:R$76)</f>
        <v>3182</v>
      </c>
      <c r="S92" s="25" t="n">
        <f aca="false">SUMIF($E$20:$E$76,$E92,S$20:S$76)</f>
        <v>2857</v>
      </c>
      <c r="T92" s="25" t="n">
        <f aca="false">SUMIF($E$20:$E$76,$E92,T$20:T$76)</f>
        <v>1439</v>
      </c>
      <c r="U92" s="25" t="n">
        <f aca="false">SUMIF($E$20:$E$76,$E92,U$20:U$76)</f>
        <v>1379</v>
      </c>
      <c r="V92" s="25" t="n">
        <f aca="false">SUMIF($E$20:$E$76,$E92,V$20:V$76)</f>
        <v>2013</v>
      </c>
      <c r="W92" s="25" t="n">
        <f aca="false">SUMIF($E$20:$E$76,$E92,W$20:W$76)</f>
        <v>2278</v>
      </c>
      <c r="X92" s="25" t="n">
        <f aca="false">SUMIF($E$20:$E$76,$E92,X$20:X$76)</f>
        <v>3013</v>
      </c>
      <c r="Y92" s="25" t="n">
        <f aca="false">SUMIF($E$20:$E$76,$E92,Y$20:Y$76)</f>
        <v>3052</v>
      </c>
      <c r="Z92" s="25" t="n">
        <f aca="false">SUMIF($E$20:$E$76,$E92,Z$20:Z$76)</f>
        <v>3013</v>
      </c>
      <c r="AA92" s="25" t="n">
        <f aca="false">SUMIF($E$20:$E$76,$E92,AA$20:AA$76)</f>
        <v>2989</v>
      </c>
      <c r="AB92" s="25" t="n">
        <f aca="false">SUMIF($E$20:$E$76,$E92,AB$20:AB$76)</f>
        <v>2838</v>
      </c>
      <c r="AC92" s="25" t="n">
        <f aca="false">SUMIF($E$20:$E$76,$E92,AC$20:AC$76)</f>
        <v>2847</v>
      </c>
      <c r="AD92" s="25" t="n">
        <f aca="false">SUMIF($E$20:$E$76,$E92,AD$20:AD$76)</f>
        <v>3046</v>
      </c>
      <c r="AE92" s="25" t="n">
        <f aca="false">SUMIF($E$20:$E$76,$E92,AE$20:AE$76)</f>
        <v>3027</v>
      </c>
      <c r="AF92" s="25" t="n">
        <f aca="false">SUMIF($E$20:$E$76,$E92,AF$20:AF$76)</f>
        <v>2697</v>
      </c>
      <c r="AG92" s="25" t="n">
        <f aca="false">SUMIF($E$20:$E$76,$E92,AG$20:AG$76)</f>
        <v>0</v>
      </c>
      <c r="AH92" s="25" t="n">
        <f aca="false">SUMIF($E$20:$E$76,$E92,AH$20:AH$76)</f>
        <v>0</v>
      </c>
      <c r="AI92" s="25" t="n">
        <f aca="false">SUMIF($E$20:$E$76,$E92,AI$20:AI$76)</f>
        <v>0</v>
      </c>
      <c r="AJ92" s="25" t="n">
        <f aca="false">SUMIF($E$20:$E$76,$E92,AJ$20:AJ$76)</f>
        <v>0</v>
      </c>
    </row>
    <row r="93" customFormat="false" ht="15" hidden="false" customHeight="false" outlineLevel="0" collapsed="false">
      <c r="A93" s="23"/>
      <c r="B93" s="24"/>
      <c r="C93" s="22"/>
      <c r="D93" s="22"/>
      <c r="E93" s="14" t="n">
        <v>770992</v>
      </c>
      <c r="F93" s="25" t="n">
        <f aca="false">SUMIF($E$20:$E$76,$E93,F$20:F$76)</f>
        <v>100</v>
      </c>
      <c r="G93" s="25" t="n">
        <f aca="false">SUMIF($E$20:$E$76,$E93,G$20:G$76)</f>
        <v>95</v>
      </c>
      <c r="H93" s="25" t="n">
        <f aca="false">SUMIF($E$20:$E$76,$E93,H$20:H$76)</f>
        <v>103</v>
      </c>
      <c r="I93" s="25" t="n">
        <f aca="false">SUMIF($E$20:$E$76,$E93,I$20:I$76)</f>
        <v>103</v>
      </c>
      <c r="J93" s="25" t="n">
        <f aca="false">SUMIF($E$20:$E$76,$E93,J$20:J$76)</f>
        <v>103</v>
      </c>
      <c r="K93" s="25" t="n">
        <f aca="false">SUMIF($E$20:$E$76,$E93,K$20:K$76)</f>
        <v>103</v>
      </c>
      <c r="L93" s="25" t="n">
        <f aca="false">SUMIF($E$20:$E$76,$E93,L$20:L$76)</f>
        <v>103</v>
      </c>
      <c r="M93" s="25" t="n">
        <f aca="false">SUMIF($E$20:$E$76,$E93,M$20:M$76)</f>
        <v>103</v>
      </c>
      <c r="N93" s="25" t="n">
        <f aca="false">SUMIF($E$20:$E$76,$E93,N$20:N$76)</f>
        <v>103</v>
      </c>
      <c r="O93" s="25" t="n">
        <f aca="false">SUMIF($E$20:$E$76,$E93,O$20:O$76)</f>
        <v>103</v>
      </c>
      <c r="P93" s="25" t="n">
        <f aca="false">SUMIF($E$20:$E$76,$E93,P$20:P$76)</f>
        <v>103</v>
      </c>
      <c r="Q93" s="25" t="n">
        <f aca="false">SUMIF($E$20:$E$76,$E93,Q$20:Q$76)</f>
        <v>118</v>
      </c>
      <c r="R93" s="25" t="n">
        <f aca="false">SUMIF($E$20:$E$76,$E93,R$20:R$76)</f>
        <v>118</v>
      </c>
      <c r="S93" s="25" t="n">
        <f aca="false">SUMIF($E$20:$E$76,$E93,S$20:S$76)</f>
        <v>88</v>
      </c>
      <c r="T93" s="25" t="n">
        <f aca="false">SUMIF($E$20:$E$76,$E93,T$20:T$76)</f>
        <v>50</v>
      </c>
      <c r="U93" s="25" t="n">
        <f aca="false">SUMIF($E$20:$E$76,$E93,U$20:U$76)</f>
        <v>50</v>
      </c>
      <c r="V93" s="25" t="n">
        <f aca="false">SUMIF($E$20:$E$76,$E93,V$20:V$76)</f>
        <v>50</v>
      </c>
      <c r="W93" s="25" t="n">
        <f aca="false">SUMIF($E$20:$E$76,$E93,W$20:W$76)</f>
        <v>50</v>
      </c>
      <c r="X93" s="25" t="n">
        <f aca="false">SUMIF($E$20:$E$76,$E93,X$20:X$76)</f>
        <v>50</v>
      </c>
      <c r="Y93" s="25" t="n">
        <f aca="false">SUMIF($E$20:$E$76,$E93,Y$20:Y$76)</f>
        <v>50</v>
      </c>
      <c r="Z93" s="25" t="n">
        <f aca="false">SUMIF($E$20:$E$76,$E93,Z$20:Z$76)</f>
        <v>50</v>
      </c>
      <c r="AA93" s="25" t="n">
        <f aca="false">SUMIF($E$20:$E$76,$E93,AA$20:AA$76)</f>
        <v>50</v>
      </c>
      <c r="AB93" s="25" t="n">
        <f aca="false">SUMIF($E$20:$E$76,$E93,AB$20:AB$76)</f>
        <v>50</v>
      </c>
      <c r="AC93" s="25" t="n">
        <f aca="false">SUMIF($E$20:$E$76,$E93,AC$20:AC$76)</f>
        <v>50</v>
      </c>
      <c r="AD93" s="25" t="n">
        <f aca="false">SUMIF($E$20:$E$76,$E93,AD$20:AD$76)</f>
        <v>118</v>
      </c>
      <c r="AE93" s="25" t="n">
        <f aca="false">SUMIF($E$20:$E$76,$E93,AE$20:AE$76)</f>
        <v>118</v>
      </c>
      <c r="AF93" s="25" t="n">
        <f aca="false">SUMIF($E$20:$E$76,$E93,AF$20:AF$76)</f>
        <v>118</v>
      </c>
      <c r="AG93" s="25" t="n">
        <f aca="false">SUMIF($E$20:$E$76,$E93,AG$20:AG$76)</f>
        <v>0</v>
      </c>
      <c r="AH93" s="25" t="n">
        <f aca="false">SUMIF($E$20:$E$76,$E93,AH$20:AH$76)</f>
        <v>0</v>
      </c>
      <c r="AI93" s="25" t="n">
        <f aca="false">SUMIF($E$20:$E$76,$E93,AI$20:AI$76)</f>
        <v>0</v>
      </c>
      <c r="AJ93" s="25" t="n">
        <f aca="false">SUMIF($E$20:$E$76,$E93,AJ$20:AJ$76)</f>
        <v>0</v>
      </c>
    </row>
    <row r="94" customFormat="false" ht="15" hidden="false" customHeight="false" outlineLevel="0" collapsed="false">
      <c r="A94" s="23"/>
      <c r="B94" s="24"/>
      <c r="C94" s="22"/>
      <c r="D94" s="22"/>
      <c r="E94" s="25" t="n">
        <v>770412</v>
      </c>
      <c r="F94" s="25" t="n">
        <f aca="false">SUMIF($E$20:$E$76,$E94,F$20:F$76)</f>
        <v>46</v>
      </c>
      <c r="G94" s="25" t="n">
        <f aca="false">SUMIF($E$20:$E$76,$E94,G$20:G$76)</f>
        <v>46</v>
      </c>
      <c r="H94" s="25" t="n">
        <f aca="false">SUMIF($E$20:$E$76,$E94,H$20:H$76)</f>
        <v>46</v>
      </c>
      <c r="I94" s="25" t="n">
        <f aca="false">SUMIF($E$20:$E$76,$E94,I$20:I$76)</f>
        <v>46</v>
      </c>
      <c r="J94" s="25" t="n">
        <f aca="false">SUMIF($E$20:$E$76,$E94,J$20:J$76)</f>
        <v>46</v>
      </c>
      <c r="K94" s="25" t="n">
        <f aca="false">SUMIF($E$20:$E$76,$E94,K$20:K$76)</f>
        <v>46</v>
      </c>
      <c r="L94" s="25" t="n">
        <f aca="false">SUMIF($E$20:$E$76,$E94,L$20:L$76)</f>
        <v>46</v>
      </c>
      <c r="M94" s="25" t="n">
        <f aca="false">SUMIF($E$20:$E$76,$E94,M$20:M$76)</f>
        <v>46</v>
      </c>
      <c r="N94" s="25" t="n">
        <f aca="false">SUMIF($E$20:$E$76,$E94,N$20:N$76)</f>
        <v>46</v>
      </c>
      <c r="O94" s="25" t="n">
        <f aca="false">SUMIF($E$20:$E$76,$E94,O$20:O$76)</f>
        <v>46</v>
      </c>
      <c r="P94" s="25" t="n">
        <f aca="false">SUMIF($E$20:$E$76,$E94,P$20:P$76)</f>
        <v>46</v>
      </c>
      <c r="Q94" s="25" t="n">
        <f aca="false">SUMIF($E$20:$E$76,$E94,Q$20:Q$76)</f>
        <v>46</v>
      </c>
      <c r="R94" s="25" t="n">
        <f aca="false">SUMIF($E$20:$E$76,$E94,R$20:R$76)</f>
        <v>46</v>
      </c>
      <c r="S94" s="25" t="n">
        <f aca="false">SUMIF($E$20:$E$76,$E94,S$20:S$76)</f>
        <v>46</v>
      </c>
      <c r="T94" s="25" t="n">
        <f aca="false">SUMIF($E$20:$E$76,$E94,T$20:T$76)</f>
        <v>46</v>
      </c>
      <c r="U94" s="25" t="n">
        <f aca="false">SUMIF($E$20:$E$76,$E94,U$20:U$76)</f>
        <v>46</v>
      </c>
      <c r="V94" s="25" t="n">
        <f aca="false">SUMIF($E$20:$E$76,$E94,V$20:V$76)</f>
        <v>46</v>
      </c>
      <c r="W94" s="25" t="n">
        <f aca="false">SUMIF($E$20:$E$76,$E94,W$20:W$76)</f>
        <v>46</v>
      </c>
      <c r="X94" s="25" t="n">
        <f aca="false">SUMIF($E$20:$E$76,$E94,X$20:X$76)</f>
        <v>46</v>
      </c>
      <c r="Y94" s="25" t="n">
        <f aca="false">SUMIF($E$20:$E$76,$E94,Y$20:Y$76)</f>
        <v>46</v>
      </c>
      <c r="Z94" s="25" t="n">
        <f aca="false">SUMIF($E$20:$E$76,$E94,Z$20:Z$76)</f>
        <v>46</v>
      </c>
      <c r="AA94" s="25" t="n">
        <f aca="false">SUMIF($E$20:$E$76,$E94,AA$20:AA$76)</f>
        <v>46</v>
      </c>
      <c r="AB94" s="25" t="n">
        <f aca="false">SUMIF($E$20:$E$76,$E94,AB$20:AB$76)</f>
        <v>46</v>
      </c>
      <c r="AC94" s="25" t="n">
        <f aca="false">SUMIF($E$20:$E$76,$E94,AC$20:AC$76)</f>
        <v>46</v>
      </c>
      <c r="AD94" s="25" t="n">
        <f aca="false">SUMIF($E$20:$E$76,$E94,AD$20:AD$76)</f>
        <v>46</v>
      </c>
      <c r="AE94" s="25" t="n">
        <f aca="false">SUMIF($E$20:$E$76,$E94,AE$20:AE$76)</f>
        <v>46</v>
      </c>
      <c r="AF94" s="25" t="n">
        <f aca="false">SUMIF($E$20:$E$76,$E94,AF$20:AF$76)</f>
        <v>46</v>
      </c>
      <c r="AG94" s="25" t="n">
        <f aca="false">SUMIF($E$20:$E$76,$E94,AG$20:AG$76)</f>
        <v>0</v>
      </c>
      <c r="AH94" s="25" t="n">
        <f aca="false">SUMIF($E$20:$E$76,$E94,AH$20:AH$76)</f>
        <v>0</v>
      </c>
      <c r="AI94" s="25" t="n">
        <f aca="false">SUMIF($E$20:$E$76,$E94,AI$20:AI$76)</f>
        <v>0</v>
      </c>
      <c r="AJ94" s="25" t="n">
        <f aca="false">SUMIF($E$20:$E$76,$E94,AJ$20:AJ$76)</f>
        <v>0</v>
      </c>
    </row>
    <row r="95" customFormat="false" ht="15" hidden="false" customHeight="false" outlineLevel="0" collapsed="false">
      <c r="A95" s="23"/>
      <c r="B95" s="24"/>
      <c r="C95" s="22"/>
      <c r="D95" s="22"/>
      <c r="E95" s="25" t="n">
        <v>770617</v>
      </c>
      <c r="F95" s="25" t="n">
        <f aca="false">SUMIF($E$20:$E$76,$E95,F$20:F$76)</f>
        <v>8</v>
      </c>
      <c r="G95" s="25" t="n">
        <f aca="false">SUMIF($E$20:$E$76,$E95,G$20:G$76)</f>
        <v>8</v>
      </c>
      <c r="H95" s="25" t="n">
        <f aca="false">SUMIF($E$20:$E$76,$E95,H$20:H$76)</f>
        <v>8</v>
      </c>
      <c r="I95" s="25" t="n">
        <f aca="false">SUMIF($E$20:$E$76,$E95,I$20:I$76)</f>
        <v>8</v>
      </c>
      <c r="J95" s="25" t="n">
        <f aca="false">SUMIF($E$20:$E$76,$E95,J$20:J$76)</f>
        <v>8</v>
      </c>
      <c r="K95" s="25" t="n">
        <f aca="false">SUMIF($E$20:$E$76,$E95,K$20:K$76)</f>
        <v>8</v>
      </c>
      <c r="L95" s="25" t="n">
        <f aca="false">SUMIF($E$20:$E$76,$E95,L$20:L$76)</f>
        <v>8</v>
      </c>
      <c r="M95" s="25" t="n">
        <f aca="false">SUMIF($E$20:$E$76,$E95,M$20:M$76)</f>
        <v>8</v>
      </c>
      <c r="N95" s="25" t="n">
        <f aca="false">SUMIF($E$20:$E$76,$E95,N$20:N$76)</f>
        <v>8</v>
      </c>
      <c r="O95" s="25" t="n">
        <f aca="false">SUMIF($E$20:$E$76,$E95,O$20:O$76)</f>
        <v>8</v>
      </c>
      <c r="P95" s="25" t="n">
        <f aca="false">SUMIF($E$20:$E$76,$E95,P$20:P$76)</f>
        <v>8</v>
      </c>
      <c r="Q95" s="25" t="n">
        <f aca="false">SUMIF($E$20:$E$76,$E95,Q$20:Q$76)</f>
        <v>8</v>
      </c>
      <c r="R95" s="25" t="n">
        <f aca="false">SUMIF($E$20:$E$76,$E95,R$20:R$76)</f>
        <v>8</v>
      </c>
      <c r="S95" s="25" t="n">
        <f aca="false">SUMIF($E$20:$E$76,$E95,S$20:S$76)</f>
        <v>8</v>
      </c>
      <c r="T95" s="25" t="n">
        <f aca="false">SUMIF($E$20:$E$76,$E95,T$20:T$76)</f>
        <v>8</v>
      </c>
      <c r="U95" s="25" t="n">
        <f aca="false">SUMIF($E$20:$E$76,$E95,U$20:U$76)</f>
        <v>8</v>
      </c>
      <c r="V95" s="25" t="n">
        <f aca="false">SUMIF($E$20:$E$76,$E95,V$20:V$76)</f>
        <v>8</v>
      </c>
      <c r="W95" s="25" t="n">
        <f aca="false">SUMIF($E$20:$E$76,$E95,W$20:W$76)</f>
        <v>8</v>
      </c>
      <c r="X95" s="25" t="n">
        <f aca="false">SUMIF($E$20:$E$76,$E95,X$20:X$76)</f>
        <v>8</v>
      </c>
      <c r="Y95" s="25" t="n">
        <f aca="false">SUMIF($E$20:$E$76,$E95,Y$20:Y$76)</f>
        <v>8</v>
      </c>
      <c r="Z95" s="25" t="n">
        <f aca="false">SUMIF($E$20:$E$76,$E95,Z$20:Z$76)</f>
        <v>8</v>
      </c>
      <c r="AA95" s="25" t="n">
        <f aca="false">SUMIF($E$20:$E$76,$E95,AA$20:AA$76)</f>
        <v>8</v>
      </c>
      <c r="AB95" s="25" t="n">
        <f aca="false">SUMIF($E$20:$E$76,$E95,AB$20:AB$76)</f>
        <v>8</v>
      </c>
      <c r="AC95" s="25" t="n">
        <f aca="false">SUMIF($E$20:$E$76,$E95,AC$20:AC$76)</f>
        <v>8</v>
      </c>
      <c r="AD95" s="25" t="n">
        <f aca="false">SUMIF($E$20:$E$76,$E95,AD$20:AD$76)</f>
        <v>8</v>
      </c>
      <c r="AE95" s="25" t="n">
        <f aca="false">SUMIF($E$20:$E$76,$E95,AE$20:AE$76)</f>
        <v>8</v>
      </c>
      <c r="AF95" s="25" t="n">
        <f aca="false">SUMIF($E$20:$E$76,$E95,AF$20:AF$76)</f>
        <v>8</v>
      </c>
      <c r="AG95" s="25" t="n">
        <f aca="false">SUMIF($E$20:$E$76,$E95,AG$20:AG$76)</f>
        <v>0</v>
      </c>
      <c r="AH95" s="25" t="n">
        <f aca="false">SUMIF($E$20:$E$76,$E95,AH$20:AH$76)</f>
        <v>0</v>
      </c>
      <c r="AI95" s="25" t="n">
        <f aca="false">SUMIF($E$20:$E$76,$E95,AI$20:AI$76)</f>
        <v>0</v>
      </c>
      <c r="AJ95" s="25" t="n">
        <f aca="false">SUMIF($E$20:$E$76,$E95,AJ$20:AJ$76)</f>
        <v>0</v>
      </c>
    </row>
    <row r="96" customFormat="false" ht="15" hidden="false" customHeight="false" outlineLevel="0" collapsed="false">
      <c r="A96" s="23"/>
      <c r="B96" s="24"/>
      <c r="C96" s="22"/>
      <c r="D96" s="22"/>
      <c r="E96" s="25" t="n">
        <v>770729</v>
      </c>
      <c r="F96" s="25" t="n">
        <f aca="false">SUMIF($E$20:$E$76,$E96,F$20:F$76)</f>
        <v>15</v>
      </c>
      <c r="G96" s="25" t="n">
        <f aca="false">SUMIF($E$20:$E$76,$E96,G$20:G$76)</f>
        <v>15</v>
      </c>
      <c r="H96" s="25" t="n">
        <f aca="false">SUMIF($E$20:$E$76,$E96,H$20:H$76)</f>
        <v>15</v>
      </c>
      <c r="I96" s="25" t="n">
        <f aca="false">SUMIF($E$20:$E$76,$E96,I$20:I$76)</f>
        <v>15</v>
      </c>
      <c r="J96" s="25" t="n">
        <f aca="false">SUMIF($E$20:$E$76,$E96,J$20:J$76)</f>
        <v>15</v>
      </c>
      <c r="K96" s="25" t="n">
        <f aca="false">SUMIF($E$20:$E$76,$E96,K$20:K$76)</f>
        <v>15</v>
      </c>
      <c r="L96" s="25" t="n">
        <f aca="false">SUMIF($E$20:$E$76,$E96,L$20:L$76)</f>
        <v>15</v>
      </c>
      <c r="M96" s="25" t="n">
        <f aca="false">SUMIF($E$20:$E$76,$E96,M$20:M$76)</f>
        <v>15</v>
      </c>
      <c r="N96" s="25" t="n">
        <f aca="false">SUMIF($E$20:$E$76,$E96,N$20:N$76)</f>
        <v>15</v>
      </c>
      <c r="O96" s="25" t="n">
        <f aca="false">SUMIF($E$20:$E$76,$E96,O$20:O$76)</f>
        <v>15</v>
      </c>
      <c r="P96" s="25" t="n">
        <f aca="false">SUMIF($E$20:$E$76,$E96,P$20:P$76)</f>
        <v>15</v>
      </c>
      <c r="Q96" s="25" t="n">
        <f aca="false">SUMIF($E$20:$E$76,$E96,Q$20:Q$76)</f>
        <v>15</v>
      </c>
      <c r="R96" s="25" t="n">
        <f aca="false">SUMIF($E$20:$E$76,$E96,R$20:R$76)</f>
        <v>15</v>
      </c>
      <c r="S96" s="25" t="n">
        <f aca="false">SUMIF($E$20:$E$76,$E96,S$20:S$76)</f>
        <v>15</v>
      </c>
      <c r="T96" s="25" t="n">
        <f aca="false">SUMIF($E$20:$E$76,$E96,T$20:T$76)</f>
        <v>15</v>
      </c>
      <c r="U96" s="25" t="n">
        <f aca="false">SUMIF($E$20:$E$76,$E96,U$20:U$76)</f>
        <v>15</v>
      </c>
      <c r="V96" s="25" t="n">
        <f aca="false">SUMIF($E$20:$E$76,$E96,V$20:V$76)</f>
        <v>15</v>
      </c>
      <c r="W96" s="25" t="n">
        <f aca="false">SUMIF($E$20:$E$76,$E96,W$20:W$76)</f>
        <v>15</v>
      </c>
      <c r="X96" s="25" t="n">
        <f aca="false">SUMIF($E$20:$E$76,$E96,X$20:X$76)</f>
        <v>15</v>
      </c>
      <c r="Y96" s="25" t="n">
        <f aca="false">SUMIF($E$20:$E$76,$E96,Y$20:Y$76)</f>
        <v>15</v>
      </c>
      <c r="Z96" s="25" t="n">
        <f aca="false">SUMIF($E$20:$E$76,$E96,Z$20:Z$76)</f>
        <v>15</v>
      </c>
      <c r="AA96" s="25" t="n">
        <f aca="false">SUMIF($E$20:$E$76,$E96,AA$20:AA$76)</f>
        <v>15</v>
      </c>
      <c r="AB96" s="25" t="n">
        <f aca="false">SUMIF($E$20:$E$76,$E96,AB$20:AB$76)</f>
        <v>15</v>
      </c>
      <c r="AC96" s="25" t="n">
        <f aca="false">SUMIF($E$20:$E$76,$E96,AC$20:AC$76)</f>
        <v>15</v>
      </c>
      <c r="AD96" s="25" t="n">
        <f aca="false">SUMIF($E$20:$E$76,$E96,AD$20:AD$76)</f>
        <v>15</v>
      </c>
      <c r="AE96" s="25" t="n">
        <f aca="false">SUMIF($E$20:$E$76,$E96,AE$20:AE$76)</f>
        <v>15</v>
      </c>
      <c r="AF96" s="25" t="n">
        <f aca="false">SUMIF($E$20:$E$76,$E96,AF$20:AF$76)</f>
        <v>15</v>
      </c>
      <c r="AG96" s="25" t="n">
        <f aca="false">SUMIF($E$20:$E$76,$E96,AG$20:AG$76)</f>
        <v>0</v>
      </c>
      <c r="AH96" s="25" t="n">
        <f aca="false">SUMIF($E$20:$E$76,$E96,AH$20:AH$76)</f>
        <v>0</v>
      </c>
      <c r="AI96" s="25" t="n">
        <f aca="false">SUMIF($E$20:$E$76,$E96,AI$20:AI$76)</f>
        <v>0</v>
      </c>
      <c r="AJ96" s="25" t="n">
        <f aca="false">SUMIF($E$20:$E$76,$E96,AJ$20:AJ$76)</f>
        <v>0</v>
      </c>
    </row>
    <row r="97" customFormat="false" ht="15" hidden="false" customHeight="false" outlineLevel="0" collapsed="false">
      <c r="A97" s="23"/>
      <c r="B97" s="24"/>
      <c r="C97" s="22"/>
      <c r="D97" s="22"/>
      <c r="E97" s="25" t="s">
        <v>28</v>
      </c>
      <c r="F97" s="25" t="n">
        <f aca="false">SUMIF($E$20:$E$76,$E97,F$20:F$76)</f>
        <v>0</v>
      </c>
      <c r="G97" s="25" t="n">
        <f aca="false">SUMIF($E$20:$E$76,$E97,G$20:G$76)</f>
        <v>0</v>
      </c>
      <c r="H97" s="25" t="n">
        <f aca="false">SUMIF($E$20:$E$76,$E97,H$20:H$76)</f>
        <v>0</v>
      </c>
      <c r="I97" s="25" t="n">
        <f aca="false">SUMIF($E$20:$E$76,$E97,I$20:I$76)</f>
        <v>0</v>
      </c>
      <c r="J97" s="25" t="n">
        <f aca="false">SUMIF($E$20:$E$76,$E97,J$20:J$76)</f>
        <v>0</v>
      </c>
      <c r="K97" s="25" t="n">
        <f aca="false">SUMIF($E$20:$E$76,$E97,K$20:K$76)</f>
        <v>0</v>
      </c>
      <c r="L97" s="25" t="n">
        <f aca="false">SUMIF($E$20:$E$76,$E97,L$20:L$76)</f>
        <v>0</v>
      </c>
      <c r="M97" s="25" t="n">
        <f aca="false">SUMIF($E$20:$E$76,$E97,M$20:M$76)</f>
        <v>0</v>
      </c>
      <c r="N97" s="25" t="n">
        <f aca="false">SUMIF($E$20:$E$76,$E97,N$20:N$76)</f>
        <v>0</v>
      </c>
      <c r="O97" s="25" t="n">
        <f aca="false">SUMIF($E$20:$E$76,$E97,O$20:O$76)</f>
        <v>0</v>
      </c>
      <c r="P97" s="25" t="n">
        <f aca="false">SUMIF($E$20:$E$76,$E97,P$20:P$76)</f>
        <v>0</v>
      </c>
      <c r="Q97" s="25" t="n">
        <f aca="false">SUMIF($E$20:$E$76,$E97,Q$20:Q$76)</f>
        <v>0</v>
      </c>
      <c r="R97" s="25" t="n">
        <f aca="false">SUMIF($E$20:$E$76,$E97,R$20:R$76)</f>
        <v>0</v>
      </c>
      <c r="S97" s="25" t="n">
        <f aca="false">SUMIF($E$20:$E$76,$E97,S$20:S$76)</f>
        <v>0</v>
      </c>
      <c r="T97" s="25" t="n">
        <f aca="false">SUMIF($E$20:$E$76,$E97,T$20:T$76)</f>
        <v>0</v>
      </c>
      <c r="U97" s="25" t="n">
        <f aca="false">SUMIF($E$20:$E$76,$E97,U$20:U$76)</f>
        <v>0</v>
      </c>
      <c r="V97" s="25" t="n">
        <f aca="false">SUMIF($E$20:$E$76,$E97,V$20:V$76)</f>
        <v>0</v>
      </c>
      <c r="W97" s="25" t="n">
        <f aca="false">SUMIF($E$20:$E$76,$E97,W$20:W$76)</f>
        <v>0</v>
      </c>
      <c r="X97" s="25" t="n">
        <f aca="false">SUMIF($E$20:$E$76,$E97,X$20:X$76)</f>
        <v>0</v>
      </c>
      <c r="Y97" s="25" t="n">
        <f aca="false">SUMIF($E$20:$E$76,$E97,Y$20:Y$76)</f>
        <v>0</v>
      </c>
      <c r="Z97" s="25" t="n">
        <f aca="false">SUMIF($E$20:$E$76,$E97,Z$20:Z$76)</f>
        <v>0</v>
      </c>
      <c r="AA97" s="25" t="n">
        <f aca="false">SUMIF($E$20:$E$76,$E97,AA$20:AA$76)</f>
        <v>0</v>
      </c>
      <c r="AB97" s="25" t="n">
        <f aca="false">SUMIF($E$20:$E$76,$E97,AB$20:AB$76)</f>
        <v>0</v>
      </c>
      <c r="AC97" s="25" t="n">
        <f aca="false">SUMIF($E$20:$E$76,$E97,AC$20:AC$76)</f>
        <v>0</v>
      </c>
      <c r="AD97" s="25" t="n">
        <f aca="false">SUMIF($E$20:$E$76,$E97,AD$20:AD$76)</f>
        <v>0</v>
      </c>
      <c r="AE97" s="25" t="n">
        <f aca="false">SUMIF($E$20:$E$76,$E97,AE$20:AE$76)</f>
        <v>0</v>
      </c>
      <c r="AF97" s="25" t="n">
        <f aca="false">SUMIF($E$20:$E$76,$E97,AF$20:AF$76)</f>
        <v>0</v>
      </c>
      <c r="AG97" s="25" t="n">
        <f aca="false">SUMIF($E$20:$E$76,$E97,AG$20:AG$76)</f>
        <v>0</v>
      </c>
      <c r="AH97" s="25" t="n">
        <f aca="false">SUMIF($E$20:$E$76,$E97,AH$20:AH$76)</f>
        <v>0</v>
      </c>
      <c r="AI97" s="25" t="n">
        <f aca="false">SUMIF($E$20:$E$76,$E97,AI$20:AI$76)</f>
        <v>0</v>
      </c>
      <c r="AJ97" s="25" t="n">
        <f aca="false">SUMIF($E$20:$E$76,$E97,AJ$20:AJ$76)</f>
        <v>0</v>
      </c>
    </row>
    <row r="98" customFormat="false" ht="15" hidden="false" customHeight="false" outlineLevel="0" collapsed="false">
      <c r="A98" s="23"/>
      <c r="B98" s="24"/>
      <c r="C98" s="22"/>
      <c r="D98" s="22"/>
      <c r="E98" s="14"/>
      <c r="F98" s="25" t="n">
        <f aca="false">SUMIF($E$20:$E$76,$E98,F$20:F$76)</f>
        <v>0</v>
      </c>
      <c r="G98" s="25" t="n">
        <f aca="false">SUMIF($E$20:$E$76,$E98,G$20:G$76)</f>
        <v>0</v>
      </c>
      <c r="H98" s="25" t="n">
        <f aca="false">SUMIF($E$20:$E$76,$E98,H$20:H$76)</f>
        <v>0</v>
      </c>
      <c r="I98" s="25" t="n">
        <f aca="false">SUMIF($E$20:$E$76,$E98,I$20:I$76)</f>
        <v>0</v>
      </c>
      <c r="J98" s="25" t="n">
        <f aca="false">SUMIF($E$20:$E$76,$E98,J$20:J$76)</f>
        <v>0</v>
      </c>
      <c r="K98" s="25" t="n">
        <f aca="false">SUMIF($E$20:$E$76,$E98,K$20:K$76)</f>
        <v>0</v>
      </c>
      <c r="L98" s="25" t="n">
        <f aca="false">SUMIF($E$20:$E$76,$E98,L$20:L$76)</f>
        <v>0</v>
      </c>
      <c r="M98" s="25" t="n">
        <f aca="false">SUMIF($E$20:$E$76,$E98,M$20:M$76)</f>
        <v>0</v>
      </c>
      <c r="N98" s="25" t="n">
        <f aca="false">SUMIF($E$20:$E$76,$E98,N$20:N$76)</f>
        <v>0</v>
      </c>
      <c r="O98" s="25" t="n">
        <f aca="false">SUMIF($E$20:$E$76,$E98,O$20:O$76)</f>
        <v>0</v>
      </c>
      <c r="P98" s="25" t="n">
        <f aca="false">SUMIF($E$20:$E$76,$E98,P$20:P$76)</f>
        <v>0</v>
      </c>
      <c r="Q98" s="25" t="n">
        <f aca="false">SUMIF($E$20:$E$76,$E98,Q$20:Q$76)</f>
        <v>0</v>
      </c>
      <c r="R98" s="25" t="n">
        <f aca="false">SUMIF($E$20:$E$76,$E98,R$20:R$76)</f>
        <v>0</v>
      </c>
      <c r="S98" s="25" t="n">
        <f aca="false">SUMIF($E$20:$E$76,$E98,S$20:S$76)</f>
        <v>0</v>
      </c>
      <c r="T98" s="25" t="n">
        <f aca="false">SUMIF($E$20:$E$76,$E98,T$20:T$76)</f>
        <v>0</v>
      </c>
      <c r="U98" s="25" t="n">
        <f aca="false">SUMIF($E$20:$E$76,$E98,U$20:U$76)</f>
        <v>0</v>
      </c>
      <c r="V98" s="25" t="n">
        <f aca="false">SUMIF($E$20:$E$76,$E98,V$20:V$76)</f>
        <v>0</v>
      </c>
      <c r="W98" s="25" t="n">
        <f aca="false">SUMIF($E$20:$E$76,$E98,W$20:W$76)</f>
        <v>0</v>
      </c>
      <c r="X98" s="25" t="n">
        <f aca="false">SUMIF($E$20:$E$76,$E98,X$20:X$76)</f>
        <v>0</v>
      </c>
      <c r="Y98" s="25" t="n">
        <f aca="false">SUMIF($E$20:$E$76,$E98,Y$20:Y$76)</f>
        <v>0</v>
      </c>
      <c r="Z98" s="25" t="n">
        <f aca="false">SUMIF($E$20:$E$76,$E98,Z$20:Z$76)</f>
        <v>0</v>
      </c>
      <c r="AA98" s="25" t="n">
        <f aca="false">SUMIF($E$20:$E$76,$E98,AA$20:AA$76)</f>
        <v>0</v>
      </c>
      <c r="AB98" s="25" t="n">
        <f aca="false">SUMIF($E$20:$E$76,$E98,AB$20:AB$76)</f>
        <v>0</v>
      </c>
      <c r="AC98" s="25" t="n">
        <f aca="false">SUMIF($E$20:$E$76,$E98,AC$20:AC$76)</f>
        <v>0</v>
      </c>
      <c r="AD98" s="25" t="n">
        <f aca="false">SUMIF($E$20:$E$76,$E98,AD$20:AD$76)</f>
        <v>0</v>
      </c>
      <c r="AE98" s="25" t="n">
        <f aca="false">SUMIF($E$20:$E$76,$E98,AE$20:AE$76)</f>
        <v>0</v>
      </c>
      <c r="AF98" s="25" t="n">
        <f aca="false">SUMIF($E$20:$E$76,$E98,AF$20:AF$76)</f>
        <v>0</v>
      </c>
      <c r="AG98" s="25" t="n">
        <f aca="false">SUMIF($E$20:$E$76,$E98,AG$20:AG$76)</f>
        <v>0</v>
      </c>
      <c r="AH98" s="25" t="n">
        <f aca="false">SUMIF($E$20:$E$76,$E98,AH$20:AH$76)</f>
        <v>0</v>
      </c>
      <c r="AI98" s="25" t="n">
        <f aca="false">SUMIF($E$20:$E$76,$E98,AI$20:AI$76)</f>
        <v>0</v>
      </c>
      <c r="AJ98" s="25" t="n">
        <f aca="false">SUMIF($E$20:$E$76,$E98,AJ$20:AJ$76)</f>
        <v>0</v>
      </c>
    </row>
    <row r="99" customFormat="false" ht="15" hidden="false" customHeight="false" outlineLevel="0" collapsed="false">
      <c r="A99" s="23"/>
      <c r="B99" s="24"/>
      <c r="C99" s="22"/>
      <c r="D99" s="22"/>
      <c r="E99" s="25"/>
      <c r="F99" s="25" t="n">
        <f aca="false">SUMIF($E$20:$E$76,$E99,F$20:F$76)</f>
        <v>0</v>
      </c>
      <c r="G99" s="25" t="n">
        <f aca="false">SUMIF($E$20:$E$76,$E99,G$20:G$76)</f>
        <v>0</v>
      </c>
      <c r="H99" s="25" t="n">
        <f aca="false">SUMIF($E$20:$E$76,$E99,H$20:H$76)</f>
        <v>0</v>
      </c>
      <c r="I99" s="25" t="n">
        <f aca="false">SUMIF($E$20:$E$76,$E99,I$20:I$76)</f>
        <v>0</v>
      </c>
      <c r="J99" s="25" t="n">
        <f aca="false">SUMIF($E$20:$E$76,$E99,J$20:J$76)</f>
        <v>0</v>
      </c>
      <c r="K99" s="25" t="n">
        <f aca="false">SUMIF($E$20:$E$76,$E99,K$20:K$76)</f>
        <v>0</v>
      </c>
      <c r="L99" s="25" t="n">
        <f aca="false">SUMIF($E$20:$E$76,$E99,L$20:L$76)</f>
        <v>0</v>
      </c>
      <c r="M99" s="25" t="n">
        <f aca="false">SUMIF($E$20:$E$76,$E99,M$20:M$76)</f>
        <v>0</v>
      </c>
      <c r="N99" s="25" t="n">
        <f aca="false">SUMIF($E$20:$E$76,$E99,N$20:N$76)</f>
        <v>0</v>
      </c>
      <c r="O99" s="25" t="n">
        <f aca="false">SUMIF($E$20:$E$76,$E99,O$20:O$76)</f>
        <v>0</v>
      </c>
      <c r="P99" s="25" t="n">
        <f aca="false">SUMIF($E$20:$E$76,$E99,P$20:P$76)</f>
        <v>0</v>
      </c>
      <c r="Q99" s="25" t="n">
        <f aca="false">SUMIF($E$20:$E$76,$E99,Q$20:Q$76)</f>
        <v>0</v>
      </c>
      <c r="R99" s="25" t="n">
        <f aca="false">SUMIF($E$20:$E$76,$E99,R$20:R$76)</f>
        <v>0</v>
      </c>
      <c r="S99" s="25" t="n">
        <f aca="false">SUMIF($E$20:$E$76,$E99,S$20:S$76)</f>
        <v>0</v>
      </c>
      <c r="T99" s="25" t="n">
        <f aca="false">SUMIF($E$20:$E$76,$E99,T$20:T$76)</f>
        <v>0</v>
      </c>
      <c r="U99" s="25" t="n">
        <f aca="false">SUMIF($E$20:$E$76,$E99,U$20:U$76)</f>
        <v>0</v>
      </c>
      <c r="V99" s="25" t="n">
        <f aca="false">SUMIF($E$20:$E$76,$E99,V$20:V$76)</f>
        <v>0</v>
      </c>
      <c r="W99" s="25" t="n">
        <f aca="false">SUMIF($E$20:$E$76,$E99,W$20:W$76)</f>
        <v>0</v>
      </c>
      <c r="X99" s="25" t="n">
        <f aca="false">SUMIF($E$20:$E$76,$E99,X$20:X$76)</f>
        <v>0</v>
      </c>
      <c r="Y99" s="25" t="n">
        <f aca="false">SUMIF($E$20:$E$76,$E99,Y$20:Y$76)</f>
        <v>0</v>
      </c>
      <c r="Z99" s="25" t="n">
        <f aca="false">SUMIF($E$20:$E$76,$E99,Z$20:Z$76)</f>
        <v>0</v>
      </c>
      <c r="AA99" s="25" t="n">
        <f aca="false">SUMIF($E$20:$E$76,$E99,AA$20:AA$76)</f>
        <v>0</v>
      </c>
      <c r="AB99" s="25" t="n">
        <f aca="false">SUMIF($E$20:$E$76,$E99,AB$20:AB$76)</f>
        <v>0</v>
      </c>
      <c r="AC99" s="25" t="n">
        <f aca="false">SUMIF($E$20:$E$76,$E99,AC$20:AC$76)</f>
        <v>0</v>
      </c>
      <c r="AD99" s="25" t="n">
        <f aca="false">SUMIF($E$20:$E$76,$E99,AD$20:AD$76)</f>
        <v>0</v>
      </c>
      <c r="AE99" s="25" t="n">
        <f aca="false">SUMIF($E$20:$E$76,$E99,AE$20:AE$76)</f>
        <v>0</v>
      </c>
      <c r="AF99" s="25" t="n">
        <f aca="false">SUMIF($E$20:$E$76,$E99,AF$20:AF$76)</f>
        <v>0</v>
      </c>
      <c r="AG99" s="25" t="n">
        <f aca="false">SUMIF($E$20:$E$76,$E99,AG$20:AG$76)</f>
        <v>0</v>
      </c>
      <c r="AH99" s="25" t="n">
        <f aca="false">SUMIF($E$20:$E$76,$E99,AH$20:AH$76)</f>
        <v>0</v>
      </c>
      <c r="AI99" s="25" t="n">
        <f aca="false">SUMIF($E$20:$E$76,$E99,AI$20:AI$76)</f>
        <v>0</v>
      </c>
      <c r="AJ99" s="25" t="n">
        <f aca="false">SUMIF($E$20:$E$76,$E99,AJ$20:AJ$76)</f>
        <v>0</v>
      </c>
    </row>
    <row r="100" customFormat="false" ht="15" hidden="false" customHeight="false" outlineLevel="0" collapsed="false">
      <c r="A100" s="23"/>
      <c r="B100" s="24"/>
      <c r="C100" s="22"/>
      <c r="D100" s="22"/>
      <c r="E100" s="25" t="s">
        <v>26</v>
      </c>
      <c r="F100" s="15" t="n">
        <f aca="false">SUM(F82:F99)</f>
        <v>2970</v>
      </c>
      <c r="G100" s="15" t="n">
        <f aca="false">SUM(G82:G99)</f>
        <v>2865</v>
      </c>
      <c r="H100" s="15" t="n">
        <f aca="false">SUM(H82:H99)</f>
        <v>3248</v>
      </c>
      <c r="I100" s="15" t="n">
        <f aca="false">SUM(I82:I99)</f>
        <v>3859</v>
      </c>
      <c r="J100" s="15" t="n">
        <f aca="false">SUM(J82:J99)</f>
        <v>4410</v>
      </c>
      <c r="K100" s="15" t="n">
        <f aca="false">SUM(K82:K99)</f>
        <v>3607</v>
      </c>
      <c r="L100" s="15" t="n">
        <f aca="false">SUM(L82:L99)</f>
        <v>3875</v>
      </c>
      <c r="M100" s="15" t="n">
        <f aca="false">SUM(M82:M99)</f>
        <v>3233</v>
      </c>
      <c r="N100" s="15" t="n">
        <f aca="false">SUM(N82:N99)</f>
        <v>3039</v>
      </c>
      <c r="O100" s="15" t="n">
        <f aca="false">SUM(O82:O99)</f>
        <v>2910</v>
      </c>
      <c r="P100" s="15" t="n">
        <f aca="false">SUM(P82:P99)</f>
        <v>3039</v>
      </c>
      <c r="Q100" s="15" t="n">
        <f aca="false">SUM(Q82:Q99)</f>
        <v>3488</v>
      </c>
      <c r="R100" s="15" t="n">
        <f aca="false">SUM(R82:R99)</f>
        <v>3986</v>
      </c>
      <c r="S100" s="15" t="n">
        <f aca="false">SUM(S82:S99)</f>
        <v>3610</v>
      </c>
      <c r="T100" s="15" t="n">
        <f aca="false">SUM(T82:T99)</f>
        <v>2127</v>
      </c>
      <c r="U100" s="15" t="n">
        <f aca="false">SUM(U82:U99)</f>
        <v>2067</v>
      </c>
      <c r="V100" s="15" t="n">
        <f aca="false">SUM(V82:V99)</f>
        <v>2701</v>
      </c>
      <c r="W100" s="15" t="n">
        <f aca="false">SUM(W82:W99)</f>
        <v>2966</v>
      </c>
      <c r="X100" s="15" t="n">
        <f aca="false">SUM(X82:X99)</f>
        <v>3701</v>
      </c>
      <c r="Y100" s="15" t="n">
        <f aca="false">SUM(Y82:Y99)</f>
        <v>3740</v>
      </c>
      <c r="Z100" s="15" t="n">
        <f aca="false">SUM(Z82:Z99)</f>
        <v>3701</v>
      </c>
      <c r="AA100" s="15" t="n">
        <f aca="false">SUM(AA82:AA99)</f>
        <v>3677</v>
      </c>
      <c r="AB100" s="15" t="n">
        <f aca="false">SUM(AB82:AB99)</f>
        <v>3526</v>
      </c>
      <c r="AC100" s="15" t="n">
        <f aca="false">SUM(AC82:AC99)</f>
        <v>3535</v>
      </c>
      <c r="AD100" s="15" t="n">
        <f aca="false">SUM(AD82:AD99)</f>
        <v>3850</v>
      </c>
      <c r="AE100" s="15" t="n">
        <f aca="false">SUM(AE82:AE99)</f>
        <v>3831</v>
      </c>
      <c r="AF100" s="15" t="n">
        <f aca="false">SUM(AF82:AF99)</f>
        <v>3501</v>
      </c>
      <c r="AG100" s="15" t="n">
        <f aca="false">SUM(AG82:AG99)</f>
        <v>0</v>
      </c>
      <c r="AH100" s="15" t="n">
        <f aca="false">SUM(AH82:AH99)</f>
        <v>0</v>
      </c>
      <c r="AI100" s="15" t="n">
        <f aca="false">SUM(AI82:AI99)</f>
        <v>0</v>
      </c>
      <c r="AJ100" s="15" t="n">
        <f aca="false">SUM(AJ82:AJ99)</f>
        <v>0</v>
      </c>
    </row>
    <row r="101" customFormat="false" ht="15" hidden="false" customHeight="false" outlineLevel="0" collapsed="false">
      <c r="A101" s="23"/>
      <c r="B101" s="26"/>
      <c r="C101" s="22"/>
      <c r="D101" s="22"/>
      <c r="E101" s="25"/>
      <c r="F101" s="22"/>
      <c r="G101" s="22"/>
    </row>
    <row r="102" customFormat="false" ht="15" hidden="false" customHeight="false" outlineLevel="0" collapsed="false">
      <c r="A102" s="23"/>
      <c r="B102" s="26"/>
      <c r="C102" s="22"/>
      <c r="D102" s="22"/>
      <c r="E102" s="25"/>
      <c r="F102" s="22"/>
      <c r="G102" s="22"/>
    </row>
    <row r="103" customFormat="false" ht="15" hidden="false" customHeight="false" outlineLevel="0" collapsed="false">
      <c r="A103" s="23"/>
      <c r="B103" s="24"/>
      <c r="C103" s="22"/>
      <c r="D103" s="22"/>
      <c r="E103" s="25"/>
      <c r="F103" s="22"/>
      <c r="G103" s="22"/>
    </row>
    <row r="104" customFormat="false" ht="15" hidden="false" customHeight="false" outlineLevel="0" collapsed="false">
      <c r="A104" s="23"/>
      <c r="B104" s="24"/>
      <c r="C104" s="22"/>
      <c r="D104" s="22"/>
      <c r="E104" s="25"/>
      <c r="F104" s="27"/>
      <c r="G104" s="22"/>
    </row>
    <row r="105" customFormat="false" ht="15" hidden="false" customHeight="false" outlineLevel="0" collapsed="false">
      <c r="A105" s="23"/>
      <c r="B105" s="24"/>
      <c r="C105" s="22"/>
      <c r="D105" s="22"/>
      <c r="E105" s="25"/>
      <c r="F105" s="22"/>
      <c r="G105" s="22"/>
    </row>
    <row r="106" customFormat="false" ht="15" hidden="false" customHeight="false" outlineLevel="0" collapsed="false">
      <c r="A106" s="23"/>
      <c r="B106" s="24"/>
      <c r="C106" s="22"/>
      <c r="D106" s="22"/>
      <c r="E106" s="25"/>
      <c r="F106" s="22"/>
      <c r="G106" s="22"/>
    </row>
    <row r="107" customFormat="false" ht="15" hidden="false" customHeight="false" outlineLevel="0" collapsed="false">
      <c r="A107" s="23"/>
      <c r="B107" s="24"/>
      <c r="C107" s="22"/>
      <c r="D107" s="22"/>
      <c r="E107" s="25"/>
      <c r="F107" s="22"/>
      <c r="G107" s="22"/>
    </row>
    <row r="108" customFormat="false" ht="15" hidden="false" customHeight="false" outlineLevel="0" collapsed="false">
      <c r="A108" s="23"/>
      <c r="B108" s="24"/>
      <c r="C108" s="22"/>
      <c r="D108" s="22"/>
      <c r="E108" s="25"/>
      <c r="F108" s="22"/>
      <c r="G108" s="22"/>
    </row>
    <row r="109" customFormat="false" ht="15" hidden="false" customHeight="false" outlineLevel="0" collapsed="false">
      <c r="A109" s="23"/>
      <c r="B109" s="24"/>
      <c r="C109" s="22"/>
      <c r="D109" s="22"/>
      <c r="E109" s="25"/>
      <c r="F109" s="22"/>
      <c r="G109" s="22"/>
    </row>
    <row r="110" customFormat="false" ht="15" hidden="false" customHeight="false" outlineLevel="0" collapsed="false">
      <c r="A110" s="23"/>
      <c r="B110" s="24"/>
      <c r="C110" s="22"/>
      <c r="D110" s="22"/>
      <c r="E110" s="25"/>
      <c r="F110" s="22"/>
      <c r="G110" s="22"/>
    </row>
    <row r="111" customFormat="false" ht="12.75" hidden="false" customHeight="false" outlineLevel="0" collapsed="false">
      <c r="A111" s="23"/>
      <c r="B111" s="24"/>
      <c r="C111" s="22"/>
      <c r="D111" s="22"/>
      <c r="E111" s="27"/>
      <c r="F111" s="22"/>
      <c r="G111" s="22"/>
    </row>
    <row r="112" customFormat="false" ht="12.75" hidden="false" customHeight="false" outlineLevel="0" collapsed="false">
      <c r="A112" s="23"/>
      <c r="B112" s="24"/>
      <c r="C112" s="22"/>
      <c r="D112" s="22"/>
      <c r="E112" s="22"/>
      <c r="F112" s="22"/>
      <c r="G112" s="22"/>
    </row>
    <row r="113" customFormat="false" ht="12.75" hidden="false" customHeight="false" outlineLevel="0" collapsed="false">
      <c r="A113" s="23"/>
      <c r="B113" s="24"/>
      <c r="C113" s="22"/>
      <c r="D113" s="22"/>
      <c r="E113" s="27"/>
      <c r="F113" s="27"/>
      <c r="G113" s="22"/>
    </row>
    <row r="114" customFormat="false" ht="12.75" hidden="false" customHeight="false" outlineLevel="0" collapsed="false">
      <c r="A114" s="23"/>
      <c r="B114" s="24"/>
      <c r="C114" s="22"/>
      <c r="D114" s="22"/>
      <c r="E114" s="27"/>
      <c r="F114" s="22"/>
      <c r="G114" s="22"/>
    </row>
    <row r="115" customFormat="false" ht="12.75" hidden="false" customHeight="false" outlineLevel="0" collapsed="false">
      <c r="A115" s="23"/>
      <c r="B115" s="24"/>
      <c r="C115" s="22"/>
      <c r="D115" s="22"/>
      <c r="E115" s="27"/>
      <c r="F115" s="22"/>
      <c r="G115" s="22"/>
    </row>
    <row r="116" customFormat="false" ht="12.75" hidden="false" customHeight="false" outlineLevel="0" collapsed="false">
      <c r="A116" s="23"/>
      <c r="B116" s="24"/>
      <c r="C116" s="22"/>
      <c r="D116" s="22"/>
      <c r="E116" s="27"/>
      <c r="F116" s="22"/>
      <c r="G116" s="22"/>
    </row>
    <row r="117" customFormat="false" ht="12.75" hidden="false" customHeight="false" outlineLevel="0" collapsed="false">
      <c r="A117" s="23"/>
      <c r="B117" s="24"/>
      <c r="C117" s="22"/>
      <c r="D117" s="22"/>
      <c r="E117" s="27"/>
      <c r="F117" s="22"/>
      <c r="G117" s="22"/>
    </row>
    <row r="118" customFormat="false" ht="12.75" hidden="false" customHeight="false" outlineLevel="0" collapsed="false">
      <c r="A118" s="23"/>
      <c r="B118" s="24"/>
      <c r="C118" s="22"/>
      <c r="D118" s="22"/>
      <c r="E118" s="27"/>
      <c r="F118" s="22"/>
      <c r="G118" s="22"/>
    </row>
    <row r="119" customFormat="false" ht="12.75" hidden="false" customHeight="false" outlineLevel="0" collapsed="false">
      <c r="A119" s="23"/>
      <c r="B119" s="24"/>
      <c r="C119" s="22"/>
      <c r="D119" s="22"/>
      <c r="E119" s="27"/>
      <c r="F119" s="22"/>
      <c r="G119" s="22"/>
    </row>
    <row r="120" customFormat="false" ht="12.75" hidden="false" customHeight="false" outlineLevel="0" collapsed="false">
      <c r="A120" s="19"/>
      <c r="B120" s="20"/>
      <c r="C120" s="1"/>
      <c r="D120" s="1"/>
      <c r="E120" s="21"/>
    </row>
    <row r="121" customFormat="false" ht="12.75" hidden="false" customHeight="false" outlineLevel="0" collapsed="false">
      <c r="A121" s="19"/>
      <c r="B121" s="20"/>
      <c r="C121" s="1"/>
      <c r="D121" s="1"/>
      <c r="E121" s="21"/>
    </row>
    <row r="122" customFormat="false" ht="12.75" hidden="false" customHeight="false" outlineLevel="0" collapsed="false">
      <c r="A122" s="19"/>
      <c r="B122" s="20"/>
      <c r="C122" s="1"/>
      <c r="D122" s="1"/>
      <c r="E122" s="21"/>
    </row>
    <row r="123" customFormat="false" ht="12.75" hidden="false" customHeight="false" outlineLevel="0" collapsed="false">
      <c r="A123" s="19"/>
      <c r="B123" s="20"/>
      <c r="C123" s="1"/>
      <c r="D123" s="1"/>
      <c r="E123" s="21"/>
    </row>
    <row r="124" customFormat="false" ht="12.75" hidden="false" customHeight="false" outlineLevel="0" collapsed="false">
      <c r="A124" s="19"/>
      <c r="B124" s="20"/>
      <c r="C124" s="1"/>
      <c r="D124" s="1"/>
      <c r="E124" s="21"/>
    </row>
    <row r="125" customFormat="false" ht="12.75" hidden="false" customHeight="false" outlineLevel="0" collapsed="false">
      <c r="A125" s="19"/>
      <c r="B125" s="20"/>
      <c r="C125" s="1"/>
      <c r="D125" s="1"/>
      <c r="E125" s="21"/>
    </row>
    <row r="126" customFormat="false" ht="12.75" hidden="false" customHeight="false" outlineLevel="0" collapsed="false">
      <c r="A126" s="19"/>
      <c r="B126" s="20"/>
      <c r="C126" s="1"/>
      <c r="D126" s="1"/>
      <c r="E126" s="21"/>
    </row>
    <row r="127" customFormat="false" ht="12.75" hidden="false" customHeight="false" outlineLevel="0" collapsed="false">
      <c r="A127" s="19"/>
      <c r="B127" s="20"/>
      <c r="C127" s="1"/>
      <c r="D127" s="1"/>
      <c r="E127" s="21"/>
    </row>
    <row r="128" customFormat="false" ht="12.75" hidden="false" customHeight="false" outlineLevel="0" collapsed="false">
      <c r="A128" s="19"/>
      <c r="B128" s="20"/>
      <c r="C128" s="1"/>
      <c r="D128" s="1"/>
      <c r="E128" s="21"/>
    </row>
    <row r="129" customFormat="false" ht="12.75" hidden="false" customHeight="false" outlineLevel="0" collapsed="false">
      <c r="A129" s="19"/>
      <c r="B129" s="20"/>
      <c r="C129" s="1"/>
      <c r="D129" s="1"/>
      <c r="E129" s="21"/>
    </row>
    <row r="130" customFormat="false" ht="12.75" hidden="false" customHeight="false" outlineLevel="0" collapsed="false">
      <c r="A130" s="19"/>
      <c r="B130" s="20"/>
      <c r="C130" s="1"/>
      <c r="D130" s="1"/>
      <c r="E130" s="21"/>
    </row>
    <row r="131" customFormat="false" ht="12.75" hidden="false" customHeight="false" outlineLevel="0" collapsed="false">
      <c r="A131" s="19"/>
      <c r="B131" s="20"/>
      <c r="C131" s="1"/>
      <c r="D131" s="1"/>
      <c r="E131" s="21"/>
    </row>
    <row r="132" customFormat="false" ht="12.75" hidden="false" customHeight="false" outlineLevel="0" collapsed="false">
      <c r="A132" s="19"/>
      <c r="B132" s="20"/>
      <c r="C132" s="1"/>
      <c r="D132" s="1"/>
      <c r="E132" s="21"/>
    </row>
    <row r="133" customFormat="false" ht="12.75" hidden="false" customHeight="false" outlineLevel="0" collapsed="false">
      <c r="A133" s="19"/>
      <c r="B133" s="20"/>
      <c r="C133" s="1"/>
      <c r="D133" s="1"/>
      <c r="E133" s="21"/>
    </row>
    <row r="134" customFormat="false" ht="12.75" hidden="false" customHeight="false" outlineLevel="0" collapsed="false">
      <c r="A134" s="19"/>
      <c r="B134" s="20"/>
      <c r="C134" s="1"/>
      <c r="D134" s="1"/>
      <c r="E134" s="21"/>
    </row>
    <row r="135" customFormat="false" ht="12.75" hidden="false" customHeight="false" outlineLevel="0" collapsed="false">
      <c r="A135" s="19"/>
      <c r="B135" s="20"/>
      <c r="C135" s="1"/>
      <c r="D135" s="1"/>
      <c r="E135" s="21"/>
    </row>
    <row r="136" customFormat="false" ht="12.75" hidden="false" customHeight="false" outlineLevel="0" collapsed="false">
      <c r="A136" s="19"/>
      <c r="B136" s="20"/>
      <c r="C136" s="1"/>
      <c r="D136" s="1"/>
      <c r="E136" s="21"/>
    </row>
    <row r="137" customFormat="false" ht="12.75" hidden="false" customHeight="false" outlineLevel="0" collapsed="false">
      <c r="A137" s="19"/>
      <c r="B137" s="20"/>
      <c r="C137" s="1"/>
      <c r="D137" s="1"/>
      <c r="E137" s="21"/>
    </row>
    <row r="138" customFormat="false" ht="12.75" hidden="false" customHeight="false" outlineLevel="0" collapsed="false">
      <c r="A138" s="19"/>
      <c r="B138" s="20"/>
      <c r="C138" s="1"/>
      <c r="D138" s="1"/>
      <c r="E138" s="21"/>
    </row>
    <row r="139" customFormat="false" ht="12.75" hidden="false" customHeight="false" outlineLevel="0" collapsed="false">
      <c r="A139" s="19"/>
      <c r="B139" s="20"/>
      <c r="C139" s="1"/>
      <c r="D139" s="1"/>
      <c r="E139" s="21"/>
    </row>
    <row r="140" customFormat="false" ht="12.75" hidden="false" customHeight="false" outlineLevel="0" collapsed="false">
      <c r="A140" s="28"/>
      <c r="B140" s="20"/>
      <c r="C140" s="1"/>
      <c r="D140" s="1"/>
      <c r="E140" s="21"/>
    </row>
    <row r="141" customFormat="false" ht="12.75" hidden="false" customHeight="false" outlineLevel="0" collapsed="false">
      <c r="A141" s="28"/>
      <c r="B141" s="20"/>
      <c r="C141" s="1"/>
      <c r="D141" s="1"/>
      <c r="E141" s="21"/>
    </row>
    <row r="142" customFormat="false" ht="12.75" hidden="false" customHeight="false" outlineLevel="0" collapsed="false">
      <c r="A142" s="28"/>
      <c r="B142" s="20"/>
      <c r="C142" s="1"/>
      <c r="D142" s="1"/>
      <c r="E142" s="21"/>
    </row>
    <row r="143" customFormat="false" ht="12.75" hidden="false" customHeight="false" outlineLevel="0" collapsed="false">
      <c r="A143" s="28"/>
      <c r="B143" s="20"/>
      <c r="C143" s="1"/>
      <c r="D143" s="1"/>
      <c r="E143" s="21"/>
    </row>
    <row r="144" customFormat="false" ht="12.75" hidden="false" customHeight="false" outlineLevel="0" collapsed="false">
      <c r="A144" s="28"/>
      <c r="B144" s="20"/>
      <c r="C144" s="1"/>
      <c r="D144" s="1"/>
      <c r="E144" s="21"/>
    </row>
    <row r="145" customFormat="false" ht="12.75" hidden="false" customHeight="false" outlineLevel="0" collapsed="false">
      <c r="A145" s="28"/>
      <c r="B145" s="20"/>
      <c r="C145" s="1"/>
      <c r="D145" s="1"/>
      <c r="E145" s="21"/>
    </row>
    <row r="146" customFormat="false" ht="12.75" hidden="false" customHeight="false" outlineLevel="0" collapsed="false">
      <c r="A146" s="28"/>
      <c r="B146" s="20"/>
      <c r="C146" s="1"/>
      <c r="D146" s="1"/>
      <c r="E146" s="21"/>
    </row>
    <row r="147" customFormat="false" ht="12.75" hidden="false" customHeight="false" outlineLevel="0" collapsed="false">
      <c r="A147" s="28"/>
      <c r="B147" s="20"/>
      <c r="C147" s="1"/>
      <c r="D147" s="1"/>
      <c r="E147" s="21"/>
    </row>
    <row r="148" customFormat="false" ht="12.75" hidden="false" customHeight="false" outlineLevel="0" collapsed="false">
      <c r="A148" s="28"/>
      <c r="B148" s="20"/>
      <c r="C148" s="1"/>
      <c r="D148" s="1"/>
      <c r="E148" s="21"/>
    </row>
    <row r="149" customFormat="false" ht="12.75" hidden="false" customHeight="false" outlineLevel="0" collapsed="false">
      <c r="A149" s="28"/>
      <c r="B149" s="20"/>
      <c r="C149" s="1"/>
      <c r="D149" s="1"/>
      <c r="E149" s="21"/>
    </row>
    <row r="150" customFormat="false" ht="12.75" hidden="false" customHeight="false" outlineLevel="0" collapsed="false">
      <c r="A150" s="28"/>
      <c r="B150" s="20"/>
      <c r="C150" s="1"/>
      <c r="D150" s="1"/>
      <c r="E150" s="21"/>
    </row>
    <row r="151" customFormat="false" ht="12.75" hidden="false" customHeight="false" outlineLevel="0" collapsed="false">
      <c r="A151" s="28"/>
      <c r="B151" s="20"/>
      <c r="C151" s="1"/>
      <c r="D151" s="1"/>
      <c r="E151" s="21"/>
    </row>
    <row r="152" customFormat="false" ht="12.75" hidden="false" customHeight="false" outlineLevel="0" collapsed="false">
      <c r="A152" s="28"/>
      <c r="B152" s="20"/>
      <c r="C152" s="1"/>
      <c r="D152" s="1"/>
      <c r="E152" s="21"/>
    </row>
    <row r="153" customFormat="false" ht="12.75" hidden="false" customHeight="false" outlineLevel="0" collapsed="false">
      <c r="A153" s="28"/>
      <c r="B153" s="20"/>
      <c r="C153" s="1"/>
      <c r="D153" s="1"/>
      <c r="E153" s="21"/>
    </row>
    <row r="154" customFormat="false" ht="12.75" hidden="false" customHeight="false" outlineLevel="0" collapsed="false">
      <c r="A154" s="28"/>
      <c r="B154" s="20"/>
      <c r="C154" s="1"/>
      <c r="D154" s="1"/>
      <c r="E154" s="21"/>
    </row>
    <row r="155" customFormat="false" ht="12.75" hidden="false" customHeight="false" outlineLevel="0" collapsed="false">
      <c r="A155" s="28"/>
      <c r="B155" s="20"/>
      <c r="C155" s="1"/>
      <c r="D155" s="1"/>
      <c r="E155" s="21"/>
    </row>
    <row r="156" customFormat="false" ht="12.75" hidden="false" customHeight="false" outlineLevel="0" collapsed="false">
      <c r="A156" s="28"/>
      <c r="B156" s="20"/>
      <c r="C156" s="1"/>
      <c r="D156" s="1"/>
      <c r="E156" s="21"/>
    </row>
    <row r="157" customFormat="false" ht="12.75" hidden="false" customHeight="false" outlineLevel="0" collapsed="false">
      <c r="A157" s="28"/>
      <c r="B157" s="20"/>
      <c r="C157" s="1"/>
      <c r="D157" s="1"/>
      <c r="E157" s="21"/>
    </row>
    <row r="158" customFormat="false" ht="12.75" hidden="false" customHeight="false" outlineLevel="0" collapsed="false">
      <c r="A158" s="28"/>
      <c r="B158" s="20"/>
      <c r="C158" s="1"/>
      <c r="D158" s="1"/>
      <c r="E158" s="21"/>
    </row>
    <row r="159" customFormat="false" ht="12.75" hidden="false" customHeight="false" outlineLevel="0" collapsed="false">
      <c r="A159" s="28"/>
      <c r="B159" s="20"/>
      <c r="C159" s="1"/>
      <c r="D159" s="1"/>
      <c r="E159" s="21"/>
    </row>
    <row r="160" customFormat="false" ht="12.75" hidden="false" customHeight="false" outlineLevel="0" collapsed="false">
      <c r="A160" s="28"/>
      <c r="B160" s="20"/>
      <c r="C160" s="1"/>
      <c r="D160" s="1"/>
      <c r="E160" s="21"/>
    </row>
    <row r="161" customFormat="false" ht="12.75" hidden="false" customHeight="false" outlineLevel="0" collapsed="false">
      <c r="A161" s="28"/>
      <c r="B161" s="20"/>
      <c r="C161" s="1"/>
      <c r="D161" s="1"/>
      <c r="E161" s="21"/>
    </row>
    <row r="162" customFormat="false" ht="12.75" hidden="false" customHeight="false" outlineLevel="0" collapsed="false">
      <c r="A162" s="28"/>
      <c r="B162" s="20"/>
      <c r="C162" s="1"/>
      <c r="D162" s="1"/>
      <c r="E162" s="21"/>
    </row>
    <row r="163" customFormat="false" ht="12.75" hidden="false" customHeight="false" outlineLevel="0" collapsed="false">
      <c r="A163" s="28"/>
      <c r="B163" s="20"/>
      <c r="C163" s="1"/>
      <c r="D163" s="1"/>
      <c r="E163" s="21"/>
    </row>
    <row r="164" customFormat="false" ht="12.75" hidden="false" customHeight="false" outlineLevel="0" collapsed="false">
      <c r="A164" s="28"/>
      <c r="B164" s="20"/>
      <c r="C164" s="1"/>
      <c r="D164" s="1"/>
      <c r="E164" s="21"/>
    </row>
    <row r="165" customFormat="false" ht="12.75" hidden="false" customHeight="false" outlineLevel="0" collapsed="false">
      <c r="A165" s="28"/>
      <c r="B165" s="20"/>
      <c r="C165" s="1"/>
      <c r="D165" s="1"/>
      <c r="E165" s="21"/>
    </row>
    <row r="166" customFormat="false" ht="12.75" hidden="false" customHeight="false" outlineLevel="0" collapsed="false">
      <c r="A166" s="28"/>
      <c r="B166" s="20"/>
      <c r="C166" s="1"/>
      <c r="D166" s="1"/>
      <c r="E166" s="21"/>
    </row>
    <row r="167" customFormat="false" ht="12.75" hidden="false" customHeight="false" outlineLevel="0" collapsed="false">
      <c r="A167" s="28"/>
      <c r="B167" s="20"/>
      <c r="C167" s="1"/>
      <c r="D167" s="1"/>
      <c r="E167" s="21"/>
    </row>
    <row r="168" customFormat="false" ht="12.75" hidden="false" customHeight="false" outlineLevel="0" collapsed="false">
      <c r="A168" s="28"/>
      <c r="B168" s="20"/>
      <c r="C168" s="1"/>
      <c r="D168" s="1"/>
      <c r="E168" s="21"/>
    </row>
    <row r="169" customFormat="false" ht="12.75" hidden="false" customHeight="false" outlineLevel="0" collapsed="false">
      <c r="A169" s="28"/>
      <c r="B169" s="20"/>
      <c r="C169" s="1"/>
      <c r="D169" s="1"/>
      <c r="E169" s="21"/>
    </row>
    <row r="170" customFormat="false" ht="12.75" hidden="false" customHeight="false" outlineLevel="0" collapsed="false">
      <c r="A170" s="28"/>
      <c r="B170" s="20"/>
      <c r="C170" s="1"/>
      <c r="D170" s="1"/>
      <c r="E170" s="21"/>
    </row>
    <row r="171" customFormat="false" ht="12.75" hidden="false" customHeight="false" outlineLevel="0" collapsed="false">
      <c r="A171" s="28"/>
      <c r="B171" s="20"/>
      <c r="C171" s="1"/>
      <c r="D171" s="1"/>
      <c r="E171" s="21"/>
    </row>
    <row r="172" customFormat="false" ht="12.75" hidden="false" customHeight="false" outlineLevel="0" collapsed="false">
      <c r="A172" s="28"/>
      <c r="B172" s="20"/>
      <c r="C172" s="1"/>
      <c r="D172" s="1"/>
      <c r="E172" s="21"/>
    </row>
    <row r="173" customFormat="false" ht="12.75" hidden="false" customHeight="false" outlineLevel="0" collapsed="false">
      <c r="A173" s="28"/>
      <c r="B173" s="20"/>
      <c r="C173" s="1"/>
      <c r="D173" s="1"/>
      <c r="E173" s="21"/>
    </row>
    <row r="174" customFormat="false" ht="12.75" hidden="false" customHeight="false" outlineLevel="0" collapsed="false">
      <c r="A174" s="28"/>
      <c r="B174" s="20"/>
      <c r="C174" s="1"/>
      <c r="D174" s="1"/>
      <c r="E174" s="21"/>
    </row>
    <row r="175" customFormat="false" ht="12.75" hidden="false" customHeight="false" outlineLevel="0" collapsed="false">
      <c r="A175" s="28"/>
      <c r="B175" s="20"/>
      <c r="C175" s="1"/>
      <c r="D175" s="1"/>
      <c r="E175" s="21"/>
    </row>
    <row r="176" customFormat="false" ht="12.75" hidden="false" customHeight="false" outlineLevel="0" collapsed="false">
      <c r="A176" s="28"/>
      <c r="B176" s="20"/>
      <c r="C176" s="1"/>
      <c r="D176" s="1"/>
      <c r="E176" s="21"/>
    </row>
    <row r="177" customFormat="false" ht="12.75" hidden="false" customHeight="false" outlineLevel="0" collapsed="false">
      <c r="A177" s="28"/>
      <c r="B177" s="20"/>
      <c r="C177" s="1"/>
      <c r="D177" s="1"/>
      <c r="E177" s="21"/>
    </row>
    <row r="178" customFormat="false" ht="12.75" hidden="false" customHeight="false" outlineLevel="0" collapsed="false">
      <c r="A178" s="28"/>
      <c r="B178" s="20"/>
      <c r="C178" s="1"/>
      <c r="D178" s="1"/>
      <c r="E178" s="21"/>
    </row>
    <row r="179" customFormat="false" ht="12.75" hidden="false" customHeight="false" outlineLevel="0" collapsed="false">
      <c r="A179" s="28"/>
      <c r="B179" s="20"/>
      <c r="C179" s="1"/>
      <c r="D179" s="1"/>
      <c r="E179" s="21"/>
    </row>
    <row r="180" customFormat="false" ht="12.75" hidden="false" customHeight="false" outlineLevel="0" collapsed="false">
      <c r="A180" s="28"/>
      <c r="B180" s="20"/>
      <c r="C180" s="1"/>
      <c r="D180" s="1"/>
      <c r="E180" s="21"/>
    </row>
    <row r="181" customFormat="false" ht="12.75" hidden="false" customHeight="false" outlineLevel="0" collapsed="false">
      <c r="A181" s="28"/>
      <c r="B181" s="20"/>
      <c r="C181" s="1"/>
      <c r="D181" s="1"/>
      <c r="E181" s="21"/>
    </row>
    <row r="182" customFormat="false" ht="12.75" hidden="false" customHeight="false" outlineLevel="0" collapsed="false">
      <c r="A182" s="28"/>
      <c r="B182" s="20"/>
      <c r="C182" s="1"/>
      <c r="D182" s="1"/>
      <c r="E182" s="21"/>
    </row>
    <row r="183" customFormat="false" ht="12.75" hidden="false" customHeight="false" outlineLevel="0" collapsed="false">
      <c r="A183" s="28"/>
      <c r="B183" s="20"/>
      <c r="C183" s="1"/>
      <c r="D183" s="1"/>
      <c r="E183" s="21"/>
    </row>
    <row r="184" customFormat="false" ht="12.75" hidden="false" customHeight="false" outlineLevel="0" collapsed="false">
      <c r="A184" s="28"/>
      <c r="B184" s="20"/>
      <c r="C184" s="1"/>
      <c r="D184" s="1"/>
      <c r="E184" s="21"/>
    </row>
    <row r="185" customFormat="false" ht="12.75" hidden="false" customHeight="false" outlineLevel="0" collapsed="false">
      <c r="A185" s="28"/>
      <c r="B185" s="20"/>
      <c r="C185" s="1"/>
      <c r="D185" s="1"/>
      <c r="E185" s="21"/>
    </row>
    <row r="186" customFormat="false" ht="12.75" hidden="false" customHeight="false" outlineLevel="0" collapsed="false">
      <c r="A186" s="28"/>
      <c r="B186" s="20"/>
      <c r="C186" s="1"/>
      <c r="D186" s="1"/>
      <c r="E186" s="21"/>
    </row>
    <row r="187" customFormat="false" ht="12.75" hidden="false" customHeight="false" outlineLevel="0" collapsed="false">
      <c r="A187" s="28"/>
      <c r="B187" s="20"/>
      <c r="C187" s="1"/>
      <c r="D187" s="1"/>
      <c r="E187" s="21"/>
    </row>
    <row r="188" customFormat="false" ht="12.75" hidden="false" customHeight="false" outlineLevel="0" collapsed="false">
      <c r="A188" s="28"/>
      <c r="B188" s="20"/>
      <c r="C188" s="1"/>
      <c r="D188" s="1"/>
      <c r="E188" s="21"/>
    </row>
    <row r="189" customFormat="false" ht="12.75" hidden="false" customHeight="false" outlineLevel="0" collapsed="false">
      <c r="A189" s="28"/>
      <c r="B189" s="20"/>
      <c r="C189" s="1"/>
      <c r="D189" s="1"/>
      <c r="E189" s="21"/>
    </row>
    <row r="190" customFormat="false" ht="12.75" hidden="false" customHeight="false" outlineLevel="0" collapsed="false">
      <c r="A190" s="28"/>
      <c r="B190" s="20"/>
      <c r="C190" s="1"/>
      <c r="D190" s="1"/>
      <c r="E190" s="21"/>
    </row>
    <row r="191" customFormat="false" ht="12.75" hidden="false" customHeight="false" outlineLevel="0" collapsed="false">
      <c r="A191" s="28"/>
      <c r="B191" s="20"/>
      <c r="C191" s="1"/>
      <c r="D191" s="1"/>
      <c r="E191" s="21"/>
    </row>
    <row r="192" customFormat="false" ht="12.75" hidden="false" customHeight="false" outlineLevel="0" collapsed="false">
      <c r="A192" s="28"/>
      <c r="B192" s="20"/>
      <c r="C192" s="1"/>
      <c r="D192" s="1"/>
      <c r="E192" s="21"/>
    </row>
    <row r="193" customFormat="false" ht="12.75" hidden="false" customHeight="false" outlineLevel="0" collapsed="false">
      <c r="A193" s="28"/>
      <c r="B193" s="20"/>
      <c r="C193" s="1"/>
      <c r="D193" s="1"/>
      <c r="E193" s="21"/>
    </row>
    <row r="194" customFormat="false" ht="12.75" hidden="false" customHeight="false" outlineLevel="0" collapsed="false">
      <c r="A194" s="28"/>
      <c r="B194" s="20"/>
      <c r="C194" s="1"/>
      <c r="D194" s="1"/>
      <c r="E194" s="21"/>
    </row>
    <row r="195" customFormat="false" ht="12.75" hidden="false" customHeight="false" outlineLevel="0" collapsed="false">
      <c r="A195" s="28"/>
      <c r="B195" s="20"/>
      <c r="C195" s="1"/>
      <c r="D195" s="1"/>
      <c r="E195" s="21"/>
    </row>
    <row r="196" customFormat="false" ht="12.75" hidden="false" customHeight="false" outlineLevel="0" collapsed="false">
      <c r="A196" s="28"/>
      <c r="B196" s="20"/>
      <c r="C196" s="1"/>
      <c r="D196" s="1"/>
      <c r="E196" s="21"/>
    </row>
    <row r="197" customFormat="false" ht="12.75" hidden="false" customHeight="false" outlineLevel="0" collapsed="false">
      <c r="A197" s="28"/>
      <c r="B197" s="20"/>
      <c r="C197" s="1"/>
      <c r="D197" s="1"/>
      <c r="E197" s="21"/>
    </row>
    <row r="198" customFormat="false" ht="12.75" hidden="false" customHeight="false" outlineLevel="0" collapsed="false">
      <c r="A198" s="28"/>
      <c r="B198" s="20"/>
      <c r="C198" s="1"/>
      <c r="D198" s="1"/>
      <c r="E198" s="21"/>
    </row>
    <row r="199" customFormat="false" ht="12.75" hidden="false" customHeight="false" outlineLevel="0" collapsed="false">
      <c r="A199" s="28"/>
      <c r="B199" s="20"/>
      <c r="C199" s="1"/>
      <c r="D199" s="1"/>
      <c r="E199" s="21"/>
    </row>
    <row r="200" customFormat="false" ht="12.75" hidden="false" customHeight="false" outlineLevel="0" collapsed="false">
      <c r="A200" s="28"/>
      <c r="B200" s="20"/>
      <c r="C200" s="1"/>
      <c r="D200" s="1"/>
      <c r="E200" s="21"/>
    </row>
    <row r="201" customFormat="false" ht="12.75" hidden="false" customHeight="false" outlineLevel="0" collapsed="false">
      <c r="A201" s="28"/>
      <c r="B201" s="20"/>
      <c r="C201" s="1"/>
      <c r="D201" s="1"/>
      <c r="E201" s="21"/>
    </row>
    <row r="202" customFormat="false" ht="12.75" hidden="false" customHeight="false" outlineLevel="0" collapsed="false">
      <c r="A202" s="28"/>
      <c r="B202" s="20"/>
      <c r="C202" s="1"/>
      <c r="D202" s="1"/>
      <c r="E202" s="21"/>
    </row>
    <row r="203" customFormat="false" ht="12.75" hidden="false" customHeight="false" outlineLevel="0" collapsed="false">
      <c r="A203" s="28"/>
      <c r="B203" s="20"/>
      <c r="C203" s="1"/>
      <c r="D203" s="1"/>
      <c r="E203" s="21"/>
    </row>
    <row r="204" customFormat="false" ht="12.75" hidden="false" customHeight="false" outlineLevel="0" collapsed="false">
      <c r="A204" s="28"/>
      <c r="B204" s="20"/>
      <c r="C204" s="1"/>
      <c r="D204" s="1"/>
      <c r="E204" s="21"/>
    </row>
    <row r="205" customFormat="false" ht="12.75" hidden="false" customHeight="false" outlineLevel="0" collapsed="false">
      <c r="A205" s="28"/>
      <c r="B205" s="20"/>
      <c r="C205" s="1"/>
      <c r="D205" s="1"/>
      <c r="E205" s="21"/>
    </row>
    <row r="206" customFormat="false" ht="12.75" hidden="false" customHeight="false" outlineLevel="0" collapsed="false">
      <c r="A206" s="28"/>
      <c r="B206" s="20"/>
      <c r="C206" s="1"/>
      <c r="D206" s="1"/>
      <c r="E206" s="21"/>
    </row>
    <row r="207" customFormat="false" ht="12.75" hidden="false" customHeight="false" outlineLevel="0" collapsed="false">
      <c r="A207" s="28"/>
      <c r="B207" s="20"/>
      <c r="C207" s="1"/>
      <c r="D207" s="1"/>
      <c r="E207" s="21"/>
    </row>
    <row r="208" customFormat="false" ht="12.75" hidden="false" customHeight="false" outlineLevel="0" collapsed="false">
      <c r="A208" s="28"/>
      <c r="B208" s="20"/>
      <c r="C208" s="1"/>
      <c r="D208" s="1"/>
      <c r="E208" s="21"/>
    </row>
    <row r="209" customFormat="false" ht="12.75" hidden="false" customHeight="false" outlineLevel="0" collapsed="false">
      <c r="A209" s="28"/>
      <c r="B209" s="20"/>
      <c r="C209" s="1"/>
      <c r="D209" s="1"/>
      <c r="E209" s="21"/>
    </row>
    <row r="210" customFormat="false" ht="12.75" hidden="false" customHeight="false" outlineLevel="0" collapsed="false">
      <c r="A210" s="28"/>
      <c r="B210" s="20"/>
      <c r="C210" s="1"/>
      <c r="D210" s="1"/>
      <c r="E210" s="21"/>
    </row>
    <row r="211" customFormat="false" ht="12.75" hidden="false" customHeight="false" outlineLevel="0" collapsed="false">
      <c r="A211" s="28"/>
      <c r="B211" s="20"/>
      <c r="C211" s="1"/>
      <c r="D211" s="1"/>
      <c r="E211" s="21"/>
    </row>
    <row r="212" customFormat="false" ht="12.75" hidden="false" customHeight="false" outlineLevel="0" collapsed="false">
      <c r="A212" s="28"/>
      <c r="B212" s="20"/>
      <c r="C212" s="1"/>
      <c r="D212" s="1"/>
      <c r="E212" s="21"/>
    </row>
    <row r="213" customFormat="false" ht="12.75" hidden="false" customHeight="false" outlineLevel="0" collapsed="false">
      <c r="A213" s="28"/>
      <c r="B213" s="20"/>
      <c r="C213" s="1"/>
      <c r="D213" s="1"/>
      <c r="E213" s="21"/>
    </row>
    <row r="214" customFormat="false" ht="12.75" hidden="false" customHeight="false" outlineLevel="0" collapsed="false">
      <c r="A214" s="28"/>
      <c r="B214" s="20"/>
      <c r="E214" s="21"/>
    </row>
    <row r="215" customFormat="false" ht="12.75" hidden="false" customHeight="false" outlineLevel="0" collapsed="false">
      <c r="A215" s="28"/>
      <c r="B215" s="20"/>
      <c r="C215" s="1"/>
      <c r="D215" s="1"/>
      <c r="E215" s="21"/>
    </row>
    <row r="216" customFormat="false" ht="12.75" hidden="false" customHeight="false" outlineLevel="0" collapsed="false">
      <c r="A216" s="28"/>
      <c r="B216" s="20"/>
      <c r="C216" s="1"/>
      <c r="D216" s="1"/>
      <c r="E216" s="21"/>
    </row>
    <row r="217" customFormat="false" ht="12.75" hidden="false" customHeight="false" outlineLevel="0" collapsed="false">
      <c r="A217" s="28"/>
      <c r="B217" s="20"/>
      <c r="C217" s="1"/>
      <c r="D217" s="1"/>
      <c r="E217" s="21"/>
    </row>
    <row r="218" customFormat="false" ht="12.75" hidden="false" customHeight="false" outlineLevel="0" collapsed="false">
      <c r="A218" s="28"/>
      <c r="B218" s="20"/>
      <c r="C218" s="1"/>
      <c r="D218" s="1"/>
      <c r="E218" s="21"/>
    </row>
    <row r="219" customFormat="false" ht="12.75" hidden="false" customHeight="false" outlineLevel="0" collapsed="false">
      <c r="A219" s="28"/>
      <c r="B219" s="20"/>
      <c r="C219" s="1"/>
      <c r="D219" s="1"/>
      <c r="E219" s="21"/>
    </row>
    <row r="220" customFormat="false" ht="12.75" hidden="false" customHeight="false" outlineLevel="0" collapsed="false">
      <c r="A220" s="28"/>
      <c r="B220" s="20"/>
      <c r="C220" s="1"/>
      <c r="D220" s="1"/>
      <c r="E220" s="21"/>
    </row>
    <row r="221" customFormat="false" ht="12.75" hidden="false" customHeight="false" outlineLevel="0" collapsed="false">
      <c r="A221" s="28"/>
      <c r="B221" s="20"/>
      <c r="C221" s="1"/>
      <c r="D221" s="1"/>
      <c r="E221" s="21"/>
    </row>
    <row r="222" customFormat="false" ht="12.75" hidden="false" customHeight="false" outlineLevel="0" collapsed="false">
      <c r="A222" s="28"/>
      <c r="B222" s="20"/>
      <c r="C222" s="1"/>
      <c r="D222" s="1"/>
      <c r="E222" s="21"/>
    </row>
    <row r="223" customFormat="false" ht="12.75" hidden="false" customHeight="false" outlineLevel="0" collapsed="false">
      <c r="A223" s="28"/>
      <c r="B223" s="20"/>
      <c r="C223" s="1"/>
      <c r="D223" s="1"/>
      <c r="E223" s="21"/>
    </row>
    <row r="224" customFormat="false" ht="12.75" hidden="false" customHeight="false" outlineLevel="0" collapsed="false">
      <c r="A224" s="28"/>
      <c r="B224" s="20"/>
      <c r="C224" s="1"/>
      <c r="D224" s="1"/>
      <c r="E224" s="21"/>
    </row>
    <row r="225" customFormat="false" ht="12.75" hidden="false" customHeight="false" outlineLevel="0" collapsed="false">
      <c r="A225" s="28"/>
      <c r="B225" s="20"/>
      <c r="C225" s="1"/>
      <c r="D225" s="1"/>
      <c r="E225" s="21"/>
    </row>
    <row r="226" customFormat="false" ht="12.75" hidden="false" customHeight="false" outlineLevel="0" collapsed="false">
      <c r="A226" s="28"/>
      <c r="B226" s="20"/>
      <c r="C226" s="1"/>
      <c r="D226" s="1"/>
      <c r="E226" s="21"/>
    </row>
    <row r="227" customFormat="false" ht="12.75" hidden="false" customHeight="false" outlineLevel="0" collapsed="false">
      <c r="A227" s="28"/>
      <c r="B227" s="20"/>
      <c r="C227" s="1"/>
      <c r="D227" s="1"/>
      <c r="E227" s="21"/>
    </row>
    <row r="228" customFormat="false" ht="12.75" hidden="false" customHeight="false" outlineLevel="0" collapsed="false">
      <c r="A228" s="28"/>
      <c r="B228" s="20"/>
      <c r="C228" s="1"/>
      <c r="D228" s="1"/>
      <c r="E228" s="21"/>
    </row>
    <row r="229" customFormat="false" ht="12.75" hidden="false" customHeight="false" outlineLevel="0" collapsed="false">
      <c r="A229" s="28"/>
      <c r="B229" s="20"/>
      <c r="C229" s="1"/>
      <c r="D229" s="1"/>
      <c r="E229" s="21"/>
    </row>
    <row r="230" customFormat="false" ht="12.75" hidden="false" customHeight="false" outlineLevel="0" collapsed="false">
      <c r="A230" s="28"/>
      <c r="B230" s="20"/>
      <c r="C230" s="1"/>
      <c r="D230" s="1"/>
      <c r="E230" s="21"/>
    </row>
    <row r="231" customFormat="false" ht="12.75" hidden="false" customHeight="false" outlineLevel="0" collapsed="false">
      <c r="A231" s="28"/>
      <c r="B231" s="20"/>
      <c r="C231" s="1"/>
      <c r="D231" s="1"/>
      <c r="E231" s="21"/>
    </row>
    <row r="232" customFormat="false" ht="12.75" hidden="false" customHeight="false" outlineLevel="0" collapsed="false">
      <c r="A232" s="28"/>
      <c r="B232" s="20"/>
      <c r="C232" s="1"/>
      <c r="D232" s="1"/>
      <c r="E232" s="21"/>
    </row>
    <row r="233" customFormat="false" ht="12.75" hidden="false" customHeight="false" outlineLevel="0" collapsed="false">
      <c r="A233" s="28"/>
      <c r="B233" s="20"/>
      <c r="C233" s="1"/>
      <c r="D233" s="1"/>
      <c r="E233" s="21"/>
    </row>
    <row r="234" customFormat="false" ht="12.75" hidden="false" customHeight="false" outlineLevel="0" collapsed="false">
      <c r="A234" s="28"/>
      <c r="B234" s="20"/>
      <c r="C234" s="1"/>
      <c r="D234" s="1"/>
      <c r="E234" s="21"/>
    </row>
    <row r="235" customFormat="false" ht="12.75" hidden="false" customHeight="false" outlineLevel="0" collapsed="false">
      <c r="A235" s="28"/>
      <c r="B235" s="20"/>
      <c r="C235" s="1"/>
      <c r="D235" s="1"/>
    </row>
    <row r="236" customFormat="false" ht="12.75" hidden="false" customHeight="false" outlineLevel="0" collapsed="false">
      <c r="A236" s="28"/>
      <c r="B236" s="20"/>
      <c r="C236" s="1"/>
      <c r="D236" s="1"/>
    </row>
    <row r="237" customFormat="false" ht="12.75" hidden="false" customHeight="false" outlineLevel="0" collapsed="false">
      <c r="A237" s="28"/>
      <c r="B237" s="20"/>
      <c r="C237" s="1"/>
      <c r="D237" s="1"/>
    </row>
    <row r="238" customFormat="false" ht="12.75" hidden="false" customHeight="false" outlineLevel="0" collapsed="false">
      <c r="A238" s="28"/>
      <c r="B238" s="20"/>
      <c r="C238" s="1"/>
      <c r="D238" s="1"/>
      <c r="E238" s="29"/>
    </row>
    <row r="239" customFormat="false" ht="12.75" hidden="false" customHeight="false" outlineLevel="0" collapsed="false">
      <c r="A239" s="28"/>
      <c r="B239" s="20"/>
      <c r="C239" s="1"/>
      <c r="D239" s="1"/>
      <c r="E239" s="29"/>
    </row>
    <row r="240" customFormat="false" ht="12.75" hidden="false" customHeight="false" outlineLevel="0" collapsed="false">
      <c r="A240" s="28"/>
      <c r="B240" s="20"/>
      <c r="C240" s="1"/>
      <c r="D240" s="1"/>
    </row>
    <row r="241" customFormat="false" ht="12.75" hidden="false" customHeight="false" outlineLevel="0" collapsed="false">
      <c r="A241" s="28"/>
      <c r="B241" s="20"/>
      <c r="C241" s="1"/>
      <c r="D241" s="1"/>
    </row>
    <row r="242" customFormat="false" ht="12.75" hidden="false" customHeight="false" outlineLevel="0" collapsed="false">
      <c r="A242" s="28"/>
      <c r="B242" s="20"/>
      <c r="C242" s="1"/>
      <c r="D242" s="1"/>
    </row>
    <row r="243" customFormat="false" ht="12.75" hidden="false" customHeight="false" outlineLevel="0" collapsed="false">
      <c r="A243" s="28"/>
      <c r="B243" s="20"/>
    </row>
    <row r="244" customFormat="false" ht="12.75" hidden="false" customHeight="false" outlineLevel="0" collapsed="false">
      <c r="A244" s="28"/>
      <c r="B244" s="20"/>
    </row>
    <row r="245" customFormat="false" ht="12.75" hidden="false" customHeight="false" outlineLevel="0" collapsed="false">
      <c r="A245" s="28"/>
      <c r="B245" s="30"/>
    </row>
    <row r="246" customFormat="false" ht="12.75" hidden="false" customHeight="false" outlineLevel="0" collapsed="false">
      <c r="A246" s="28"/>
      <c r="B246" s="30"/>
    </row>
    <row r="247" customFormat="false" ht="12.75" hidden="false" customHeight="false" outlineLevel="0" collapsed="false">
      <c r="A247" s="28"/>
      <c r="B247" s="30"/>
    </row>
    <row r="248" customFormat="false" ht="12.75" hidden="false" customHeight="false" outlineLevel="0" collapsed="false">
      <c r="A248" s="28"/>
      <c r="B248" s="30"/>
    </row>
    <row r="249" customFormat="false" ht="12.75" hidden="false" customHeight="false" outlineLevel="0" collapsed="false">
      <c r="A249" s="28"/>
      <c r="B249" s="30"/>
    </row>
    <row r="250" customFormat="false" ht="12.75" hidden="false" customHeight="false" outlineLevel="0" collapsed="false">
      <c r="A250" s="28"/>
      <c r="B250" s="30"/>
    </row>
    <row r="251" customFormat="false" ht="12.75" hidden="false" customHeight="false" outlineLevel="0" collapsed="false">
      <c r="A251" s="28"/>
      <c r="B251" s="30"/>
    </row>
    <row r="252" customFormat="false" ht="12.75" hidden="false" customHeight="false" outlineLevel="0" collapsed="false">
      <c r="A252" s="28"/>
      <c r="B252" s="30"/>
    </row>
    <row r="253" customFormat="false" ht="12.75" hidden="false" customHeight="false" outlineLevel="0" collapsed="false">
      <c r="A253" s="28"/>
      <c r="B253" s="30"/>
    </row>
    <row r="254" customFormat="false" ht="12.75" hidden="false" customHeight="false" outlineLevel="0" collapsed="false">
      <c r="A254" s="28"/>
      <c r="B254" s="30"/>
    </row>
    <row r="255" customFormat="false" ht="12.75" hidden="false" customHeight="false" outlineLevel="0" collapsed="false">
      <c r="A255" s="28"/>
      <c r="B255" s="30"/>
    </row>
    <row r="256" customFormat="false" ht="12.75" hidden="false" customHeight="false" outlineLevel="0" collapsed="false">
      <c r="A256" s="28"/>
      <c r="B256" s="30"/>
    </row>
    <row r="257" customFormat="false" ht="12.75" hidden="false" customHeight="false" outlineLevel="0" collapsed="false">
      <c r="A257" s="28"/>
      <c r="B257" s="30"/>
    </row>
    <row r="258" customFormat="false" ht="12.75" hidden="false" customHeight="false" outlineLevel="0" collapsed="false">
      <c r="A258" s="28"/>
      <c r="B258" s="30"/>
    </row>
    <row r="259" customFormat="false" ht="12.75" hidden="false" customHeight="false" outlineLevel="0" collapsed="false">
      <c r="A259" s="28"/>
      <c r="B259" s="30"/>
    </row>
    <row r="260" customFormat="false" ht="12.75" hidden="false" customHeight="false" outlineLevel="0" collapsed="false">
      <c r="A260" s="28"/>
      <c r="B260" s="30"/>
    </row>
    <row r="261" customFormat="false" ht="12.75" hidden="false" customHeight="false" outlineLevel="0" collapsed="false">
      <c r="A261" s="28"/>
      <c r="B261" s="30"/>
    </row>
    <row r="262" customFormat="false" ht="12.75" hidden="false" customHeight="false" outlineLevel="0" collapsed="false">
      <c r="A262" s="28"/>
      <c r="B262" s="30"/>
    </row>
    <row r="263" customFormat="false" ht="12.75" hidden="false" customHeight="false" outlineLevel="0" collapsed="false">
      <c r="A263" s="28"/>
      <c r="B263" s="30"/>
    </row>
    <row r="264" customFormat="false" ht="12.75" hidden="false" customHeight="false" outlineLevel="0" collapsed="false">
      <c r="A264" s="28"/>
      <c r="B264" s="30"/>
    </row>
    <row r="265" customFormat="false" ht="12.75" hidden="false" customHeight="false" outlineLevel="0" collapsed="false">
      <c r="A265" s="28"/>
      <c r="B265" s="30"/>
    </row>
    <row r="266" customFormat="false" ht="12.75" hidden="false" customHeight="false" outlineLevel="0" collapsed="false">
      <c r="A266" s="28"/>
      <c r="B266" s="30"/>
    </row>
    <row r="267" customFormat="false" ht="12.75" hidden="false" customHeight="false" outlineLevel="0" collapsed="false">
      <c r="A267" s="28"/>
      <c r="B267" s="30"/>
    </row>
    <row r="268" customFormat="false" ht="12.75" hidden="false" customHeight="false" outlineLevel="0" collapsed="false">
      <c r="A268" s="28"/>
      <c r="B268" s="30"/>
    </row>
    <row r="269" customFormat="false" ht="12.75" hidden="false" customHeight="false" outlineLevel="0" collapsed="false">
      <c r="A269" s="28"/>
      <c r="B269" s="30"/>
    </row>
    <row r="270" customFormat="false" ht="12.75" hidden="false" customHeight="false" outlineLevel="0" collapsed="false">
      <c r="A270" s="28"/>
      <c r="B270" s="30"/>
    </row>
    <row r="271" customFormat="false" ht="12.75" hidden="false" customHeight="false" outlineLevel="0" collapsed="false">
      <c r="A271" s="28"/>
      <c r="B271" s="30"/>
    </row>
    <row r="272" customFormat="false" ht="12.75" hidden="false" customHeight="false" outlineLevel="0" collapsed="false">
      <c r="A272" s="28"/>
      <c r="B272" s="30"/>
    </row>
    <row r="273" customFormat="false" ht="12.75" hidden="false" customHeight="false" outlineLevel="0" collapsed="false">
      <c r="A273" s="28"/>
      <c r="B273" s="30"/>
    </row>
    <row r="274" customFormat="false" ht="12.75" hidden="false" customHeight="false" outlineLevel="0" collapsed="false">
      <c r="A274" s="28"/>
      <c r="B274" s="30"/>
    </row>
    <row r="275" customFormat="false" ht="12.75" hidden="false" customHeight="false" outlineLevel="0" collapsed="false">
      <c r="A275" s="28"/>
      <c r="B275" s="30"/>
    </row>
    <row r="276" customFormat="false" ht="12.75" hidden="false" customHeight="false" outlineLevel="0" collapsed="false">
      <c r="A276" s="28"/>
      <c r="B276" s="30"/>
    </row>
    <row r="277" customFormat="false" ht="12.75" hidden="false" customHeight="false" outlineLevel="0" collapsed="false">
      <c r="A277" s="28"/>
      <c r="B277" s="30"/>
    </row>
    <row r="278" customFormat="false" ht="12.75" hidden="false" customHeight="false" outlineLevel="0" collapsed="false">
      <c r="A278" s="28"/>
      <c r="B278" s="30"/>
    </row>
    <row r="279" customFormat="false" ht="12.75" hidden="false" customHeight="false" outlineLevel="0" collapsed="false">
      <c r="A279" s="28"/>
      <c r="B279" s="30"/>
    </row>
    <row r="280" customFormat="false" ht="12.75" hidden="false" customHeight="false" outlineLevel="0" collapsed="false">
      <c r="A280" s="28"/>
      <c r="B280" s="30"/>
    </row>
    <row r="281" customFormat="false" ht="12.75" hidden="false" customHeight="false" outlineLevel="0" collapsed="false">
      <c r="A281" s="28"/>
      <c r="B281" s="30"/>
    </row>
    <row r="282" customFormat="false" ht="12.75" hidden="false" customHeight="false" outlineLevel="0" collapsed="false">
      <c r="A282" s="28"/>
      <c r="B282" s="30"/>
    </row>
    <row r="283" customFormat="false" ht="12.75" hidden="false" customHeight="false" outlineLevel="0" collapsed="false">
      <c r="A283" s="28"/>
      <c r="B283" s="30"/>
    </row>
    <row r="284" customFormat="false" ht="12.75" hidden="false" customHeight="false" outlineLevel="0" collapsed="false">
      <c r="A284" s="28"/>
      <c r="B284" s="30"/>
    </row>
    <row r="285" customFormat="false" ht="12.75" hidden="false" customHeight="false" outlineLevel="0" collapsed="false">
      <c r="A285" s="28"/>
      <c r="B285" s="30"/>
    </row>
    <row r="286" customFormat="false" ht="12.75" hidden="false" customHeight="false" outlineLevel="0" collapsed="false">
      <c r="A286" s="28"/>
      <c r="B286" s="30"/>
    </row>
    <row r="287" customFormat="false" ht="12.75" hidden="false" customHeight="false" outlineLevel="0" collapsed="false">
      <c r="A287" s="28"/>
      <c r="B287" s="30"/>
    </row>
    <row r="288" customFormat="false" ht="12.75" hidden="false" customHeight="false" outlineLevel="0" collapsed="false">
      <c r="A288" s="28"/>
      <c r="B288" s="30"/>
    </row>
    <row r="289" customFormat="false" ht="12.75" hidden="false" customHeight="false" outlineLevel="0" collapsed="false">
      <c r="A289" s="28"/>
      <c r="B289" s="30"/>
    </row>
    <row r="290" customFormat="false" ht="12.75" hidden="false" customHeight="false" outlineLevel="0" collapsed="false">
      <c r="A290" s="28"/>
      <c r="B290" s="30"/>
    </row>
    <row r="291" customFormat="false" ht="12.75" hidden="false" customHeight="false" outlineLevel="0" collapsed="false">
      <c r="A291" s="28"/>
      <c r="B291" s="30"/>
    </row>
    <row r="292" customFormat="false" ht="12.75" hidden="false" customHeight="false" outlineLevel="0" collapsed="false">
      <c r="A292" s="28"/>
      <c r="B292" s="30"/>
    </row>
    <row r="293" customFormat="false" ht="12.75" hidden="false" customHeight="false" outlineLevel="0" collapsed="false">
      <c r="A293" s="28"/>
      <c r="B293" s="30"/>
    </row>
    <row r="294" customFormat="false" ht="12.75" hidden="false" customHeight="false" outlineLevel="0" collapsed="false">
      <c r="A294" s="28"/>
      <c r="B294" s="30"/>
    </row>
    <row r="295" customFormat="false" ht="12.75" hidden="false" customHeight="false" outlineLevel="0" collapsed="false">
      <c r="A295" s="28"/>
      <c r="B295" s="30"/>
    </row>
    <row r="296" customFormat="false" ht="12.75" hidden="false" customHeight="false" outlineLevel="0" collapsed="false">
      <c r="A296" s="28"/>
      <c r="B296" s="30"/>
    </row>
    <row r="297" customFormat="false" ht="12.75" hidden="false" customHeight="false" outlineLevel="0" collapsed="false">
      <c r="A297" s="28"/>
      <c r="B297" s="30"/>
    </row>
    <row r="298" customFormat="false" ht="12.75" hidden="false" customHeight="false" outlineLevel="0" collapsed="false">
      <c r="A298" s="28"/>
      <c r="B298" s="30"/>
    </row>
    <row r="299" customFormat="false" ht="12.75" hidden="false" customHeight="false" outlineLevel="0" collapsed="false">
      <c r="A299" s="28"/>
      <c r="B299" s="30"/>
    </row>
    <row r="300" customFormat="false" ht="12.75" hidden="false" customHeight="false" outlineLevel="0" collapsed="false">
      <c r="A300" s="28"/>
      <c r="B300" s="30"/>
    </row>
    <row r="301" customFormat="false" ht="12.75" hidden="false" customHeight="false" outlineLevel="0" collapsed="false">
      <c r="A301" s="28"/>
      <c r="B301" s="30"/>
    </row>
    <row r="302" customFormat="false" ht="12.75" hidden="false" customHeight="false" outlineLevel="0" collapsed="false">
      <c r="A302" s="28"/>
      <c r="B302" s="30"/>
    </row>
    <row r="303" customFormat="false" ht="12.75" hidden="false" customHeight="false" outlineLevel="0" collapsed="false">
      <c r="A303" s="28"/>
      <c r="B303" s="30"/>
    </row>
    <row r="304" customFormat="false" ht="12.75" hidden="false" customHeight="false" outlineLevel="0" collapsed="false">
      <c r="A304" s="28"/>
      <c r="B304" s="30"/>
    </row>
    <row r="305" customFormat="false" ht="12.75" hidden="false" customHeight="false" outlineLevel="0" collapsed="false">
      <c r="A305" s="28"/>
      <c r="B305" s="30"/>
    </row>
    <row r="306" customFormat="false" ht="12.75" hidden="false" customHeight="false" outlineLevel="0" collapsed="false">
      <c r="A306" s="28"/>
      <c r="B306" s="30"/>
    </row>
    <row r="307" customFormat="false" ht="12.75" hidden="false" customHeight="false" outlineLevel="0" collapsed="false">
      <c r="A307" s="28"/>
      <c r="B307" s="30"/>
    </row>
    <row r="308" customFormat="false" ht="12.75" hidden="false" customHeight="false" outlineLevel="0" collapsed="false">
      <c r="A308" s="28"/>
      <c r="B308" s="30"/>
    </row>
    <row r="309" customFormat="false" ht="12.75" hidden="false" customHeight="false" outlineLevel="0" collapsed="false">
      <c r="A309" s="28"/>
      <c r="B309" s="30"/>
    </row>
    <row r="310" customFormat="false" ht="12.75" hidden="false" customHeight="false" outlineLevel="0" collapsed="false">
      <c r="A310" s="28"/>
      <c r="B310" s="30"/>
    </row>
    <row r="311" customFormat="false" ht="12.75" hidden="false" customHeight="false" outlineLevel="0" collapsed="false">
      <c r="A311" s="28"/>
      <c r="B311" s="30"/>
    </row>
    <row r="312" customFormat="false" ht="12.75" hidden="false" customHeight="false" outlineLevel="0" collapsed="false">
      <c r="A312" s="28"/>
      <c r="B312" s="30"/>
    </row>
    <row r="313" customFormat="false" ht="12.75" hidden="false" customHeight="false" outlineLevel="0" collapsed="false">
      <c r="A313" s="28"/>
      <c r="B313" s="30"/>
    </row>
    <row r="314" customFormat="false" ht="12.75" hidden="false" customHeight="false" outlineLevel="0" collapsed="false">
      <c r="A314" s="28"/>
      <c r="B314" s="30"/>
    </row>
    <row r="315" customFormat="false" ht="12.75" hidden="false" customHeight="false" outlineLevel="0" collapsed="false">
      <c r="A315" s="28"/>
      <c r="B315" s="30"/>
    </row>
    <row r="316" customFormat="false" ht="12.75" hidden="false" customHeight="false" outlineLevel="0" collapsed="false">
      <c r="A316" s="28"/>
      <c r="B316" s="30"/>
    </row>
    <row r="317" customFormat="false" ht="12.75" hidden="false" customHeight="false" outlineLevel="0" collapsed="false">
      <c r="A317" s="28"/>
      <c r="B317" s="30"/>
    </row>
    <row r="318" customFormat="false" ht="12.75" hidden="false" customHeight="false" outlineLevel="0" collapsed="false">
      <c r="A318" s="28"/>
      <c r="B318" s="30"/>
    </row>
    <row r="319" customFormat="false" ht="12.75" hidden="false" customHeight="false" outlineLevel="0" collapsed="false">
      <c r="A319" s="28"/>
      <c r="B319" s="30"/>
    </row>
    <row r="320" customFormat="false" ht="12.75" hidden="false" customHeight="false" outlineLevel="0" collapsed="false">
      <c r="A320" s="28"/>
      <c r="B320" s="30"/>
    </row>
    <row r="321" customFormat="false" ht="12.75" hidden="false" customHeight="false" outlineLevel="0" collapsed="false">
      <c r="A321" s="28"/>
      <c r="B321" s="30"/>
    </row>
    <row r="322" customFormat="false" ht="12.75" hidden="false" customHeight="false" outlineLevel="0" collapsed="false">
      <c r="A322" s="28"/>
      <c r="B322" s="30"/>
    </row>
    <row r="323" customFormat="false" ht="12.75" hidden="false" customHeight="false" outlineLevel="0" collapsed="false">
      <c r="A323" s="28"/>
      <c r="B323" s="30"/>
    </row>
    <row r="324" customFormat="false" ht="12.75" hidden="false" customHeight="false" outlineLevel="0" collapsed="false">
      <c r="A324" s="28"/>
      <c r="B324" s="30"/>
    </row>
    <row r="325" customFormat="false" ht="12.75" hidden="false" customHeight="false" outlineLevel="0" collapsed="false">
      <c r="A325" s="28"/>
      <c r="B325" s="30"/>
    </row>
    <row r="326" customFormat="false" ht="12.75" hidden="false" customHeight="false" outlineLevel="0" collapsed="false">
      <c r="A326" s="28"/>
      <c r="B326" s="30"/>
    </row>
    <row r="327" customFormat="false" ht="12.75" hidden="false" customHeight="false" outlineLevel="0" collapsed="false">
      <c r="A327" s="28"/>
      <c r="B327" s="30"/>
    </row>
    <row r="328" customFormat="false" ht="12.75" hidden="false" customHeight="false" outlineLevel="0" collapsed="false">
      <c r="A328" s="28"/>
      <c r="B328" s="30"/>
    </row>
    <row r="329" customFormat="false" ht="12.75" hidden="false" customHeight="false" outlineLevel="0" collapsed="false">
      <c r="A329" s="28"/>
      <c r="B329" s="30"/>
    </row>
    <row r="330" customFormat="false" ht="12.75" hidden="false" customHeight="false" outlineLevel="0" collapsed="false">
      <c r="A330" s="28"/>
      <c r="B330" s="30"/>
    </row>
    <row r="331" customFormat="false" ht="12.75" hidden="false" customHeight="false" outlineLevel="0" collapsed="false">
      <c r="A331" s="28"/>
      <c r="B331" s="30"/>
    </row>
    <row r="332" customFormat="false" ht="12.75" hidden="false" customHeight="false" outlineLevel="0" collapsed="false">
      <c r="A332" s="28"/>
      <c r="B332" s="30"/>
    </row>
    <row r="333" customFormat="false" ht="12.75" hidden="false" customHeight="false" outlineLevel="0" collapsed="false">
      <c r="A333" s="28"/>
      <c r="B333" s="30"/>
    </row>
    <row r="334" customFormat="false" ht="12.75" hidden="false" customHeight="false" outlineLevel="0" collapsed="false">
      <c r="A334" s="28"/>
      <c r="B334" s="30"/>
    </row>
    <row r="335" customFormat="false" ht="12.75" hidden="false" customHeight="false" outlineLevel="0" collapsed="false">
      <c r="A335" s="28"/>
      <c r="B335" s="30"/>
    </row>
    <row r="336" customFormat="false" ht="12.75" hidden="false" customHeight="false" outlineLevel="0" collapsed="false">
      <c r="A336" s="28"/>
      <c r="B336" s="30"/>
    </row>
    <row r="337" customFormat="false" ht="12.75" hidden="false" customHeight="false" outlineLevel="0" collapsed="false">
      <c r="A337" s="28"/>
      <c r="B337" s="30"/>
    </row>
    <row r="338" customFormat="false" ht="12.75" hidden="false" customHeight="false" outlineLevel="0" collapsed="false">
      <c r="A338" s="28"/>
      <c r="B338" s="30"/>
    </row>
    <row r="339" customFormat="false" ht="12.75" hidden="false" customHeight="false" outlineLevel="0" collapsed="false">
      <c r="A339" s="28"/>
      <c r="B339" s="30"/>
    </row>
    <row r="340" customFormat="false" ht="12.75" hidden="false" customHeight="false" outlineLevel="0" collapsed="false">
      <c r="A340" s="28"/>
      <c r="B340" s="30"/>
    </row>
    <row r="341" customFormat="false" ht="12.75" hidden="false" customHeight="false" outlineLevel="0" collapsed="false">
      <c r="A341" s="28"/>
      <c r="B341" s="30"/>
    </row>
    <row r="342" customFormat="false" ht="12.75" hidden="false" customHeight="false" outlineLevel="0" collapsed="false">
      <c r="A342" s="28"/>
      <c r="B342" s="30"/>
    </row>
    <row r="343" customFormat="false" ht="12.75" hidden="false" customHeight="false" outlineLevel="0" collapsed="false">
      <c r="A343" s="28"/>
      <c r="B343" s="30"/>
    </row>
    <row r="344" customFormat="false" ht="12.75" hidden="false" customHeight="false" outlineLevel="0" collapsed="false">
      <c r="A344" s="28"/>
      <c r="B344" s="30"/>
    </row>
    <row r="345" customFormat="false" ht="12.75" hidden="false" customHeight="false" outlineLevel="0" collapsed="false">
      <c r="A345" s="28"/>
      <c r="B345" s="30"/>
    </row>
    <row r="346" customFormat="false" ht="12.75" hidden="false" customHeight="false" outlineLevel="0" collapsed="false">
      <c r="A346" s="28"/>
      <c r="B346" s="30"/>
    </row>
    <row r="347" customFormat="false" ht="12.75" hidden="false" customHeight="false" outlineLevel="0" collapsed="false">
      <c r="A347" s="28"/>
      <c r="B347" s="30"/>
    </row>
    <row r="348" customFormat="false" ht="12.75" hidden="false" customHeight="false" outlineLevel="0" collapsed="false">
      <c r="A348" s="28"/>
      <c r="B348" s="30"/>
    </row>
    <row r="349" customFormat="false" ht="12.75" hidden="false" customHeight="false" outlineLevel="0" collapsed="false">
      <c r="A349" s="28"/>
      <c r="B349" s="30"/>
    </row>
    <row r="350" customFormat="false" ht="12.75" hidden="false" customHeight="false" outlineLevel="0" collapsed="false">
      <c r="A350" s="28"/>
      <c r="B350" s="30"/>
    </row>
    <row r="351" customFormat="false" ht="12.75" hidden="false" customHeight="false" outlineLevel="0" collapsed="false">
      <c r="A351" s="28"/>
      <c r="B351" s="30"/>
    </row>
    <row r="352" customFormat="false" ht="12.75" hidden="false" customHeight="false" outlineLevel="0" collapsed="false">
      <c r="A352" s="28"/>
      <c r="B352" s="30"/>
    </row>
    <row r="353" customFormat="false" ht="12.75" hidden="false" customHeight="false" outlineLevel="0" collapsed="false">
      <c r="A353" s="28"/>
      <c r="B353" s="30"/>
    </row>
    <row r="354" customFormat="false" ht="12.75" hidden="false" customHeight="false" outlineLevel="0" collapsed="false">
      <c r="A354" s="28"/>
      <c r="B354" s="30"/>
    </row>
    <row r="355" customFormat="false" ht="12.75" hidden="false" customHeight="false" outlineLevel="0" collapsed="false">
      <c r="A355" s="28"/>
      <c r="B355" s="30"/>
    </row>
    <row r="356" customFormat="false" ht="12.75" hidden="false" customHeight="false" outlineLevel="0" collapsed="false">
      <c r="A356" s="28"/>
      <c r="B356" s="30"/>
    </row>
    <row r="357" customFormat="false" ht="12.75" hidden="false" customHeight="false" outlineLevel="0" collapsed="false">
      <c r="A357" s="28"/>
      <c r="B357" s="30"/>
    </row>
    <row r="358" customFormat="false" ht="12.75" hidden="false" customHeight="false" outlineLevel="0" collapsed="false">
      <c r="A358" s="28"/>
      <c r="B358" s="30"/>
    </row>
    <row r="359" customFormat="false" ht="12.75" hidden="false" customHeight="false" outlineLevel="0" collapsed="false">
      <c r="A359" s="28"/>
      <c r="B359" s="30"/>
    </row>
    <row r="360" customFormat="false" ht="12.75" hidden="false" customHeight="false" outlineLevel="0" collapsed="false">
      <c r="A360" s="28"/>
      <c r="B360" s="30"/>
    </row>
    <row r="361" customFormat="false" ht="12.75" hidden="false" customHeight="false" outlineLevel="0" collapsed="false">
      <c r="A361" s="28"/>
      <c r="B361" s="30"/>
    </row>
    <row r="362" customFormat="false" ht="12.75" hidden="false" customHeight="false" outlineLevel="0" collapsed="false">
      <c r="A362" s="28"/>
      <c r="B362" s="30"/>
    </row>
    <row r="363" customFormat="false" ht="12.75" hidden="false" customHeight="false" outlineLevel="0" collapsed="false">
      <c r="A363" s="28"/>
      <c r="B363" s="30"/>
    </row>
    <row r="364" customFormat="false" ht="12.75" hidden="false" customHeight="false" outlineLevel="0" collapsed="false">
      <c r="A364" s="28"/>
      <c r="B364" s="30"/>
    </row>
    <row r="365" customFormat="false" ht="12.75" hidden="false" customHeight="false" outlineLevel="0" collapsed="false">
      <c r="A365" s="28"/>
      <c r="B365" s="30"/>
    </row>
    <row r="366" customFormat="false" ht="12.75" hidden="false" customHeight="false" outlineLevel="0" collapsed="false">
      <c r="A366" s="28"/>
      <c r="B366" s="30"/>
    </row>
    <row r="367" customFormat="false" ht="12.75" hidden="false" customHeight="false" outlineLevel="0" collapsed="false">
      <c r="A367" s="28"/>
      <c r="B367" s="30"/>
    </row>
    <row r="368" customFormat="false" ht="12.75" hidden="false" customHeight="false" outlineLevel="0" collapsed="false">
      <c r="A368" s="28"/>
      <c r="B368" s="30"/>
    </row>
    <row r="369" customFormat="false" ht="12.75" hidden="false" customHeight="false" outlineLevel="0" collapsed="false">
      <c r="A369" s="28"/>
      <c r="B369" s="30"/>
    </row>
    <row r="370" customFormat="false" ht="12.75" hidden="false" customHeight="false" outlineLevel="0" collapsed="false">
      <c r="A370" s="28"/>
      <c r="B370" s="30"/>
    </row>
    <row r="371" customFormat="false" ht="12.75" hidden="false" customHeight="false" outlineLevel="0" collapsed="false">
      <c r="A371" s="28"/>
      <c r="B371" s="30"/>
    </row>
    <row r="372" customFormat="false" ht="12.75" hidden="false" customHeight="false" outlineLevel="0" collapsed="false">
      <c r="A372" s="28"/>
      <c r="B372" s="30"/>
    </row>
    <row r="373" customFormat="false" ht="12.75" hidden="false" customHeight="false" outlineLevel="0" collapsed="false">
      <c r="A373" s="28"/>
      <c r="B373" s="30"/>
    </row>
    <row r="374" customFormat="false" ht="12.75" hidden="false" customHeight="false" outlineLevel="0" collapsed="false">
      <c r="A374" s="28"/>
      <c r="B374" s="30"/>
    </row>
    <row r="375" customFormat="false" ht="12.75" hidden="false" customHeight="false" outlineLevel="0" collapsed="false">
      <c r="A375" s="28"/>
      <c r="B375" s="30"/>
    </row>
    <row r="376" customFormat="false" ht="12.75" hidden="false" customHeight="false" outlineLevel="0" collapsed="false">
      <c r="A376" s="28"/>
      <c r="B376" s="30"/>
    </row>
    <row r="377" customFormat="false" ht="12.75" hidden="false" customHeight="false" outlineLevel="0" collapsed="false">
      <c r="A377" s="28"/>
      <c r="B377" s="30"/>
    </row>
    <row r="378" customFormat="false" ht="12.75" hidden="false" customHeight="false" outlineLevel="0" collapsed="false">
      <c r="A378" s="28"/>
      <c r="B378" s="30"/>
    </row>
    <row r="379" customFormat="false" ht="12.75" hidden="false" customHeight="false" outlineLevel="0" collapsed="false">
      <c r="A379" s="28"/>
      <c r="B379" s="30"/>
    </row>
    <row r="380" customFormat="false" ht="12.75" hidden="false" customHeight="false" outlineLevel="0" collapsed="false">
      <c r="A380" s="28"/>
      <c r="B380" s="30"/>
    </row>
    <row r="381" customFormat="false" ht="12.75" hidden="false" customHeight="false" outlineLevel="0" collapsed="false">
      <c r="A381" s="28"/>
      <c r="B381" s="30"/>
    </row>
    <row r="382" customFormat="false" ht="12.75" hidden="false" customHeight="false" outlineLevel="0" collapsed="false">
      <c r="A382" s="28"/>
      <c r="B382" s="30"/>
    </row>
    <row r="383" customFormat="false" ht="12.75" hidden="false" customHeight="false" outlineLevel="0" collapsed="false">
      <c r="A383" s="28"/>
      <c r="B383" s="30"/>
    </row>
    <row r="384" customFormat="false" ht="12.75" hidden="false" customHeight="false" outlineLevel="0" collapsed="false">
      <c r="A384" s="28"/>
      <c r="B384" s="30"/>
    </row>
    <row r="385" customFormat="false" ht="12.75" hidden="false" customHeight="false" outlineLevel="0" collapsed="false">
      <c r="A385" s="28"/>
      <c r="B385" s="30"/>
    </row>
    <row r="386" customFormat="false" ht="12.75" hidden="false" customHeight="false" outlineLevel="0" collapsed="false">
      <c r="A386" s="28"/>
      <c r="B386" s="30"/>
    </row>
    <row r="387" customFormat="false" ht="12.75" hidden="false" customHeight="false" outlineLevel="0" collapsed="false">
      <c r="A387" s="28"/>
      <c r="B387" s="30"/>
    </row>
    <row r="388" customFormat="false" ht="12.75" hidden="false" customHeight="false" outlineLevel="0" collapsed="false">
      <c r="A388" s="28"/>
      <c r="B388" s="30"/>
    </row>
    <row r="389" customFormat="false" ht="12.75" hidden="false" customHeight="false" outlineLevel="0" collapsed="false">
      <c r="A389" s="28"/>
      <c r="B389" s="30"/>
    </row>
    <row r="390" customFormat="false" ht="12.75" hidden="false" customHeight="false" outlineLevel="0" collapsed="false">
      <c r="A390" s="28"/>
      <c r="B390" s="30"/>
    </row>
    <row r="391" customFormat="false" ht="12.75" hidden="false" customHeight="false" outlineLevel="0" collapsed="false">
      <c r="A391" s="28"/>
      <c r="B391" s="30"/>
    </row>
    <row r="392" customFormat="false" ht="12.75" hidden="false" customHeight="false" outlineLevel="0" collapsed="false">
      <c r="A392" s="28"/>
      <c r="B392" s="30"/>
    </row>
    <row r="393" customFormat="false" ht="12.75" hidden="false" customHeight="false" outlineLevel="0" collapsed="false">
      <c r="A393" s="28"/>
      <c r="B393" s="30"/>
    </row>
    <row r="394" customFormat="false" ht="12.75" hidden="false" customHeight="false" outlineLevel="0" collapsed="false">
      <c r="A394" s="28"/>
      <c r="B394" s="30"/>
    </row>
    <row r="395" customFormat="false" ht="12.75" hidden="false" customHeight="false" outlineLevel="0" collapsed="false">
      <c r="A395" s="28"/>
      <c r="B395" s="30"/>
    </row>
    <row r="396" customFormat="false" ht="12.75" hidden="false" customHeight="false" outlineLevel="0" collapsed="false">
      <c r="A396" s="28"/>
      <c r="B396" s="30"/>
    </row>
    <row r="397" customFormat="false" ht="12.75" hidden="false" customHeight="false" outlineLevel="0" collapsed="false">
      <c r="A397" s="28"/>
      <c r="B397" s="30"/>
    </row>
    <row r="398" customFormat="false" ht="12.75" hidden="false" customHeight="false" outlineLevel="0" collapsed="false">
      <c r="A398" s="28"/>
      <c r="B398" s="30"/>
    </row>
    <row r="399" customFormat="false" ht="12.75" hidden="false" customHeight="false" outlineLevel="0" collapsed="false">
      <c r="A399" s="28"/>
      <c r="B399" s="30"/>
    </row>
    <row r="400" customFormat="false" ht="12.75" hidden="false" customHeight="false" outlineLevel="0" collapsed="false">
      <c r="A400" s="28"/>
      <c r="B400" s="30"/>
    </row>
    <row r="401" customFormat="false" ht="12.75" hidden="false" customHeight="false" outlineLevel="0" collapsed="false">
      <c r="A401" s="28"/>
      <c r="B401" s="30"/>
    </row>
    <row r="402" customFormat="false" ht="12.75" hidden="false" customHeight="false" outlineLevel="0" collapsed="false">
      <c r="A402" s="28"/>
      <c r="B402" s="30"/>
    </row>
    <row r="403" customFormat="false" ht="12.75" hidden="false" customHeight="false" outlineLevel="0" collapsed="false">
      <c r="A403" s="28"/>
      <c r="B403" s="30"/>
    </row>
    <row r="404" customFormat="false" ht="12.75" hidden="false" customHeight="false" outlineLevel="0" collapsed="false">
      <c r="A404" s="28"/>
      <c r="B404" s="30"/>
    </row>
    <row r="405" customFormat="false" ht="12.75" hidden="false" customHeight="false" outlineLevel="0" collapsed="false">
      <c r="A405" s="28"/>
      <c r="B405" s="30"/>
    </row>
    <row r="406" customFormat="false" ht="12.75" hidden="false" customHeight="false" outlineLevel="0" collapsed="false">
      <c r="A406" s="28"/>
      <c r="B406" s="30"/>
    </row>
    <row r="407" customFormat="false" ht="12.75" hidden="false" customHeight="false" outlineLevel="0" collapsed="false">
      <c r="A407" s="28"/>
      <c r="B407" s="30"/>
    </row>
    <row r="408" customFormat="false" ht="12.75" hidden="false" customHeight="false" outlineLevel="0" collapsed="false">
      <c r="A408" s="28"/>
      <c r="B408" s="30"/>
    </row>
    <row r="409" customFormat="false" ht="12.75" hidden="false" customHeight="false" outlineLevel="0" collapsed="false">
      <c r="A409" s="28"/>
      <c r="B409" s="30"/>
    </row>
    <row r="410" customFormat="false" ht="12.75" hidden="false" customHeight="false" outlineLevel="0" collapsed="false">
      <c r="A410" s="28"/>
      <c r="B410" s="30"/>
    </row>
    <row r="411" customFormat="false" ht="12.75" hidden="false" customHeight="false" outlineLevel="0" collapsed="false">
      <c r="A411" s="28"/>
      <c r="B411" s="30"/>
    </row>
    <row r="412" customFormat="false" ht="12.75" hidden="false" customHeight="false" outlineLevel="0" collapsed="false">
      <c r="A412" s="28"/>
      <c r="B412" s="30"/>
    </row>
    <row r="413" customFormat="false" ht="12.75" hidden="false" customHeight="false" outlineLevel="0" collapsed="false">
      <c r="A413" s="28"/>
      <c r="B413" s="30"/>
    </row>
    <row r="414" customFormat="false" ht="12.75" hidden="false" customHeight="false" outlineLevel="0" collapsed="false">
      <c r="A414" s="28"/>
      <c r="B414" s="30"/>
    </row>
    <row r="415" customFormat="false" ht="12.75" hidden="false" customHeight="false" outlineLevel="0" collapsed="false">
      <c r="A415" s="28"/>
      <c r="B415" s="30"/>
    </row>
    <row r="416" customFormat="false" ht="12.75" hidden="false" customHeight="false" outlineLevel="0" collapsed="false">
      <c r="A416" s="28"/>
      <c r="B416" s="30"/>
    </row>
    <row r="417" customFormat="false" ht="12.75" hidden="false" customHeight="false" outlineLevel="0" collapsed="false">
      <c r="A417" s="28"/>
      <c r="B417" s="30"/>
    </row>
    <row r="418" customFormat="false" ht="12.75" hidden="false" customHeight="false" outlineLevel="0" collapsed="false">
      <c r="A418" s="28"/>
      <c r="B418" s="30"/>
    </row>
    <row r="419" customFormat="false" ht="12.75" hidden="false" customHeight="false" outlineLevel="0" collapsed="false">
      <c r="A419" s="28"/>
      <c r="B419" s="30"/>
    </row>
    <row r="420" customFormat="false" ht="12.75" hidden="false" customHeight="false" outlineLevel="0" collapsed="false">
      <c r="A420" s="28"/>
      <c r="B420" s="30"/>
    </row>
    <row r="421" customFormat="false" ht="12.75" hidden="false" customHeight="false" outlineLevel="0" collapsed="false">
      <c r="A421" s="28"/>
      <c r="B421" s="30"/>
    </row>
    <row r="422" customFormat="false" ht="12.75" hidden="false" customHeight="false" outlineLevel="0" collapsed="false">
      <c r="A422" s="28"/>
      <c r="B422" s="30"/>
    </row>
    <row r="423" customFormat="false" ht="12.75" hidden="false" customHeight="false" outlineLevel="0" collapsed="false">
      <c r="A423" s="28"/>
      <c r="B423" s="30"/>
    </row>
    <row r="424" customFormat="false" ht="12.75" hidden="false" customHeight="false" outlineLevel="0" collapsed="false">
      <c r="A424" s="28"/>
      <c r="B424" s="30"/>
    </row>
    <row r="425" customFormat="false" ht="12.75" hidden="false" customHeight="false" outlineLevel="0" collapsed="false">
      <c r="A425" s="28"/>
      <c r="B425" s="30"/>
    </row>
    <row r="426" customFormat="false" ht="12.75" hidden="false" customHeight="false" outlineLevel="0" collapsed="false">
      <c r="A426" s="28"/>
      <c r="B426" s="30"/>
    </row>
    <row r="427" customFormat="false" ht="12.75" hidden="false" customHeight="false" outlineLevel="0" collapsed="false">
      <c r="A427" s="28"/>
      <c r="B427" s="30"/>
    </row>
    <row r="428" customFormat="false" ht="12.75" hidden="false" customHeight="false" outlineLevel="0" collapsed="false">
      <c r="A428" s="28"/>
      <c r="B428" s="30"/>
    </row>
    <row r="429" customFormat="false" ht="12.75" hidden="false" customHeight="false" outlineLevel="0" collapsed="false">
      <c r="A429" s="28"/>
      <c r="B429" s="30"/>
    </row>
    <row r="430" customFormat="false" ht="12.75" hidden="false" customHeight="false" outlineLevel="0" collapsed="false">
      <c r="A430" s="28"/>
      <c r="B430" s="30"/>
    </row>
    <row r="431" customFormat="false" ht="12.75" hidden="false" customHeight="false" outlineLevel="0" collapsed="false">
      <c r="A431" s="28"/>
      <c r="B431" s="30"/>
    </row>
    <row r="432" customFormat="false" ht="12.75" hidden="false" customHeight="false" outlineLevel="0" collapsed="false">
      <c r="A432" s="28"/>
      <c r="B432" s="30"/>
    </row>
    <row r="433" customFormat="false" ht="12.75" hidden="false" customHeight="false" outlineLevel="0" collapsed="false">
      <c r="A433" s="28"/>
      <c r="B433" s="30"/>
    </row>
    <row r="434" customFormat="false" ht="12.75" hidden="false" customHeight="false" outlineLevel="0" collapsed="false">
      <c r="A434" s="28"/>
      <c r="B434" s="30"/>
    </row>
    <row r="435" customFormat="false" ht="12.75" hidden="false" customHeight="false" outlineLevel="0" collapsed="false">
      <c r="A435" s="28"/>
      <c r="B435" s="30"/>
    </row>
    <row r="436" customFormat="false" ht="12.75" hidden="false" customHeight="false" outlineLevel="0" collapsed="false">
      <c r="A436" s="28"/>
      <c r="B436" s="30"/>
    </row>
    <row r="437" customFormat="false" ht="12.75" hidden="false" customHeight="false" outlineLevel="0" collapsed="false">
      <c r="A437" s="28"/>
      <c r="B437" s="30"/>
    </row>
    <row r="438" customFormat="false" ht="12.75" hidden="false" customHeight="false" outlineLevel="0" collapsed="false">
      <c r="A438" s="28"/>
      <c r="B438" s="30"/>
    </row>
    <row r="439" customFormat="false" ht="12.75" hidden="false" customHeight="false" outlineLevel="0" collapsed="false">
      <c r="A439" s="28"/>
      <c r="B439" s="30"/>
    </row>
    <row r="440" customFormat="false" ht="12.75" hidden="false" customHeight="false" outlineLevel="0" collapsed="false">
      <c r="A440" s="28"/>
      <c r="B440" s="30"/>
    </row>
    <row r="441" customFormat="false" ht="12.75" hidden="false" customHeight="false" outlineLevel="0" collapsed="false">
      <c r="A441" s="28"/>
      <c r="B441" s="30"/>
    </row>
    <row r="442" customFormat="false" ht="12.75" hidden="false" customHeight="false" outlineLevel="0" collapsed="false">
      <c r="A442" s="28"/>
      <c r="B442" s="30"/>
    </row>
    <row r="443" customFormat="false" ht="12.75" hidden="false" customHeight="false" outlineLevel="0" collapsed="false">
      <c r="A443" s="28"/>
      <c r="B443" s="30"/>
    </row>
    <row r="444" customFormat="false" ht="12.75" hidden="false" customHeight="false" outlineLevel="0" collapsed="false">
      <c r="A444" s="28"/>
      <c r="B444" s="30"/>
    </row>
    <row r="445" customFormat="false" ht="12.75" hidden="false" customHeight="false" outlineLevel="0" collapsed="false">
      <c r="A445" s="28"/>
      <c r="B445" s="30"/>
    </row>
    <row r="446" customFormat="false" ht="12.75" hidden="false" customHeight="false" outlineLevel="0" collapsed="false">
      <c r="A446" s="28"/>
      <c r="B446" s="30"/>
    </row>
    <row r="447" customFormat="false" ht="12.75" hidden="false" customHeight="false" outlineLevel="0" collapsed="false">
      <c r="A447" s="28"/>
      <c r="B447" s="30"/>
    </row>
    <row r="448" customFormat="false" ht="12.75" hidden="false" customHeight="false" outlineLevel="0" collapsed="false">
      <c r="A448" s="28"/>
      <c r="B448" s="30"/>
    </row>
    <row r="449" customFormat="false" ht="12.75" hidden="false" customHeight="false" outlineLevel="0" collapsed="false">
      <c r="A449" s="28"/>
      <c r="B449" s="30"/>
    </row>
    <row r="450" customFormat="false" ht="12.75" hidden="false" customHeight="false" outlineLevel="0" collapsed="false">
      <c r="A450" s="28"/>
      <c r="B450" s="30"/>
    </row>
    <row r="451" customFormat="false" ht="12.75" hidden="false" customHeight="false" outlineLevel="0" collapsed="false">
      <c r="A451" s="28"/>
      <c r="B451" s="30"/>
    </row>
    <row r="452" customFormat="false" ht="12.75" hidden="false" customHeight="false" outlineLevel="0" collapsed="false">
      <c r="A452" s="28"/>
      <c r="B452" s="30"/>
    </row>
    <row r="453" customFormat="false" ht="12.75" hidden="false" customHeight="false" outlineLevel="0" collapsed="false">
      <c r="A453" s="28"/>
      <c r="B453" s="30"/>
    </row>
    <row r="454" customFormat="false" ht="12.75" hidden="false" customHeight="false" outlineLevel="0" collapsed="false">
      <c r="A454" s="28"/>
      <c r="B454" s="30"/>
    </row>
    <row r="455" customFormat="false" ht="12.75" hidden="false" customHeight="false" outlineLevel="0" collapsed="false">
      <c r="A455" s="28"/>
      <c r="B455" s="30"/>
    </row>
    <row r="456" customFormat="false" ht="12.75" hidden="false" customHeight="false" outlineLevel="0" collapsed="false">
      <c r="A456" s="28"/>
      <c r="B456" s="30"/>
    </row>
    <row r="457" customFormat="false" ht="12.75" hidden="false" customHeight="false" outlineLevel="0" collapsed="false">
      <c r="A457" s="28"/>
      <c r="B457" s="30"/>
    </row>
    <row r="458" customFormat="false" ht="12.75" hidden="false" customHeight="false" outlineLevel="0" collapsed="false">
      <c r="A458" s="28"/>
      <c r="B458" s="30"/>
    </row>
    <row r="459" customFormat="false" ht="12.75" hidden="false" customHeight="false" outlineLevel="0" collapsed="false">
      <c r="A459" s="28"/>
      <c r="B459" s="30"/>
    </row>
    <row r="460" customFormat="false" ht="12.75" hidden="false" customHeight="false" outlineLevel="0" collapsed="false">
      <c r="A460" s="28"/>
      <c r="B460" s="30"/>
    </row>
    <row r="461" customFormat="false" ht="12.75" hidden="false" customHeight="false" outlineLevel="0" collapsed="false">
      <c r="A461" s="28"/>
      <c r="B461" s="30"/>
    </row>
    <row r="462" customFormat="false" ht="12.75" hidden="false" customHeight="false" outlineLevel="0" collapsed="false">
      <c r="A462" s="28"/>
      <c r="B462" s="30"/>
    </row>
    <row r="463" customFormat="false" ht="12.75" hidden="false" customHeight="false" outlineLevel="0" collapsed="false">
      <c r="A463" s="28"/>
      <c r="B463" s="30"/>
    </row>
    <row r="464" customFormat="false" ht="12.75" hidden="false" customHeight="false" outlineLevel="0" collapsed="false">
      <c r="A464" s="28"/>
      <c r="B464" s="30"/>
    </row>
    <row r="465" customFormat="false" ht="12.75" hidden="false" customHeight="false" outlineLevel="0" collapsed="false">
      <c r="A465" s="28"/>
      <c r="B465" s="30"/>
    </row>
    <row r="466" customFormat="false" ht="12.75" hidden="false" customHeight="false" outlineLevel="0" collapsed="false">
      <c r="A466" s="28"/>
      <c r="B466" s="30"/>
    </row>
    <row r="467" customFormat="false" ht="12.75" hidden="false" customHeight="false" outlineLevel="0" collapsed="false">
      <c r="A467" s="28"/>
      <c r="B467" s="30"/>
    </row>
    <row r="468" customFormat="false" ht="12.75" hidden="false" customHeight="false" outlineLevel="0" collapsed="false">
      <c r="A468" s="28"/>
      <c r="B468" s="30"/>
    </row>
    <row r="469" customFormat="false" ht="12.75" hidden="false" customHeight="false" outlineLevel="0" collapsed="false">
      <c r="A469" s="28"/>
      <c r="B469" s="30"/>
    </row>
    <row r="470" customFormat="false" ht="12.75" hidden="false" customHeight="false" outlineLevel="0" collapsed="false">
      <c r="A470" s="28"/>
      <c r="B470" s="30"/>
    </row>
    <row r="471" customFormat="false" ht="12.75" hidden="false" customHeight="false" outlineLevel="0" collapsed="false">
      <c r="A471" s="28"/>
      <c r="B471" s="30"/>
    </row>
    <row r="472" customFormat="false" ht="12.75" hidden="false" customHeight="false" outlineLevel="0" collapsed="false">
      <c r="A472" s="28"/>
      <c r="B472" s="30"/>
    </row>
    <row r="473" customFormat="false" ht="12.75" hidden="false" customHeight="false" outlineLevel="0" collapsed="false">
      <c r="A473" s="28"/>
      <c r="B473" s="30"/>
    </row>
    <row r="474" customFormat="false" ht="12.75" hidden="false" customHeight="false" outlineLevel="0" collapsed="false">
      <c r="A474" s="28"/>
      <c r="B474" s="30"/>
    </row>
    <row r="475" customFormat="false" ht="12.75" hidden="false" customHeight="false" outlineLevel="0" collapsed="false">
      <c r="A475" s="28"/>
      <c r="B475" s="30"/>
    </row>
    <row r="476" customFormat="false" ht="12.75" hidden="false" customHeight="false" outlineLevel="0" collapsed="false">
      <c r="A476" s="28"/>
      <c r="B476" s="30"/>
    </row>
    <row r="477" customFormat="false" ht="12.75" hidden="false" customHeight="false" outlineLevel="0" collapsed="false">
      <c r="A477" s="28"/>
      <c r="B477" s="30"/>
    </row>
    <row r="478" customFormat="false" ht="12.75" hidden="false" customHeight="false" outlineLevel="0" collapsed="false">
      <c r="A478" s="28"/>
      <c r="B478" s="30"/>
    </row>
    <row r="479" customFormat="false" ht="12.75" hidden="false" customHeight="false" outlineLevel="0" collapsed="false">
      <c r="A479" s="28"/>
      <c r="B479" s="30"/>
    </row>
    <row r="480" customFormat="false" ht="12.75" hidden="false" customHeight="false" outlineLevel="0" collapsed="false">
      <c r="A480" s="28"/>
      <c r="B480" s="30"/>
    </row>
    <row r="481" customFormat="false" ht="12.75" hidden="false" customHeight="false" outlineLevel="0" collapsed="false">
      <c r="A481" s="28"/>
      <c r="B481" s="30"/>
    </row>
    <row r="482" customFormat="false" ht="12.75" hidden="false" customHeight="false" outlineLevel="0" collapsed="false">
      <c r="A482" s="28"/>
      <c r="B482" s="30"/>
    </row>
    <row r="483" customFormat="false" ht="12.75" hidden="false" customHeight="false" outlineLevel="0" collapsed="false">
      <c r="A483" s="28"/>
      <c r="B483" s="30"/>
    </row>
    <row r="484" customFormat="false" ht="12.75" hidden="false" customHeight="false" outlineLevel="0" collapsed="false">
      <c r="A484" s="28"/>
      <c r="B484" s="30"/>
    </row>
    <row r="485" customFormat="false" ht="12.75" hidden="false" customHeight="false" outlineLevel="0" collapsed="false">
      <c r="A485" s="28"/>
      <c r="B485" s="30"/>
    </row>
    <row r="486" customFormat="false" ht="12.75" hidden="false" customHeight="false" outlineLevel="0" collapsed="false">
      <c r="A486" s="28"/>
      <c r="B486" s="30"/>
    </row>
    <row r="487" customFormat="false" ht="12.75" hidden="false" customHeight="false" outlineLevel="0" collapsed="false">
      <c r="A487" s="28"/>
      <c r="B487" s="30"/>
    </row>
    <row r="488" customFormat="false" ht="12.75" hidden="false" customHeight="false" outlineLevel="0" collapsed="false">
      <c r="A488" s="28"/>
      <c r="B488" s="30"/>
    </row>
    <row r="489" customFormat="false" ht="12.75" hidden="false" customHeight="false" outlineLevel="0" collapsed="false">
      <c r="A489" s="28"/>
      <c r="B489" s="30"/>
    </row>
    <row r="490" customFormat="false" ht="12.75" hidden="false" customHeight="false" outlineLevel="0" collapsed="false">
      <c r="A490" s="28"/>
      <c r="B490" s="30"/>
    </row>
    <row r="491" customFormat="false" ht="12.75" hidden="false" customHeight="false" outlineLevel="0" collapsed="false">
      <c r="A491" s="28"/>
      <c r="B491" s="30"/>
    </row>
    <row r="492" customFormat="false" ht="12.75" hidden="false" customHeight="false" outlineLevel="0" collapsed="false">
      <c r="A492" s="28"/>
      <c r="B492" s="30"/>
    </row>
    <row r="493" customFormat="false" ht="12.75" hidden="false" customHeight="false" outlineLevel="0" collapsed="false">
      <c r="A493" s="28"/>
      <c r="B493" s="30"/>
    </row>
    <row r="494" customFormat="false" ht="12.75" hidden="false" customHeight="false" outlineLevel="0" collapsed="false">
      <c r="A494" s="28"/>
      <c r="B494" s="30"/>
    </row>
    <row r="495" customFormat="false" ht="12.75" hidden="false" customHeight="false" outlineLevel="0" collapsed="false">
      <c r="A495" s="28"/>
      <c r="B495" s="30"/>
    </row>
    <row r="496" customFormat="false" ht="12.75" hidden="false" customHeight="false" outlineLevel="0" collapsed="false">
      <c r="A496" s="28"/>
      <c r="B496" s="30"/>
    </row>
    <row r="497" customFormat="false" ht="12.75" hidden="false" customHeight="false" outlineLevel="0" collapsed="false">
      <c r="A497" s="28"/>
      <c r="B497" s="30"/>
    </row>
    <row r="498" customFormat="false" ht="12.75" hidden="false" customHeight="false" outlineLevel="0" collapsed="false">
      <c r="A498" s="28"/>
      <c r="B498" s="30"/>
    </row>
    <row r="499" customFormat="false" ht="12.75" hidden="false" customHeight="false" outlineLevel="0" collapsed="false">
      <c r="A499" s="28"/>
      <c r="B499" s="30"/>
    </row>
    <row r="500" customFormat="false" ht="12.75" hidden="false" customHeight="false" outlineLevel="0" collapsed="false">
      <c r="A500" s="28"/>
      <c r="B500" s="30"/>
    </row>
    <row r="501" customFormat="false" ht="12.75" hidden="false" customHeight="false" outlineLevel="0" collapsed="false">
      <c r="A501" s="28"/>
      <c r="B501" s="30"/>
    </row>
    <row r="502" customFormat="false" ht="12.75" hidden="false" customHeight="false" outlineLevel="0" collapsed="false">
      <c r="A502" s="28"/>
      <c r="B502" s="30"/>
    </row>
    <row r="503" customFormat="false" ht="12.75" hidden="false" customHeight="false" outlineLevel="0" collapsed="false">
      <c r="A503" s="28"/>
      <c r="B503" s="30"/>
    </row>
    <row r="504" customFormat="false" ht="12.75" hidden="false" customHeight="false" outlineLevel="0" collapsed="false">
      <c r="A504" s="28"/>
      <c r="B504" s="30"/>
    </row>
    <row r="505" customFormat="false" ht="12.75" hidden="false" customHeight="false" outlineLevel="0" collapsed="false">
      <c r="B505" s="30"/>
    </row>
    <row r="506" customFormat="false" ht="12.75" hidden="false" customHeight="false" outlineLevel="0" collapsed="false">
      <c r="B506" s="30"/>
    </row>
    <row r="507" customFormat="false" ht="12.75" hidden="false" customHeight="false" outlineLevel="0" collapsed="false">
      <c r="B507" s="30"/>
    </row>
    <row r="508" customFormat="false" ht="12.75" hidden="false" customHeight="false" outlineLevel="0" collapsed="false">
      <c r="B508" s="30"/>
    </row>
    <row r="509" customFormat="false" ht="12.75" hidden="false" customHeight="false" outlineLevel="0" collapsed="false">
      <c r="B509" s="30"/>
    </row>
    <row r="510" customFormat="false" ht="12.75" hidden="false" customHeight="false" outlineLevel="0" collapsed="false">
      <c r="B510" s="30"/>
    </row>
    <row r="511" customFormat="false" ht="12.75" hidden="false" customHeight="false" outlineLevel="0" collapsed="false">
      <c r="B511" s="30"/>
    </row>
    <row r="512" customFormat="false" ht="12.75" hidden="false" customHeight="false" outlineLevel="0" collapsed="false">
      <c r="B512" s="30"/>
    </row>
    <row r="513" customFormat="false" ht="12.75" hidden="false" customHeight="false" outlineLevel="0" collapsed="false">
      <c r="B513" s="30"/>
    </row>
    <row r="514" customFormat="false" ht="12.75" hidden="false" customHeight="false" outlineLevel="0" collapsed="false">
      <c r="B514" s="30"/>
    </row>
    <row r="515" customFormat="false" ht="12.75" hidden="false" customHeight="false" outlineLevel="0" collapsed="false">
      <c r="B515" s="30"/>
    </row>
    <row r="516" customFormat="false" ht="12.75" hidden="false" customHeight="false" outlineLevel="0" collapsed="false">
      <c r="B516" s="30"/>
    </row>
    <row r="517" customFormat="false" ht="12.75" hidden="false" customHeight="false" outlineLevel="0" collapsed="false">
      <c r="B517" s="30"/>
    </row>
    <row r="518" customFormat="false" ht="12.75" hidden="false" customHeight="false" outlineLevel="0" collapsed="false">
      <c r="B518" s="30"/>
    </row>
    <row r="519" customFormat="false" ht="12.75" hidden="false" customHeight="false" outlineLevel="0" collapsed="false">
      <c r="B519" s="30"/>
    </row>
    <row r="520" customFormat="false" ht="12.75" hidden="false" customHeight="false" outlineLevel="0" collapsed="false">
      <c r="B520" s="30"/>
    </row>
    <row r="521" customFormat="false" ht="12.75" hidden="false" customHeight="false" outlineLevel="0" collapsed="false">
      <c r="B521" s="30"/>
    </row>
    <row r="522" customFormat="false" ht="12.75" hidden="false" customHeight="false" outlineLevel="0" collapsed="false">
      <c r="B522" s="30"/>
    </row>
    <row r="523" customFormat="false" ht="12.75" hidden="false" customHeight="false" outlineLevel="0" collapsed="false">
      <c r="B523" s="30"/>
    </row>
    <row r="524" customFormat="false" ht="12.75" hidden="false" customHeight="false" outlineLevel="0" collapsed="false">
      <c r="B524" s="30"/>
    </row>
    <row r="525" customFormat="false" ht="12.75" hidden="false" customHeight="false" outlineLevel="0" collapsed="false">
      <c r="B525" s="30"/>
    </row>
    <row r="526" customFormat="false" ht="12.75" hidden="false" customHeight="false" outlineLevel="0" collapsed="false">
      <c r="B526" s="30"/>
    </row>
    <row r="527" customFormat="false" ht="12.75" hidden="false" customHeight="false" outlineLevel="0" collapsed="false">
      <c r="B527" s="30"/>
    </row>
    <row r="528" customFormat="false" ht="12.75" hidden="false" customHeight="false" outlineLevel="0" collapsed="false">
      <c r="B528" s="30"/>
    </row>
    <row r="529" customFormat="false" ht="12.75" hidden="false" customHeight="false" outlineLevel="0" collapsed="false">
      <c r="B529" s="30"/>
    </row>
    <row r="530" customFormat="false" ht="12.75" hidden="false" customHeight="false" outlineLevel="0" collapsed="false">
      <c r="B530" s="30"/>
    </row>
    <row r="531" customFormat="false" ht="12.75" hidden="false" customHeight="false" outlineLevel="0" collapsed="false">
      <c r="B531" s="30"/>
    </row>
    <row r="532" customFormat="false" ht="12.75" hidden="false" customHeight="false" outlineLevel="0" collapsed="false">
      <c r="B532" s="30"/>
    </row>
    <row r="533" customFormat="false" ht="12.75" hidden="false" customHeight="false" outlineLevel="0" collapsed="false">
      <c r="B533" s="30"/>
    </row>
    <row r="534" customFormat="false" ht="12.75" hidden="false" customHeight="false" outlineLevel="0" collapsed="false">
      <c r="B534" s="30"/>
    </row>
    <row r="535" customFormat="false" ht="12.75" hidden="false" customHeight="false" outlineLevel="0" collapsed="false">
      <c r="B535" s="30"/>
    </row>
    <row r="536" customFormat="false" ht="12.75" hidden="false" customHeight="false" outlineLevel="0" collapsed="false">
      <c r="B536" s="30"/>
    </row>
    <row r="537" customFormat="false" ht="12.75" hidden="false" customHeight="false" outlineLevel="0" collapsed="false">
      <c r="B537" s="30"/>
    </row>
    <row r="538" customFormat="false" ht="12.75" hidden="false" customHeight="false" outlineLevel="0" collapsed="false">
      <c r="B538" s="30"/>
    </row>
    <row r="539" customFormat="false" ht="12.75" hidden="false" customHeight="false" outlineLevel="0" collapsed="false">
      <c r="B539" s="30"/>
    </row>
    <row r="540" customFormat="false" ht="12.75" hidden="false" customHeight="false" outlineLevel="0" collapsed="false">
      <c r="B540" s="30"/>
    </row>
    <row r="541" customFormat="false" ht="12.75" hidden="false" customHeight="false" outlineLevel="0" collapsed="false">
      <c r="B541" s="30"/>
    </row>
    <row r="542" customFormat="false" ht="12.75" hidden="false" customHeight="false" outlineLevel="0" collapsed="false">
      <c r="B542" s="30"/>
    </row>
    <row r="543" customFormat="false" ht="12.75" hidden="false" customHeight="false" outlineLevel="0" collapsed="false">
      <c r="B543" s="30"/>
    </row>
    <row r="544" customFormat="false" ht="12.75" hidden="false" customHeight="false" outlineLevel="0" collapsed="false">
      <c r="B544" s="30"/>
    </row>
    <row r="545" customFormat="false" ht="12.75" hidden="false" customHeight="false" outlineLevel="0" collapsed="false">
      <c r="B545" s="30"/>
    </row>
    <row r="546" customFormat="false" ht="12.75" hidden="false" customHeight="false" outlineLevel="0" collapsed="false">
      <c r="B546" s="30"/>
    </row>
    <row r="547" customFormat="false" ht="12.75" hidden="false" customHeight="false" outlineLevel="0" collapsed="false">
      <c r="B547" s="30"/>
    </row>
    <row r="548" customFormat="false" ht="12.75" hidden="false" customHeight="false" outlineLevel="0" collapsed="false">
      <c r="B548" s="30"/>
    </row>
    <row r="549" customFormat="false" ht="12.75" hidden="false" customHeight="false" outlineLevel="0" collapsed="false">
      <c r="B549" s="30"/>
    </row>
    <row r="550" customFormat="false" ht="12.75" hidden="false" customHeight="false" outlineLevel="0" collapsed="false">
      <c r="B550" s="30"/>
    </row>
    <row r="551" customFormat="false" ht="12.75" hidden="false" customHeight="false" outlineLevel="0" collapsed="false">
      <c r="B551" s="30"/>
    </row>
    <row r="552" customFormat="false" ht="12.75" hidden="false" customHeight="false" outlineLevel="0" collapsed="false">
      <c r="B552" s="30"/>
    </row>
    <row r="553" customFormat="false" ht="12.75" hidden="false" customHeight="false" outlineLevel="0" collapsed="false">
      <c r="B553" s="30"/>
    </row>
    <row r="554" customFormat="false" ht="12.75" hidden="false" customHeight="false" outlineLevel="0" collapsed="false">
      <c r="B554" s="30"/>
    </row>
    <row r="555" customFormat="false" ht="12.75" hidden="false" customHeight="false" outlineLevel="0" collapsed="false">
      <c r="B555" s="30"/>
    </row>
    <row r="556" customFormat="false" ht="12.75" hidden="false" customHeight="false" outlineLevel="0" collapsed="false">
      <c r="B556" s="30"/>
    </row>
    <row r="557" customFormat="false" ht="12.75" hidden="false" customHeight="false" outlineLevel="0" collapsed="false">
      <c r="B557" s="30"/>
    </row>
    <row r="558" customFormat="false" ht="12.75" hidden="false" customHeight="false" outlineLevel="0" collapsed="false">
      <c r="B558" s="30"/>
    </row>
    <row r="559" customFormat="false" ht="12.75" hidden="false" customHeight="false" outlineLevel="0" collapsed="false">
      <c r="B559" s="30"/>
    </row>
    <row r="560" customFormat="false" ht="12.75" hidden="false" customHeight="false" outlineLevel="0" collapsed="false">
      <c r="B560" s="30"/>
    </row>
    <row r="561" customFormat="false" ht="12.75" hidden="false" customHeight="false" outlineLevel="0" collapsed="false">
      <c r="B561" s="30"/>
    </row>
    <row r="562" customFormat="false" ht="12.75" hidden="false" customHeight="false" outlineLevel="0" collapsed="false">
      <c r="B562" s="30"/>
    </row>
    <row r="563" customFormat="false" ht="12.75" hidden="false" customHeight="false" outlineLevel="0" collapsed="false">
      <c r="B563" s="30"/>
    </row>
    <row r="564" customFormat="false" ht="12.75" hidden="false" customHeight="false" outlineLevel="0" collapsed="false">
      <c r="B564" s="30"/>
    </row>
    <row r="565" customFormat="false" ht="12.75" hidden="false" customHeight="false" outlineLevel="0" collapsed="false">
      <c r="B565" s="30"/>
    </row>
    <row r="566" customFormat="false" ht="12.75" hidden="false" customHeight="false" outlineLevel="0" collapsed="false">
      <c r="B566" s="30"/>
    </row>
    <row r="567" customFormat="false" ht="12.75" hidden="false" customHeight="false" outlineLevel="0" collapsed="false">
      <c r="B567" s="30"/>
    </row>
    <row r="568" customFormat="false" ht="12.75" hidden="false" customHeight="false" outlineLevel="0" collapsed="false">
      <c r="B568" s="30"/>
    </row>
    <row r="569" customFormat="false" ht="12.75" hidden="false" customHeight="false" outlineLevel="0" collapsed="false">
      <c r="B569" s="30"/>
    </row>
    <row r="570" customFormat="false" ht="12.75" hidden="false" customHeight="false" outlineLevel="0" collapsed="false">
      <c r="B570" s="30"/>
    </row>
    <row r="571" customFormat="false" ht="12.75" hidden="false" customHeight="false" outlineLevel="0" collapsed="false">
      <c r="B571" s="30"/>
    </row>
    <row r="572" customFormat="false" ht="12.75" hidden="false" customHeight="false" outlineLevel="0" collapsed="false">
      <c r="B572" s="30"/>
    </row>
    <row r="573" customFormat="false" ht="12.75" hidden="false" customHeight="false" outlineLevel="0" collapsed="false">
      <c r="B573" s="30"/>
    </row>
    <row r="574" customFormat="false" ht="12.75" hidden="false" customHeight="false" outlineLevel="0" collapsed="false">
      <c r="B574" s="30"/>
    </row>
    <row r="575" customFormat="false" ht="12.75" hidden="false" customHeight="false" outlineLevel="0" collapsed="false">
      <c r="B575" s="30"/>
    </row>
    <row r="576" customFormat="false" ht="12.75" hidden="false" customHeight="false" outlineLevel="0" collapsed="false">
      <c r="B576" s="30"/>
    </row>
    <row r="577" customFormat="false" ht="12.75" hidden="false" customHeight="false" outlineLevel="0" collapsed="false">
      <c r="B577" s="30"/>
    </row>
    <row r="578" customFormat="false" ht="12.75" hidden="false" customHeight="false" outlineLevel="0" collapsed="false">
      <c r="B578" s="30"/>
    </row>
    <row r="579" customFormat="false" ht="12.75" hidden="false" customHeight="false" outlineLevel="0" collapsed="false">
      <c r="B579" s="30"/>
    </row>
    <row r="580" customFormat="false" ht="12.75" hidden="false" customHeight="false" outlineLevel="0" collapsed="false">
      <c r="B580" s="30"/>
    </row>
    <row r="581" customFormat="false" ht="12.75" hidden="false" customHeight="false" outlineLevel="0" collapsed="false">
      <c r="B581" s="30"/>
    </row>
    <row r="582" customFormat="false" ht="12.75" hidden="false" customHeight="false" outlineLevel="0" collapsed="false">
      <c r="B582" s="30"/>
    </row>
    <row r="583" customFormat="false" ht="12.75" hidden="false" customHeight="false" outlineLevel="0" collapsed="false">
      <c r="B583" s="30"/>
    </row>
    <row r="584" customFormat="false" ht="12.75" hidden="false" customHeight="false" outlineLevel="0" collapsed="false">
      <c r="B584" s="30"/>
    </row>
    <row r="585" customFormat="false" ht="12.75" hidden="false" customHeight="false" outlineLevel="0" collapsed="false">
      <c r="B585" s="30"/>
    </row>
    <row r="586" customFormat="false" ht="12.75" hidden="false" customHeight="false" outlineLevel="0" collapsed="false">
      <c r="B586" s="30"/>
    </row>
    <row r="587" customFormat="false" ht="12.75" hidden="false" customHeight="false" outlineLevel="0" collapsed="false">
      <c r="B587" s="30"/>
    </row>
    <row r="588" customFormat="false" ht="12.75" hidden="false" customHeight="false" outlineLevel="0" collapsed="false">
      <c r="B588" s="30"/>
    </row>
    <row r="589" customFormat="false" ht="12.75" hidden="false" customHeight="false" outlineLevel="0" collapsed="false">
      <c r="B589" s="30"/>
    </row>
    <row r="590" customFormat="false" ht="12.75" hidden="false" customHeight="false" outlineLevel="0" collapsed="false">
      <c r="B590" s="30"/>
    </row>
    <row r="591" customFormat="false" ht="12.75" hidden="false" customHeight="false" outlineLevel="0" collapsed="false">
      <c r="B591" s="30"/>
    </row>
    <row r="592" customFormat="false" ht="12.75" hidden="false" customHeight="false" outlineLevel="0" collapsed="false">
      <c r="B592" s="30"/>
    </row>
    <row r="593" customFormat="false" ht="12.75" hidden="false" customHeight="false" outlineLevel="0" collapsed="false">
      <c r="B593" s="30"/>
    </row>
    <row r="594" customFormat="false" ht="12.75" hidden="false" customHeight="false" outlineLevel="0" collapsed="false">
      <c r="B594" s="30"/>
    </row>
    <row r="595" customFormat="false" ht="12.75" hidden="false" customHeight="false" outlineLevel="0" collapsed="false">
      <c r="B595" s="30"/>
    </row>
    <row r="596" customFormat="false" ht="12.75" hidden="false" customHeight="false" outlineLevel="0" collapsed="false">
      <c r="B596" s="30"/>
    </row>
    <row r="597" customFormat="false" ht="12.75" hidden="false" customHeight="false" outlineLevel="0" collapsed="false">
      <c r="B597" s="30"/>
    </row>
    <row r="598" customFormat="false" ht="12.75" hidden="false" customHeight="false" outlineLevel="0" collapsed="false">
      <c r="B598" s="30"/>
    </row>
    <row r="599" customFormat="false" ht="12.75" hidden="false" customHeight="false" outlineLevel="0" collapsed="false">
      <c r="B599" s="30"/>
    </row>
    <row r="600" customFormat="false" ht="12.75" hidden="false" customHeight="false" outlineLevel="0" collapsed="false">
      <c r="B600" s="30"/>
    </row>
    <row r="601" customFormat="false" ht="12.75" hidden="false" customHeight="false" outlineLevel="0" collapsed="false">
      <c r="B601" s="30"/>
    </row>
    <row r="602" customFormat="false" ht="12.75" hidden="false" customHeight="false" outlineLevel="0" collapsed="false">
      <c r="B602" s="30"/>
    </row>
    <row r="603" customFormat="false" ht="12.75" hidden="false" customHeight="false" outlineLevel="0" collapsed="false">
      <c r="B603" s="30"/>
    </row>
    <row r="604" customFormat="false" ht="12.75" hidden="false" customHeight="false" outlineLevel="0" collapsed="false">
      <c r="B604" s="30"/>
    </row>
    <row r="605" customFormat="false" ht="12.75" hidden="false" customHeight="false" outlineLevel="0" collapsed="false">
      <c r="B605" s="30"/>
    </row>
    <row r="606" customFormat="false" ht="12.75" hidden="false" customHeight="false" outlineLevel="0" collapsed="false">
      <c r="B606" s="30"/>
    </row>
    <row r="607" customFormat="false" ht="12.75" hidden="false" customHeight="false" outlineLevel="0" collapsed="false">
      <c r="B607" s="30"/>
    </row>
    <row r="608" customFormat="false" ht="12.75" hidden="false" customHeight="false" outlineLevel="0" collapsed="false">
      <c r="B608" s="30"/>
    </row>
    <row r="609" customFormat="false" ht="12.75" hidden="false" customHeight="false" outlineLevel="0" collapsed="false">
      <c r="B609" s="30"/>
    </row>
    <row r="610" customFormat="false" ht="12.75" hidden="false" customHeight="false" outlineLevel="0" collapsed="false">
      <c r="B610" s="30"/>
    </row>
    <row r="611" customFormat="false" ht="12.75" hidden="false" customHeight="false" outlineLevel="0" collapsed="false">
      <c r="B611" s="30"/>
    </row>
    <row r="612" customFormat="false" ht="12.75" hidden="false" customHeight="false" outlineLevel="0" collapsed="false">
      <c r="B612" s="30"/>
    </row>
    <row r="613" customFormat="false" ht="12.75" hidden="false" customHeight="false" outlineLevel="0" collapsed="false">
      <c r="B613" s="30"/>
    </row>
    <row r="614" customFormat="false" ht="12.75" hidden="false" customHeight="false" outlineLevel="0" collapsed="false">
      <c r="B614" s="30"/>
    </row>
    <row r="615" customFormat="false" ht="12.75" hidden="false" customHeight="false" outlineLevel="0" collapsed="false">
      <c r="B615" s="30"/>
    </row>
    <row r="616" customFormat="false" ht="12.75" hidden="false" customHeight="false" outlineLevel="0" collapsed="false">
      <c r="B616" s="30"/>
    </row>
    <row r="617" customFormat="false" ht="12.75" hidden="false" customHeight="false" outlineLevel="0" collapsed="false">
      <c r="B617" s="30"/>
    </row>
    <row r="618" customFormat="false" ht="12.75" hidden="false" customHeight="false" outlineLevel="0" collapsed="false">
      <c r="B618" s="30"/>
    </row>
    <row r="619" customFormat="false" ht="12.75" hidden="false" customHeight="false" outlineLevel="0" collapsed="false">
      <c r="B619" s="30"/>
    </row>
    <row r="620" customFormat="false" ht="12.75" hidden="false" customHeight="false" outlineLevel="0" collapsed="false">
      <c r="B620" s="30"/>
    </row>
    <row r="621" customFormat="false" ht="12.75" hidden="false" customHeight="false" outlineLevel="0" collapsed="false">
      <c r="B621" s="30"/>
    </row>
    <row r="622" customFormat="false" ht="12.75" hidden="false" customHeight="false" outlineLevel="0" collapsed="false">
      <c r="B622" s="30"/>
    </row>
    <row r="623" customFormat="false" ht="12.75" hidden="false" customHeight="false" outlineLevel="0" collapsed="false">
      <c r="B623" s="30"/>
    </row>
    <row r="624" customFormat="false" ht="12.75" hidden="false" customHeight="false" outlineLevel="0" collapsed="false">
      <c r="B624" s="30"/>
    </row>
    <row r="625" customFormat="false" ht="12.75" hidden="false" customHeight="false" outlineLevel="0" collapsed="false">
      <c r="B625" s="30"/>
    </row>
    <row r="626" customFormat="false" ht="12.75" hidden="false" customHeight="false" outlineLevel="0" collapsed="false">
      <c r="B626" s="30"/>
    </row>
    <row r="627" customFormat="false" ht="12.75" hidden="false" customHeight="false" outlineLevel="0" collapsed="false">
      <c r="B627" s="30"/>
    </row>
    <row r="628" customFormat="false" ht="12.75" hidden="false" customHeight="false" outlineLevel="0" collapsed="false">
      <c r="B628" s="30"/>
    </row>
    <row r="629" customFormat="false" ht="12.75" hidden="false" customHeight="false" outlineLevel="0" collapsed="false">
      <c r="B629" s="30"/>
    </row>
    <row r="630" customFormat="false" ht="12.75" hidden="false" customHeight="false" outlineLevel="0" collapsed="false">
      <c r="B630" s="30"/>
    </row>
    <row r="631" customFormat="false" ht="12.75" hidden="false" customHeight="false" outlineLevel="0" collapsed="false">
      <c r="B631" s="30"/>
    </row>
    <row r="632" customFormat="false" ht="12.75" hidden="false" customHeight="false" outlineLevel="0" collapsed="false">
      <c r="B632" s="30"/>
    </row>
    <row r="633" customFormat="false" ht="12.75" hidden="false" customHeight="false" outlineLevel="0" collapsed="false">
      <c r="B633" s="30"/>
    </row>
    <row r="634" customFormat="false" ht="12.75" hidden="false" customHeight="false" outlineLevel="0" collapsed="false">
      <c r="B634" s="30"/>
    </row>
    <row r="635" customFormat="false" ht="12.75" hidden="false" customHeight="false" outlineLevel="0" collapsed="false">
      <c r="B635" s="30"/>
    </row>
    <row r="636" customFormat="false" ht="12.75" hidden="false" customHeight="false" outlineLevel="0" collapsed="false">
      <c r="B636" s="30"/>
    </row>
    <row r="637" customFormat="false" ht="12.75" hidden="false" customHeight="false" outlineLevel="0" collapsed="false">
      <c r="B637" s="30"/>
    </row>
    <row r="638" customFormat="false" ht="12.75" hidden="false" customHeight="false" outlineLevel="0" collapsed="false">
      <c r="B638" s="30"/>
    </row>
    <row r="639" customFormat="false" ht="12.75" hidden="false" customHeight="false" outlineLevel="0" collapsed="false">
      <c r="B639" s="30"/>
    </row>
    <row r="640" customFormat="false" ht="12.75" hidden="false" customHeight="false" outlineLevel="0" collapsed="false">
      <c r="B640" s="30"/>
    </row>
    <row r="641" customFormat="false" ht="12.75" hidden="false" customHeight="false" outlineLevel="0" collapsed="false">
      <c r="B641" s="30"/>
    </row>
    <row r="642" customFormat="false" ht="12.75" hidden="false" customHeight="false" outlineLevel="0" collapsed="false">
      <c r="B642" s="30"/>
    </row>
    <row r="643" customFormat="false" ht="12.75" hidden="false" customHeight="false" outlineLevel="0" collapsed="false">
      <c r="B643" s="30"/>
    </row>
    <row r="644" customFormat="false" ht="12.75" hidden="false" customHeight="false" outlineLevel="0" collapsed="false">
      <c r="B644" s="30"/>
    </row>
    <row r="645" customFormat="false" ht="12.75" hidden="false" customHeight="false" outlineLevel="0" collapsed="false">
      <c r="B645" s="30"/>
    </row>
    <row r="646" customFormat="false" ht="12.75" hidden="false" customHeight="false" outlineLevel="0" collapsed="false">
      <c r="B646" s="30"/>
    </row>
    <row r="647" customFormat="false" ht="12.75" hidden="false" customHeight="false" outlineLevel="0" collapsed="false">
      <c r="B647" s="30"/>
    </row>
    <row r="648" customFormat="false" ht="12.75" hidden="false" customHeight="false" outlineLevel="0" collapsed="false">
      <c r="B648" s="30"/>
    </row>
    <row r="649" customFormat="false" ht="12.75" hidden="false" customHeight="false" outlineLevel="0" collapsed="false">
      <c r="B649" s="30"/>
    </row>
    <row r="650" customFormat="false" ht="12.75" hidden="false" customHeight="false" outlineLevel="0" collapsed="false">
      <c r="B650" s="30"/>
    </row>
    <row r="651" customFormat="false" ht="12.75" hidden="false" customHeight="false" outlineLevel="0" collapsed="false">
      <c r="B651" s="30"/>
    </row>
    <row r="652" customFormat="false" ht="12.75" hidden="false" customHeight="false" outlineLevel="0" collapsed="false">
      <c r="B652" s="30"/>
    </row>
    <row r="653" customFormat="false" ht="12.75" hidden="false" customHeight="false" outlineLevel="0" collapsed="false">
      <c r="B653" s="30"/>
    </row>
    <row r="654" customFormat="false" ht="12.75" hidden="false" customHeight="false" outlineLevel="0" collapsed="false">
      <c r="B654" s="30"/>
    </row>
    <row r="655" customFormat="false" ht="12.75" hidden="false" customHeight="false" outlineLevel="0" collapsed="false">
      <c r="B655" s="30"/>
    </row>
    <row r="656" customFormat="false" ht="12.75" hidden="false" customHeight="false" outlineLevel="0" collapsed="false">
      <c r="B656" s="30"/>
    </row>
    <row r="657" customFormat="false" ht="12.75" hidden="false" customHeight="false" outlineLevel="0" collapsed="false">
      <c r="B657" s="30"/>
    </row>
    <row r="658" customFormat="false" ht="12.75" hidden="false" customHeight="false" outlineLevel="0" collapsed="false">
      <c r="B658" s="30"/>
    </row>
    <row r="659" customFormat="false" ht="12.75" hidden="false" customHeight="false" outlineLevel="0" collapsed="false">
      <c r="B659" s="30"/>
    </row>
    <row r="660" customFormat="false" ht="12.75" hidden="false" customHeight="false" outlineLevel="0" collapsed="false">
      <c r="B660" s="30"/>
    </row>
    <row r="661" customFormat="false" ht="12.75" hidden="false" customHeight="false" outlineLevel="0" collapsed="false">
      <c r="B661" s="30"/>
    </row>
    <row r="662" customFormat="false" ht="12.75" hidden="false" customHeight="false" outlineLevel="0" collapsed="false">
      <c r="B662" s="30"/>
    </row>
    <row r="663" customFormat="false" ht="12.75" hidden="false" customHeight="false" outlineLevel="0" collapsed="false">
      <c r="B663" s="30"/>
    </row>
    <row r="664" customFormat="false" ht="12.75" hidden="false" customHeight="false" outlineLevel="0" collapsed="false">
      <c r="B664" s="30"/>
    </row>
    <row r="665" customFormat="false" ht="12.75" hidden="false" customHeight="false" outlineLevel="0" collapsed="false">
      <c r="B665" s="30"/>
    </row>
    <row r="666" customFormat="false" ht="12.75" hidden="false" customHeight="false" outlineLevel="0" collapsed="false">
      <c r="B666" s="30"/>
    </row>
    <row r="667" customFormat="false" ht="12.75" hidden="false" customHeight="false" outlineLevel="0" collapsed="false">
      <c r="B667" s="30"/>
    </row>
    <row r="668" customFormat="false" ht="12.75" hidden="false" customHeight="false" outlineLevel="0" collapsed="false">
      <c r="B668" s="30"/>
    </row>
    <row r="669" customFormat="false" ht="12.75" hidden="false" customHeight="false" outlineLevel="0" collapsed="false">
      <c r="B669" s="30"/>
    </row>
    <row r="670" customFormat="false" ht="12.75" hidden="false" customHeight="false" outlineLevel="0" collapsed="false">
      <c r="B670" s="30"/>
    </row>
    <row r="671" customFormat="false" ht="12.75" hidden="false" customHeight="false" outlineLevel="0" collapsed="false">
      <c r="B671" s="30"/>
    </row>
    <row r="672" customFormat="false" ht="12.75" hidden="false" customHeight="false" outlineLevel="0" collapsed="false">
      <c r="B672" s="30"/>
    </row>
    <row r="673" customFormat="false" ht="12.75" hidden="false" customHeight="false" outlineLevel="0" collapsed="false">
      <c r="B673" s="30"/>
    </row>
    <row r="674" customFormat="false" ht="12.75" hidden="false" customHeight="false" outlineLevel="0" collapsed="false">
      <c r="B674" s="30"/>
    </row>
    <row r="675" customFormat="false" ht="12.75" hidden="false" customHeight="false" outlineLevel="0" collapsed="false">
      <c r="B675" s="30"/>
    </row>
    <row r="676" customFormat="false" ht="12.75" hidden="false" customHeight="false" outlineLevel="0" collapsed="false">
      <c r="B676" s="30"/>
    </row>
    <row r="677" customFormat="false" ht="12.75" hidden="false" customHeight="false" outlineLevel="0" collapsed="false">
      <c r="B677" s="30"/>
    </row>
    <row r="678" customFormat="false" ht="12.75" hidden="false" customHeight="false" outlineLevel="0" collapsed="false">
      <c r="B678" s="30"/>
    </row>
    <row r="679" customFormat="false" ht="12.75" hidden="false" customHeight="false" outlineLevel="0" collapsed="false">
      <c r="B679" s="30"/>
    </row>
    <row r="680" customFormat="false" ht="12.75" hidden="false" customHeight="false" outlineLevel="0" collapsed="false">
      <c r="B680" s="30"/>
    </row>
    <row r="681" customFormat="false" ht="12.75" hidden="false" customHeight="false" outlineLevel="0" collapsed="false">
      <c r="B681" s="30"/>
    </row>
    <row r="682" customFormat="false" ht="12.75" hidden="false" customHeight="false" outlineLevel="0" collapsed="false">
      <c r="B682" s="30"/>
    </row>
    <row r="683" customFormat="false" ht="12.75" hidden="false" customHeight="false" outlineLevel="0" collapsed="false">
      <c r="B683" s="30"/>
    </row>
    <row r="684" customFormat="false" ht="12.75" hidden="false" customHeight="false" outlineLevel="0" collapsed="false">
      <c r="B684" s="30"/>
    </row>
    <row r="685" customFormat="false" ht="12.75" hidden="false" customHeight="false" outlineLevel="0" collapsed="false">
      <c r="B685" s="30"/>
    </row>
    <row r="686" customFormat="false" ht="12.75" hidden="false" customHeight="false" outlineLevel="0" collapsed="false">
      <c r="B686" s="30"/>
    </row>
    <row r="687" customFormat="false" ht="12.75" hidden="false" customHeight="false" outlineLevel="0" collapsed="false">
      <c r="B687" s="30"/>
    </row>
    <row r="688" customFormat="false" ht="12.75" hidden="false" customHeight="false" outlineLevel="0" collapsed="false">
      <c r="B688" s="30"/>
    </row>
    <row r="689" customFormat="false" ht="12.75" hidden="false" customHeight="false" outlineLevel="0" collapsed="false">
      <c r="B689" s="30"/>
    </row>
    <row r="690" customFormat="false" ht="12.75" hidden="false" customHeight="false" outlineLevel="0" collapsed="false">
      <c r="B690" s="30"/>
    </row>
    <row r="691" customFormat="false" ht="12.75" hidden="false" customHeight="false" outlineLevel="0" collapsed="false">
      <c r="B691" s="30"/>
    </row>
    <row r="692" customFormat="false" ht="12.75" hidden="false" customHeight="false" outlineLevel="0" collapsed="false">
      <c r="B692" s="30"/>
    </row>
    <row r="693" customFormat="false" ht="12.75" hidden="false" customHeight="false" outlineLevel="0" collapsed="false">
      <c r="B693" s="30"/>
    </row>
    <row r="694" customFormat="false" ht="12.75" hidden="false" customHeight="false" outlineLevel="0" collapsed="false">
      <c r="B694" s="30"/>
    </row>
    <row r="695" customFormat="false" ht="12.75" hidden="false" customHeight="false" outlineLevel="0" collapsed="false">
      <c r="B695" s="30"/>
    </row>
    <row r="696" customFormat="false" ht="12.75" hidden="false" customHeight="false" outlineLevel="0" collapsed="false">
      <c r="B696" s="30"/>
    </row>
    <row r="697" customFormat="false" ht="12.75" hidden="false" customHeight="false" outlineLevel="0" collapsed="false">
      <c r="B697" s="30"/>
    </row>
    <row r="698" customFormat="false" ht="12.75" hidden="false" customHeight="false" outlineLevel="0" collapsed="false">
      <c r="B698" s="30"/>
    </row>
    <row r="699" customFormat="false" ht="12.75" hidden="false" customHeight="false" outlineLevel="0" collapsed="false">
      <c r="B699" s="30"/>
    </row>
    <row r="700" customFormat="false" ht="12.75" hidden="false" customHeight="false" outlineLevel="0" collapsed="false">
      <c r="B700" s="30"/>
    </row>
    <row r="701" customFormat="false" ht="12.75" hidden="false" customHeight="false" outlineLevel="0" collapsed="false">
      <c r="B701" s="30"/>
    </row>
    <row r="702" customFormat="false" ht="12.75" hidden="false" customHeight="false" outlineLevel="0" collapsed="false">
      <c r="B702" s="30"/>
    </row>
    <row r="703" customFormat="false" ht="12.75" hidden="false" customHeight="false" outlineLevel="0" collapsed="false">
      <c r="B703" s="30"/>
    </row>
    <row r="704" customFormat="false" ht="12.75" hidden="false" customHeight="false" outlineLevel="0" collapsed="false">
      <c r="B704" s="30"/>
    </row>
    <row r="705" customFormat="false" ht="12.75" hidden="false" customHeight="false" outlineLevel="0" collapsed="false">
      <c r="B705" s="30"/>
    </row>
    <row r="706" customFormat="false" ht="12.75" hidden="false" customHeight="false" outlineLevel="0" collapsed="false">
      <c r="B706" s="30"/>
    </row>
    <row r="707" customFormat="false" ht="12.75" hidden="false" customHeight="false" outlineLevel="0" collapsed="false">
      <c r="B707" s="30"/>
    </row>
    <row r="708" customFormat="false" ht="12.75" hidden="false" customHeight="false" outlineLevel="0" collapsed="false">
      <c r="B708" s="30"/>
    </row>
    <row r="709" customFormat="false" ht="12.75" hidden="false" customHeight="false" outlineLevel="0" collapsed="false">
      <c r="B709" s="30"/>
    </row>
    <row r="710" customFormat="false" ht="12.75" hidden="false" customHeight="false" outlineLevel="0" collapsed="false">
      <c r="B710" s="30"/>
    </row>
    <row r="711" customFormat="false" ht="12.75" hidden="false" customHeight="false" outlineLevel="0" collapsed="false">
      <c r="B711" s="30"/>
    </row>
    <row r="712" customFormat="false" ht="12.75" hidden="false" customHeight="false" outlineLevel="0" collapsed="false">
      <c r="B712" s="30"/>
    </row>
    <row r="713" customFormat="false" ht="12.75" hidden="false" customHeight="false" outlineLevel="0" collapsed="false">
      <c r="B713" s="30"/>
    </row>
    <row r="714" customFormat="false" ht="12.75" hidden="false" customHeight="false" outlineLevel="0" collapsed="false">
      <c r="B714" s="30"/>
    </row>
    <row r="715" customFormat="false" ht="12.75" hidden="false" customHeight="false" outlineLevel="0" collapsed="false">
      <c r="B715" s="30"/>
    </row>
    <row r="716" customFormat="false" ht="12.75" hidden="false" customHeight="false" outlineLevel="0" collapsed="false">
      <c r="B716" s="30"/>
    </row>
    <row r="717" customFormat="false" ht="12.75" hidden="false" customHeight="false" outlineLevel="0" collapsed="false">
      <c r="B717" s="30"/>
    </row>
    <row r="718" customFormat="false" ht="12.75" hidden="false" customHeight="false" outlineLevel="0" collapsed="false">
      <c r="B718" s="30"/>
    </row>
    <row r="719" customFormat="false" ht="12.75" hidden="false" customHeight="false" outlineLevel="0" collapsed="false">
      <c r="B719" s="30"/>
    </row>
    <row r="720" customFormat="false" ht="12.75" hidden="false" customHeight="false" outlineLevel="0" collapsed="false">
      <c r="B720" s="30"/>
    </row>
    <row r="721" customFormat="false" ht="12.75" hidden="false" customHeight="false" outlineLevel="0" collapsed="false">
      <c r="B721" s="30"/>
    </row>
    <row r="722" customFormat="false" ht="12.75" hidden="false" customHeight="false" outlineLevel="0" collapsed="false">
      <c r="B722" s="30"/>
    </row>
    <row r="723" customFormat="false" ht="12.75" hidden="false" customHeight="false" outlineLevel="0" collapsed="false">
      <c r="B723" s="30"/>
    </row>
    <row r="724" customFormat="false" ht="12.75" hidden="false" customHeight="false" outlineLevel="0" collapsed="false">
      <c r="B724" s="30"/>
    </row>
    <row r="725" customFormat="false" ht="12.75" hidden="false" customHeight="false" outlineLevel="0" collapsed="false">
      <c r="B725" s="30"/>
    </row>
    <row r="726" customFormat="false" ht="12.75" hidden="false" customHeight="false" outlineLevel="0" collapsed="false">
      <c r="B726" s="30"/>
    </row>
    <row r="727" customFormat="false" ht="12.75" hidden="false" customHeight="false" outlineLevel="0" collapsed="false">
      <c r="B727" s="30"/>
    </row>
    <row r="728" customFormat="false" ht="12.75" hidden="false" customHeight="false" outlineLevel="0" collapsed="false">
      <c r="B728" s="30"/>
    </row>
    <row r="729" customFormat="false" ht="12.75" hidden="false" customHeight="false" outlineLevel="0" collapsed="false">
      <c r="B729" s="30"/>
    </row>
    <row r="730" customFormat="false" ht="12.75" hidden="false" customHeight="false" outlineLevel="0" collapsed="false">
      <c r="B730" s="30"/>
    </row>
    <row r="731" customFormat="false" ht="12.75" hidden="false" customHeight="false" outlineLevel="0" collapsed="false">
      <c r="B731" s="30"/>
    </row>
    <row r="732" customFormat="false" ht="12.75" hidden="false" customHeight="false" outlineLevel="0" collapsed="false">
      <c r="B732" s="30"/>
    </row>
    <row r="733" customFormat="false" ht="12.75" hidden="false" customHeight="false" outlineLevel="0" collapsed="false">
      <c r="B733" s="30"/>
    </row>
    <row r="734" customFormat="false" ht="12.75" hidden="false" customHeight="false" outlineLevel="0" collapsed="false">
      <c r="B734" s="30"/>
    </row>
    <row r="735" customFormat="false" ht="12.75" hidden="false" customHeight="false" outlineLevel="0" collapsed="false">
      <c r="B735" s="30"/>
    </row>
    <row r="736" customFormat="false" ht="12.75" hidden="false" customHeight="false" outlineLevel="0" collapsed="false">
      <c r="B736" s="30"/>
    </row>
    <row r="737" customFormat="false" ht="12.75" hidden="false" customHeight="false" outlineLevel="0" collapsed="false">
      <c r="B737" s="30"/>
    </row>
    <row r="738" customFormat="false" ht="12.75" hidden="false" customHeight="false" outlineLevel="0" collapsed="false">
      <c r="B738" s="30"/>
    </row>
    <row r="739" customFormat="false" ht="12.75" hidden="false" customHeight="false" outlineLevel="0" collapsed="false">
      <c r="B739" s="30"/>
    </row>
    <row r="740" customFormat="false" ht="12.75" hidden="false" customHeight="false" outlineLevel="0" collapsed="false">
      <c r="B740" s="30"/>
    </row>
    <row r="741" customFormat="false" ht="12.75" hidden="false" customHeight="false" outlineLevel="0" collapsed="false">
      <c r="B741" s="30"/>
    </row>
    <row r="742" customFormat="false" ht="12.75" hidden="false" customHeight="false" outlineLevel="0" collapsed="false">
      <c r="B742" s="30"/>
    </row>
    <row r="743" customFormat="false" ht="12.75" hidden="false" customHeight="false" outlineLevel="0" collapsed="false">
      <c r="B743" s="30"/>
    </row>
    <row r="744" customFormat="false" ht="12.75" hidden="false" customHeight="false" outlineLevel="0" collapsed="false">
      <c r="B744" s="30"/>
    </row>
    <row r="745" customFormat="false" ht="12.75" hidden="false" customHeight="false" outlineLevel="0" collapsed="false">
      <c r="B745" s="30"/>
    </row>
    <row r="746" customFormat="false" ht="12.75" hidden="false" customHeight="false" outlineLevel="0" collapsed="false">
      <c r="B746" s="30"/>
    </row>
    <row r="747" customFormat="false" ht="12.75" hidden="false" customHeight="false" outlineLevel="0" collapsed="false">
      <c r="B747" s="30"/>
    </row>
    <row r="748" customFormat="false" ht="12.75" hidden="false" customHeight="false" outlineLevel="0" collapsed="false">
      <c r="B748" s="30"/>
    </row>
    <row r="749" customFormat="false" ht="12.75" hidden="false" customHeight="false" outlineLevel="0" collapsed="false">
      <c r="B749" s="30"/>
    </row>
    <row r="750" customFormat="false" ht="12.75" hidden="false" customHeight="false" outlineLevel="0" collapsed="false">
      <c r="B750" s="30"/>
    </row>
    <row r="751" customFormat="false" ht="12.75" hidden="false" customHeight="false" outlineLevel="0" collapsed="false">
      <c r="B751" s="30"/>
    </row>
    <row r="752" customFormat="false" ht="12.75" hidden="false" customHeight="false" outlineLevel="0" collapsed="false">
      <c r="B752" s="30"/>
    </row>
    <row r="753" customFormat="false" ht="12.75" hidden="false" customHeight="false" outlineLevel="0" collapsed="false">
      <c r="B753" s="30"/>
    </row>
    <row r="754" customFormat="false" ht="12.75" hidden="false" customHeight="false" outlineLevel="0" collapsed="false">
      <c r="B754" s="30"/>
    </row>
    <row r="755" customFormat="false" ht="12.75" hidden="false" customHeight="false" outlineLevel="0" collapsed="false">
      <c r="B755" s="30"/>
    </row>
    <row r="756" customFormat="false" ht="12.75" hidden="false" customHeight="false" outlineLevel="0" collapsed="false">
      <c r="B756" s="30"/>
    </row>
    <row r="757" customFormat="false" ht="12.75" hidden="false" customHeight="false" outlineLevel="0" collapsed="false">
      <c r="B757" s="30"/>
    </row>
    <row r="758" customFormat="false" ht="12.75" hidden="false" customHeight="false" outlineLevel="0" collapsed="false">
      <c r="B758" s="30"/>
    </row>
    <row r="759" customFormat="false" ht="12.75" hidden="false" customHeight="false" outlineLevel="0" collapsed="false">
      <c r="B759" s="30"/>
    </row>
    <row r="760" customFormat="false" ht="12.75" hidden="false" customHeight="false" outlineLevel="0" collapsed="false">
      <c r="B760" s="30"/>
    </row>
    <row r="761" customFormat="false" ht="12.75" hidden="false" customHeight="false" outlineLevel="0" collapsed="false">
      <c r="B761" s="30"/>
    </row>
    <row r="762" customFormat="false" ht="12.75" hidden="false" customHeight="false" outlineLevel="0" collapsed="false">
      <c r="B762" s="30"/>
    </row>
    <row r="763" customFormat="false" ht="12.75" hidden="false" customHeight="false" outlineLevel="0" collapsed="false">
      <c r="B763" s="30"/>
    </row>
    <row r="764" customFormat="false" ht="12.75" hidden="false" customHeight="false" outlineLevel="0" collapsed="false">
      <c r="B764" s="30"/>
    </row>
    <row r="765" customFormat="false" ht="12.75" hidden="false" customHeight="false" outlineLevel="0" collapsed="false">
      <c r="B765" s="30"/>
    </row>
    <row r="766" customFormat="false" ht="12.75" hidden="false" customHeight="false" outlineLevel="0" collapsed="false">
      <c r="B766" s="30"/>
    </row>
    <row r="767" customFormat="false" ht="12.75" hidden="false" customHeight="false" outlineLevel="0" collapsed="false">
      <c r="B767" s="30"/>
    </row>
    <row r="768" customFormat="false" ht="12.75" hidden="false" customHeight="false" outlineLevel="0" collapsed="false">
      <c r="B768" s="30"/>
    </row>
    <row r="769" customFormat="false" ht="12.75" hidden="false" customHeight="false" outlineLevel="0" collapsed="false">
      <c r="B769" s="30"/>
    </row>
    <row r="770" customFormat="false" ht="12.75" hidden="false" customHeight="false" outlineLevel="0" collapsed="false">
      <c r="B770" s="30"/>
    </row>
    <row r="771" customFormat="false" ht="12.75" hidden="false" customHeight="false" outlineLevel="0" collapsed="false">
      <c r="B771" s="30"/>
    </row>
    <row r="772" customFormat="false" ht="12.75" hidden="false" customHeight="false" outlineLevel="0" collapsed="false">
      <c r="B772" s="30"/>
    </row>
    <row r="773" customFormat="false" ht="12.75" hidden="false" customHeight="false" outlineLevel="0" collapsed="false">
      <c r="B773" s="30"/>
    </row>
    <row r="774" customFormat="false" ht="12.75" hidden="false" customHeight="false" outlineLevel="0" collapsed="false">
      <c r="B774" s="30"/>
    </row>
    <row r="775" customFormat="false" ht="12.75" hidden="false" customHeight="false" outlineLevel="0" collapsed="false">
      <c r="B775" s="30"/>
    </row>
    <row r="776" customFormat="false" ht="12.75" hidden="false" customHeight="false" outlineLevel="0" collapsed="false">
      <c r="B776" s="30"/>
    </row>
    <row r="777" customFormat="false" ht="12.75" hidden="false" customHeight="false" outlineLevel="0" collapsed="false">
      <c r="B777" s="30"/>
    </row>
    <row r="778" customFormat="false" ht="12.75" hidden="false" customHeight="false" outlineLevel="0" collapsed="false">
      <c r="B778" s="30"/>
    </row>
    <row r="779" customFormat="false" ht="12.75" hidden="false" customHeight="false" outlineLevel="0" collapsed="false">
      <c r="B779" s="30"/>
    </row>
    <row r="780" customFormat="false" ht="12.75" hidden="false" customHeight="false" outlineLevel="0" collapsed="false">
      <c r="B780" s="30"/>
    </row>
    <row r="781" customFormat="false" ht="12.75" hidden="false" customHeight="false" outlineLevel="0" collapsed="false">
      <c r="B781" s="30"/>
    </row>
    <row r="782" customFormat="false" ht="12.75" hidden="false" customHeight="false" outlineLevel="0" collapsed="false">
      <c r="B782" s="30"/>
    </row>
    <row r="783" customFormat="false" ht="12.75" hidden="false" customHeight="false" outlineLevel="0" collapsed="false">
      <c r="B783" s="30"/>
    </row>
    <row r="784" customFormat="false" ht="12.75" hidden="false" customHeight="false" outlineLevel="0" collapsed="false">
      <c r="B784" s="30"/>
    </row>
    <row r="785" customFormat="false" ht="12.75" hidden="false" customHeight="false" outlineLevel="0" collapsed="false">
      <c r="B785" s="30"/>
    </row>
    <row r="786" customFormat="false" ht="12.75" hidden="false" customHeight="false" outlineLevel="0" collapsed="false">
      <c r="B786" s="30"/>
    </row>
    <row r="787" customFormat="false" ht="12.75" hidden="false" customHeight="false" outlineLevel="0" collapsed="false">
      <c r="B787" s="30"/>
    </row>
    <row r="788" customFormat="false" ht="12.75" hidden="false" customHeight="false" outlineLevel="0" collapsed="false">
      <c r="B788" s="30"/>
    </row>
    <row r="789" customFormat="false" ht="12.75" hidden="false" customHeight="false" outlineLevel="0" collapsed="false">
      <c r="B789" s="30"/>
    </row>
    <row r="790" customFormat="false" ht="12.75" hidden="false" customHeight="false" outlineLevel="0" collapsed="false">
      <c r="B790" s="30"/>
    </row>
    <row r="791" customFormat="false" ht="12.75" hidden="false" customHeight="false" outlineLevel="0" collapsed="false">
      <c r="B791" s="30"/>
    </row>
    <row r="792" customFormat="false" ht="12.75" hidden="false" customHeight="false" outlineLevel="0" collapsed="false">
      <c r="B792" s="30"/>
    </row>
    <row r="793" customFormat="false" ht="12.75" hidden="false" customHeight="false" outlineLevel="0" collapsed="false">
      <c r="B793" s="30"/>
    </row>
    <row r="794" customFormat="false" ht="12.75" hidden="false" customHeight="false" outlineLevel="0" collapsed="false">
      <c r="B794" s="30"/>
    </row>
    <row r="795" customFormat="false" ht="12.75" hidden="false" customHeight="false" outlineLevel="0" collapsed="false">
      <c r="B795" s="30"/>
    </row>
    <row r="796" customFormat="false" ht="12.75" hidden="false" customHeight="false" outlineLevel="0" collapsed="false">
      <c r="B796" s="30"/>
    </row>
    <row r="797" customFormat="false" ht="12.75" hidden="false" customHeight="false" outlineLevel="0" collapsed="false">
      <c r="B797" s="30"/>
    </row>
    <row r="798" customFormat="false" ht="12.75" hidden="false" customHeight="false" outlineLevel="0" collapsed="false">
      <c r="B798" s="30"/>
    </row>
    <row r="799" customFormat="false" ht="12.75" hidden="false" customHeight="false" outlineLevel="0" collapsed="false">
      <c r="B799" s="30"/>
    </row>
    <row r="800" customFormat="false" ht="12.75" hidden="false" customHeight="false" outlineLevel="0" collapsed="false">
      <c r="B800" s="30"/>
    </row>
    <row r="801" customFormat="false" ht="12.75" hidden="false" customHeight="false" outlineLevel="0" collapsed="false">
      <c r="B801" s="30"/>
    </row>
    <row r="802" customFormat="false" ht="12.75" hidden="false" customHeight="false" outlineLevel="0" collapsed="false">
      <c r="B802" s="30"/>
    </row>
    <row r="803" customFormat="false" ht="12.75" hidden="false" customHeight="false" outlineLevel="0" collapsed="false">
      <c r="B803" s="30"/>
    </row>
    <row r="804" customFormat="false" ht="12.75" hidden="false" customHeight="false" outlineLevel="0" collapsed="false">
      <c r="B804" s="30"/>
    </row>
    <row r="805" customFormat="false" ht="12.75" hidden="false" customHeight="false" outlineLevel="0" collapsed="false">
      <c r="B805" s="30"/>
    </row>
    <row r="806" customFormat="false" ht="12.75" hidden="false" customHeight="false" outlineLevel="0" collapsed="false">
      <c r="B806" s="30"/>
    </row>
    <row r="807" customFormat="false" ht="12.75" hidden="false" customHeight="false" outlineLevel="0" collapsed="false">
      <c r="B807" s="30"/>
    </row>
    <row r="808" customFormat="false" ht="12.75" hidden="false" customHeight="false" outlineLevel="0" collapsed="false">
      <c r="B808" s="30"/>
    </row>
    <row r="809" customFormat="false" ht="12.75" hidden="false" customHeight="false" outlineLevel="0" collapsed="false">
      <c r="B809" s="30"/>
    </row>
    <row r="810" customFormat="false" ht="12.75" hidden="false" customHeight="false" outlineLevel="0" collapsed="false">
      <c r="B810" s="30"/>
    </row>
    <row r="811" customFormat="false" ht="12.75" hidden="false" customHeight="false" outlineLevel="0" collapsed="false">
      <c r="B811" s="30"/>
    </row>
    <row r="812" customFormat="false" ht="12.75" hidden="false" customHeight="false" outlineLevel="0" collapsed="false">
      <c r="B812" s="30"/>
    </row>
    <row r="813" customFormat="false" ht="12.75" hidden="false" customHeight="false" outlineLevel="0" collapsed="false">
      <c r="B813" s="30"/>
    </row>
    <row r="814" customFormat="false" ht="12.75" hidden="false" customHeight="false" outlineLevel="0" collapsed="false">
      <c r="B814" s="30"/>
    </row>
    <row r="815" customFormat="false" ht="12.75" hidden="false" customHeight="false" outlineLevel="0" collapsed="false">
      <c r="B815" s="30"/>
    </row>
    <row r="816" customFormat="false" ht="12.75" hidden="false" customHeight="false" outlineLevel="0" collapsed="false">
      <c r="B816" s="30"/>
    </row>
    <row r="817" customFormat="false" ht="12.75" hidden="false" customHeight="false" outlineLevel="0" collapsed="false">
      <c r="B817" s="30"/>
    </row>
    <row r="818" customFormat="false" ht="12.75" hidden="false" customHeight="false" outlineLevel="0" collapsed="false">
      <c r="B818" s="30"/>
    </row>
    <row r="819" customFormat="false" ht="12.75" hidden="false" customHeight="false" outlineLevel="0" collapsed="false">
      <c r="B819" s="30"/>
    </row>
    <row r="820" customFormat="false" ht="12.75" hidden="false" customHeight="false" outlineLevel="0" collapsed="false">
      <c r="B820" s="30"/>
    </row>
    <row r="821" customFormat="false" ht="12.75" hidden="false" customHeight="false" outlineLevel="0" collapsed="false">
      <c r="B821" s="30"/>
    </row>
    <row r="822" customFormat="false" ht="12.75" hidden="false" customHeight="false" outlineLevel="0" collapsed="false">
      <c r="B822" s="30"/>
    </row>
    <row r="823" customFormat="false" ht="12.75" hidden="false" customHeight="false" outlineLevel="0" collapsed="false">
      <c r="B823" s="30"/>
    </row>
    <row r="824" customFormat="false" ht="12.75" hidden="false" customHeight="false" outlineLevel="0" collapsed="false">
      <c r="B824" s="30"/>
    </row>
    <row r="825" customFormat="false" ht="12.75" hidden="false" customHeight="false" outlineLevel="0" collapsed="false">
      <c r="B825" s="30"/>
    </row>
    <row r="826" customFormat="false" ht="12.75" hidden="false" customHeight="false" outlineLevel="0" collapsed="false">
      <c r="B826" s="30"/>
    </row>
    <row r="827" customFormat="false" ht="12.75" hidden="false" customHeight="false" outlineLevel="0" collapsed="false">
      <c r="B827" s="30"/>
    </row>
    <row r="828" customFormat="false" ht="12.75" hidden="false" customHeight="false" outlineLevel="0" collapsed="false">
      <c r="B828" s="30"/>
    </row>
    <row r="829" customFormat="false" ht="12.75" hidden="false" customHeight="false" outlineLevel="0" collapsed="false">
      <c r="B829" s="30"/>
    </row>
    <row r="830" customFormat="false" ht="12.75" hidden="false" customHeight="false" outlineLevel="0" collapsed="false">
      <c r="B830" s="30"/>
    </row>
    <row r="831" customFormat="false" ht="12.75" hidden="false" customHeight="false" outlineLevel="0" collapsed="false">
      <c r="B831" s="30"/>
    </row>
    <row r="832" customFormat="false" ht="12.75" hidden="false" customHeight="false" outlineLevel="0" collapsed="false">
      <c r="B832" s="30"/>
    </row>
    <row r="833" customFormat="false" ht="12.75" hidden="false" customHeight="false" outlineLevel="0" collapsed="false">
      <c r="B833" s="30"/>
    </row>
    <row r="834" customFormat="false" ht="12.75" hidden="false" customHeight="false" outlineLevel="0" collapsed="false">
      <c r="B834" s="30"/>
    </row>
    <row r="835" customFormat="false" ht="12.75" hidden="false" customHeight="false" outlineLevel="0" collapsed="false">
      <c r="B835" s="30"/>
    </row>
    <row r="836" customFormat="false" ht="12.75" hidden="false" customHeight="false" outlineLevel="0" collapsed="false">
      <c r="B836" s="30"/>
    </row>
    <row r="837" customFormat="false" ht="12.75" hidden="false" customHeight="false" outlineLevel="0" collapsed="false">
      <c r="B837" s="30"/>
    </row>
    <row r="838" customFormat="false" ht="12.75" hidden="false" customHeight="false" outlineLevel="0" collapsed="false">
      <c r="B838" s="30"/>
    </row>
    <row r="839" customFormat="false" ht="12.75" hidden="false" customHeight="false" outlineLevel="0" collapsed="false">
      <c r="B839" s="30"/>
    </row>
    <row r="840" customFormat="false" ht="12.75" hidden="false" customHeight="false" outlineLevel="0" collapsed="false">
      <c r="B840" s="30"/>
    </row>
    <row r="841" customFormat="false" ht="12.75" hidden="false" customHeight="false" outlineLevel="0" collapsed="false">
      <c r="B841" s="30"/>
    </row>
    <row r="842" customFormat="false" ht="12.75" hidden="false" customHeight="false" outlineLevel="0" collapsed="false">
      <c r="B842" s="30"/>
    </row>
    <row r="843" customFormat="false" ht="12.75" hidden="false" customHeight="false" outlineLevel="0" collapsed="false">
      <c r="B843" s="30"/>
    </row>
    <row r="844" customFormat="false" ht="12.75" hidden="false" customHeight="false" outlineLevel="0" collapsed="false">
      <c r="B844" s="30"/>
    </row>
    <row r="845" customFormat="false" ht="12.75" hidden="false" customHeight="false" outlineLevel="0" collapsed="false">
      <c r="B845" s="30"/>
    </row>
    <row r="846" customFormat="false" ht="12.75" hidden="false" customHeight="false" outlineLevel="0" collapsed="false">
      <c r="B846" s="30"/>
    </row>
    <row r="847" customFormat="false" ht="12.75" hidden="false" customHeight="false" outlineLevel="0" collapsed="false">
      <c r="B847" s="30"/>
    </row>
    <row r="848" customFormat="false" ht="12.75" hidden="false" customHeight="false" outlineLevel="0" collapsed="false">
      <c r="B848" s="30"/>
    </row>
    <row r="849" customFormat="false" ht="12.75" hidden="false" customHeight="false" outlineLevel="0" collapsed="false">
      <c r="B849" s="30"/>
    </row>
    <row r="850" customFormat="false" ht="12.75" hidden="false" customHeight="false" outlineLevel="0" collapsed="false">
      <c r="B850" s="30"/>
    </row>
    <row r="851" customFormat="false" ht="12.75" hidden="false" customHeight="false" outlineLevel="0" collapsed="false">
      <c r="B851" s="30"/>
    </row>
    <row r="852" customFormat="false" ht="12.75" hidden="false" customHeight="false" outlineLevel="0" collapsed="false">
      <c r="B852" s="30"/>
    </row>
    <row r="853" customFormat="false" ht="12.75" hidden="false" customHeight="false" outlineLevel="0" collapsed="false">
      <c r="B853" s="30"/>
    </row>
    <row r="854" customFormat="false" ht="12.75" hidden="false" customHeight="false" outlineLevel="0" collapsed="false">
      <c r="B854" s="30"/>
    </row>
    <row r="855" customFormat="false" ht="12.75" hidden="false" customHeight="false" outlineLevel="0" collapsed="false">
      <c r="B855" s="30"/>
    </row>
    <row r="856" customFormat="false" ht="12.75" hidden="false" customHeight="false" outlineLevel="0" collapsed="false">
      <c r="B856" s="30"/>
    </row>
    <row r="857" customFormat="false" ht="12.75" hidden="false" customHeight="false" outlineLevel="0" collapsed="false">
      <c r="B857" s="30"/>
    </row>
    <row r="858" customFormat="false" ht="12.75" hidden="false" customHeight="false" outlineLevel="0" collapsed="false">
      <c r="B858" s="30"/>
    </row>
    <row r="859" customFormat="false" ht="12.75" hidden="false" customHeight="false" outlineLevel="0" collapsed="false">
      <c r="B859" s="30"/>
    </row>
    <row r="860" customFormat="false" ht="12.75" hidden="false" customHeight="false" outlineLevel="0" collapsed="false">
      <c r="B860" s="30"/>
    </row>
    <row r="861" customFormat="false" ht="12.75" hidden="false" customHeight="false" outlineLevel="0" collapsed="false">
      <c r="B861" s="30"/>
    </row>
    <row r="862" customFormat="false" ht="12.75" hidden="false" customHeight="false" outlineLevel="0" collapsed="false">
      <c r="B862" s="30"/>
    </row>
    <row r="863" customFormat="false" ht="12.75" hidden="false" customHeight="false" outlineLevel="0" collapsed="false">
      <c r="B863" s="30"/>
    </row>
    <row r="864" customFormat="false" ht="12.75" hidden="false" customHeight="false" outlineLevel="0" collapsed="false">
      <c r="B864" s="30"/>
    </row>
    <row r="865" customFormat="false" ht="12.75" hidden="false" customHeight="false" outlineLevel="0" collapsed="false">
      <c r="B865" s="30"/>
    </row>
    <row r="866" customFormat="false" ht="12.75" hidden="false" customHeight="false" outlineLevel="0" collapsed="false">
      <c r="B866" s="30"/>
    </row>
    <row r="867" customFormat="false" ht="12.75" hidden="false" customHeight="false" outlineLevel="0" collapsed="false">
      <c r="B867" s="30"/>
    </row>
    <row r="868" customFormat="false" ht="12.75" hidden="false" customHeight="false" outlineLevel="0" collapsed="false">
      <c r="B868" s="30"/>
    </row>
    <row r="869" customFormat="false" ht="12.75" hidden="false" customHeight="false" outlineLevel="0" collapsed="false">
      <c r="B869" s="30"/>
    </row>
    <row r="870" customFormat="false" ht="12.75" hidden="false" customHeight="false" outlineLevel="0" collapsed="false">
      <c r="B870" s="30"/>
    </row>
    <row r="871" customFormat="false" ht="12.75" hidden="false" customHeight="false" outlineLevel="0" collapsed="false">
      <c r="B871" s="30"/>
    </row>
    <row r="872" customFormat="false" ht="12.75" hidden="false" customHeight="false" outlineLevel="0" collapsed="false">
      <c r="B872" s="30"/>
    </row>
    <row r="873" customFormat="false" ht="12.75" hidden="false" customHeight="false" outlineLevel="0" collapsed="false">
      <c r="B873" s="30"/>
    </row>
    <row r="874" customFormat="false" ht="12.75" hidden="false" customHeight="false" outlineLevel="0" collapsed="false">
      <c r="B874" s="30"/>
    </row>
    <row r="875" customFormat="false" ht="12.75" hidden="false" customHeight="false" outlineLevel="0" collapsed="false">
      <c r="B875" s="30"/>
    </row>
    <row r="876" customFormat="false" ht="12.75" hidden="false" customHeight="false" outlineLevel="0" collapsed="false">
      <c r="B876" s="30"/>
    </row>
    <row r="877" customFormat="false" ht="12.75" hidden="false" customHeight="false" outlineLevel="0" collapsed="false">
      <c r="B877" s="30"/>
    </row>
    <row r="878" customFormat="false" ht="12.75" hidden="false" customHeight="false" outlineLevel="0" collapsed="false">
      <c r="B878" s="30"/>
    </row>
    <row r="879" customFormat="false" ht="12.75" hidden="false" customHeight="false" outlineLevel="0" collapsed="false">
      <c r="B879" s="30"/>
    </row>
    <row r="880" customFormat="false" ht="12.75" hidden="false" customHeight="false" outlineLevel="0" collapsed="false">
      <c r="B880" s="30"/>
    </row>
    <row r="881" customFormat="false" ht="12.75" hidden="false" customHeight="false" outlineLevel="0" collapsed="false">
      <c r="B881" s="30"/>
    </row>
    <row r="882" customFormat="false" ht="12.75" hidden="false" customHeight="false" outlineLevel="0" collapsed="false">
      <c r="B882" s="30"/>
    </row>
    <row r="883" customFormat="false" ht="12.75" hidden="false" customHeight="false" outlineLevel="0" collapsed="false">
      <c r="B883" s="30"/>
    </row>
    <row r="884" customFormat="false" ht="12.75" hidden="false" customHeight="false" outlineLevel="0" collapsed="false">
      <c r="B884" s="30"/>
    </row>
    <row r="885" customFormat="false" ht="12.75" hidden="false" customHeight="false" outlineLevel="0" collapsed="false">
      <c r="B885" s="30"/>
    </row>
    <row r="886" customFormat="false" ht="12.75" hidden="false" customHeight="false" outlineLevel="0" collapsed="false">
      <c r="B886" s="30"/>
    </row>
    <row r="887" customFormat="false" ht="12.75" hidden="false" customHeight="false" outlineLevel="0" collapsed="false">
      <c r="B887" s="30"/>
    </row>
    <row r="888" customFormat="false" ht="12.75" hidden="false" customHeight="false" outlineLevel="0" collapsed="false">
      <c r="B888" s="30"/>
    </row>
    <row r="889" customFormat="false" ht="12.75" hidden="false" customHeight="false" outlineLevel="0" collapsed="false">
      <c r="B889" s="30"/>
    </row>
    <row r="890" customFormat="false" ht="12.75" hidden="false" customHeight="false" outlineLevel="0" collapsed="false">
      <c r="B890" s="30"/>
    </row>
    <row r="891" customFormat="false" ht="12.75" hidden="false" customHeight="false" outlineLevel="0" collapsed="false">
      <c r="B891" s="30"/>
    </row>
    <row r="892" customFormat="false" ht="12.75" hidden="false" customHeight="false" outlineLevel="0" collapsed="false">
      <c r="B892" s="30"/>
    </row>
    <row r="893" customFormat="false" ht="12.75" hidden="false" customHeight="false" outlineLevel="0" collapsed="false">
      <c r="B893" s="30"/>
    </row>
    <row r="894" customFormat="false" ht="12.75" hidden="false" customHeight="false" outlineLevel="0" collapsed="false">
      <c r="B894" s="30"/>
    </row>
    <row r="895" customFormat="false" ht="12.75" hidden="false" customHeight="false" outlineLevel="0" collapsed="false">
      <c r="B895" s="30"/>
    </row>
    <row r="896" customFormat="false" ht="12.75" hidden="false" customHeight="false" outlineLevel="0" collapsed="false">
      <c r="B896" s="30"/>
    </row>
    <row r="897" customFormat="false" ht="12.75" hidden="false" customHeight="false" outlineLevel="0" collapsed="false">
      <c r="B897" s="30"/>
    </row>
    <row r="898" customFormat="false" ht="12.75" hidden="false" customHeight="false" outlineLevel="0" collapsed="false">
      <c r="B898" s="30"/>
    </row>
    <row r="899" customFormat="false" ht="12.75" hidden="false" customHeight="false" outlineLevel="0" collapsed="false">
      <c r="B899" s="30"/>
    </row>
    <row r="900" customFormat="false" ht="12.75" hidden="false" customHeight="false" outlineLevel="0" collapsed="false">
      <c r="B900" s="30"/>
    </row>
    <row r="901" customFormat="false" ht="12.75" hidden="false" customHeight="false" outlineLevel="0" collapsed="false">
      <c r="B901" s="30"/>
    </row>
    <row r="902" customFormat="false" ht="12.75" hidden="false" customHeight="false" outlineLevel="0" collapsed="false">
      <c r="B902" s="30"/>
    </row>
    <row r="903" customFormat="false" ht="12.75" hidden="false" customHeight="false" outlineLevel="0" collapsed="false">
      <c r="B903" s="30"/>
    </row>
    <row r="904" customFormat="false" ht="12.75" hidden="false" customHeight="false" outlineLevel="0" collapsed="false">
      <c r="B904" s="30"/>
    </row>
    <row r="905" customFormat="false" ht="12.75" hidden="false" customHeight="false" outlineLevel="0" collapsed="false">
      <c r="B905" s="30"/>
    </row>
    <row r="906" customFormat="false" ht="12.75" hidden="false" customHeight="false" outlineLevel="0" collapsed="false">
      <c r="B906" s="30"/>
    </row>
    <row r="907" customFormat="false" ht="12.75" hidden="false" customHeight="false" outlineLevel="0" collapsed="false">
      <c r="B907" s="30"/>
    </row>
    <row r="908" customFormat="false" ht="12.75" hidden="false" customHeight="false" outlineLevel="0" collapsed="false">
      <c r="B908" s="30"/>
    </row>
    <row r="909" customFormat="false" ht="12.75" hidden="false" customHeight="false" outlineLevel="0" collapsed="false">
      <c r="B909" s="30"/>
    </row>
    <row r="910" customFormat="false" ht="12.75" hidden="false" customHeight="false" outlineLevel="0" collapsed="false">
      <c r="B910" s="30"/>
    </row>
    <row r="911" customFormat="false" ht="12.75" hidden="false" customHeight="false" outlineLevel="0" collapsed="false">
      <c r="B911" s="30"/>
    </row>
    <row r="912" customFormat="false" ht="12.75" hidden="false" customHeight="false" outlineLevel="0" collapsed="false">
      <c r="B912" s="30"/>
    </row>
    <row r="913" customFormat="false" ht="12.75" hidden="false" customHeight="false" outlineLevel="0" collapsed="false">
      <c r="B913" s="30"/>
    </row>
    <row r="914" customFormat="false" ht="12.75" hidden="false" customHeight="false" outlineLevel="0" collapsed="false">
      <c r="B914" s="30"/>
    </row>
    <row r="915" customFormat="false" ht="12.75" hidden="false" customHeight="false" outlineLevel="0" collapsed="false">
      <c r="B915" s="30"/>
    </row>
    <row r="916" customFormat="false" ht="12.75" hidden="false" customHeight="false" outlineLevel="0" collapsed="false">
      <c r="B916" s="30"/>
    </row>
    <row r="917" customFormat="false" ht="12.75" hidden="false" customHeight="false" outlineLevel="0" collapsed="false">
      <c r="B917" s="30"/>
    </row>
    <row r="918" customFormat="false" ht="12.75" hidden="false" customHeight="false" outlineLevel="0" collapsed="false">
      <c r="B918" s="30"/>
    </row>
    <row r="919" customFormat="false" ht="12.75" hidden="false" customHeight="false" outlineLevel="0" collapsed="false">
      <c r="B919" s="30"/>
    </row>
    <row r="920" customFormat="false" ht="12.75" hidden="false" customHeight="false" outlineLevel="0" collapsed="false">
      <c r="B920" s="30"/>
    </row>
    <row r="921" customFormat="false" ht="12.75" hidden="false" customHeight="false" outlineLevel="0" collapsed="false">
      <c r="B921" s="30"/>
    </row>
    <row r="922" customFormat="false" ht="12.75" hidden="false" customHeight="false" outlineLevel="0" collapsed="false">
      <c r="B922" s="30"/>
    </row>
    <row r="923" customFormat="false" ht="12.75" hidden="false" customHeight="false" outlineLevel="0" collapsed="false">
      <c r="B923" s="30"/>
    </row>
    <row r="924" customFormat="false" ht="12.75" hidden="false" customHeight="false" outlineLevel="0" collapsed="false">
      <c r="B924" s="30"/>
    </row>
    <row r="925" customFormat="false" ht="12.75" hidden="false" customHeight="false" outlineLevel="0" collapsed="false">
      <c r="B925" s="30"/>
    </row>
    <row r="926" customFormat="false" ht="12.75" hidden="false" customHeight="false" outlineLevel="0" collapsed="false">
      <c r="B926" s="30"/>
    </row>
    <row r="927" customFormat="false" ht="12.75" hidden="false" customHeight="false" outlineLevel="0" collapsed="false">
      <c r="B927" s="30"/>
    </row>
    <row r="928" customFormat="false" ht="12.75" hidden="false" customHeight="false" outlineLevel="0" collapsed="false">
      <c r="B928" s="30"/>
    </row>
    <row r="929" customFormat="false" ht="12.75" hidden="false" customHeight="false" outlineLevel="0" collapsed="false">
      <c r="B929" s="30"/>
    </row>
    <row r="930" customFormat="false" ht="12.75" hidden="false" customHeight="false" outlineLevel="0" collapsed="false">
      <c r="B930" s="30"/>
    </row>
    <row r="931" customFormat="false" ht="12.75" hidden="false" customHeight="false" outlineLevel="0" collapsed="false">
      <c r="B931" s="30"/>
    </row>
    <row r="932" customFormat="false" ht="12.75" hidden="false" customHeight="false" outlineLevel="0" collapsed="false">
      <c r="B932" s="30"/>
    </row>
    <row r="933" customFormat="false" ht="12.75" hidden="false" customHeight="false" outlineLevel="0" collapsed="false">
      <c r="B933" s="30"/>
    </row>
    <row r="934" customFormat="false" ht="12.75" hidden="false" customHeight="false" outlineLevel="0" collapsed="false">
      <c r="B934" s="30"/>
    </row>
    <row r="935" customFormat="false" ht="12.75" hidden="false" customHeight="false" outlineLevel="0" collapsed="false">
      <c r="B935" s="30"/>
    </row>
    <row r="936" customFormat="false" ht="12.75" hidden="false" customHeight="false" outlineLevel="0" collapsed="false">
      <c r="B936" s="30"/>
    </row>
    <row r="937" customFormat="false" ht="12.75" hidden="false" customHeight="false" outlineLevel="0" collapsed="false">
      <c r="B937" s="30"/>
    </row>
    <row r="938" customFormat="false" ht="12.75" hidden="false" customHeight="false" outlineLevel="0" collapsed="false">
      <c r="B938" s="30"/>
    </row>
    <row r="939" customFormat="false" ht="12.75" hidden="false" customHeight="false" outlineLevel="0" collapsed="false">
      <c r="B939" s="30"/>
    </row>
    <row r="940" customFormat="false" ht="12.75" hidden="false" customHeight="false" outlineLevel="0" collapsed="false">
      <c r="B940" s="30"/>
    </row>
    <row r="941" customFormat="false" ht="12.75" hidden="false" customHeight="false" outlineLevel="0" collapsed="false">
      <c r="B941" s="30"/>
    </row>
    <row r="942" customFormat="false" ht="12.75" hidden="false" customHeight="false" outlineLevel="0" collapsed="false">
      <c r="B942" s="30"/>
    </row>
    <row r="943" customFormat="false" ht="12.75" hidden="false" customHeight="false" outlineLevel="0" collapsed="false">
      <c r="B943" s="30"/>
    </row>
    <row r="944" customFormat="false" ht="12.75" hidden="false" customHeight="false" outlineLevel="0" collapsed="false">
      <c r="B944" s="30"/>
    </row>
    <row r="945" customFormat="false" ht="12.75" hidden="false" customHeight="false" outlineLevel="0" collapsed="false">
      <c r="B945" s="30"/>
    </row>
    <row r="946" customFormat="false" ht="12.75" hidden="false" customHeight="false" outlineLevel="0" collapsed="false">
      <c r="B946" s="30"/>
    </row>
    <row r="947" customFormat="false" ht="12.75" hidden="false" customHeight="false" outlineLevel="0" collapsed="false">
      <c r="B947" s="30"/>
    </row>
    <row r="948" customFormat="false" ht="12.75" hidden="false" customHeight="false" outlineLevel="0" collapsed="false">
      <c r="B948" s="30"/>
    </row>
    <row r="949" customFormat="false" ht="12.75" hidden="false" customHeight="false" outlineLevel="0" collapsed="false">
      <c r="B949" s="30"/>
    </row>
    <row r="950" customFormat="false" ht="12.75" hidden="false" customHeight="false" outlineLevel="0" collapsed="false">
      <c r="B950" s="30"/>
    </row>
    <row r="951" customFormat="false" ht="12.75" hidden="false" customHeight="false" outlineLevel="0" collapsed="false">
      <c r="B951" s="30"/>
    </row>
    <row r="952" customFormat="false" ht="12.75" hidden="false" customHeight="false" outlineLevel="0" collapsed="false">
      <c r="B952" s="30"/>
    </row>
    <row r="953" customFormat="false" ht="12.75" hidden="false" customHeight="false" outlineLevel="0" collapsed="false">
      <c r="B953" s="30"/>
    </row>
    <row r="954" customFormat="false" ht="12.75" hidden="false" customHeight="false" outlineLevel="0" collapsed="false">
      <c r="B954" s="30"/>
    </row>
    <row r="955" customFormat="false" ht="12.75" hidden="false" customHeight="false" outlineLevel="0" collapsed="false">
      <c r="B955" s="30"/>
    </row>
    <row r="956" customFormat="false" ht="12.75" hidden="false" customHeight="false" outlineLevel="0" collapsed="false">
      <c r="B956" s="30"/>
    </row>
    <row r="957" customFormat="false" ht="12.75" hidden="false" customHeight="false" outlineLevel="0" collapsed="false">
      <c r="B957" s="30"/>
    </row>
    <row r="958" customFormat="false" ht="12.75" hidden="false" customHeight="false" outlineLevel="0" collapsed="false">
      <c r="B958" s="30"/>
    </row>
    <row r="959" customFormat="false" ht="12.75" hidden="false" customHeight="false" outlineLevel="0" collapsed="false">
      <c r="B959" s="30"/>
    </row>
    <row r="960" customFormat="false" ht="12.75" hidden="false" customHeight="false" outlineLevel="0" collapsed="false">
      <c r="B960" s="30"/>
    </row>
    <row r="961" customFormat="false" ht="12.75" hidden="false" customHeight="false" outlineLevel="0" collapsed="false">
      <c r="B961" s="30"/>
    </row>
    <row r="962" customFormat="false" ht="12.75" hidden="false" customHeight="false" outlineLevel="0" collapsed="false">
      <c r="B962" s="30"/>
    </row>
    <row r="963" customFormat="false" ht="12.75" hidden="false" customHeight="false" outlineLevel="0" collapsed="false">
      <c r="B963" s="30"/>
    </row>
    <row r="964" customFormat="false" ht="12.75" hidden="false" customHeight="false" outlineLevel="0" collapsed="false">
      <c r="B964" s="30"/>
    </row>
    <row r="965" customFormat="false" ht="12.75" hidden="false" customHeight="false" outlineLevel="0" collapsed="false">
      <c r="B965" s="30"/>
    </row>
    <row r="966" customFormat="false" ht="12.75" hidden="false" customHeight="false" outlineLevel="0" collapsed="false">
      <c r="B966" s="30"/>
    </row>
    <row r="967" customFormat="false" ht="12.75" hidden="false" customHeight="false" outlineLevel="0" collapsed="false">
      <c r="B967" s="30"/>
    </row>
    <row r="968" customFormat="false" ht="12.75" hidden="false" customHeight="false" outlineLevel="0" collapsed="false">
      <c r="B968" s="30"/>
    </row>
    <row r="969" customFormat="false" ht="12.75" hidden="false" customHeight="false" outlineLevel="0" collapsed="false">
      <c r="B969" s="30"/>
    </row>
    <row r="970" customFormat="false" ht="12.75" hidden="false" customHeight="false" outlineLevel="0" collapsed="false">
      <c r="B970" s="30"/>
    </row>
    <row r="971" customFormat="false" ht="12.75" hidden="false" customHeight="false" outlineLevel="0" collapsed="false">
      <c r="B971" s="30"/>
    </row>
    <row r="972" customFormat="false" ht="12.75" hidden="false" customHeight="false" outlineLevel="0" collapsed="false">
      <c r="B972" s="30"/>
    </row>
    <row r="973" customFormat="false" ht="12.75" hidden="false" customHeight="false" outlineLevel="0" collapsed="false">
      <c r="B973" s="30"/>
    </row>
    <row r="974" customFormat="false" ht="12.75" hidden="false" customHeight="false" outlineLevel="0" collapsed="false">
      <c r="B974" s="30"/>
    </row>
    <row r="975" customFormat="false" ht="12.75" hidden="false" customHeight="false" outlineLevel="0" collapsed="false">
      <c r="B975" s="30"/>
    </row>
    <row r="976" customFormat="false" ht="12.75" hidden="false" customHeight="false" outlineLevel="0" collapsed="false">
      <c r="B976" s="30"/>
    </row>
    <row r="977" customFormat="false" ht="12.75" hidden="false" customHeight="false" outlineLevel="0" collapsed="false">
      <c r="B977" s="30"/>
    </row>
    <row r="978" customFormat="false" ht="12.75" hidden="false" customHeight="false" outlineLevel="0" collapsed="false">
      <c r="B978" s="30"/>
    </row>
    <row r="979" customFormat="false" ht="12.75" hidden="false" customHeight="false" outlineLevel="0" collapsed="false">
      <c r="B979" s="30"/>
    </row>
    <row r="980" customFormat="false" ht="12.75" hidden="false" customHeight="false" outlineLevel="0" collapsed="false">
      <c r="B980" s="30"/>
    </row>
    <row r="981" customFormat="false" ht="12.75" hidden="false" customHeight="false" outlineLevel="0" collapsed="false">
      <c r="B981" s="30"/>
    </row>
    <row r="982" customFormat="false" ht="12.75" hidden="false" customHeight="false" outlineLevel="0" collapsed="false">
      <c r="B982" s="30"/>
    </row>
    <row r="983" customFormat="false" ht="12.75" hidden="false" customHeight="false" outlineLevel="0" collapsed="false">
      <c r="B983" s="30"/>
    </row>
    <row r="984" customFormat="false" ht="12.75" hidden="false" customHeight="false" outlineLevel="0" collapsed="false">
      <c r="B984" s="30"/>
    </row>
    <row r="985" customFormat="false" ht="12.75" hidden="false" customHeight="false" outlineLevel="0" collapsed="false">
      <c r="B985" s="30"/>
    </row>
    <row r="986" customFormat="false" ht="12.75" hidden="false" customHeight="false" outlineLevel="0" collapsed="false">
      <c r="B986" s="30"/>
    </row>
    <row r="987" customFormat="false" ht="12.75" hidden="false" customHeight="false" outlineLevel="0" collapsed="false">
      <c r="B987" s="30"/>
    </row>
    <row r="988" customFormat="false" ht="12.75" hidden="false" customHeight="false" outlineLevel="0" collapsed="false">
      <c r="B988" s="30"/>
    </row>
    <row r="989" customFormat="false" ht="12.75" hidden="false" customHeight="false" outlineLevel="0" collapsed="false">
      <c r="B989" s="30"/>
    </row>
    <row r="990" customFormat="false" ht="12.75" hidden="false" customHeight="false" outlineLevel="0" collapsed="false">
      <c r="B990" s="30"/>
    </row>
    <row r="991" customFormat="false" ht="12.75" hidden="false" customHeight="false" outlineLevel="0" collapsed="false">
      <c r="B991" s="30"/>
    </row>
    <row r="992" customFormat="false" ht="12.75" hidden="false" customHeight="false" outlineLevel="0" collapsed="false">
      <c r="B992" s="30"/>
    </row>
    <row r="993" customFormat="false" ht="12.75" hidden="false" customHeight="false" outlineLevel="0" collapsed="false">
      <c r="B993" s="30"/>
    </row>
    <row r="994" customFormat="false" ht="12.75" hidden="false" customHeight="false" outlineLevel="0" collapsed="false">
      <c r="B994" s="30"/>
    </row>
    <row r="995" customFormat="false" ht="12.75" hidden="false" customHeight="false" outlineLevel="0" collapsed="false">
      <c r="B995" s="30"/>
    </row>
    <row r="996" customFormat="false" ht="12.75" hidden="false" customHeight="false" outlineLevel="0" collapsed="false">
      <c r="B996" s="30"/>
    </row>
    <row r="997" customFormat="false" ht="12.75" hidden="false" customHeight="false" outlineLevel="0" collapsed="false">
      <c r="B997" s="30"/>
    </row>
    <row r="998" customFormat="false" ht="12.75" hidden="false" customHeight="false" outlineLevel="0" collapsed="false">
      <c r="B998" s="30"/>
    </row>
    <row r="999" customFormat="false" ht="12.75" hidden="false" customHeight="false" outlineLevel="0" collapsed="false">
      <c r="B999" s="30"/>
    </row>
    <row r="1000" customFormat="false" ht="12.75" hidden="false" customHeight="false" outlineLevel="0" collapsed="false">
      <c r="B1000" s="30"/>
    </row>
    <row r="1001" customFormat="false" ht="12.75" hidden="false" customHeight="false" outlineLevel="0" collapsed="false">
      <c r="B1001" s="30"/>
    </row>
    <row r="1002" customFormat="false" ht="12.75" hidden="false" customHeight="false" outlineLevel="0" collapsed="false">
      <c r="B1002" s="30"/>
    </row>
    <row r="1003" customFormat="false" ht="12.75" hidden="false" customHeight="false" outlineLevel="0" collapsed="false">
      <c r="B1003" s="30"/>
    </row>
    <row r="1004" customFormat="false" ht="12.75" hidden="false" customHeight="false" outlineLevel="0" collapsed="false">
      <c r="B1004" s="30"/>
    </row>
    <row r="1005" customFormat="false" ht="12.75" hidden="false" customHeight="false" outlineLevel="0" collapsed="false">
      <c r="B1005" s="30"/>
    </row>
    <row r="1006" customFormat="false" ht="12.75" hidden="false" customHeight="false" outlineLevel="0" collapsed="false">
      <c r="B1006" s="30"/>
    </row>
    <row r="1007" customFormat="false" ht="12.75" hidden="false" customHeight="false" outlineLevel="0" collapsed="false">
      <c r="B1007" s="30"/>
    </row>
    <row r="1008" customFormat="false" ht="12.75" hidden="false" customHeight="false" outlineLevel="0" collapsed="false">
      <c r="B1008" s="30"/>
    </row>
    <row r="1009" customFormat="false" ht="12.75" hidden="false" customHeight="false" outlineLevel="0" collapsed="false">
      <c r="B1009" s="30"/>
    </row>
    <row r="1010" customFormat="false" ht="12.75" hidden="false" customHeight="false" outlineLevel="0" collapsed="false">
      <c r="B1010" s="30"/>
    </row>
    <row r="1011" customFormat="false" ht="12.75" hidden="false" customHeight="false" outlineLevel="0" collapsed="false">
      <c r="B1011" s="30"/>
    </row>
    <row r="1012" customFormat="false" ht="12.75" hidden="false" customHeight="false" outlineLevel="0" collapsed="false">
      <c r="B1012" s="30"/>
    </row>
    <row r="1013" customFormat="false" ht="12.75" hidden="false" customHeight="false" outlineLevel="0" collapsed="false">
      <c r="B1013" s="30"/>
    </row>
    <row r="1014" customFormat="false" ht="12.75" hidden="false" customHeight="false" outlineLevel="0" collapsed="false">
      <c r="B1014" s="30"/>
    </row>
    <row r="1015" customFormat="false" ht="12.75" hidden="false" customHeight="false" outlineLevel="0" collapsed="false">
      <c r="B1015" s="30"/>
    </row>
    <row r="1016" customFormat="false" ht="12.75" hidden="false" customHeight="false" outlineLevel="0" collapsed="false">
      <c r="B1016" s="30"/>
    </row>
    <row r="1017" customFormat="false" ht="12.75" hidden="false" customHeight="false" outlineLevel="0" collapsed="false">
      <c r="B1017" s="30"/>
    </row>
    <row r="1018" customFormat="false" ht="12.75" hidden="false" customHeight="false" outlineLevel="0" collapsed="false">
      <c r="B1018" s="30"/>
    </row>
    <row r="1019" customFormat="false" ht="12.75" hidden="false" customHeight="false" outlineLevel="0" collapsed="false">
      <c r="B1019" s="30"/>
    </row>
    <row r="1020" customFormat="false" ht="12.75" hidden="false" customHeight="false" outlineLevel="0" collapsed="false">
      <c r="B1020" s="30"/>
    </row>
    <row r="1021" customFormat="false" ht="12.75" hidden="false" customHeight="false" outlineLevel="0" collapsed="false">
      <c r="B1021" s="30"/>
    </row>
    <row r="1022" customFormat="false" ht="12.75" hidden="false" customHeight="false" outlineLevel="0" collapsed="false">
      <c r="B1022" s="30"/>
    </row>
    <row r="1023" customFormat="false" ht="12.75" hidden="false" customHeight="false" outlineLevel="0" collapsed="false">
      <c r="B1023" s="30"/>
    </row>
    <row r="1024" customFormat="false" ht="12.75" hidden="false" customHeight="false" outlineLevel="0" collapsed="false">
      <c r="B1024" s="30"/>
    </row>
    <row r="1025" customFormat="false" ht="12.75" hidden="false" customHeight="false" outlineLevel="0" collapsed="false">
      <c r="B1025" s="30"/>
    </row>
    <row r="1026" customFormat="false" ht="12.75" hidden="false" customHeight="false" outlineLevel="0" collapsed="false">
      <c r="B1026" s="30"/>
    </row>
    <row r="1027" customFormat="false" ht="12.75" hidden="false" customHeight="false" outlineLevel="0" collapsed="false">
      <c r="B1027" s="30"/>
    </row>
    <row r="1028" customFormat="false" ht="12.75" hidden="false" customHeight="false" outlineLevel="0" collapsed="false">
      <c r="B1028" s="30"/>
    </row>
    <row r="1029" customFormat="false" ht="12.75" hidden="false" customHeight="false" outlineLevel="0" collapsed="false">
      <c r="B1029" s="30"/>
    </row>
    <row r="1030" customFormat="false" ht="12.75" hidden="false" customHeight="false" outlineLevel="0" collapsed="false">
      <c r="B1030" s="30"/>
    </row>
    <row r="1031" customFormat="false" ht="12.75" hidden="false" customHeight="false" outlineLevel="0" collapsed="false">
      <c r="B1031" s="30"/>
    </row>
    <row r="1032" customFormat="false" ht="12.75" hidden="false" customHeight="false" outlineLevel="0" collapsed="false">
      <c r="B1032" s="30"/>
    </row>
    <row r="1033" customFormat="false" ht="12.75" hidden="false" customHeight="false" outlineLevel="0" collapsed="false">
      <c r="B1033" s="30"/>
    </row>
    <row r="1034" customFormat="false" ht="12.75" hidden="false" customHeight="false" outlineLevel="0" collapsed="false">
      <c r="B1034" s="30"/>
    </row>
    <row r="1035" customFormat="false" ht="12.75" hidden="false" customHeight="false" outlineLevel="0" collapsed="false">
      <c r="B1035" s="30"/>
    </row>
    <row r="1036" customFormat="false" ht="12.75" hidden="false" customHeight="false" outlineLevel="0" collapsed="false">
      <c r="B1036" s="30"/>
    </row>
    <row r="1037" customFormat="false" ht="12.75" hidden="false" customHeight="false" outlineLevel="0" collapsed="false">
      <c r="B1037" s="30"/>
    </row>
    <row r="1038" customFormat="false" ht="12.75" hidden="false" customHeight="false" outlineLevel="0" collapsed="false">
      <c r="B1038" s="30"/>
    </row>
    <row r="1039" customFormat="false" ht="12.75" hidden="false" customHeight="false" outlineLevel="0" collapsed="false">
      <c r="B1039" s="30"/>
    </row>
    <row r="1040" customFormat="false" ht="12.75" hidden="false" customHeight="false" outlineLevel="0" collapsed="false">
      <c r="B1040" s="30"/>
    </row>
    <row r="1041" customFormat="false" ht="12.75" hidden="false" customHeight="false" outlineLevel="0" collapsed="false">
      <c r="B1041" s="30"/>
    </row>
    <row r="1042" customFormat="false" ht="12.75" hidden="false" customHeight="false" outlineLevel="0" collapsed="false">
      <c r="B1042" s="30"/>
    </row>
    <row r="1043" customFormat="false" ht="12.75" hidden="false" customHeight="false" outlineLevel="0" collapsed="false">
      <c r="B1043" s="30"/>
    </row>
    <row r="1044" customFormat="false" ht="12.75" hidden="false" customHeight="false" outlineLevel="0" collapsed="false">
      <c r="B1044" s="30"/>
    </row>
    <row r="1045" customFormat="false" ht="12.75" hidden="false" customHeight="false" outlineLevel="0" collapsed="false">
      <c r="B1045" s="30"/>
    </row>
    <row r="1046" customFormat="false" ht="12.75" hidden="false" customHeight="false" outlineLevel="0" collapsed="false">
      <c r="B1046" s="30"/>
    </row>
    <row r="1047" customFormat="false" ht="12.75" hidden="false" customHeight="false" outlineLevel="0" collapsed="false">
      <c r="B1047" s="30"/>
    </row>
    <row r="1048" customFormat="false" ht="12.75" hidden="false" customHeight="false" outlineLevel="0" collapsed="false">
      <c r="B1048" s="30"/>
    </row>
    <row r="1049" customFormat="false" ht="12.75" hidden="false" customHeight="false" outlineLevel="0" collapsed="false">
      <c r="B1049" s="30"/>
    </row>
    <row r="1050" customFormat="false" ht="12.75" hidden="false" customHeight="false" outlineLevel="0" collapsed="false">
      <c r="B1050" s="30"/>
    </row>
    <row r="1051" customFormat="false" ht="12.75" hidden="false" customHeight="false" outlineLevel="0" collapsed="false">
      <c r="B1051" s="30"/>
    </row>
    <row r="1052" customFormat="false" ht="12.75" hidden="false" customHeight="false" outlineLevel="0" collapsed="false">
      <c r="B1052" s="30"/>
    </row>
    <row r="1053" customFormat="false" ht="12.75" hidden="false" customHeight="false" outlineLevel="0" collapsed="false">
      <c r="B1053" s="30"/>
    </row>
    <row r="1054" customFormat="false" ht="12.75" hidden="false" customHeight="false" outlineLevel="0" collapsed="false">
      <c r="B1054" s="30"/>
    </row>
    <row r="1055" customFormat="false" ht="12.75" hidden="false" customHeight="false" outlineLevel="0" collapsed="false">
      <c r="B1055" s="30"/>
    </row>
    <row r="1056" customFormat="false" ht="12.75" hidden="false" customHeight="false" outlineLevel="0" collapsed="false">
      <c r="B1056" s="30"/>
    </row>
    <row r="1057" customFormat="false" ht="12.75" hidden="false" customHeight="false" outlineLevel="0" collapsed="false">
      <c r="B1057" s="30"/>
    </row>
    <row r="1058" customFormat="false" ht="12.75" hidden="false" customHeight="false" outlineLevel="0" collapsed="false">
      <c r="B1058" s="30"/>
    </row>
    <row r="1059" customFormat="false" ht="12.75" hidden="false" customHeight="false" outlineLevel="0" collapsed="false">
      <c r="B1059" s="30"/>
    </row>
    <row r="1060" customFormat="false" ht="12.75" hidden="false" customHeight="false" outlineLevel="0" collapsed="false">
      <c r="B1060" s="30"/>
    </row>
    <row r="1061" customFormat="false" ht="12.75" hidden="false" customHeight="false" outlineLevel="0" collapsed="false">
      <c r="B1061" s="30"/>
    </row>
    <row r="1062" customFormat="false" ht="12.75" hidden="false" customHeight="false" outlineLevel="0" collapsed="false">
      <c r="B1062" s="30"/>
    </row>
    <row r="1063" customFormat="false" ht="12.75" hidden="false" customHeight="false" outlineLevel="0" collapsed="false">
      <c r="B1063" s="30"/>
    </row>
    <row r="1064" customFormat="false" ht="12.75" hidden="false" customHeight="false" outlineLevel="0" collapsed="false">
      <c r="B1064" s="30"/>
    </row>
    <row r="1065" customFormat="false" ht="12.75" hidden="false" customHeight="false" outlineLevel="0" collapsed="false">
      <c r="B1065" s="30"/>
    </row>
    <row r="1066" customFormat="false" ht="12.75" hidden="false" customHeight="false" outlineLevel="0" collapsed="false">
      <c r="B1066" s="30"/>
    </row>
    <row r="1067" customFormat="false" ht="12.75" hidden="false" customHeight="false" outlineLevel="0" collapsed="false">
      <c r="B1067" s="30"/>
    </row>
    <row r="1068" customFormat="false" ht="12.75" hidden="false" customHeight="false" outlineLevel="0" collapsed="false">
      <c r="B1068" s="30"/>
    </row>
    <row r="1069" customFormat="false" ht="12.75" hidden="false" customHeight="false" outlineLevel="0" collapsed="false">
      <c r="B1069" s="30"/>
    </row>
    <row r="1070" customFormat="false" ht="12.75" hidden="false" customHeight="false" outlineLevel="0" collapsed="false">
      <c r="B1070" s="30"/>
    </row>
    <row r="1071" customFormat="false" ht="12.75" hidden="false" customHeight="false" outlineLevel="0" collapsed="false">
      <c r="B1071" s="30"/>
    </row>
    <row r="1072" customFormat="false" ht="12.75" hidden="false" customHeight="false" outlineLevel="0" collapsed="false">
      <c r="B1072" s="30"/>
    </row>
    <row r="1073" customFormat="false" ht="12.75" hidden="false" customHeight="false" outlineLevel="0" collapsed="false">
      <c r="B1073" s="30"/>
    </row>
    <row r="1074" customFormat="false" ht="12.75" hidden="false" customHeight="false" outlineLevel="0" collapsed="false">
      <c r="B1074" s="30"/>
    </row>
    <row r="1075" customFormat="false" ht="12.75" hidden="false" customHeight="false" outlineLevel="0" collapsed="false">
      <c r="B1075" s="30"/>
    </row>
    <row r="1076" customFormat="false" ht="12.75" hidden="false" customHeight="false" outlineLevel="0" collapsed="false">
      <c r="B1076" s="30"/>
    </row>
    <row r="1077" customFormat="false" ht="12.75" hidden="false" customHeight="false" outlineLevel="0" collapsed="false">
      <c r="B1077" s="30"/>
    </row>
    <row r="1078" customFormat="false" ht="12.75" hidden="false" customHeight="false" outlineLevel="0" collapsed="false">
      <c r="B1078" s="30"/>
    </row>
    <row r="1079" customFormat="false" ht="12.75" hidden="false" customHeight="false" outlineLevel="0" collapsed="false">
      <c r="B1079" s="30"/>
    </row>
    <row r="1080" customFormat="false" ht="12.75" hidden="false" customHeight="false" outlineLevel="0" collapsed="false">
      <c r="B1080" s="30"/>
    </row>
    <row r="1081" customFormat="false" ht="12.75" hidden="false" customHeight="false" outlineLevel="0" collapsed="false">
      <c r="B1081" s="30"/>
    </row>
    <row r="1082" customFormat="false" ht="12.75" hidden="false" customHeight="false" outlineLevel="0" collapsed="false">
      <c r="B1082" s="30"/>
    </row>
    <row r="1083" customFormat="false" ht="12.75" hidden="false" customHeight="false" outlineLevel="0" collapsed="false">
      <c r="B1083" s="30"/>
    </row>
    <row r="1084" customFormat="false" ht="12.75" hidden="false" customHeight="false" outlineLevel="0" collapsed="false">
      <c r="B1084" s="30"/>
    </row>
    <row r="1085" customFormat="false" ht="12.75" hidden="false" customHeight="false" outlineLevel="0" collapsed="false">
      <c r="B1085" s="30"/>
    </row>
    <row r="1086" customFormat="false" ht="12.75" hidden="false" customHeight="false" outlineLevel="0" collapsed="false">
      <c r="B1086" s="30"/>
    </row>
    <row r="1087" customFormat="false" ht="12.75" hidden="false" customHeight="false" outlineLevel="0" collapsed="false">
      <c r="B1087" s="30"/>
    </row>
    <row r="1088" customFormat="false" ht="12.75" hidden="false" customHeight="false" outlineLevel="0" collapsed="false">
      <c r="B1088" s="30"/>
    </row>
    <row r="1089" customFormat="false" ht="12.75" hidden="false" customHeight="false" outlineLevel="0" collapsed="false">
      <c r="B1089" s="30"/>
    </row>
    <row r="1090" customFormat="false" ht="12.75" hidden="false" customHeight="false" outlineLevel="0" collapsed="false">
      <c r="B1090" s="30"/>
    </row>
    <row r="1091" customFormat="false" ht="12.75" hidden="false" customHeight="false" outlineLevel="0" collapsed="false">
      <c r="B1091" s="30"/>
    </row>
    <row r="1092" customFormat="false" ht="12.75" hidden="false" customHeight="false" outlineLevel="0" collapsed="false">
      <c r="B1092" s="30"/>
    </row>
    <row r="1093" customFormat="false" ht="12.75" hidden="false" customHeight="false" outlineLevel="0" collapsed="false">
      <c r="B1093" s="30"/>
    </row>
    <row r="1094" customFormat="false" ht="12.75" hidden="false" customHeight="false" outlineLevel="0" collapsed="false">
      <c r="B1094" s="30"/>
    </row>
    <row r="1095" customFormat="false" ht="12.75" hidden="false" customHeight="false" outlineLevel="0" collapsed="false">
      <c r="B1095" s="30"/>
    </row>
    <row r="1096" customFormat="false" ht="12.75" hidden="false" customHeight="false" outlineLevel="0" collapsed="false">
      <c r="B1096" s="30"/>
    </row>
    <row r="1097" customFormat="false" ht="12.75" hidden="false" customHeight="false" outlineLevel="0" collapsed="false">
      <c r="B1097" s="30"/>
    </row>
    <row r="1098" customFormat="false" ht="12.75" hidden="false" customHeight="false" outlineLevel="0" collapsed="false">
      <c r="B1098" s="30"/>
    </row>
    <row r="1099" customFormat="false" ht="12.75" hidden="false" customHeight="false" outlineLevel="0" collapsed="false">
      <c r="B1099" s="30"/>
    </row>
    <row r="1100" customFormat="false" ht="12.75" hidden="false" customHeight="false" outlineLevel="0" collapsed="false">
      <c r="B1100" s="30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2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1999-04-08T13:47:21Z</dcterms:created>
  <dc:creator>testuser</dc:creator>
  <dc:description/>
  <dc:language>en-US</dc:language>
  <cp:lastModifiedBy>mstiles</cp:lastModifiedBy>
  <cp:lastPrinted>2000-01-24T13:14:20Z</cp:lastPrinted>
  <cp:revision>0</cp:revision>
  <dc:subject/>
  <dc:title/>
</cp:coreProperties>
</file>