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10.xml.rels" ContentType="application/vnd.openxmlformats-package.relationships+xml"/>
  <Override PartName="/xl/drawings/_rels/drawing16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17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ml.chartshapes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ml.chartshapes+xml"/>
  <Override PartName="/xl/drawings/drawing14.xml" ContentType="application/vnd.openxmlformats-officedocument.drawing+xml"/>
  <Override PartName="/xl/drawings/drawing5.xml" ContentType="application/vnd.openxmlformats-officedocument.drawingml.chartshapes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_rels/chart2.xml.rels" ContentType="application/vnd.openxmlformats-package.relationships+xml"/>
  <Override PartName="/xl/charts/_rels/chart3.xml.rels" ContentType="application/vnd.openxmlformats-package.relationships+xml"/>
  <Override PartName="/xl/charts/_rels/chart4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s1" sheetId="1" state="visible" r:id="rId3"/>
    <sheet name="Ops2" sheetId="2" state="visible" r:id="rId4"/>
    <sheet name="Producing" sheetId="3" state="visible" r:id="rId5"/>
    <sheet name="East" sheetId="4" state="visible" r:id="rId6"/>
    <sheet name="West" sheetId="5" state="visible" r:id="rId7"/>
    <sheet name="Total" sheetId="6" state="visible" r:id="rId8"/>
    <sheet name="Prod_Yr-Yr" sheetId="7" state="visible" r:id="rId9"/>
    <sheet name="East_Yr-Yr" sheetId="8" state="visible" r:id="rId10"/>
    <sheet name="West_Yr-Yr" sheetId="9" state="visible" r:id="rId11"/>
    <sheet name="Total_Yr-Yr" sheetId="10" state="visible" r:id="rId12"/>
    <sheet name="Al's Chart" sheetId="11" state="visible" r:id="rId13"/>
    <sheet name="Data" sheetId="12" state="visible" r:id="rId14"/>
    <sheet name="Chart1" sheetId="13" state="visible" r:id="rId15"/>
    <sheet name="Graph" sheetId="14" state="visible" r:id="rId16"/>
  </sheets>
  <definedNames>
    <definedName function="false" hidden="false" localSheetId="11" name="_xlnm.Print_Area" vbProcedure="false">Data!$A$1:$Z$61,Data!$AB$1:$BE$61,Data!$AB$78:$AY$131,Data!$A$78:$X$131</definedName>
    <definedName function="false" hidden="false" localSheetId="11" name="_xlnm.Print_Titles" vbProcedure="false">Data!$1:$5</definedName>
    <definedName function="false" hidden="false" localSheetId="0" name="_xlnm.Print_Area" vbProcedure="false">Ops1!$A$1:$X$111</definedName>
    <definedName function="false" hidden="false" localSheetId="1" name="_xlnm.Print_Area" vbProcedure="false">Ops2!$A$1:$AB$83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74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72</xdr:row>
                <xdr:rowOff>1</xdr:rowOff>
              </xdr:from>
              <xdr:to>
                <xdr:col>20</xdr:col>
                <xdr:colOff>17</xdr:colOff>
                <xdr:row>76</xdr:row>
                <xdr:rowOff>8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S94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60</xdr:colOff>
                <xdr:row>85</xdr:row>
                <xdr:rowOff>11</xdr:rowOff>
              </xdr:from>
              <xdr:to>
                <xdr:col>49</xdr:col>
                <xdr:colOff>3</xdr:colOff>
                <xdr:row>90</xdr:row>
                <xdr:rowOff>2</xdr:rowOff>
              </xdr:to>
            </anchor>
          </commentPr>
        </mc:Choice>
        <mc:Fallback/>
      </mc:AlternateContent>
    </comment>
    <comment ref="AX11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58</xdr:col>
                <xdr:colOff>22</xdr:colOff>
                <xdr:row>8</xdr:row>
                <xdr:rowOff>30</xdr:rowOff>
              </xdr:from>
              <xdr:to>
                <xdr:col>59</xdr:col>
                <xdr:colOff>66</xdr:colOff>
                <xdr:row>14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<sst xmlns="http://schemas.openxmlformats.org/spreadsheetml/2006/main" count="188" uniqueCount="41">
  <si>
    <t xml:space="preserve">AGA</t>
  </si>
  <si>
    <t xml:space="preserve">Change in Consuming Region East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</si>
  <si>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</si>
  <si>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</si>
  <si>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</si>
  <si>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</si>
  <si>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</si>
  <si>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</si>
  <si>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</si>
  <si>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</si>
  <si>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2000/01</t>
  </si>
  <si>
    <t xml:space="preserve">2001/02</t>
  </si>
  <si>
    <t xml:space="preserve">6 Year
Average</t>
  </si>
  <si>
    <t xml:space="preserve">Producing Region vs. Average</t>
  </si>
  <si>
    <t xml:space="preserve">6 Year Average</t>
  </si>
  <si>
    <t xml:space="preserve">Consuming East vs. Average</t>
  </si>
  <si>
    <t xml:space="preserve">Change in Consuming Region West</t>
  </si>
  <si>
    <t xml:space="preserve">Total</t>
  </si>
  <si>
    <t xml:space="preserve">7 Year Average</t>
  </si>
  <si>
    <t xml:space="preserve">Consuming West vs. Average</t>
  </si>
  <si>
    <t xml:space="preserve">Total vs. Average</t>
  </si>
  <si>
    <t xml:space="preserve">AGA STORAGE REPORT - WORKING GAS IN PLACE</t>
  </si>
  <si>
    <t xml:space="preserve">This week's number:</t>
  </si>
  <si>
    <t xml:space="preserve">VS</t>
  </si>
  <si>
    <t xml:space="preserve">Producing Region:</t>
  </si>
  <si>
    <t xml:space="preserve">Cons. Region East:</t>
  </si>
  <si>
    <t xml:space="preserve">Cons. Region West:</t>
  </si>
  <si>
    <t xml:space="preserve">Producing Region</t>
  </si>
  <si>
    <t xml:space="preserve">8 Year</t>
  </si>
  <si>
    <t xml:space="preserve">Total Producing</t>
  </si>
  <si>
    <t xml:space="preserve">Balance using</t>
  </si>
  <si>
    <t xml:space="preserve">Consuming Region East</t>
  </si>
  <si>
    <t xml:space="preserve">Total East</t>
  </si>
  <si>
    <t xml:space="preserve">Consuming Region West</t>
  </si>
  <si>
    <t xml:space="preserve">Total West</t>
  </si>
  <si>
    <t xml:space="preserve">Total Storage</t>
  </si>
  <si>
    <t xml:space="preserve">Average</t>
  </si>
  <si>
    <t xml:space="preserve">vs. Prior Year</t>
  </si>
  <si>
    <t xml:space="preserve">vs. Average</t>
  </si>
  <si>
    <t xml:space="preserve">VS last year</t>
  </si>
  <si>
    <t xml:space="preserve">Change in Producing Region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</si>
</sst>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[$-409]d\-mmm"/>
    <numFmt numFmtId="167" formatCode="[$-409]#,##0_);[RED]\(#,##0\)"/>
    <numFmt numFmtId="168" formatCode="#,##0"/>
    <numFmt numFmtId="169" formatCode="0%"/>
    <numFmt numFmtId="170" formatCode="_(* #,##0.00_);_(* \(#,##0.00\);_(* \-??_);_(@_)"/>
    <numFmt numFmtId="171" formatCode="0"/>
    <numFmt numFmtId="172" formatCode="0&quot; Last Year&quot;"/>
    <numFmt numFmtId="173" formatCode="_(* #,##0.0000_);_(* \(#,##0.0000\);_(* \-??_);_(@_)"/>
    <numFmt numFmtId="174" formatCode="&quot;and &quot;0&quot; --&gt;6-year average&quot;"/>
    <numFmt numFmtId="175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sz val="10"/>
      <color rgb="FF000000"/>
      <name val="Arial Unicode MS"/>
      <family val="2"/>
    </font>
    <font>
      <b val="true"/>
      <sz val="9"/>
      <name val="Arial"/>
      <family val="2"/>
    </font>
    <font>
      <sz val="8"/>
      <color rgb="FF0000FF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5019812965605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7750832144555"/>
          <c:y val="0.120337139749864"/>
          <c:w val="0.941591377397369"/>
          <c:h val="0.795976073953235"/>
        </c:manualLayout>
      </c:layout>
      <c:lineChart>
        <c:grouping val="standard"/>
        <c:varyColors val="0"/>
        <c:ser>
          <c:idx val="0"/>
          <c:order val="0"/>
          <c:tx>
            <c:strRef>
              <c:f>Data!$C$9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Data!$C$10:$C$61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Data!$D$10:$D$61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Data!$E$10:$E$61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Data!$F$10:$F$61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Data!$G$10:$G$61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Data!$I$9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Data!$I$10:$I$61</c:f>
              <c:numCache>
                <c:formatCode>General</c:formatCode>
                <c:ptCount val="52"/>
                <c:pt idx="0">
                  <c:v>687</c:v>
                </c:pt>
                <c:pt idx="1">
                  <c:v>688</c:v>
                </c:pt>
                <c:pt idx="2">
                  <c:v>664</c:v>
                </c:pt>
                <c:pt idx="3">
                  <c:v>622</c:v>
                </c:pt>
                <c:pt idx="4">
                  <c:v>611</c:v>
                </c:pt>
                <c:pt idx="5">
                  <c:v>570</c:v>
                </c:pt>
                <c:pt idx="6">
                  <c:v>524</c:v>
                </c:pt>
                <c:pt idx="7">
                  <c:v>473</c:v>
                </c:pt>
                <c:pt idx="8">
                  <c:v>410</c:v>
                </c:pt>
                <c:pt idx="9">
                  <c:v>350</c:v>
                </c:pt>
                <c:pt idx="10">
                  <c:v>323</c:v>
                </c:pt>
                <c:pt idx="11">
                  <c:v>312</c:v>
                </c:pt>
                <c:pt idx="12">
                  <c:v>296</c:v>
                </c:pt>
                <c:pt idx="13">
                  <c:v>277</c:v>
                </c:pt>
                <c:pt idx="14">
                  <c:v>267</c:v>
                </c:pt>
                <c:pt idx="15">
                  <c:v>257</c:v>
                </c:pt>
                <c:pt idx="16">
                  <c:v>242</c:v>
                </c:pt>
                <c:pt idx="17">
                  <c:v>236</c:v>
                </c:pt>
                <c:pt idx="18">
                  <c:v>225</c:v>
                </c:pt>
                <c:pt idx="19">
                  <c:v>228</c:v>
                </c:pt>
                <c:pt idx="20">
                  <c:v>223</c:v>
                </c:pt>
                <c:pt idx="21">
                  <c:v>210</c:v>
                </c:pt>
                <c:pt idx="22">
                  <c:v>218</c:v>
                </c:pt>
                <c:pt idx="23">
                  <c:v>238</c:v>
                </c:pt>
                <c:pt idx="24">
                  <c:v>252</c:v>
                </c:pt>
                <c:pt idx="25">
                  <c:v>286</c:v>
                </c:pt>
                <c:pt idx="26">
                  <c:v>320</c:v>
                </c:pt>
                <c:pt idx="27">
                  <c:v>351</c:v>
                </c:pt>
                <c:pt idx="28">
                  <c:v>390</c:v>
                </c:pt>
                <c:pt idx="29">
                  <c:v>410</c:v>
                </c:pt>
                <c:pt idx="30">
                  <c:v>439</c:v>
                </c:pt>
                <c:pt idx="31">
                  <c:v>466</c:v>
                </c:pt>
                <c:pt idx="32">
                  <c:v>496</c:v>
                </c:pt>
                <c:pt idx="33">
                  <c:v>524</c:v>
                </c:pt>
                <c:pt idx="34">
                  <c:v>556</c:v>
                </c:pt>
                <c:pt idx="35">
                  <c:v>586</c:v>
                </c:pt>
                <c:pt idx="36">
                  <c:v>608</c:v>
                </c:pt>
                <c:pt idx="37">
                  <c:v>621</c:v>
                </c:pt>
                <c:pt idx="38">
                  <c:v>640</c:v>
                </c:pt>
                <c:pt idx="39">
                  <c:v>656</c:v>
                </c:pt>
                <c:pt idx="40">
                  <c:v>656</c:v>
                </c:pt>
                <c:pt idx="41">
                  <c:v>679</c:v>
                </c:pt>
                <c:pt idx="42">
                  <c:v>691</c:v>
                </c:pt>
                <c:pt idx="43">
                  <c:v>712</c:v>
                </c:pt>
                <c:pt idx="44">
                  <c:v>737</c:v>
                </c:pt>
                <c:pt idx="45">
                  <c:v>765</c:v>
                </c:pt>
                <c:pt idx="46">
                  <c:v>790</c:v>
                </c:pt>
                <c:pt idx="47">
                  <c:v>803</c:v>
                </c:pt>
                <c:pt idx="48">
                  <c:v>822</c:v>
                </c:pt>
                <c:pt idx="49">
                  <c:v>837</c:v>
                </c:pt>
                <c:pt idx="50">
                  <c:v>841</c:v>
                </c:pt>
                <c:pt idx="51">
                  <c:v>839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929510"/>
        <c:axId val="78383368"/>
      </c:lineChart>
      <c:catAx>
        <c:axId val="98929510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83368"/>
        <c:crossesAt val="0"/>
        <c:auto val="1"/>
        <c:lblAlgn val="ctr"/>
        <c:lblOffset val="100"/>
        <c:noMultiLvlLbl val="0"/>
      </c:catAx>
      <c:valAx>
        <c:axId val="783833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295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894595022983"/>
          <c:y val="0.706960304513323"/>
          <c:w val="0.113250911396418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EAST CONSUMING REGION WORKING GAS
Year on Year Comparison</a:t>
            </a:r>
          </a:p>
        </c:rich>
      </c:tx>
      <c:layout>
        <c:manualLayout>
          <c:xMode val="edge"/>
          <c:yMode val="edge"/>
          <c:x val="0.36092323700515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323180248782"/>
          <c:y val="0.117354714730634"/>
          <c:w val="0.971811001277018"/>
          <c:h val="0.82532635345570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69994331"/>
        <c:axId val="75162251"/>
      </c:areaChart>
      <c:catAx>
        <c:axId val="699943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62251"/>
        <c:crossesAt val="0"/>
        <c:auto val="1"/>
        <c:lblAlgn val="ctr"/>
        <c:lblOffset val="100"/>
        <c:noMultiLvlLbl val="0"/>
      </c:catAx>
      <c:valAx>
        <c:axId val="75162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182093364234025"/>
              <c:y val="0.086276588695248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9433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WEST REGION WORKING GAS
Year on Year Comparison</a:t>
            </a:r>
          </a:p>
        </c:rich>
      </c:tx>
      <c:layout>
        <c:manualLayout>
          <c:xMode val="edge"/>
          <c:yMode val="edge"/>
          <c:x val="0.402355389490612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120999271088728"/>
          <c:w val="0.959135411247221"/>
          <c:h val="0.820290239215426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24214550"/>
        <c:axId val="5314200"/>
      </c:areaChart>
      <c:catAx>
        <c:axId val="242145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4200"/>
        <c:crossesAt val="0"/>
        <c:auto val="1"/>
        <c:lblAlgn val="ctr"/>
        <c:lblOffset val="100"/>
        <c:noMultiLvlLbl val="0"/>
      </c:catAx>
      <c:valAx>
        <c:axId val="5314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30809251288843"/>
              <c:y val="0.086276588695248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1455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TOTAL WORKING GAS
Year on Year Comparison</a:t>
            </a:r>
          </a:p>
        </c:rich>
      </c:tx>
      <c:layout>
        <c:manualLayout>
          <c:xMode val="edge"/>
          <c:yMode val="edge"/>
          <c:x val="0.4086931845055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6565502617454"/>
          <c:w val="0.965000236484889"/>
          <c:h val="0.817838446756345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17765411"/>
        <c:axId val="11307953"/>
      </c:areaChart>
      <c:catAx>
        <c:axId val="177654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07953"/>
        <c:crossesAt val="0"/>
        <c:auto val="1"/>
        <c:lblAlgn val="ctr"/>
        <c:lblOffset val="100"/>
        <c:noMultiLvlLbl val="0"/>
      </c:catAx>
      <c:valAx>
        <c:axId val="113079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45471314383011"/>
              <c:y val="0.087933205221655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6541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AGA Working Gas Storage Level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40547346100325"/>
          <c:w val="0.961074587333869"/>
          <c:h val="0.851964747200318"/>
        </c:manualLayout>
      </c:layout>
      <c:lineChart>
        <c:grouping val="standard"/>
        <c:varyColors val="0"/>
        <c:ser>
          <c:idx val="0"/>
          <c:order val="0"/>
          <c:tx>
            <c:strRef>
              <c:f>Data!$AT$9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Data!$AT$10:$AT$61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Data!$AU$9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Data!$AU$10:$AU$61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Data!$AV$9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Data!$AV$10:$AV$61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Data!$AW$9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Data!$AW$10:$AW$61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Data!$AX$9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2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5"/>
            <c:marker>
              <c:symbol val="none"/>
            </c:marker>
          </c:dPt>
          <c:dLbls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Data!$AX$10:$AX$61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Data!$BC$8:$BC$9</c:f>
              <c:strCache>
                <c:ptCount val="1"/>
                <c:pt idx="0">
                  <c:v>Total Storage vs. Prior Year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Pt>
            <c:idx val="6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37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1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5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Data!$BC$10:$BC$61</c:f>
              <c:numCache>
                <c:formatCode>General</c:formatCode>
                <c:ptCount val="52"/>
                <c:pt idx="0">
                  <c:v>352</c:v>
                </c:pt>
                <c:pt idx="1">
                  <c:v>375</c:v>
                </c:pt>
                <c:pt idx="2">
                  <c:v>484</c:v>
                </c:pt>
                <c:pt idx="3">
                  <c:v>642</c:v>
                </c:pt>
                <c:pt idx="4">
                  <c:v>699</c:v>
                </c:pt>
                <c:pt idx="5">
                  <c:v>835</c:v>
                </c:pt>
                <c:pt idx="6">
                  <c:v>948</c:v>
                </c:pt>
                <c:pt idx="7">
                  <c:v>1042</c:v>
                </c:pt>
                <c:pt idx="8">
                  <c:v>1127</c:v>
                </c:pt>
                <c:pt idx="9">
                  <c:v>1104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Data!$AZ$9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plus"/>
            <c:size val="7"/>
            <c:spPr>
              <a:solidFill>
                <a:srgbClr val="008080"/>
              </a:solidFill>
            </c:spPr>
          </c:marker>
          <c:dPt>
            <c:idx val="6"/>
            <c:marker>
              <c:symbol val="plus"/>
              <c:size val="7"/>
              <c:spPr>
                <a:solidFill>
                  <a:srgbClr val="008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Data!$AZ$10:$AZ$61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  <c:pt idx="51">
                  <c:v>3090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666931"/>
        <c:axId val="16607688"/>
      </c:lineChart>
      <c:catAx>
        <c:axId val="47666931"/>
        <c:scaling>
          <c:orientation val="minMax"/>
        </c:scaling>
        <c:delete val="0"/>
        <c:axPos val="b"/>
        <c:numFmt formatCode="[$-409]d\-mmm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07688"/>
        <c:crossesAt val="0"/>
        <c:auto val="1"/>
        <c:lblAlgn val="ctr"/>
        <c:lblOffset val="100"/>
        <c:noMultiLvlLbl val="0"/>
      </c:catAx>
      <c:valAx>
        <c:axId val="16607688"/>
        <c:scaling>
          <c:orientation val="minMax"/>
          <c:max val="3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669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4873007614813"/>
          <c:y val="0.629315486051289"/>
          <c:w val="0.128458591496003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Year Over Year 
Storage In The 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1126577676206"/>
          <c:y val="0.150243803331979"/>
          <c:w val="0.964836648833948"/>
          <c:h val="0.82364892320195"/>
        </c:manualLayout>
      </c:layout>
      <c:areaChart>
        <c:grouping val="standard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Data!$AR$10:$AR$56</c:f>
              <c:strCache>
                <c:ptCount val="47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</c:strCache>
            </c:strRef>
          </c:cat>
          <c:val>
            <c:numRef>
              <c:f>Data!$BC$10:$BC$56</c:f>
              <c:numCache>
                <c:formatCode>General</c:formatCode>
                <c:ptCount val="47"/>
                <c:pt idx="0">
                  <c:v>352</c:v>
                </c:pt>
                <c:pt idx="1">
                  <c:v>375</c:v>
                </c:pt>
                <c:pt idx="2">
                  <c:v>484</c:v>
                </c:pt>
                <c:pt idx="3">
                  <c:v>642</c:v>
                </c:pt>
                <c:pt idx="4">
                  <c:v>699</c:v>
                </c:pt>
                <c:pt idx="5">
                  <c:v>835</c:v>
                </c:pt>
                <c:pt idx="6">
                  <c:v>948</c:v>
                </c:pt>
                <c:pt idx="7">
                  <c:v>1042</c:v>
                </c:pt>
                <c:pt idx="8">
                  <c:v>1127</c:v>
                </c:pt>
                <c:pt idx="9">
                  <c:v>1104</c:v>
                </c:pt>
              </c:numCache>
            </c:numRef>
          </c:val>
        </c:ser>
        <c:axId val="67132642"/>
        <c:axId val="65786662"/>
      </c:areaChart>
      <c:catAx>
        <c:axId val="67132642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86662"/>
        <c:crossesAt val="0"/>
        <c:auto val="1"/>
        <c:lblAlgn val="ctr"/>
        <c:lblOffset val="100"/>
        <c:noMultiLvlLbl val="0"/>
      </c:catAx>
      <c:valAx>
        <c:axId val="65786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326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AGA Working Gas Storage Level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876885966987"/>
          <c:y val="0.148035252799682"/>
          <c:w val="0.960838102445254"/>
          <c:h val="0.851964747200318"/>
        </c:manualLayout>
      </c:layout>
      <c:lineChart>
        <c:grouping val="standard"/>
        <c:varyColors val="0"/>
        <c:ser>
          <c:idx val="0"/>
          <c:order val="0"/>
          <c:tx>
            <c:strRef>
              <c:f>Data!$AT$9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Data!$AT$10:$AT$61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Data!$AU$9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Data!$AU$10:$AU$61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Data!$AV$9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Data!$AV$10:$AV$61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Data!$AW$9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Data!$AW$10:$AW$61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Data!$AX$9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2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5"/>
            <c:marker>
              <c:symbol val="none"/>
            </c:marker>
          </c:dPt>
          <c:dLbls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Data!$AX$10:$AX$61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Data!$AY$9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7"/>
            <c:spPr>
              <a:solidFill>
                <a:srgbClr val="3366ff"/>
              </a:solidFill>
            </c:spPr>
          </c:marker>
          <c:dPt>
            <c:idx val="28"/>
            <c:marker>
              <c:symbol val="triangle"/>
              <c:size val="7"/>
              <c:spPr>
                <a:solidFill>
                  <a:srgbClr val="3366ff"/>
                </a:solidFill>
              </c:spPr>
            </c:marker>
          </c:dPt>
          <c:dLbls>
            <c:dLbl>
              <c:idx val="2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Data!$AY$10:$AY$61</c:f>
              <c:numCache>
                <c:formatCode>General</c:formatCode>
                <c:ptCount val="52"/>
                <c:pt idx="0">
                  <c:v>3007</c:v>
                </c:pt>
                <c:pt idx="1">
                  <c:v>3016</c:v>
                </c:pt>
                <c:pt idx="2">
                  <c:v>2996</c:v>
                </c:pt>
                <c:pt idx="3">
                  <c:v>3001</c:v>
                </c:pt>
                <c:pt idx="4">
                  <c:v>2932</c:v>
                </c:pt>
                <c:pt idx="5">
                  <c:v>2859</c:v>
                </c:pt>
                <c:pt idx="6">
                  <c:v>2743</c:v>
                </c:pt>
                <c:pt idx="7">
                  <c:v>2570</c:v>
                </c:pt>
                <c:pt idx="8">
                  <c:v>2437</c:v>
                </c:pt>
                <c:pt idx="9">
                  <c:v>2322</c:v>
                </c:pt>
                <c:pt idx="10">
                  <c:v>2212</c:v>
                </c:pt>
                <c:pt idx="11">
                  <c:v>2017</c:v>
                </c:pt>
                <c:pt idx="12">
                  <c:v>1775</c:v>
                </c:pt>
                <c:pt idx="13">
                  <c:v>1562</c:v>
                </c:pt>
                <c:pt idx="14">
                  <c:v>1404</c:v>
                </c:pt>
                <c:pt idx="15">
                  <c:v>1268</c:v>
                </c:pt>
                <c:pt idx="16">
                  <c:v>1194</c:v>
                </c:pt>
                <c:pt idx="17">
                  <c:v>1157</c:v>
                </c:pt>
                <c:pt idx="18">
                  <c:v>1126</c:v>
                </c:pt>
                <c:pt idx="19">
                  <c:v>1064</c:v>
                </c:pt>
                <c:pt idx="20">
                  <c:v>1036</c:v>
                </c:pt>
                <c:pt idx="21">
                  <c:v>1031</c:v>
                </c:pt>
                <c:pt idx="22">
                  <c:v>1033</c:v>
                </c:pt>
                <c:pt idx="23">
                  <c:v>1008</c:v>
                </c:pt>
                <c:pt idx="24">
                  <c:v>1027</c:v>
                </c:pt>
                <c:pt idx="25">
                  <c:v>1059</c:v>
                </c:pt>
                <c:pt idx="26">
                  <c:v>1117</c:v>
                </c:pt>
                <c:pt idx="27">
                  <c:v>1163</c:v>
                </c:pt>
                <c:pt idx="28">
                  <c:v>1218</c:v>
                </c:pt>
                <c:pt idx="29">
                  <c:v>1274</c:v>
                </c:pt>
                <c:pt idx="30">
                  <c:v>1352</c:v>
                </c:pt>
                <c:pt idx="31">
                  <c:v>1430</c:v>
                </c:pt>
                <c:pt idx="32">
                  <c:v>1494</c:v>
                </c:pt>
                <c:pt idx="33">
                  <c:v>1567</c:v>
                </c:pt>
                <c:pt idx="34">
                  <c:v>1636</c:v>
                </c:pt>
                <c:pt idx="35">
                  <c:v>1733</c:v>
                </c:pt>
                <c:pt idx="36">
                  <c:v>1803</c:v>
                </c:pt>
                <c:pt idx="37">
                  <c:v>1857</c:v>
                </c:pt>
                <c:pt idx="38">
                  <c:v>1920</c:v>
                </c:pt>
                <c:pt idx="39">
                  <c:v>1985</c:v>
                </c:pt>
                <c:pt idx="40">
                  <c:v>2037</c:v>
                </c:pt>
                <c:pt idx="41">
                  <c:v>2092</c:v>
                </c:pt>
                <c:pt idx="42">
                  <c:v>2144</c:v>
                </c:pt>
                <c:pt idx="43">
                  <c:v>2186</c:v>
                </c:pt>
                <c:pt idx="44">
                  <c:v>2258</c:v>
                </c:pt>
                <c:pt idx="45">
                  <c:v>2325</c:v>
                </c:pt>
                <c:pt idx="46">
                  <c:v>2402</c:v>
                </c:pt>
                <c:pt idx="47">
                  <c:v>2480</c:v>
                </c:pt>
                <c:pt idx="48">
                  <c:v>2542</c:v>
                </c:pt>
                <c:pt idx="49">
                  <c:v>2571</c:v>
                </c:pt>
                <c:pt idx="50">
                  <c:v>2642</c:v>
                </c:pt>
                <c:pt idx="51">
                  <c:v>2712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Data!$AZ$9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008080"/>
            </a:solidFill>
            <a:ln w="37800">
              <a:solidFill>
                <a:srgbClr val="008080"/>
              </a:solidFill>
              <a:round/>
            </a:ln>
          </c:spPr>
          <c:marker>
            <c:symbol val="plus"/>
            <c:size val="9"/>
            <c:spPr>
              <a:solidFill>
                <a:srgbClr val="008080"/>
              </a:solidFill>
            </c:spPr>
          </c:marker>
          <c:dPt>
            <c:idx val="6"/>
            <c:marker>
              <c:symbol val="plus"/>
              <c:size val="9"/>
              <c:spPr>
                <a:solidFill>
                  <a:srgbClr val="008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Data!$AZ$10:$AZ$61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  <c:pt idx="51">
                  <c:v>3090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Data!$BA$9</c:f>
              <c:strCache>
                <c:ptCount val="1"/>
                <c:pt idx="0">
                  <c:v>2001/02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triangle"/>
            <c:size val="6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Data!$BA$10:$BA$61</c:f>
              <c:numCache>
                <c:formatCode>General</c:formatCode>
                <c:ptCount val="52"/>
                <c:pt idx="0">
                  <c:v>3100</c:v>
                </c:pt>
                <c:pt idx="1">
                  <c:v>3117</c:v>
                </c:pt>
                <c:pt idx="2">
                  <c:v>3132</c:v>
                </c:pt>
                <c:pt idx="3">
                  <c:v>3144</c:v>
                </c:pt>
                <c:pt idx="4">
                  <c:v>3128</c:v>
                </c:pt>
                <c:pt idx="5">
                  <c:v>3106</c:v>
                </c:pt>
                <c:pt idx="6">
                  <c:v>3061</c:v>
                </c:pt>
                <c:pt idx="7">
                  <c:v>2980</c:v>
                </c:pt>
                <c:pt idx="8">
                  <c:v>2856</c:v>
                </c:pt>
                <c:pt idx="9">
                  <c:v>2666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561963"/>
        <c:axId val="52846843"/>
      </c:lineChart>
      <c:catAx>
        <c:axId val="32561963"/>
        <c:scaling>
          <c:orientation val="minMax"/>
        </c:scaling>
        <c:delete val="0"/>
        <c:axPos val="b"/>
        <c:numFmt formatCode="[$-409]d\-mmm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46843"/>
        <c:crossesAt val="0"/>
        <c:auto val="1"/>
        <c:lblAlgn val="ctr"/>
        <c:lblOffset val="100"/>
        <c:noMultiLvlLbl val="0"/>
      </c:catAx>
      <c:valAx>
        <c:axId val="52846843"/>
        <c:scaling>
          <c:orientation val="minMax"/>
          <c:max val="3200"/>
          <c:min val="5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619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4352740859859"/>
          <c:y val="0.629315486051289"/>
          <c:w val="0.128458591496003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47876050087177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6793469646537"/>
          <c:y val="0.0958129418162045"/>
          <c:w val="0.935687113647171"/>
          <c:h val="0.850951604132681"/>
        </c:manualLayout>
      </c:layout>
      <c:lineChart>
        <c:grouping val="standard"/>
        <c:varyColors val="0"/>
        <c:ser>
          <c:idx val="0"/>
          <c:order val="0"/>
          <c:tx>
            <c:strRef>
              <c:f>Data!$Q$9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Data!$Q$10:$Q$61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Data!$R$9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Data!$R$10:$R$61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Data!$S$9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Data!$S$10:$S$61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Data!$T$9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Data!$T$10:$T$61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Data!$U$9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Data!$U$10:$U$61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Data!$W$9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Data!$W$10:$W$61</c:f>
              <c:numCache>
                <c:formatCode>General</c:formatCode>
                <c:ptCount val="52"/>
                <c:pt idx="0">
                  <c:v>1678</c:v>
                </c:pt>
                <c:pt idx="1">
                  <c:v>1682</c:v>
                </c:pt>
                <c:pt idx="2">
                  <c:v>1643</c:v>
                </c:pt>
                <c:pt idx="3">
                  <c:v>1552</c:v>
                </c:pt>
                <c:pt idx="4">
                  <c:v>1495</c:v>
                </c:pt>
                <c:pt idx="5">
                  <c:v>1385</c:v>
                </c:pt>
                <c:pt idx="6">
                  <c:v>1285</c:v>
                </c:pt>
                <c:pt idx="7">
                  <c:v>1175</c:v>
                </c:pt>
                <c:pt idx="8">
                  <c:v>1033</c:v>
                </c:pt>
                <c:pt idx="9">
                  <c:v>935</c:v>
                </c:pt>
                <c:pt idx="10">
                  <c:v>872</c:v>
                </c:pt>
                <c:pt idx="11">
                  <c:v>816</c:v>
                </c:pt>
                <c:pt idx="12">
                  <c:v>723</c:v>
                </c:pt>
                <c:pt idx="13">
                  <c:v>657</c:v>
                </c:pt>
                <c:pt idx="14">
                  <c:v>592</c:v>
                </c:pt>
                <c:pt idx="15">
                  <c:v>537</c:v>
                </c:pt>
                <c:pt idx="16">
                  <c:v>456</c:v>
                </c:pt>
                <c:pt idx="17">
                  <c:v>402</c:v>
                </c:pt>
                <c:pt idx="18">
                  <c:v>341</c:v>
                </c:pt>
                <c:pt idx="19">
                  <c:v>310</c:v>
                </c:pt>
                <c:pt idx="20">
                  <c:v>297</c:v>
                </c:pt>
                <c:pt idx="21">
                  <c:v>253</c:v>
                </c:pt>
                <c:pt idx="22">
                  <c:v>252</c:v>
                </c:pt>
                <c:pt idx="23">
                  <c:v>295</c:v>
                </c:pt>
                <c:pt idx="24">
                  <c:v>315</c:v>
                </c:pt>
                <c:pt idx="25">
                  <c:v>372</c:v>
                </c:pt>
                <c:pt idx="26">
                  <c:v>432</c:v>
                </c:pt>
                <c:pt idx="27">
                  <c:v>494</c:v>
                </c:pt>
                <c:pt idx="28">
                  <c:v>558</c:v>
                </c:pt>
                <c:pt idx="29">
                  <c:v>624</c:v>
                </c:pt>
                <c:pt idx="30">
                  <c:v>694</c:v>
                </c:pt>
                <c:pt idx="31">
                  <c:v>758</c:v>
                </c:pt>
                <c:pt idx="32">
                  <c:v>820</c:v>
                </c:pt>
                <c:pt idx="33">
                  <c:v>888</c:v>
                </c:pt>
                <c:pt idx="34">
                  <c:v>950</c:v>
                </c:pt>
                <c:pt idx="35">
                  <c:v>1021</c:v>
                </c:pt>
                <c:pt idx="36">
                  <c:v>1083</c:v>
                </c:pt>
                <c:pt idx="37">
                  <c:v>1143</c:v>
                </c:pt>
                <c:pt idx="38">
                  <c:v>1191</c:v>
                </c:pt>
                <c:pt idx="39">
                  <c:v>1246</c:v>
                </c:pt>
                <c:pt idx="40">
                  <c:v>1281</c:v>
                </c:pt>
                <c:pt idx="41">
                  <c:v>1338</c:v>
                </c:pt>
                <c:pt idx="42">
                  <c:v>1393</c:v>
                </c:pt>
                <c:pt idx="43">
                  <c:v>1442</c:v>
                </c:pt>
                <c:pt idx="44">
                  <c:v>1502</c:v>
                </c:pt>
                <c:pt idx="45">
                  <c:v>1554</c:v>
                </c:pt>
                <c:pt idx="46">
                  <c:v>1612</c:v>
                </c:pt>
                <c:pt idx="47">
                  <c:v>1659</c:v>
                </c:pt>
                <c:pt idx="48">
                  <c:v>1705</c:v>
                </c:pt>
                <c:pt idx="49">
                  <c:v>1741</c:v>
                </c:pt>
                <c:pt idx="50">
                  <c:v>1757</c:v>
                </c:pt>
                <c:pt idx="51">
                  <c:v>1782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095700"/>
        <c:axId val="76082380"/>
      </c:lineChart>
      <c:catAx>
        <c:axId val="87095700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82380"/>
        <c:crossesAt val="0"/>
        <c:auto val="1"/>
        <c:lblAlgn val="ctr"/>
        <c:lblOffset val="100"/>
        <c:noMultiLvlLbl val="0"/>
      </c:catAx>
      <c:valAx>
        <c:axId val="760823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957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7929941353622"/>
          <c:y val="0.68189233278956"/>
          <c:w val="0.117411634173403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4453954667935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3155809161515"/>
          <c:y val="0.102827623708537"/>
          <c:w val="0.932754794737676"/>
          <c:h val="0.838771071234366"/>
        </c:manualLayout>
      </c:layout>
      <c:lineChart>
        <c:grouping val="standard"/>
        <c:varyColors val="0"/>
        <c:ser>
          <c:idx val="0"/>
          <c:order val="0"/>
          <c:tx>
            <c:strRef>
              <c:f>Data!$AF$9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Data!$AF$10:$AF$61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Data!$AG$9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Data!$AG$10:$AG$61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Data!$AH$9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Data!$AH$10:$AH$61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Data!$AI$9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Data!$AI$10:$AI$61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Data!$AJ$9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Data!$AJ$10:$AJ$61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Data!$AL$9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Data!$AL$10:$AL$61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  <c:pt idx="47">
                  <c:v>452</c:v>
                </c:pt>
                <c:pt idx="48">
                  <c:v>452</c:v>
                </c:pt>
                <c:pt idx="49">
                  <c:v>464</c:v>
                </c:pt>
                <c:pt idx="50">
                  <c:v>469</c:v>
                </c:pt>
                <c:pt idx="51">
                  <c:v>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711035"/>
        <c:axId val="14939725"/>
      </c:lineChart>
      <c:catAx>
        <c:axId val="53711035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39725"/>
        <c:crossesAt val="0"/>
        <c:auto val="1"/>
        <c:lblAlgn val="ctr"/>
        <c:lblOffset val="100"/>
        <c:noMultiLvlLbl val="0"/>
      </c:catAx>
      <c:valAx>
        <c:axId val="14939725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110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547313361864"/>
          <c:y val="0.726427406199021"/>
          <c:w val="0.120225075289269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52298304010144"/>
          <c:y val="0.02423799347654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7074021239499"/>
          <c:y val="0.111967157800022"/>
          <c:w val="0.955064194008559"/>
          <c:h val="0.83747609942638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Data!$AT$10:$AT$61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Data!$AU$10:$AU$61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Data!$AV$10:$AV$61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Data!$AW$9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Data!$AW$10:$AW$61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Data!$AX$10:$AX$61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Data!$AZ$9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Data!$AZ$10:$AZ$61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  <c:pt idx="51">
                  <c:v>3090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039392"/>
        <c:axId val="58756753"/>
      </c:lineChart>
      <c:catAx>
        <c:axId val="97039392"/>
        <c:scaling>
          <c:orientation val="minMax"/>
        </c:scaling>
        <c:delete val="0"/>
        <c:axPos val="b"/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56753"/>
        <c:crossesAt val="0"/>
        <c:auto val="1"/>
        <c:lblAlgn val="ctr"/>
        <c:lblOffset val="100"/>
        <c:noMultiLvlLbl val="0"/>
      </c:catAx>
      <c:valAx>
        <c:axId val="58756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393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2393406245047"/>
          <c:y val="0.6922168484984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8186633874095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8037648394268"/>
          <c:y val="0.121534551043329"/>
          <c:w val="0.939365274558956"/>
          <c:h val="0.794289767689307"/>
        </c:manualLayout>
      </c:layout>
      <c:lineChart>
        <c:grouping val="standard"/>
        <c:varyColors val="0"/>
        <c:ser>
          <c:idx val="0"/>
          <c:order val="0"/>
          <c:tx>
            <c:strRef>
              <c:f>Data!$C$9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Data!$C$10:$C$61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Data!$D$10:$D$61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Data!$E$10:$E$61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Data!$F$10:$F$61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Data!$G$10:$G$61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Data!$I$9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Data!$A$10:$A$61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Data!$I$10:$I$61</c:f>
              <c:numCache>
                <c:formatCode>General</c:formatCode>
                <c:ptCount val="52"/>
                <c:pt idx="0">
                  <c:v>687</c:v>
                </c:pt>
                <c:pt idx="1">
                  <c:v>688</c:v>
                </c:pt>
                <c:pt idx="2">
                  <c:v>664</c:v>
                </c:pt>
                <c:pt idx="3">
                  <c:v>622</c:v>
                </c:pt>
                <c:pt idx="4">
                  <c:v>611</c:v>
                </c:pt>
                <c:pt idx="5">
                  <c:v>570</c:v>
                </c:pt>
                <c:pt idx="6">
                  <c:v>524</c:v>
                </c:pt>
                <c:pt idx="7">
                  <c:v>473</c:v>
                </c:pt>
                <c:pt idx="8">
                  <c:v>410</c:v>
                </c:pt>
                <c:pt idx="9">
                  <c:v>350</c:v>
                </c:pt>
                <c:pt idx="10">
                  <c:v>323</c:v>
                </c:pt>
                <c:pt idx="11">
                  <c:v>312</c:v>
                </c:pt>
                <c:pt idx="12">
                  <c:v>296</c:v>
                </c:pt>
                <c:pt idx="13">
                  <c:v>277</c:v>
                </c:pt>
                <c:pt idx="14">
                  <c:v>267</c:v>
                </c:pt>
                <c:pt idx="15">
                  <c:v>257</c:v>
                </c:pt>
                <c:pt idx="16">
                  <c:v>242</c:v>
                </c:pt>
                <c:pt idx="17">
                  <c:v>236</c:v>
                </c:pt>
                <c:pt idx="18">
                  <c:v>225</c:v>
                </c:pt>
                <c:pt idx="19">
                  <c:v>228</c:v>
                </c:pt>
                <c:pt idx="20">
                  <c:v>223</c:v>
                </c:pt>
                <c:pt idx="21">
                  <c:v>210</c:v>
                </c:pt>
                <c:pt idx="22">
                  <c:v>218</c:v>
                </c:pt>
                <c:pt idx="23">
                  <c:v>238</c:v>
                </c:pt>
                <c:pt idx="24">
                  <c:v>252</c:v>
                </c:pt>
                <c:pt idx="25">
                  <c:v>286</c:v>
                </c:pt>
                <c:pt idx="26">
                  <c:v>320</c:v>
                </c:pt>
                <c:pt idx="27">
                  <c:v>351</c:v>
                </c:pt>
                <c:pt idx="28">
                  <c:v>390</c:v>
                </c:pt>
                <c:pt idx="29">
                  <c:v>410</c:v>
                </c:pt>
                <c:pt idx="30">
                  <c:v>439</c:v>
                </c:pt>
                <c:pt idx="31">
                  <c:v>466</c:v>
                </c:pt>
                <c:pt idx="32">
                  <c:v>496</c:v>
                </c:pt>
                <c:pt idx="33">
                  <c:v>524</c:v>
                </c:pt>
                <c:pt idx="34">
                  <c:v>556</c:v>
                </c:pt>
                <c:pt idx="35">
                  <c:v>586</c:v>
                </c:pt>
                <c:pt idx="36">
                  <c:v>608</c:v>
                </c:pt>
                <c:pt idx="37">
                  <c:v>621</c:v>
                </c:pt>
                <c:pt idx="38">
                  <c:v>640</c:v>
                </c:pt>
                <c:pt idx="39">
                  <c:v>656</c:v>
                </c:pt>
                <c:pt idx="40">
                  <c:v>656</c:v>
                </c:pt>
                <c:pt idx="41">
                  <c:v>679</c:v>
                </c:pt>
                <c:pt idx="42">
                  <c:v>691</c:v>
                </c:pt>
                <c:pt idx="43">
                  <c:v>712</c:v>
                </c:pt>
                <c:pt idx="44">
                  <c:v>737</c:v>
                </c:pt>
                <c:pt idx="45">
                  <c:v>765</c:v>
                </c:pt>
                <c:pt idx="46">
                  <c:v>790</c:v>
                </c:pt>
                <c:pt idx="47">
                  <c:v>803</c:v>
                </c:pt>
                <c:pt idx="48">
                  <c:v>822</c:v>
                </c:pt>
                <c:pt idx="49">
                  <c:v>837</c:v>
                </c:pt>
                <c:pt idx="50">
                  <c:v>841</c:v>
                </c:pt>
                <c:pt idx="51">
                  <c:v>839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750703"/>
        <c:axId val="27211306"/>
      </c:lineChart>
      <c:catAx>
        <c:axId val="89750703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11306"/>
        <c:crossesAt val="0"/>
        <c:auto val="1"/>
        <c:lblAlgn val="ctr"/>
        <c:lblOffset val="100"/>
        <c:noMultiLvlLbl val="0"/>
      </c:catAx>
      <c:valAx>
        <c:axId val="27211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507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8318592441943"/>
          <c:y val="0.70839983448602"/>
          <c:w val="0.13517476233268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51653029371423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0970030147189218"/>
          <c:w val="0.934493685853474"/>
          <c:h val="0.850091623810368"/>
        </c:manualLayout>
      </c:layout>
      <c:lineChart>
        <c:grouping val="standard"/>
        <c:varyColors val="0"/>
        <c:ser>
          <c:idx val="0"/>
          <c:order val="0"/>
          <c:tx>
            <c:strRef>
              <c:f>Data!$Q$9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Data!$Q$10:$Q$61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Data!$R$9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Data!$R$10:$R$61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Data!$S$9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Data!$S$10:$S$61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Data!$T$9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Data!$T$10:$T$61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Data!$U$9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Data!$U$10:$U$61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Data!$W$9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Data!$O$10:$O$61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Data!$W$10:$W$61</c:f>
              <c:numCache>
                <c:formatCode>General</c:formatCode>
                <c:ptCount val="52"/>
                <c:pt idx="0">
                  <c:v>1678</c:v>
                </c:pt>
                <c:pt idx="1">
                  <c:v>1682</c:v>
                </c:pt>
                <c:pt idx="2">
                  <c:v>1643</c:v>
                </c:pt>
                <c:pt idx="3">
                  <c:v>1552</c:v>
                </c:pt>
                <c:pt idx="4">
                  <c:v>1495</c:v>
                </c:pt>
                <c:pt idx="5">
                  <c:v>1385</c:v>
                </c:pt>
                <c:pt idx="6">
                  <c:v>1285</c:v>
                </c:pt>
                <c:pt idx="7">
                  <c:v>1175</c:v>
                </c:pt>
                <c:pt idx="8">
                  <c:v>1033</c:v>
                </c:pt>
                <c:pt idx="9">
                  <c:v>935</c:v>
                </c:pt>
                <c:pt idx="10">
                  <c:v>872</c:v>
                </c:pt>
                <c:pt idx="11">
                  <c:v>816</c:v>
                </c:pt>
                <c:pt idx="12">
                  <c:v>723</c:v>
                </c:pt>
                <c:pt idx="13">
                  <c:v>657</c:v>
                </c:pt>
                <c:pt idx="14">
                  <c:v>592</c:v>
                </c:pt>
                <c:pt idx="15">
                  <c:v>537</c:v>
                </c:pt>
                <c:pt idx="16">
                  <c:v>456</c:v>
                </c:pt>
                <c:pt idx="17">
                  <c:v>402</c:v>
                </c:pt>
                <c:pt idx="18">
                  <c:v>341</c:v>
                </c:pt>
                <c:pt idx="19">
                  <c:v>310</c:v>
                </c:pt>
                <c:pt idx="20">
                  <c:v>297</c:v>
                </c:pt>
                <c:pt idx="21">
                  <c:v>253</c:v>
                </c:pt>
                <c:pt idx="22">
                  <c:v>252</c:v>
                </c:pt>
                <c:pt idx="23">
                  <c:v>295</c:v>
                </c:pt>
                <c:pt idx="24">
                  <c:v>315</c:v>
                </c:pt>
                <c:pt idx="25">
                  <c:v>372</c:v>
                </c:pt>
                <c:pt idx="26">
                  <c:v>432</c:v>
                </c:pt>
                <c:pt idx="27">
                  <c:v>494</c:v>
                </c:pt>
                <c:pt idx="28">
                  <c:v>558</c:v>
                </c:pt>
                <c:pt idx="29">
                  <c:v>624</c:v>
                </c:pt>
                <c:pt idx="30">
                  <c:v>694</c:v>
                </c:pt>
                <c:pt idx="31">
                  <c:v>758</c:v>
                </c:pt>
                <c:pt idx="32">
                  <c:v>820</c:v>
                </c:pt>
                <c:pt idx="33">
                  <c:v>888</c:v>
                </c:pt>
                <c:pt idx="34">
                  <c:v>950</c:v>
                </c:pt>
                <c:pt idx="35">
                  <c:v>1021</c:v>
                </c:pt>
                <c:pt idx="36">
                  <c:v>1083</c:v>
                </c:pt>
                <c:pt idx="37">
                  <c:v>1143</c:v>
                </c:pt>
                <c:pt idx="38">
                  <c:v>1191</c:v>
                </c:pt>
                <c:pt idx="39">
                  <c:v>1246</c:v>
                </c:pt>
                <c:pt idx="40">
                  <c:v>1281</c:v>
                </c:pt>
                <c:pt idx="41">
                  <c:v>1338</c:v>
                </c:pt>
                <c:pt idx="42">
                  <c:v>1393</c:v>
                </c:pt>
                <c:pt idx="43">
                  <c:v>1442</c:v>
                </c:pt>
                <c:pt idx="44">
                  <c:v>1502</c:v>
                </c:pt>
                <c:pt idx="45">
                  <c:v>1554</c:v>
                </c:pt>
                <c:pt idx="46">
                  <c:v>1612</c:v>
                </c:pt>
                <c:pt idx="47">
                  <c:v>1659</c:v>
                </c:pt>
                <c:pt idx="48">
                  <c:v>1705</c:v>
                </c:pt>
                <c:pt idx="49">
                  <c:v>1741</c:v>
                </c:pt>
                <c:pt idx="50">
                  <c:v>1757</c:v>
                </c:pt>
                <c:pt idx="51">
                  <c:v>1782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248112"/>
        <c:axId val="17632014"/>
      </c:lineChart>
      <c:catAx>
        <c:axId val="63248112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2014"/>
        <c:crossesAt val="0"/>
        <c:auto val="1"/>
        <c:lblAlgn val="ctr"/>
        <c:lblOffset val="100"/>
        <c:noMultiLvlLbl val="0"/>
      </c:catAx>
      <c:valAx>
        <c:axId val="17632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481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7582178498794"/>
          <c:y val="0.683158952532955"/>
          <c:w val="0.140140944993615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3645178073121"/>
          <c:y val="0.100431518590767"/>
          <c:w val="0.93080452159107"/>
          <c:h val="0.838210084530354"/>
        </c:manualLayout>
      </c:layout>
      <c:lineChart>
        <c:grouping val="standard"/>
        <c:varyColors val="0"/>
        <c:ser>
          <c:idx val="0"/>
          <c:order val="0"/>
          <c:tx>
            <c:strRef>
              <c:f>Data!$AF$9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Data!$AF$10:$AF$61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Data!$AG$9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Data!$AG$10:$AG$61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Data!$AH$9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Data!$AH$10:$AH$61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Data!$AI$9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Data!$AI$10:$AI$61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Data!$AJ$9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Data!$AJ$10:$AJ$61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Data!$AL$9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Data!$AD$10:$AD$61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Data!$AL$10:$AL$61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  <c:pt idx="47">
                  <c:v>452</c:v>
                </c:pt>
                <c:pt idx="48">
                  <c:v>452</c:v>
                </c:pt>
                <c:pt idx="49">
                  <c:v>464</c:v>
                </c:pt>
                <c:pt idx="50">
                  <c:v>469</c:v>
                </c:pt>
                <c:pt idx="51">
                  <c:v>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053427"/>
        <c:axId val="95883990"/>
      </c:lineChart>
      <c:catAx>
        <c:axId val="31053427"/>
        <c:scaling>
          <c:orientation val="minMax"/>
        </c:scaling>
        <c:delete val="0"/>
        <c:axPos val="b"/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83990"/>
        <c:crossesAt val="0"/>
        <c:auto val="1"/>
        <c:lblAlgn val="ctr"/>
        <c:lblOffset val="100"/>
        <c:noMultiLvlLbl val="0"/>
      </c:catAx>
      <c:valAx>
        <c:axId val="95883990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534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5643002412146"/>
          <c:y val="0.728320624224153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996925696448"/>
          <c:y val="0.119077595918097"/>
          <c:w val="0.953270586009554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Data!$AT$10:$AT$61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Data!$AU$10:$AU$61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Data!$AV$10:$AV$61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Data!$AW$9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Data!$AW$10:$AW$61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Data!$AX$10:$AX$61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Data!$AZ$9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Data!$AR$10:$AR$61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Data!$AZ$10:$AZ$61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  <c:pt idx="51">
                  <c:v>3090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984013"/>
        <c:axId val="77174048"/>
      </c:lineChart>
      <c:catAx>
        <c:axId val="45984013"/>
        <c:scaling>
          <c:orientation val="minMax"/>
        </c:scaling>
        <c:delete val="0"/>
        <c:axPos val="b"/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74048"/>
        <c:crossesAt val="0"/>
        <c:auto val="1"/>
        <c:lblAlgn val="ctr"/>
        <c:lblOffset val="100"/>
        <c:noMultiLvlLbl val="0"/>
      </c:catAx>
      <c:valAx>
        <c:axId val="77174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840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1487489949392"/>
          <c:y val="0.6831886554900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
Year on Year Comparison</a:t>
            </a:r>
          </a:p>
        </c:rich>
      </c:tx>
      <c:layout>
        <c:manualLayout>
          <c:xMode val="edge"/>
          <c:yMode val="edge"/>
          <c:x val="0.38211228302511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499834460578"/>
          <c:y val="0.117354714730634"/>
          <c:w val="0.964243484841319"/>
          <c:h val="0.8207540918428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3780875"/>
        <c:axId val="5515077"/>
      </c:areaChart>
      <c:catAx>
        <c:axId val="37808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5077"/>
        <c:crossesAt val="0"/>
        <c:auto val="1"/>
        <c:lblAlgn val="ctr"/>
        <c:lblOffset val="100"/>
        <c:noMultiLvlLbl val="0"/>
      </c:catAx>
      <c:valAx>
        <c:axId val="55150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57768528591023"/>
              <c:y val="0.084288648863561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0875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wmf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wmf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wmf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2.wmf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150120</xdr:colOff>
      <xdr:row>40</xdr:row>
      <xdr:rowOff>142920</xdr:rowOff>
    </xdr:to>
    <xdr:graphicFrame>
      <xdr:nvGraphicFramePr>
        <xdr:cNvPr id="0" name="Chart 1"/>
        <xdr:cNvGraphicFramePr/>
      </xdr:nvGraphicFramePr>
      <xdr:xfrm>
        <a:off x="0" y="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150120</xdr:colOff>
      <xdr:row>40</xdr:row>
      <xdr:rowOff>142920</xdr:rowOff>
    </xdr:to>
    <xdr:graphicFrame>
      <xdr:nvGraphicFramePr>
        <xdr:cNvPr id="7" name="Chart 2"/>
        <xdr:cNvGraphicFramePr/>
      </xdr:nvGraphicFramePr>
      <xdr:xfrm>
        <a:off x="8934480" y="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14</xdr:col>
      <xdr:colOff>150120</xdr:colOff>
      <xdr:row>81</xdr:row>
      <xdr:rowOff>142920</xdr:rowOff>
    </xdr:to>
    <xdr:graphicFrame>
      <xdr:nvGraphicFramePr>
        <xdr:cNvPr id="14" name="Chart 3"/>
        <xdr:cNvGraphicFramePr/>
      </xdr:nvGraphicFramePr>
      <xdr:xfrm>
        <a:off x="0" y="663876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0</xdr:colOff>
      <xdr:row>41</xdr:row>
      <xdr:rowOff>0</xdr:rowOff>
    </xdr:from>
    <xdr:to>
      <xdr:col>28</xdr:col>
      <xdr:colOff>150120</xdr:colOff>
      <xdr:row>80</xdr:row>
      <xdr:rowOff>86040</xdr:rowOff>
    </xdr:to>
    <xdr:graphicFrame>
      <xdr:nvGraphicFramePr>
        <xdr:cNvPr id="21" name="Chart 4"/>
        <xdr:cNvGraphicFramePr/>
      </xdr:nvGraphicFramePr>
      <xdr:xfrm>
        <a:off x="8934480" y="6638760"/>
        <a:ext cx="9084600" cy="640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788400</xdr:colOff>
      <xdr:row>1</xdr:row>
      <xdr:rowOff>16920</xdr:rowOff>
    </xdr:from>
    <xdr:to>
      <xdr:col>9</xdr:col>
      <xdr:colOff>557640</xdr:colOff>
      <xdr:row>4</xdr:row>
      <xdr:rowOff>140760</xdr:rowOff>
    </xdr:to>
    <xdr:pic>
      <xdr:nvPicPr>
        <xdr:cNvPr id="57" name="Picture 2" descr=""/>
        <xdr:cNvPicPr/>
      </xdr:nvPicPr>
      <xdr:blipFill>
        <a:blip r:embed="rId2"/>
        <a:stretch/>
      </xdr:blipFill>
      <xdr:spPr>
        <a:xfrm>
          <a:off x="729072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769320</xdr:colOff>
      <xdr:row>1</xdr:row>
      <xdr:rowOff>16920</xdr:rowOff>
    </xdr:from>
    <xdr:to>
      <xdr:col>9</xdr:col>
      <xdr:colOff>538560</xdr:colOff>
      <xdr:row>4</xdr:row>
      <xdr:rowOff>140760</xdr:rowOff>
    </xdr:to>
    <xdr:pic>
      <xdr:nvPicPr>
        <xdr:cNvPr id="59" name="Picture 2" descr=""/>
        <xdr:cNvPicPr/>
      </xdr:nvPicPr>
      <xdr:blipFill>
        <a:blip r:embed="rId2"/>
        <a:stretch/>
      </xdr:blipFill>
      <xdr:spPr>
        <a:xfrm>
          <a:off x="727164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76320</xdr:colOff>
      <xdr:row>1</xdr:row>
      <xdr:rowOff>16920</xdr:rowOff>
    </xdr:from>
    <xdr:to>
      <xdr:col>9</xdr:col>
      <xdr:colOff>658440</xdr:colOff>
      <xdr:row>4</xdr:row>
      <xdr:rowOff>140760</xdr:rowOff>
    </xdr:to>
    <xdr:pic>
      <xdr:nvPicPr>
        <xdr:cNvPr id="61" name="Picture 2" descr=""/>
        <xdr:cNvPicPr/>
      </xdr:nvPicPr>
      <xdr:blipFill>
        <a:blip r:embed="rId2"/>
        <a:stretch/>
      </xdr:blipFill>
      <xdr:spPr>
        <a:xfrm>
          <a:off x="739152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83880</xdr:colOff>
      <xdr:row>1</xdr:row>
      <xdr:rowOff>16920</xdr:rowOff>
    </xdr:from>
    <xdr:to>
      <xdr:col>9</xdr:col>
      <xdr:colOff>666000</xdr:colOff>
      <xdr:row>4</xdr:row>
      <xdr:rowOff>140760</xdr:rowOff>
    </xdr:to>
    <xdr:pic>
      <xdr:nvPicPr>
        <xdr:cNvPr id="63" name="Picture 2" descr=""/>
        <xdr:cNvPicPr/>
      </xdr:nvPicPr>
      <xdr:blipFill>
        <a:blip r:embed="rId2"/>
        <a:stretch/>
      </xdr:blipFill>
      <xdr:spPr>
        <a:xfrm>
          <a:off x="739908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375480</xdr:colOff>
      <xdr:row>3</xdr:row>
      <xdr:rowOff>68040</xdr:rowOff>
    </xdr:from>
    <xdr:to>
      <xdr:col>0</xdr:col>
      <xdr:colOff>739080</xdr:colOff>
      <xdr:row>4</xdr:row>
      <xdr:rowOff>145080</xdr:rowOff>
    </xdr:to>
    <xdr:sp>
      <xdr:nvSpPr>
        <xdr:cNvPr id="65" name="Text 1"/>
        <xdr:cNvSpPr/>
      </xdr:nvSpPr>
      <xdr:spPr>
        <a:xfrm>
          <a:off x="375480" y="555840"/>
          <a:ext cx="363600" cy="239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Bcf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380520</xdr:colOff>
      <xdr:row>15</xdr:row>
      <xdr:rowOff>160920</xdr:rowOff>
    </xdr:from>
    <xdr:to>
      <xdr:col>7</xdr:col>
      <xdr:colOff>176040</xdr:colOff>
      <xdr:row>23</xdr:row>
      <xdr:rowOff>133560</xdr:rowOff>
    </xdr:to>
    <xdr:grpSp>
      <xdr:nvGrpSpPr>
        <xdr:cNvPr id="66" name="Group 17"/>
        <xdr:cNvGrpSpPr/>
      </xdr:nvGrpSpPr>
      <xdr:grpSpPr>
        <a:xfrm>
          <a:off x="2892960" y="899640"/>
          <a:ext cx="1273320" cy="4672080"/>
          <a:chOff x="2892960" y="899640"/>
          <a:chExt cx="1273320" cy="4672080"/>
        </a:xfrm>
      </xdr:grpSpPr>
      <xdr:sp>
        <xdr:nvSpPr>
          <xdr:cNvPr id="67" name="Line 5"/>
          <xdr:cNvSpPr/>
        </xdr:nvSpPr>
        <xdr:spPr>
          <a:xfrm>
            <a:off x="3478680" y="899640"/>
            <a:ext cx="0" cy="46720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8" name="Text 6"/>
          <xdr:cNvSpPr/>
        </xdr:nvSpPr>
        <xdr:spPr>
          <a:xfrm>
            <a:off x="2892960" y="1091520"/>
            <a:ext cx="51660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9" name="Text 7"/>
          <xdr:cNvSpPr/>
        </xdr:nvSpPr>
        <xdr:spPr>
          <a:xfrm>
            <a:off x="3574440" y="1100880"/>
            <a:ext cx="5918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0" name="Line 8"/>
          <xdr:cNvSpPr/>
        </xdr:nvSpPr>
        <xdr:spPr>
          <a:xfrm flipH="1">
            <a:off x="2914920" y="1339560"/>
            <a:ext cx="42300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1" name="Line 9"/>
          <xdr:cNvSpPr/>
        </xdr:nvSpPr>
        <xdr:spPr>
          <a:xfrm>
            <a:off x="3633480" y="1353600"/>
            <a:ext cx="42300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8</xdr:col>
      <xdr:colOff>624600</xdr:colOff>
      <xdr:row>1</xdr:row>
      <xdr:rowOff>16920</xdr:rowOff>
    </xdr:from>
    <xdr:to>
      <xdr:col>9</xdr:col>
      <xdr:colOff>327600</xdr:colOff>
      <xdr:row>4</xdr:row>
      <xdr:rowOff>79560</xdr:rowOff>
    </xdr:to>
    <xdr:pic>
      <xdr:nvPicPr>
        <xdr:cNvPr id="72" name="Picture 10" descr=""/>
        <xdr:cNvPicPr/>
      </xdr:nvPicPr>
      <xdr:blipFill>
        <a:blip r:embed="rId2"/>
        <a:stretch/>
      </xdr:blipFill>
      <xdr:spPr>
        <a:xfrm>
          <a:off x="7126920" y="179640"/>
          <a:ext cx="515880" cy="5500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0</xdr:col>
      <xdr:colOff>615240</xdr:colOff>
      <xdr:row>22</xdr:row>
      <xdr:rowOff>88560</xdr:rowOff>
    </xdr:from>
    <xdr:to>
      <xdr:col>2</xdr:col>
      <xdr:colOff>475560</xdr:colOff>
      <xdr:row>25</xdr:row>
      <xdr:rowOff>78840</xdr:rowOff>
    </xdr:to>
    <xdr:sp>
      <xdr:nvSpPr>
        <xdr:cNvPr id="73" name="Text 13"/>
        <xdr:cNvSpPr/>
      </xdr:nvSpPr>
      <xdr:spPr>
        <a:xfrm>
          <a:off x="615240" y="3664800"/>
          <a:ext cx="1486080" cy="47808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Year-on-Year Storage Difference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289440</xdr:colOff>
      <xdr:row>25</xdr:row>
      <xdr:rowOff>140040</xdr:rowOff>
    </xdr:from>
    <xdr:to>
      <xdr:col>1</xdr:col>
      <xdr:colOff>594000</xdr:colOff>
      <xdr:row>32</xdr:row>
      <xdr:rowOff>16560</xdr:rowOff>
    </xdr:to>
    <xdr:sp>
      <xdr:nvSpPr>
        <xdr:cNvPr id="74" name="Line 21"/>
        <xdr:cNvSpPr/>
      </xdr:nvSpPr>
      <xdr:spPr>
        <a:xfrm flipH="1">
          <a:off x="1102320" y="4204080"/>
          <a:ext cx="304560" cy="1014480"/>
        </a:xfrm>
        <a:prstGeom prst="line">
          <a:avLst/>
        </a:prstGeom>
        <a:ln w="9360">
          <a:solidFill>
            <a:srgbClr val="000000"/>
          </a:solidFill>
          <a:miter/>
          <a:tailEnd len="lg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766440</xdr:colOff>
      <xdr:row>17</xdr:row>
      <xdr:rowOff>150480</xdr:rowOff>
    </xdr:from>
    <xdr:to>
      <xdr:col>5</xdr:col>
      <xdr:colOff>64080</xdr:colOff>
      <xdr:row>19</xdr:row>
      <xdr:rowOff>7920</xdr:rowOff>
    </xdr:to>
    <xdr:sp>
      <xdr:nvSpPr>
        <xdr:cNvPr id="75" name="Text 23"/>
        <xdr:cNvSpPr/>
      </xdr:nvSpPr>
      <xdr:spPr>
        <a:xfrm>
          <a:off x="4017600" y="2913840"/>
          <a:ext cx="11052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532800</xdr:colOff>
      <xdr:row>0</xdr:row>
      <xdr:rowOff>218880</xdr:rowOff>
    </xdr:from>
    <xdr:to>
      <xdr:col>18</xdr:col>
      <xdr:colOff>221400</xdr:colOff>
      <xdr:row>6</xdr:row>
      <xdr:rowOff>104400</xdr:rowOff>
    </xdr:to>
    <xdr:sp>
      <xdr:nvSpPr>
        <xdr:cNvPr id="76" name="Oval 139"/>
        <xdr:cNvSpPr/>
      </xdr:nvSpPr>
      <xdr:spPr>
        <a:xfrm>
          <a:off x="4544640" y="218880"/>
          <a:ext cx="7051680" cy="1123920"/>
        </a:xfrm>
        <a:prstGeom prst="ellipse">
          <a:avLst/>
        </a:prstGeom>
        <a:noFill/>
        <a:ln w="158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75960</xdr:rowOff>
    </xdr:from>
    <xdr:to>
      <xdr:col>10</xdr:col>
      <xdr:colOff>588960</xdr:colOff>
      <xdr:row>22</xdr:row>
      <xdr:rowOff>57240</xdr:rowOff>
    </xdr:to>
    <xdr:graphicFrame>
      <xdr:nvGraphicFramePr>
        <xdr:cNvPr id="77" name="Chart 1"/>
        <xdr:cNvGraphicFramePr/>
      </xdr:nvGraphicFramePr>
      <xdr:xfrm>
        <a:off x="39960" y="75960"/>
        <a:ext cx="693072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373680</xdr:colOff>
      <xdr:row>3</xdr:row>
      <xdr:rowOff>72000</xdr:rowOff>
    </xdr:from>
    <xdr:to>
      <xdr:col>0</xdr:col>
      <xdr:colOff>737280</xdr:colOff>
      <xdr:row>4</xdr:row>
      <xdr:rowOff>149040</xdr:rowOff>
    </xdr:to>
    <xdr:sp>
      <xdr:nvSpPr>
        <xdr:cNvPr id="79" name="Text 1"/>
        <xdr:cNvSpPr/>
      </xdr:nvSpPr>
      <xdr:spPr>
        <a:xfrm>
          <a:off x="373680" y="559800"/>
          <a:ext cx="363600" cy="239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Bcf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378360</xdr:colOff>
      <xdr:row>15</xdr:row>
      <xdr:rowOff>160560</xdr:rowOff>
    </xdr:from>
    <xdr:to>
      <xdr:col>7</xdr:col>
      <xdr:colOff>171360</xdr:colOff>
      <xdr:row>23</xdr:row>
      <xdr:rowOff>132840</xdr:rowOff>
    </xdr:to>
    <xdr:grpSp>
      <xdr:nvGrpSpPr>
        <xdr:cNvPr id="80" name="Group 2"/>
        <xdr:cNvGrpSpPr/>
      </xdr:nvGrpSpPr>
      <xdr:grpSpPr>
        <a:xfrm>
          <a:off x="2889360" y="900720"/>
          <a:ext cx="1272960" cy="4669560"/>
          <a:chOff x="2889360" y="900720"/>
          <a:chExt cx="1272960" cy="4669560"/>
        </a:xfrm>
      </xdr:grpSpPr>
      <xdr:sp>
        <xdr:nvSpPr>
          <xdr:cNvPr id="81" name="Line 3"/>
          <xdr:cNvSpPr/>
        </xdr:nvSpPr>
        <xdr:spPr>
          <a:xfrm>
            <a:off x="3475080" y="900720"/>
            <a:ext cx="0" cy="4669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2" name="Text 6"/>
          <xdr:cNvSpPr/>
        </xdr:nvSpPr>
        <xdr:spPr>
          <a:xfrm>
            <a:off x="2889360" y="1092600"/>
            <a:ext cx="51660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3" name="Text 7"/>
          <xdr:cNvSpPr/>
        </xdr:nvSpPr>
        <xdr:spPr>
          <a:xfrm>
            <a:off x="3570480" y="1101960"/>
            <a:ext cx="5918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4" name="Line 6"/>
          <xdr:cNvSpPr/>
        </xdr:nvSpPr>
        <xdr:spPr>
          <a:xfrm flipH="1">
            <a:off x="2911320" y="1340640"/>
            <a:ext cx="42300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5" name="Line 7"/>
          <xdr:cNvSpPr/>
        </xdr:nvSpPr>
        <xdr:spPr>
          <a:xfrm>
            <a:off x="3629520" y="1354680"/>
            <a:ext cx="42300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4</xdr:col>
      <xdr:colOff>762840</xdr:colOff>
      <xdr:row>17</xdr:row>
      <xdr:rowOff>150480</xdr:rowOff>
    </xdr:from>
    <xdr:to>
      <xdr:col>5</xdr:col>
      <xdr:colOff>60120</xdr:colOff>
      <xdr:row>19</xdr:row>
      <xdr:rowOff>7920</xdr:rowOff>
    </xdr:to>
    <xdr:sp>
      <xdr:nvSpPr>
        <xdr:cNvPr id="86" name="Text 11"/>
        <xdr:cNvSpPr/>
      </xdr:nvSpPr>
      <xdr:spPr>
        <a:xfrm>
          <a:off x="4014000" y="2913840"/>
          <a:ext cx="1101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0.35924869234427</cdr:x>
      <cdr:y>0.117237629146275</cdr:y>
    </cdr:from>
    <cdr:to>
      <cdr:x>0.528491044539547</cdr:x>
      <cdr:y>0.915497553017945</cdr:y>
    </cdr:to>
    <cdr:grpSp>
      <cdr:nvGrpSpPr>
        <cdr:cNvPr id="1" name="Group 2"/>
        <cdr:cNvGrpSpPr/>
      </cdr:nvGrpSpPr>
      <cdr:grpSpPr>
        <a:xfrm>
          <a:off x="3263760" y="776160"/>
          <a:ext cx="1537560" cy="5284800"/>
          <a:chOff x="3263760" y="776160"/>
          <a:chExt cx="1537560" cy="5284800"/>
        </a:xfrm>
      </cdr:grpSpPr>
      <cdr:sp>
        <cdr:nvSpPr>
          <cdr:cNvPr id="2" name="Line 3"/>
          <cdr:cNvSpPr/>
        </cdr:nvSpPr>
        <cdr:spPr>
          <a:xfrm>
            <a:off x="3952800" y="776160"/>
            <a:ext cx="2160" cy="528480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3" name="Text 6"/>
          <cdr:cNvSpPr/>
        </cdr:nvSpPr>
        <cdr:spPr>
          <a:xfrm>
            <a:off x="3263760" y="840960"/>
            <a:ext cx="63576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4" name="Text 7"/>
          <cdr:cNvSpPr/>
        </cdr:nvSpPr>
        <cdr:spPr>
          <a:xfrm>
            <a:off x="4073760" y="853560"/>
            <a:ext cx="72756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5" name="Line 6"/>
          <cdr:cNvSpPr/>
        </cdr:nvSpPr>
        <cdr:spPr>
          <a:xfrm flipH="1">
            <a:off x="3289680" y="1126080"/>
            <a:ext cx="50292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6" name="Line 7"/>
          <cdr:cNvSpPr/>
        </cdr:nvSpPr>
        <cdr:spPr>
          <a:xfrm>
            <a:off x="4138920" y="1126080"/>
            <a:ext cx="50292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0.346489142494849</cdr:x>
      <cdr:y>0.0829798803697662</cdr:y>
    </cdr:from>
    <cdr:to>
      <cdr:x>0.515731494690125</cdr:x>
      <cdr:y>0.945731375747689</cdr:y>
    </cdr:to>
    <cdr:grpSp>
      <cdr:nvGrpSpPr>
        <cdr:cNvPr id="8" name="Group 2"/>
        <cdr:cNvGrpSpPr/>
      </cdr:nvGrpSpPr>
      <cdr:grpSpPr>
        <a:xfrm>
          <a:off x="3147840" y="549360"/>
          <a:ext cx="1537560" cy="5711760"/>
          <a:chOff x="3147840" y="549360"/>
          <a:chExt cx="1537560" cy="5711760"/>
        </a:xfrm>
      </cdr:grpSpPr>
      <cdr:sp>
        <cdr:nvSpPr>
          <cdr:cNvPr id="9" name="Line 3"/>
          <cdr:cNvSpPr/>
        </cdr:nvSpPr>
        <cdr:spPr>
          <a:xfrm>
            <a:off x="3836880" y="549360"/>
            <a:ext cx="2160" cy="57117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0" name="Text 6"/>
          <cdr:cNvSpPr/>
        </cdr:nvSpPr>
        <cdr:spPr>
          <a:xfrm>
            <a:off x="3147840" y="619560"/>
            <a:ext cx="63576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1" name="Text 7"/>
          <cdr:cNvSpPr/>
        </cdr:nvSpPr>
        <cdr:spPr>
          <a:xfrm>
            <a:off x="3957840" y="632880"/>
            <a:ext cx="72756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2" name="Line 6"/>
          <cdr:cNvSpPr/>
        </cdr:nvSpPr>
        <cdr:spPr>
          <a:xfrm flipH="1">
            <a:off x="3173760" y="927360"/>
            <a:ext cx="50292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3" name="Line 7"/>
          <cdr:cNvSpPr/>
        </cdr:nvSpPr>
        <cdr:spPr>
          <a:xfrm>
            <a:off x="4023000" y="927360"/>
            <a:ext cx="50292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0.353740687906166</cdr:x>
      <cdr:y>0.0912452419793366</cdr:y>
    </cdr:from>
    <cdr:to>
      <cdr:x>0.522269773339674</cdr:x>
      <cdr:y>0.923273518216422</cdr:y>
    </cdr:to>
    <cdr:grpSp>
      <cdr:nvGrpSpPr>
        <cdr:cNvPr id="15" name="Group 2"/>
        <cdr:cNvGrpSpPr/>
      </cdr:nvGrpSpPr>
      <cdr:grpSpPr>
        <a:xfrm>
          <a:off x="3213720" y="604080"/>
          <a:ext cx="1531080" cy="5508360"/>
          <a:chOff x="3213720" y="604080"/>
          <a:chExt cx="1531080" cy="5508360"/>
        </a:xfrm>
      </cdr:grpSpPr>
      <cdr:sp>
        <cdr:nvSpPr>
          <cdr:cNvPr id="16" name="Line 3"/>
          <cdr:cNvSpPr/>
        </cdr:nvSpPr>
        <cdr:spPr>
          <a:xfrm>
            <a:off x="3899880" y="604080"/>
            <a:ext cx="2160" cy="55083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7" name="Text 6"/>
          <cdr:cNvSpPr/>
        </cdr:nvSpPr>
        <cdr:spPr>
          <a:xfrm>
            <a:off x="3213720" y="671760"/>
            <a:ext cx="63324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8" name="Text 7"/>
          <cdr:cNvSpPr/>
        </cdr:nvSpPr>
        <cdr:spPr>
          <a:xfrm>
            <a:off x="4020120" y="684720"/>
            <a:ext cx="72468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9" name="Line 6"/>
          <cdr:cNvSpPr/>
        </cdr:nvSpPr>
        <cdr:spPr>
          <a:xfrm flipH="1">
            <a:off x="3239640" y="968760"/>
            <a:ext cx="50076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20" name="Line 7"/>
          <cdr:cNvSpPr/>
        </cdr:nvSpPr>
        <cdr:spPr>
          <a:xfrm>
            <a:off x="4085280" y="968760"/>
            <a:ext cx="500760" cy="180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0.430733872245998</cdr:x>
      <cdr:y>0.102744348217298</cdr:y>
    </cdr:from>
    <cdr:to>
      <cdr:x>0.430733872245998</cdr:x>
      <cdr:y>0.981723090765943</cdr:y>
    </cdr:to>
    <cdr:sp>
      <cdr:nvSpPr>
        <cdr:cNvPr id="22" name="Line 2"/>
        <cdr:cNvSpPr/>
      </cdr:nvSpPr>
      <cdr:spPr>
        <a:xfrm>
          <a:off x="3913200" y="657720"/>
          <a:ext cx="0" cy="562680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0.326517673165319</cdr:x>
      <cdr:y>0.119727814644022</cdr:y>
    </cdr:from>
    <cdr:to>
      <cdr:x>0.423006815660168</cdr:x>
      <cdr:y>0.164492183106512</cdr:y>
    </cdr:to>
    <cdr:sp>
      <cdr:nvSpPr>
        <cdr:cNvPr id="23" name="Text 6"/>
        <cdr:cNvSpPr/>
      </cdr:nvSpPr>
      <cdr:spPr>
        <a:xfrm>
          <a:off x="2966400" y="766440"/>
          <a:ext cx="876600" cy="28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WINTER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0.437509906482802</cdr:x>
      <cdr:y>0.119727814644022</cdr:y>
    </cdr:from>
    <cdr:to>
      <cdr:x>0.545490569028372</cdr:x>
      <cdr:y>0.164492183106512</cdr:y>
    </cdr:to>
    <cdr:sp>
      <cdr:nvSpPr>
        <cdr:cNvPr id="24" name="Text 7"/>
        <cdr:cNvSpPr/>
      </cdr:nvSpPr>
      <cdr:spPr>
        <a:xfrm>
          <a:off x="3974760" y="766440"/>
          <a:ext cx="981000" cy="28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SUMMER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0.360239340624505</cdr:x>
      <cdr:y>0.176526824879091</cdr:y>
    </cdr:from>
    <cdr:to>
      <cdr:x>0.506736408305595</cdr:x>
      <cdr:y>0.176526824879091</cdr:y>
    </cdr:to>
    <cdr:sp>
      <cdr:nvSpPr>
        <cdr:cNvPr id="25" name="Line 5"/>
        <cdr:cNvSpPr/>
      </cdr:nvSpPr>
      <cdr:spPr>
        <a:xfrm>
          <a:off x="3272760" y="1130040"/>
          <a:ext cx="1330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26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43920</xdr:colOff>
      <xdr:row>1</xdr:row>
      <xdr:rowOff>16920</xdr:rowOff>
    </xdr:from>
    <xdr:to>
      <xdr:col>9</xdr:col>
      <xdr:colOff>626040</xdr:colOff>
      <xdr:row>4</xdr:row>
      <xdr:rowOff>142920</xdr:rowOff>
    </xdr:to>
    <xdr:pic>
      <xdr:nvPicPr>
        <xdr:cNvPr id="27" name="Picture 2" descr=""/>
        <xdr:cNvPicPr/>
      </xdr:nvPicPr>
      <xdr:blipFill>
        <a:blip r:embed="rId2"/>
        <a:stretch/>
      </xdr:blipFill>
      <xdr:spPr>
        <a:xfrm>
          <a:off x="735912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501120</xdr:colOff>
      <xdr:row>16</xdr:row>
      <xdr:rowOff>79920</xdr:rowOff>
    </xdr:from>
    <xdr:to>
      <xdr:col>7</xdr:col>
      <xdr:colOff>478440</xdr:colOff>
      <xdr:row>24</xdr:row>
      <xdr:rowOff>67680</xdr:rowOff>
    </xdr:to>
    <xdr:grpSp>
      <xdr:nvGrpSpPr>
        <xdr:cNvPr id="28" name="Group 3"/>
        <xdr:cNvGrpSpPr/>
      </xdr:nvGrpSpPr>
      <xdr:grpSpPr>
        <a:xfrm>
          <a:off x="3096720" y="898200"/>
          <a:ext cx="1288080" cy="4853880"/>
          <a:chOff x="3096720" y="898200"/>
          <a:chExt cx="1288080" cy="4853880"/>
        </a:xfrm>
      </xdr:grpSpPr>
      <xdr:sp>
        <xdr:nvSpPr>
          <xdr:cNvPr id="29" name="Line 4"/>
          <xdr:cNvSpPr/>
        </xdr:nvSpPr>
        <xdr:spPr>
          <a:xfrm>
            <a:off x="3673800" y="898200"/>
            <a:ext cx="1800" cy="4853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0" name="Text 6"/>
          <xdr:cNvSpPr/>
        </xdr:nvSpPr>
        <xdr:spPr>
          <a:xfrm>
            <a:off x="3096720" y="957600"/>
            <a:ext cx="5324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1" name="Text 7"/>
          <xdr:cNvSpPr/>
        </xdr:nvSpPr>
        <xdr:spPr>
          <a:xfrm>
            <a:off x="3775320" y="969120"/>
            <a:ext cx="609480" cy="1828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2" name="Line 7"/>
          <xdr:cNvSpPr/>
        </xdr:nvSpPr>
        <xdr:spPr>
          <a:xfrm flipH="1">
            <a:off x="3118680" y="1219680"/>
            <a:ext cx="421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3" name="Line 8"/>
          <xdr:cNvSpPr/>
        </xdr:nvSpPr>
        <xdr:spPr>
          <a:xfrm>
            <a:off x="3830040" y="1219680"/>
            <a:ext cx="421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34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809280</xdr:colOff>
      <xdr:row>1</xdr:row>
      <xdr:rowOff>16920</xdr:rowOff>
    </xdr:from>
    <xdr:to>
      <xdr:col>9</xdr:col>
      <xdr:colOff>578520</xdr:colOff>
      <xdr:row>4</xdr:row>
      <xdr:rowOff>142920</xdr:rowOff>
    </xdr:to>
    <xdr:pic>
      <xdr:nvPicPr>
        <xdr:cNvPr id="35" name="Picture 2" descr=""/>
        <xdr:cNvPicPr/>
      </xdr:nvPicPr>
      <xdr:blipFill>
        <a:blip r:embed="rId2"/>
        <a:stretch/>
      </xdr:blipFill>
      <xdr:spPr>
        <a:xfrm>
          <a:off x="731160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194040</xdr:colOff>
      <xdr:row>16</xdr:row>
      <xdr:rowOff>72360</xdr:rowOff>
    </xdr:from>
    <xdr:to>
      <xdr:col>7</xdr:col>
      <xdr:colOff>579600</xdr:colOff>
      <xdr:row>24</xdr:row>
      <xdr:rowOff>60480</xdr:rowOff>
    </xdr:to>
    <xdr:grpSp>
      <xdr:nvGrpSpPr>
        <xdr:cNvPr id="36" name="Group 3"/>
        <xdr:cNvGrpSpPr/>
      </xdr:nvGrpSpPr>
      <xdr:grpSpPr>
        <a:xfrm>
          <a:off x="2993760" y="686520"/>
          <a:ext cx="1288440" cy="5262120"/>
          <a:chOff x="2993760" y="686520"/>
          <a:chExt cx="1288440" cy="5262120"/>
        </a:xfrm>
      </xdr:grpSpPr>
      <xdr:sp>
        <xdr:nvSpPr>
          <xdr:cNvPr id="37" name="Line 4"/>
          <xdr:cNvSpPr/>
        </xdr:nvSpPr>
        <xdr:spPr>
          <a:xfrm>
            <a:off x="3571200" y="686520"/>
            <a:ext cx="1800" cy="526212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8" name="Text 6"/>
          <xdr:cNvSpPr/>
        </xdr:nvSpPr>
        <xdr:spPr>
          <a:xfrm>
            <a:off x="2993760" y="750960"/>
            <a:ext cx="53280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9" name="Text 7"/>
          <xdr:cNvSpPr/>
        </xdr:nvSpPr>
        <xdr:spPr>
          <a:xfrm>
            <a:off x="3672360" y="763560"/>
            <a:ext cx="609840" cy="1828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0" name="Line 7"/>
          <xdr:cNvSpPr/>
        </xdr:nvSpPr>
        <xdr:spPr>
          <a:xfrm flipH="1">
            <a:off x="3015720" y="1035000"/>
            <a:ext cx="421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1" name="Line 8"/>
          <xdr:cNvSpPr/>
        </xdr:nvSpPr>
        <xdr:spPr>
          <a:xfrm>
            <a:off x="3727080" y="1035000"/>
            <a:ext cx="421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42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24840</xdr:colOff>
      <xdr:row>1</xdr:row>
      <xdr:rowOff>16920</xdr:rowOff>
    </xdr:from>
    <xdr:to>
      <xdr:col>9</xdr:col>
      <xdr:colOff>607320</xdr:colOff>
      <xdr:row>4</xdr:row>
      <xdr:rowOff>142920</xdr:rowOff>
    </xdr:to>
    <xdr:pic>
      <xdr:nvPicPr>
        <xdr:cNvPr id="43" name="Picture 2" descr=""/>
        <xdr:cNvPicPr/>
      </xdr:nvPicPr>
      <xdr:blipFill>
        <a:blip r:embed="rId2"/>
        <a:stretch/>
      </xdr:blipFill>
      <xdr:spPr>
        <a:xfrm>
          <a:off x="7340040" y="179640"/>
          <a:ext cx="58248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354600</xdr:colOff>
      <xdr:row>16</xdr:row>
      <xdr:rowOff>31320</xdr:rowOff>
    </xdr:from>
    <xdr:to>
      <xdr:col>7</xdr:col>
      <xdr:colOff>538920</xdr:colOff>
      <xdr:row>24</xdr:row>
      <xdr:rowOff>13680</xdr:rowOff>
    </xdr:to>
    <xdr:grpSp>
      <xdr:nvGrpSpPr>
        <xdr:cNvPr id="44" name="Group 10"/>
        <xdr:cNvGrpSpPr/>
      </xdr:nvGrpSpPr>
      <xdr:grpSpPr>
        <a:xfrm>
          <a:off x="3056760" y="743040"/>
          <a:ext cx="1282680" cy="5060880"/>
          <a:chOff x="3056760" y="743040"/>
          <a:chExt cx="1282680" cy="5060880"/>
        </a:xfrm>
      </xdr:grpSpPr>
      <xdr:sp>
        <xdr:nvSpPr>
          <xdr:cNvPr id="45" name="Line 5"/>
          <xdr:cNvSpPr/>
        </xdr:nvSpPr>
        <xdr:spPr>
          <a:xfrm>
            <a:off x="3631680" y="743040"/>
            <a:ext cx="1800" cy="5060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6" name="Text 6"/>
          <xdr:cNvSpPr/>
        </xdr:nvSpPr>
        <xdr:spPr>
          <a:xfrm>
            <a:off x="3056760" y="804960"/>
            <a:ext cx="5302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7" name="Text 7"/>
          <xdr:cNvSpPr/>
        </xdr:nvSpPr>
        <xdr:spPr>
          <a:xfrm>
            <a:off x="3732480" y="817200"/>
            <a:ext cx="606960" cy="1828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8" name="Line 8"/>
          <xdr:cNvSpPr/>
        </xdr:nvSpPr>
        <xdr:spPr>
          <a:xfrm flipH="1">
            <a:off x="3078360" y="1078200"/>
            <a:ext cx="4194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9" name="Line 9"/>
          <xdr:cNvSpPr/>
        </xdr:nvSpPr>
        <xdr:spPr>
          <a:xfrm>
            <a:off x="3786840" y="1078200"/>
            <a:ext cx="4194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66600</xdr:colOff>
      <xdr:row>1</xdr:row>
      <xdr:rowOff>16920</xdr:rowOff>
    </xdr:from>
    <xdr:to>
      <xdr:col>9</xdr:col>
      <xdr:colOff>650880</xdr:colOff>
      <xdr:row>4</xdr:row>
      <xdr:rowOff>142200</xdr:rowOff>
    </xdr:to>
    <xdr:pic>
      <xdr:nvPicPr>
        <xdr:cNvPr id="51" name="Picture 2" descr=""/>
        <xdr:cNvPicPr/>
      </xdr:nvPicPr>
      <xdr:blipFill>
        <a:blip r:embed="rId2"/>
        <a:stretch/>
      </xdr:blipFill>
      <xdr:spPr>
        <a:xfrm>
          <a:off x="7381800" y="179640"/>
          <a:ext cx="584280" cy="6127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387720</xdr:colOff>
      <xdr:row>4</xdr:row>
      <xdr:rowOff>113400</xdr:rowOff>
    </xdr:from>
    <xdr:to>
      <xdr:col>4</xdr:col>
      <xdr:colOff>387720</xdr:colOff>
      <xdr:row>33</xdr:row>
      <xdr:rowOff>139320</xdr:rowOff>
    </xdr:to>
    <xdr:sp>
      <xdr:nvSpPr>
        <xdr:cNvPr id="52" name="Line 4"/>
        <xdr:cNvSpPr/>
      </xdr:nvSpPr>
      <xdr:spPr>
        <a:xfrm>
          <a:off x="3638880" y="763560"/>
          <a:ext cx="0" cy="4740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407160</xdr:colOff>
      <xdr:row>5</xdr:row>
      <xdr:rowOff>41760</xdr:rowOff>
    </xdr:from>
    <xdr:to>
      <xdr:col>4</xdr:col>
      <xdr:colOff>328680</xdr:colOff>
      <xdr:row>6</xdr:row>
      <xdr:rowOff>121320</xdr:rowOff>
    </xdr:to>
    <xdr:sp>
      <xdr:nvSpPr>
        <xdr:cNvPr id="53" name="Text 6"/>
        <xdr:cNvSpPr/>
      </xdr:nvSpPr>
      <xdr:spPr>
        <a:xfrm>
          <a:off x="2845440" y="854640"/>
          <a:ext cx="734400" cy="24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439200</xdr:colOff>
      <xdr:row>5</xdr:row>
      <xdr:rowOff>41760</xdr:rowOff>
    </xdr:from>
    <xdr:to>
      <xdr:col>5</xdr:col>
      <xdr:colOff>448560</xdr:colOff>
      <xdr:row>6</xdr:row>
      <xdr:rowOff>121320</xdr:rowOff>
    </xdr:to>
    <xdr:sp>
      <xdr:nvSpPr>
        <xdr:cNvPr id="54" name="Text 7"/>
        <xdr:cNvSpPr/>
      </xdr:nvSpPr>
      <xdr:spPr>
        <a:xfrm>
          <a:off x="3690360" y="854640"/>
          <a:ext cx="822240" cy="24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664200</xdr:colOff>
      <xdr:row>7</xdr:row>
      <xdr:rowOff>22320</xdr:rowOff>
    </xdr:from>
    <xdr:to>
      <xdr:col>5</xdr:col>
      <xdr:colOff>153360</xdr:colOff>
      <xdr:row>7</xdr:row>
      <xdr:rowOff>22320</xdr:rowOff>
    </xdr:to>
    <xdr:sp>
      <xdr:nvSpPr>
        <xdr:cNvPr id="55" name="Line 10"/>
        <xdr:cNvSpPr/>
      </xdr:nvSpPr>
      <xdr:spPr>
        <a:xfrm>
          <a:off x="3102480" y="1160280"/>
          <a:ext cx="1114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5.xml"/><Relationship Id="rId3" Type="http://schemas.openxmlformats.org/officeDocument/2006/relationships/vmlDrawing" Target="../drawings/vmlDrawing2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2.75" hidden="false" customHeight="false" outlineLevel="0" collapsed="false">
      <c r="A2" s="2" t="str">
        <f aca="false">Data!A78</f>
        <v>Change in Producing Region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34.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7" t="s">
        <v>13</v>
      </c>
      <c r="M3" s="4" t="s">
        <v>2</v>
      </c>
      <c r="N3" s="8" t="s">
        <v>3</v>
      </c>
      <c r="O3" s="8" t="s">
        <v>4</v>
      </c>
      <c r="P3" s="8" t="s">
        <v>5</v>
      </c>
      <c r="Q3" s="8" t="s">
        <v>6</v>
      </c>
      <c r="R3" s="8" t="s">
        <v>7</v>
      </c>
      <c r="S3" s="8" t="s">
        <v>8</v>
      </c>
      <c r="T3" s="8" t="s">
        <v>9</v>
      </c>
      <c r="U3" s="8" t="s">
        <v>10</v>
      </c>
      <c r="V3" s="8" t="s">
        <v>11</v>
      </c>
      <c r="W3" s="6" t="s">
        <v>14</v>
      </c>
      <c r="X3" s="7" t="s">
        <v>15</v>
      </c>
    </row>
    <row r="4" customFormat="false" ht="12.75" hidden="false" customHeight="false" outlineLevel="0" collapsed="false">
      <c r="A4" s="9" t="n">
        <f aca="false">Data!A80</f>
        <v>34278</v>
      </c>
      <c r="B4" s="10" t="n">
        <f aca="false">Data!B80</f>
        <v>0</v>
      </c>
      <c r="C4" s="10" t="n">
        <f aca="false">Data!C80</f>
        <v>-3</v>
      </c>
      <c r="D4" s="10" t="n">
        <f aca="false">Data!D80</f>
        <v>-1</v>
      </c>
      <c r="E4" s="10" t="n">
        <f aca="false">Data!E80</f>
        <v>10</v>
      </c>
      <c r="F4" s="10" t="n">
        <f aca="false">Data!F80</f>
        <v>89</v>
      </c>
      <c r="G4" s="11" t="n">
        <f aca="false">Data!G80</f>
        <v>11</v>
      </c>
      <c r="H4" s="11" t="n">
        <f aca="false">Data!H80</f>
        <v>-8</v>
      </c>
      <c r="I4" s="11" t="n">
        <f aca="false">Data!I80</f>
        <v>21</v>
      </c>
      <c r="J4" s="11"/>
      <c r="K4" s="12" t="n">
        <f aca="false">Data!K80</f>
        <v>15.125</v>
      </c>
      <c r="L4" s="13" t="n">
        <f aca="false">Data!L80</f>
        <v>-13.125</v>
      </c>
      <c r="M4" s="14" t="n">
        <f aca="false">Data!M80</f>
        <v>34278</v>
      </c>
      <c r="N4" s="15" t="n">
        <f aca="false">Data!N80</f>
        <v>0</v>
      </c>
      <c r="O4" s="15" t="n">
        <f aca="false">Data!O80</f>
        <v>9</v>
      </c>
      <c r="P4" s="15" t="n">
        <f aca="false">Data!P80</f>
        <v>6</v>
      </c>
      <c r="Q4" s="15" t="n">
        <f aca="false">Data!Q80</f>
        <v>22</v>
      </c>
      <c r="R4" s="15" t="n">
        <f aca="false">Data!R80</f>
        <v>-2</v>
      </c>
      <c r="S4" s="15" t="n">
        <f aca="false">Data!S80</f>
        <v>29</v>
      </c>
      <c r="T4" s="16" t="n">
        <f aca="false">Data!T80</f>
        <v>20</v>
      </c>
      <c r="U4" s="16" t="n">
        <f aca="false">Data!U80</f>
        <v>17</v>
      </c>
      <c r="V4" s="16"/>
      <c r="W4" s="17" t="n">
        <f aca="false">Data!W80</f>
        <v>13.125</v>
      </c>
      <c r="X4" s="13" t="n">
        <f aca="false">Data!X80</f>
        <v>-9.125</v>
      </c>
    </row>
    <row r="5" customFormat="false" ht="12.75" hidden="false" customHeight="false" outlineLevel="0" collapsed="false">
      <c r="A5" s="18" t="n">
        <f aca="false">Data!A81</f>
        <v>34285</v>
      </c>
      <c r="B5" s="15" t="n">
        <f aca="false">Data!B81</f>
        <v>0</v>
      </c>
      <c r="C5" s="15" t="n">
        <f aca="false">Data!C81</f>
        <v>7</v>
      </c>
      <c r="D5" s="15" t="n">
        <f aca="false">Data!D81</f>
        <v>-18</v>
      </c>
      <c r="E5" s="15" t="n">
        <f aca="false">Data!E81</f>
        <v>-12</v>
      </c>
      <c r="F5" s="15" t="n">
        <f aca="false">Data!F81</f>
        <v>-1</v>
      </c>
      <c r="G5" s="15" t="n">
        <f aca="false">Data!G81</f>
        <v>27</v>
      </c>
      <c r="H5" s="15" t="n">
        <f aca="false">Data!H81</f>
        <v>5</v>
      </c>
      <c r="I5" s="15" t="n">
        <f aca="false">Data!I81</f>
        <v>1</v>
      </c>
      <c r="J5" s="15"/>
      <c r="K5" s="19" t="n">
        <f aca="false">Data!K81</f>
        <v>2.25</v>
      </c>
      <c r="L5" s="13" t="n">
        <f aca="false">Data!L81</f>
        <v>6.75</v>
      </c>
      <c r="M5" s="20" t="n">
        <f aca="false">Data!M81</f>
        <v>34285</v>
      </c>
      <c r="N5" s="15" t="n">
        <f aca="false">Data!N81</f>
        <v>0</v>
      </c>
      <c r="O5" s="15" t="n">
        <f aca="false">Data!O81</f>
        <v>4</v>
      </c>
      <c r="P5" s="15" t="n">
        <f aca="false">Data!P81</f>
        <v>-54</v>
      </c>
      <c r="Q5" s="15" t="n">
        <f aca="false">Data!Q81</f>
        <v>-7</v>
      </c>
      <c r="R5" s="15" t="n">
        <f aca="false">Data!R81</f>
        <v>4</v>
      </c>
      <c r="S5" s="15" t="n">
        <f aca="false">Data!S81</f>
        <v>-8</v>
      </c>
      <c r="T5" s="15" t="n">
        <f aca="false">Data!T81</f>
        <v>9</v>
      </c>
      <c r="U5" s="15" t="n">
        <f aca="false">Data!U81</f>
        <v>4</v>
      </c>
      <c r="V5" s="15"/>
      <c r="W5" s="21" t="n">
        <f aca="false">Data!W81</f>
        <v>-5.125</v>
      </c>
      <c r="X5" s="13" t="n">
        <f aca="false">Data!X81</f>
        <v>12.125</v>
      </c>
    </row>
    <row r="6" customFormat="false" ht="12.75" hidden="false" customHeight="false" outlineLevel="0" collapsed="false">
      <c r="A6" s="18" t="n">
        <f aca="false">Data!A82</f>
        <v>34292</v>
      </c>
      <c r="B6" s="15" t="n">
        <f aca="false">Data!B82</f>
        <v>0</v>
      </c>
      <c r="C6" s="15" t="n">
        <f aca="false">Data!C82</f>
        <v>1</v>
      </c>
      <c r="D6" s="15" t="n">
        <f aca="false">Data!D82</f>
        <v>-25</v>
      </c>
      <c r="E6" s="15" t="n">
        <f aca="false">Data!E82</f>
        <v>-29</v>
      </c>
      <c r="F6" s="15" t="n">
        <f aca="false">Data!F82</f>
        <v>-31</v>
      </c>
      <c r="G6" s="15" t="n">
        <f aca="false">Data!G82</f>
        <v>-20</v>
      </c>
      <c r="H6" s="15" t="n">
        <f aca="false">Data!H82</f>
        <v>-4</v>
      </c>
      <c r="I6" s="15" t="n">
        <f aca="false">Data!I82</f>
        <v>-24</v>
      </c>
      <c r="J6" s="15"/>
      <c r="K6" s="19" t="n">
        <f aca="false">Data!K82</f>
        <v>-14.875</v>
      </c>
      <c r="L6" s="13" t="n">
        <f aca="false">Data!L82</f>
        <v>27.875</v>
      </c>
      <c r="M6" s="20" t="n">
        <f aca="false">Data!M82</f>
        <v>34292</v>
      </c>
      <c r="N6" s="15" t="n">
        <f aca="false">Data!N82</f>
        <v>0</v>
      </c>
      <c r="O6" s="15" t="n">
        <f aca="false">Data!O82</f>
        <v>-9</v>
      </c>
      <c r="P6" s="15" t="n">
        <f aca="false">Data!P82</f>
        <v>-62</v>
      </c>
      <c r="Q6" s="15" t="n">
        <f aca="false">Data!Q82</f>
        <v>-58</v>
      </c>
      <c r="R6" s="15" t="n">
        <f aca="false">Data!R82</f>
        <v>-29</v>
      </c>
      <c r="S6" s="15" t="n">
        <f aca="false">Data!S82</f>
        <v>-17</v>
      </c>
      <c r="T6" s="15" t="n">
        <f aca="false">Data!T82</f>
        <v>-19</v>
      </c>
      <c r="U6" s="15" t="n">
        <f aca="false">Data!U82</f>
        <v>-39</v>
      </c>
      <c r="V6" s="15"/>
      <c r="W6" s="21" t="n">
        <f aca="false">Data!W82</f>
        <v>-29.125</v>
      </c>
      <c r="X6" s="13" t="n">
        <f aca="false">Data!X82</f>
        <v>29.125</v>
      </c>
    </row>
    <row r="7" customFormat="false" ht="12.75" hidden="false" customHeight="false" outlineLevel="0" collapsed="false">
      <c r="A7" s="18" t="n">
        <f aca="false">Data!A83</f>
        <v>34299</v>
      </c>
      <c r="B7" s="15" t="n">
        <f aca="false">Data!B83</f>
        <v>0</v>
      </c>
      <c r="C7" s="15" t="n">
        <f aca="false">Data!C83</f>
        <v>-14</v>
      </c>
      <c r="D7" s="15" t="n">
        <f aca="false">Data!D83</f>
        <v>-15</v>
      </c>
      <c r="E7" s="15" t="n">
        <f aca="false">Data!E83</f>
        <v>-14</v>
      </c>
      <c r="F7" s="15" t="n">
        <f aca="false">Data!F83</f>
        <v>-40</v>
      </c>
      <c r="G7" s="15" t="n">
        <f aca="false">Data!G83</f>
        <v>-4</v>
      </c>
      <c r="H7" s="15" t="n">
        <f aca="false">Data!H83</f>
        <v>5</v>
      </c>
      <c r="I7" s="15" t="n">
        <f aca="false">Data!I83</f>
        <v>-42</v>
      </c>
      <c r="J7" s="15"/>
      <c r="K7" s="19" t="n">
        <f aca="false">Data!K83</f>
        <v>-13.875</v>
      </c>
      <c r="L7" s="13" t="n">
        <f aca="false">Data!L83</f>
        <v>26.875</v>
      </c>
      <c r="M7" s="20" t="n">
        <f aca="false">Data!M83</f>
        <v>34299</v>
      </c>
      <c r="N7" s="15" t="n">
        <f aca="false">Data!N83</f>
        <v>0</v>
      </c>
      <c r="O7" s="15" t="n">
        <f aca="false">Data!O83</f>
        <v>-35</v>
      </c>
      <c r="P7" s="15" t="n">
        <f aca="false">Data!P83</f>
        <v>-44</v>
      </c>
      <c r="Q7" s="15" t="n">
        <f aca="false">Data!Q83</f>
        <v>-46</v>
      </c>
      <c r="R7" s="15" t="n">
        <f aca="false">Data!R83</f>
        <v>-60</v>
      </c>
      <c r="S7" s="15" t="n">
        <f aca="false">Data!S83</f>
        <v>-12</v>
      </c>
      <c r="T7" s="15" t="n">
        <f aca="false">Data!T83</f>
        <v>3</v>
      </c>
      <c r="U7" s="15" t="n">
        <f aca="false">Data!U83</f>
        <v>-91</v>
      </c>
      <c r="V7" s="15"/>
      <c r="W7" s="21" t="n">
        <f aca="false">Data!W83</f>
        <v>-36.125</v>
      </c>
      <c r="X7" s="13" t="n">
        <f aca="false">Data!X83</f>
        <v>32.125</v>
      </c>
    </row>
    <row r="8" customFormat="false" ht="12.75" hidden="false" customHeight="false" outlineLevel="0" collapsed="false">
      <c r="A8" s="18" t="n">
        <f aca="false">Data!A84</f>
        <v>34306</v>
      </c>
      <c r="B8" s="15" t="n">
        <f aca="false">Data!B84</f>
        <v>0</v>
      </c>
      <c r="C8" s="15" t="n">
        <f aca="false">Data!C84</f>
        <v>-31</v>
      </c>
      <c r="D8" s="15" t="n">
        <f aca="false">Data!D84</f>
        <v>-24</v>
      </c>
      <c r="E8" s="15" t="n">
        <f aca="false">Data!E84</f>
        <v>-36</v>
      </c>
      <c r="F8" s="15" t="n">
        <f aca="false">Data!F84</f>
        <v>-8</v>
      </c>
      <c r="G8" s="15" t="n">
        <f aca="false">Data!G84</f>
        <v>7</v>
      </c>
      <c r="H8" s="15" t="n">
        <f aca="false">Data!H84</f>
        <v>-11</v>
      </c>
      <c r="I8" s="15" t="n">
        <f aca="false">Data!I84</f>
        <v>-11</v>
      </c>
      <c r="J8" s="15"/>
      <c r="K8" s="19" t="n">
        <f aca="false">Data!K84</f>
        <v>-13.875</v>
      </c>
      <c r="L8" s="13" t="n">
        <f aca="false">Data!L84</f>
        <v>16.875</v>
      </c>
      <c r="M8" s="20" t="n">
        <f aca="false">Data!M84</f>
        <v>34306</v>
      </c>
      <c r="N8" s="15" t="n">
        <f aca="false">Data!N84</f>
        <v>0</v>
      </c>
      <c r="O8" s="15" t="n">
        <f aca="false">Data!O84</f>
        <v>-42</v>
      </c>
      <c r="P8" s="15" t="n">
        <f aca="false">Data!P84</f>
        <v>-49</v>
      </c>
      <c r="Q8" s="15" t="n">
        <f aca="false">Data!Q84</f>
        <v>-62</v>
      </c>
      <c r="R8" s="15" t="n">
        <f aca="false">Data!R84</f>
        <v>-25</v>
      </c>
      <c r="S8" s="15" t="n">
        <f aca="false">Data!S84</f>
        <v>-7</v>
      </c>
      <c r="T8" s="15" t="n">
        <f aca="false">Data!T84</f>
        <v>-56</v>
      </c>
      <c r="U8" s="15" t="n">
        <f aca="false">Data!U84</f>
        <v>-57</v>
      </c>
      <c r="V8" s="15"/>
      <c r="W8" s="21" t="n">
        <f aca="false">Data!W84</f>
        <v>-37.25</v>
      </c>
      <c r="X8" s="13" t="n">
        <f aca="false">Data!X84</f>
        <v>37.25</v>
      </c>
    </row>
    <row r="9" customFormat="false" ht="12.75" hidden="false" customHeight="false" outlineLevel="0" collapsed="false">
      <c r="A9" s="18" t="n">
        <f aca="false">Data!A85</f>
        <v>34313</v>
      </c>
      <c r="B9" s="15" t="n">
        <f aca="false">Data!B85</f>
        <v>0</v>
      </c>
      <c r="C9" s="15" t="n">
        <f aca="false">Data!C85</f>
        <v>-11</v>
      </c>
      <c r="D9" s="15" t="n">
        <f aca="false">Data!D85</f>
        <v>-16</v>
      </c>
      <c r="E9" s="15" t="n">
        <f aca="false">Data!E85</f>
        <v>-24</v>
      </c>
      <c r="F9" s="15" t="n">
        <f aca="false">Data!F85</f>
        <v>-25</v>
      </c>
      <c r="G9" s="15" t="n">
        <f aca="false">Data!G85</f>
        <v>14</v>
      </c>
      <c r="H9" s="15" t="n">
        <f aca="false">Data!H85</f>
        <v>-22</v>
      </c>
      <c r="I9" s="15" t="n">
        <f aca="false">Data!I85</f>
        <v>-41</v>
      </c>
      <c r="J9" s="15"/>
      <c r="K9" s="19" t="n">
        <f aca="false">Data!K85</f>
        <v>-15.125</v>
      </c>
      <c r="L9" s="13" t="n">
        <f aca="false">Data!L85</f>
        <v>19.125</v>
      </c>
      <c r="M9" s="20" t="n">
        <f aca="false">Data!M85</f>
        <v>34313</v>
      </c>
      <c r="N9" s="15" t="n">
        <f aca="false">Data!N85</f>
        <v>0</v>
      </c>
      <c r="O9" s="15" t="n">
        <f aca="false">Data!O85</f>
        <v>-30</v>
      </c>
      <c r="P9" s="15" t="n">
        <f aca="false">Data!P85</f>
        <v>-50</v>
      </c>
      <c r="Q9" s="15" t="n">
        <f aca="false">Data!Q85</f>
        <v>-40</v>
      </c>
      <c r="R9" s="15" t="n">
        <f aca="false">Data!R85</f>
        <v>-32</v>
      </c>
      <c r="S9" s="15" t="n">
        <f aca="false">Data!S85</f>
        <v>14</v>
      </c>
      <c r="T9" s="15" t="n">
        <f aca="false">Data!T85</f>
        <v>-37</v>
      </c>
      <c r="U9" s="15" t="n">
        <f aca="false">Data!U85</f>
        <v>-110</v>
      </c>
      <c r="V9" s="15"/>
      <c r="W9" s="21" t="n">
        <f aca="false">Data!W85</f>
        <v>-36.875</v>
      </c>
      <c r="X9" s="13" t="n">
        <f aca="false">Data!X85</f>
        <v>26.875</v>
      </c>
    </row>
    <row r="10" customFormat="false" ht="12.75" hidden="false" customHeight="false" outlineLevel="0" collapsed="false">
      <c r="A10" s="18" t="n">
        <f aca="false">Data!A86</f>
        <v>34320</v>
      </c>
      <c r="B10" s="15" t="n">
        <f aca="false">Data!B86</f>
        <v>0</v>
      </c>
      <c r="C10" s="15" t="n">
        <f aca="false">Data!C86</f>
        <v>-48</v>
      </c>
      <c r="D10" s="15" t="n">
        <f aca="false">Data!D86</f>
        <v>-41</v>
      </c>
      <c r="E10" s="15" t="n">
        <f aca="false">Data!E86</f>
        <v>-5</v>
      </c>
      <c r="F10" s="15" t="n">
        <f aca="false">Data!F86</f>
        <v>-41</v>
      </c>
      <c r="G10" s="15" t="n">
        <f aca="false">Data!G86</f>
        <v>-16</v>
      </c>
      <c r="H10" s="15" t="n">
        <f aca="false">Data!H86</f>
        <v>-26</v>
      </c>
      <c r="I10" s="15" t="n">
        <f aca="false">Data!I86</f>
        <v>-46</v>
      </c>
      <c r="J10" s="15"/>
      <c r="K10" s="19" t="n">
        <f aca="false">Data!K86</f>
        <v>-28.125</v>
      </c>
      <c r="L10" s="13" t="n">
        <f aca="false">Data!L86</f>
        <v>26.125</v>
      </c>
      <c r="M10" s="20" t="n">
        <f aca="false">Data!M86</f>
        <v>34320</v>
      </c>
      <c r="N10" s="15" t="n">
        <f aca="false">Data!N86</f>
        <v>0</v>
      </c>
      <c r="O10" s="15" t="n">
        <f aca="false">Data!O86</f>
        <v>-89</v>
      </c>
      <c r="P10" s="15" t="n">
        <f aca="false">Data!P86</f>
        <v>-128</v>
      </c>
      <c r="Q10" s="15" t="n">
        <f aca="false">Data!Q86</f>
        <v>-44</v>
      </c>
      <c r="R10" s="15" t="n">
        <f aca="false">Data!R86</f>
        <v>-76</v>
      </c>
      <c r="S10" s="15" t="n">
        <f aca="false">Data!S86</f>
        <v>-19</v>
      </c>
      <c r="T10" s="15" t="n">
        <f aca="false">Data!T86</f>
        <v>-75</v>
      </c>
      <c r="U10" s="15" t="n">
        <f aca="false">Data!U86</f>
        <v>-100</v>
      </c>
      <c r="V10" s="15"/>
      <c r="W10" s="21" t="n">
        <f aca="false">Data!W86</f>
        <v>-71</v>
      </c>
      <c r="X10" s="13" t="n">
        <f aca="false">Data!X86</f>
        <v>34</v>
      </c>
    </row>
    <row r="11" customFormat="false" ht="12.75" hidden="false" customHeight="false" outlineLevel="0" collapsed="false">
      <c r="A11" s="18" t="n">
        <f aca="false">Data!A87</f>
        <v>34327</v>
      </c>
      <c r="B11" s="15" t="n">
        <f aca="false">Data!B87</f>
        <v>0</v>
      </c>
      <c r="C11" s="15" t="n">
        <f aca="false">Data!C87</f>
        <v>-25</v>
      </c>
      <c r="D11" s="15" t="n">
        <f aca="false">Data!D87</f>
        <v>-57</v>
      </c>
      <c r="E11" s="15" t="n">
        <f aca="false">Data!E87</f>
        <v>-52</v>
      </c>
      <c r="F11" s="15" t="n">
        <f aca="false">Data!F87</f>
        <v>-40</v>
      </c>
      <c r="G11" s="15" t="n">
        <f aca="false">Data!G87</f>
        <v>-21</v>
      </c>
      <c r="H11" s="15" t="n">
        <f aca="false">Data!H87</f>
        <v>-49</v>
      </c>
      <c r="I11" s="15" t="n">
        <f aca="false">Data!I87</f>
        <v>-51</v>
      </c>
      <c r="J11" s="15"/>
      <c r="K11" s="19" t="n">
        <f aca="false">Data!K87</f>
        <v>-38.875</v>
      </c>
      <c r="L11" s="13" t="n">
        <f aca="false">Data!L87</f>
        <v>22.875</v>
      </c>
      <c r="M11" s="20" t="n">
        <f aca="false">Data!M87</f>
        <v>34327</v>
      </c>
      <c r="N11" s="15" t="n">
        <f aca="false">Data!N87</f>
        <v>0</v>
      </c>
      <c r="O11" s="15" t="n">
        <f aca="false">Data!O87</f>
        <v>-56</v>
      </c>
      <c r="P11" s="15" t="n">
        <f aca="false">Data!P87</f>
        <v>-85</v>
      </c>
      <c r="Q11" s="15" t="n">
        <f aca="false">Data!Q87</f>
        <v>-62</v>
      </c>
      <c r="R11" s="15" t="n">
        <f aca="false">Data!R87</f>
        <v>-66</v>
      </c>
      <c r="S11" s="15" t="n">
        <f aca="false">Data!S87</f>
        <v>-57</v>
      </c>
      <c r="T11" s="15" t="n">
        <f aca="false">Data!T87</f>
        <v>-109</v>
      </c>
      <c r="U11" s="15" t="n">
        <f aca="false">Data!U87</f>
        <v>-110</v>
      </c>
      <c r="V11" s="15"/>
      <c r="W11" s="21" t="n">
        <f aca="false">Data!W87</f>
        <v>-74.75</v>
      </c>
      <c r="X11" s="13" t="n">
        <f aca="false">Data!X87</f>
        <v>21.75</v>
      </c>
    </row>
    <row r="12" customFormat="false" ht="12.75" hidden="false" customHeight="false" outlineLevel="0" collapsed="false">
      <c r="A12" s="18" t="n">
        <f aca="false">Data!A88</f>
        <v>34334</v>
      </c>
      <c r="B12" s="15" t="n">
        <f aca="false">Data!B88</f>
        <v>0</v>
      </c>
      <c r="C12" s="15" t="n">
        <f aca="false">Data!C88</f>
        <v>-24</v>
      </c>
      <c r="D12" s="15" t="n">
        <f aca="false">Data!D88</f>
        <v>-31</v>
      </c>
      <c r="E12" s="15" t="n">
        <f aca="false">Data!E88</f>
        <v>-30</v>
      </c>
      <c r="F12" s="15" t="n">
        <f aca="false">Data!F88</f>
        <v>-19</v>
      </c>
      <c r="G12" s="15" t="n">
        <f aca="false">Data!G88</f>
        <v>-36</v>
      </c>
      <c r="H12" s="15" t="n">
        <f aca="false">Data!H88</f>
        <v>-25</v>
      </c>
      <c r="I12" s="15" t="n">
        <f aca="false">Data!I88</f>
        <v>-63</v>
      </c>
      <c r="J12" s="15"/>
      <c r="K12" s="19" t="n">
        <f aca="false">Data!K88</f>
        <v>-32</v>
      </c>
      <c r="L12" s="13" t="n">
        <f aca="false">Data!L88</f>
        <v>4</v>
      </c>
      <c r="M12" s="20" t="n">
        <f aca="false">Data!M88</f>
        <v>34334</v>
      </c>
      <c r="N12" s="15" t="n">
        <f aca="false">Data!N88</f>
        <v>0</v>
      </c>
      <c r="O12" s="15" t="n">
        <f aca="false">Data!O88</f>
        <v>-46</v>
      </c>
      <c r="P12" s="15" t="n">
        <f aca="false">Data!P88</f>
        <v>-84</v>
      </c>
      <c r="Q12" s="15" t="n">
        <f aca="false">Data!Q88</f>
        <v>-84</v>
      </c>
      <c r="R12" s="15" t="n">
        <f aca="false">Data!R88</f>
        <v>-55</v>
      </c>
      <c r="S12" s="15" t="n">
        <f aca="false">Data!S88</f>
        <v>-93</v>
      </c>
      <c r="T12" s="15" t="n">
        <f aca="false">Data!T88</f>
        <v>-98</v>
      </c>
      <c r="U12" s="15" t="n">
        <f aca="false">Data!U88</f>
        <v>-142</v>
      </c>
      <c r="V12" s="15"/>
      <c r="W12" s="21" t="n">
        <f aca="false">Data!W88</f>
        <v>-85.75</v>
      </c>
      <c r="X12" s="13" t="n">
        <f aca="false">Data!X88</f>
        <v>1.75</v>
      </c>
    </row>
    <row r="13" customFormat="false" ht="12.75" hidden="false" customHeight="false" outlineLevel="0" collapsed="false">
      <c r="A13" s="22" t="n">
        <f aca="false">Data!A89</f>
        <v>34341</v>
      </c>
      <c r="B13" s="23" t="n">
        <f aca="false">Data!B89</f>
        <v>0</v>
      </c>
      <c r="C13" s="23" t="n">
        <f aca="false">Data!C89</f>
        <v>-53</v>
      </c>
      <c r="D13" s="23" t="n">
        <f aca="false">Data!D89</f>
        <v>-42</v>
      </c>
      <c r="E13" s="23" t="n">
        <f aca="false">Data!E89</f>
        <v>7</v>
      </c>
      <c r="F13" s="23" t="n">
        <f aca="false">Data!F89</f>
        <v>-41</v>
      </c>
      <c r="G13" s="15" t="n">
        <f aca="false">Data!G89</f>
        <v>-56</v>
      </c>
      <c r="H13" s="15" t="n">
        <f aca="false">Data!H89</f>
        <v>-35</v>
      </c>
      <c r="I13" s="15" t="n">
        <f aca="false">Data!I89</f>
        <v>-60</v>
      </c>
      <c r="J13" s="15"/>
      <c r="K13" s="19" t="n">
        <f aca="false">Data!K89</f>
        <v>-42.5</v>
      </c>
      <c r="L13" s="13" t="n">
        <f aca="false">Data!L89</f>
        <v>-17.5</v>
      </c>
      <c r="M13" s="24" t="n">
        <f aca="false">Data!M89</f>
        <v>34341</v>
      </c>
      <c r="N13" s="23" t="n">
        <f aca="false">Data!N89</f>
        <v>0</v>
      </c>
      <c r="O13" s="23" t="n">
        <f aca="false">Data!O89</f>
        <v>-112</v>
      </c>
      <c r="P13" s="23" t="n">
        <f aca="false">Data!P89</f>
        <v>-86</v>
      </c>
      <c r="Q13" s="23" t="n">
        <f aca="false">Data!Q89</f>
        <v>-26</v>
      </c>
      <c r="R13" s="23" t="n">
        <f aca="false">Data!R89</f>
        <v>-79</v>
      </c>
      <c r="S13" s="23" t="n">
        <f aca="false">Data!S89</f>
        <v>-95</v>
      </c>
      <c r="T13" s="15" t="n">
        <f aca="false">Data!T89</f>
        <v>-53</v>
      </c>
      <c r="U13" s="15" t="n">
        <f aca="false">Data!U89</f>
        <v>-98</v>
      </c>
      <c r="V13" s="15"/>
      <c r="W13" s="21" t="n">
        <f aca="false">Data!W89</f>
        <v>-84</v>
      </c>
      <c r="X13" s="13" t="n">
        <f aca="false">Data!X89</f>
        <v>-39</v>
      </c>
    </row>
    <row r="14" customFormat="false" ht="12.75" hidden="false" customHeight="false" outlineLevel="0" collapsed="false">
      <c r="A14" s="22" t="n">
        <f aca="false">Data!A90</f>
        <v>34348</v>
      </c>
      <c r="B14" s="23" t="n">
        <f aca="false">Data!B90</f>
        <v>-40</v>
      </c>
      <c r="C14" s="23" t="n">
        <f aca="false">Data!C90</f>
        <v>-30</v>
      </c>
      <c r="D14" s="23" t="n">
        <f aca="false">Data!D90</f>
        <v>-59</v>
      </c>
      <c r="E14" s="23" t="n">
        <f aca="false">Data!E90</f>
        <v>-35</v>
      </c>
      <c r="F14" s="23" t="n">
        <f aca="false">Data!F90</f>
        <v>-10</v>
      </c>
      <c r="G14" s="15" t="n">
        <f aca="false">Data!G90</f>
        <v>-64</v>
      </c>
      <c r="H14" s="15" t="n">
        <f aca="false">Data!H90</f>
        <v>-15</v>
      </c>
      <c r="I14" s="15" t="n">
        <f aca="false">Data!I90</f>
        <v>-27</v>
      </c>
      <c r="J14" s="15"/>
      <c r="K14" s="19" t="n">
        <f aca="false">Data!K90</f>
        <v>-35</v>
      </c>
      <c r="L14" s="13" t="str">
        <f aca="false">Data!L90</f>
        <v/>
      </c>
      <c r="M14" s="24" t="n">
        <f aca="false">Data!M90</f>
        <v>34348</v>
      </c>
      <c r="N14" s="23" t="n">
        <f aca="false">Data!N90</f>
        <v>-135</v>
      </c>
      <c r="O14" s="23" t="n">
        <f aca="false">Data!O90</f>
        <v>-85</v>
      </c>
      <c r="P14" s="23" t="n">
        <f aca="false">Data!P90</f>
        <v>-127</v>
      </c>
      <c r="Q14" s="23" t="n">
        <f aca="false">Data!Q90</f>
        <v>-75</v>
      </c>
      <c r="R14" s="23" t="n">
        <f aca="false">Data!R90</f>
        <v>-17</v>
      </c>
      <c r="S14" s="23" t="n">
        <f aca="false">Data!S90</f>
        <v>-152</v>
      </c>
      <c r="T14" s="15" t="n">
        <f aca="false">Data!T90</f>
        <v>-86</v>
      </c>
      <c r="U14" s="15" t="n">
        <f aca="false">Data!U90</f>
        <v>-63</v>
      </c>
      <c r="V14" s="15"/>
      <c r="W14" s="21" t="n">
        <f aca="false">Data!W90</f>
        <v>-92.5</v>
      </c>
      <c r="X14" s="13" t="str">
        <f aca="false">Data!X90</f>
        <v> </v>
      </c>
    </row>
    <row r="15" customFormat="false" ht="12.75" hidden="false" customHeight="false" outlineLevel="0" collapsed="false">
      <c r="A15" s="22" t="n">
        <f aca="false">Data!A91</f>
        <v>34355</v>
      </c>
      <c r="B15" s="23" t="n">
        <f aca="false">Data!B91</f>
        <v>-76</v>
      </c>
      <c r="C15" s="23" t="n">
        <f aca="false">Data!C91</f>
        <v>-27</v>
      </c>
      <c r="D15" s="23" t="n">
        <f aca="false">Data!D91</f>
        <v>-29</v>
      </c>
      <c r="E15" s="23" t="n">
        <f aca="false">Data!E91</f>
        <v>-83</v>
      </c>
      <c r="F15" s="23" t="n">
        <f aca="false">Data!F91</f>
        <v>-42</v>
      </c>
      <c r="G15" s="15" t="n">
        <f aca="false">Data!G91</f>
        <v>-56</v>
      </c>
      <c r="H15" s="15" t="n">
        <f aca="false">Data!H91</f>
        <v>-49</v>
      </c>
      <c r="I15" s="15" t="n">
        <f aca="false">Data!I91</f>
        <v>-11</v>
      </c>
      <c r="J15" s="15"/>
      <c r="K15" s="19" t="n">
        <f aca="false">Data!K91</f>
        <v>-46.625</v>
      </c>
      <c r="L15" s="13" t="str">
        <f aca="false">Data!L91</f>
        <v/>
      </c>
      <c r="M15" s="24" t="n">
        <f aca="false">Data!M91</f>
        <v>34355</v>
      </c>
      <c r="N15" s="23" t="n">
        <f aca="false">Data!N91</f>
        <v>-163</v>
      </c>
      <c r="O15" s="23" t="n">
        <f aca="false">Data!O91</f>
        <v>-28</v>
      </c>
      <c r="P15" s="23" t="n">
        <f aca="false">Data!P91</f>
        <v>-61</v>
      </c>
      <c r="Q15" s="23" t="n">
        <f aca="false">Data!Q91</f>
        <v>-151</v>
      </c>
      <c r="R15" s="23" t="n">
        <f aca="false">Data!R91</f>
        <v>-99</v>
      </c>
      <c r="S15" s="23" t="n">
        <f aca="false">Data!S91</f>
        <v>-135</v>
      </c>
      <c r="T15" s="15" t="n">
        <f aca="false">Data!T91</f>
        <v>-136</v>
      </c>
      <c r="U15" s="15" t="n">
        <f aca="false">Data!U91</f>
        <v>-56</v>
      </c>
      <c r="V15" s="15"/>
      <c r="W15" s="21" t="n">
        <f aca="false">Data!W91</f>
        <v>-103.625</v>
      </c>
      <c r="X15" s="13" t="str">
        <f aca="false">Data!X91</f>
        <v> </v>
      </c>
    </row>
    <row r="16" customFormat="false" ht="12.75" hidden="false" customHeight="false" outlineLevel="0" collapsed="false">
      <c r="A16" s="22" t="n">
        <f aca="false">Data!A92</f>
        <v>34362</v>
      </c>
      <c r="B16" s="23" t="n">
        <f aca="false">Data!B92</f>
        <v>-34</v>
      </c>
      <c r="C16" s="23" t="n">
        <f aca="false">Data!C92</f>
        <v>-35</v>
      </c>
      <c r="D16" s="23" t="n">
        <f aca="false">Data!D92</f>
        <v>-48</v>
      </c>
      <c r="E16" s="23" t="n">
        <f aca="false">Data!E92</f>
        <v>-23</v>
      </c>
      <c r="F16" s="23" t="n">
        <f aca="false">Data!F92</f>
        <v>-32</v>
      </c>
      <c r="G16" s="15" t="n">
        <f aca="false">Data!G92</f>
        <v>-19</v>
      </c>
      <c r="H16" s="15" t="n">
        <f aca="false">Data!H92</f>
        <v>-68</v>
      </c>
      <c r="I16" s="15" t="n">
        <f aca="false">Data!I92</f>
        <v>-16</v>
      </c>
      <c r="J16" s="15"/>
      <c r="K16" s="19" t="n">
        <f aca="false">Data!K92</f>
        <v>-34.375</v>
      </c>
      <c r="L16" s="13" t="str">
        <f aca="false">Data!L92</f>
        <v/>
      </c>
      <c r="M16" s="24" t="n">
        <f aca="false">Data!M92</f>
        <v>34362</v>
      </c>
      <c r="N16" s="23" t="n">
        <f aca="false">Data!N92</f>
        <v>-88</v>
      </c>
      <c r="O16" s="23" t="n">
        <f aca="false">Data!O92</f>
        <v>-114</v>
      </c>
      <c r="P16" s="23" t="n">
        <f aca="false">Data!P92</f>
        <v>-86</v>
      </c>
      <c r="Q16" s="23" t="n">
        <f aca="false">Data!Q92</f>
        <v>-112</v>
      </c>
      <c r="R16" s="23" t="n">
        <f aca="false">Data!R92</f>
        <v>-96</v>
      </c>
      <c r="S16" s="23" t="n">
        <f aca="false">Data!S92</f>
        <v>-67</v>
      </c>
      <c r="T16" s="15" t="n">
        <f aca="false">Data!T92</f>
        <v>-158</v>
      </c>
      <c r="U16" s="15" t="n">
        <f aca="false">Data!U92</f>
        <v>-93</v>
      </c>
      <c r="V16" s="15"/>
      <c r="W16" s="21" t="n">
        <f aca="false">Data!W92</f>
        <v>-101.75</v>
      </c>
      <c r="X16" s="13" t="str">
        <f aca="false">Data!X92</f>
        <v> </v>
      </c>
    </row>
    <row r="17" customFormat="false" ht="12.75" hidden="false" customHeight="false" outlineLevel="0" collapsed="false">
      <c r="A17" s="22" t="n">
        <f aca="false">Data!A93</f>
        <v>34369</v>
      </c>
      <c r="B17" s="23" t="n">
        <f aca="false">Data!B93</f>
        <v>-55</v>
      </c>
      <c r="C17" s="23" t="n">
        <f aca="false">Data!C93</f>
        <v>-40</v>
      </c>
      <c r="D17" s="23" t="n">
        <f aca="false">Data!D93</f>
        <v>-54</v>
      </c>
      <c r="E17" s="23" t="n">
        <f aca="false">Data!E93</f>
        <v>-36</v>
      </c>
      <c r="F17" s="23" t="n">
        <f aca="false">Data!F93</f>
        <v>-20</v>
      </c>
      <c r="G17" s="15" t="n">
        <f aca="false">Data!G93</f>
        <v>-14</v>
      </c>
      <c r="H17" s="15" t="n">
        <f aca="false">Data!H93</f>
        <v>-76</v>
      </c>
      <c r="I17" s="15" t="n">
        <f aca="false">Data!I93</f>
        <v>-19</v>
      </c>
      <c r="J17" s="15"/>
      <c r="K17" s="19" t="n">
        <f aca="false">Data!K93</f>
        <v>-39.25</v>
      </c>
      <c r="L17" s="13" t="str">
        <f aca="false">Data!L93</f>
        <v/>
      </c>
      <c r="M17" s="24" t="n">
        <f aca="false">Data!M93</f>
        <v>34369</v>
      </c>
      <c r="N17" s="23" t="n">
        <f aca="false">Data!N93</f>
        <v>-124</v>
      </c>
      <c r="O17" s="23" t="n">
        <f aca="false">Data!O93</f>
        <v>-98</v>
      </c>
      <c r="P17" s="23" t="n">
        <f aca="false">Data!P93</f>
        <v>-127</v>
      </c>
      <c r="Q17" s="23" t="n">
        <f aca="false">Data!Q93</f>
        <v>-116</v>
      </c>
      <c r="R17" s="23" t="n">
        <f aca="false">Data!R93</f>
        <v>-76</v>
      </c>
      <c r="S17" s="23" t="n">
        <f aca="false">Data!S93</f>
        <v>-46</v>
      </c>
      <c r="T17" s="15" t="n">
        <f aca="false">Data!T93</f>
        <v>-126</v>
      </c>
      <c r="U17" s="15" t="n">
        <f aca="false">Data!U93</f>
        <v>-66</v>
      </c>
      <c r="V17" s="15"/>
      <c r="W17" s="21" t="n">
        <f aca="false">Data!W93</f>
        <v>-97.375</v>
      </c>
      <c r="X17" s="13" t="str">
        <f aca="false">Data!X93</f>
        <v> </v>
      </c>
    </row>
    <row r="18" customFormat="false" ht="12.75" hidden="false" customHeight="false" outlineLevel="0" collapsed="false">
      <c r="A18" s="22" t="n">
        <f aca="false">Data!A94</f>
        <v>34376</v>
      </c>
      <c r="B18" s="23" t="n">
        <f aca="false">Data!B94</f>
        <v>-40</v>
      </c>
      <c r="C18" s="23" t="n">
        <f aca="false">Data!C94</f>
        <v>-43</v>
      </c>
      <c r="D18" s="23" t="n">
        <f aca="false">Data!D94</f>
        <v>-62</v>
      </c>
      <c r="E18" s="23" t="n">
        <f aca="false">Data!E94</f>
        <v>-10</v>
      </c>
      <c r="F18" s="23" t="n">
        <f aca="false">Data!F94</f>
        <v>-18</v>
      </c>
      <c r="G18" s="15" t="n">
        <f aca="false">Data!G94</f>
        <v>-18</v>
      </c>
      <c r="H18" s="15" t="n">
        <f aca="false">Data!H94</f>
        <v>-47</v>
      </c>
      <c r="I18" s="15" t="n">
        <f aca="false">Data!I94</f>
        <v>-10</v>
      </c>
      <c r="J18" s="15"/>
      <c r="K18" s="19" t="n">
        <f aca="false">Data!K94</f>
        <v>-31</v>
      </c>
      <c r="L18" s="13" t="str">
        <f aca="false">Data!L94</f>
        <v/>
      </c>
      <c r="M18" s="24" t="n">
        <f aca="false">Data!M94</f>
        <v>34376</v>
      </c>
      <c r="N18" s="23" t="n">
        <f aca="false">Data!N94</f>
        <v>-114</v>
      </c>
      <c r="O18" s="23" t="n">
        <f aca="false">Data!O94</f>
        <v>-145</v>
      </c>
      <c r="P18" s="23" t="n">
        <f aca="false">Data!P94</f>
        <v>-157</v>
      </c>
      <c r="Q18" s="23" t="n">
        <f aca="false">Data!Q94</f>
        <v>-54</v>
      </c>
      <c r="R18" s="23" t="n">
        <f aca="false">Data!R94</f>
        <v>-81</v>
      </c>
      <c r="S18" s="23" t="n">
        <f aca="false">Data!S94</f>
        <v>-63</v>
      </c>
      <c r="T18" s="15" t="n">
        <f aca="false">Data!T94</f>
        <v>-96</v>
      </c>
      <c r="U18" s="15" t="n">
        <f aca="false">Data!U94</f>
        <v>-65</v>
      </c>
      <c r="V18" s="15"/>
      <c r="W18" s="21" t="n">
        <f aca="false">Data!W94</f>
        <v>-96.875</v>
      </c>
      <c r="X18" s="13" t="str">
        <f aca="false">Data!X94</f>
        <v> </v>
      </c>
    </row>
    <row r="19" customFormat="false" ht="12.75" hidden="false" customHeight="false" outlineLevel="0" collapsed="false">
      <c r="A19" s="22" t="n">
        <f aca="false">Data!A95</f>
        <v>34383</v>
      </c>
      <c r="B19" s="23" t="n">
        <f aca="false">Data!B95</f>
        <v>-23</v>
      </c>
      <c r="C19" s="23" t="n">
        <f aca="false">Data!C95</f>
        <v>-48</v>
      </c>
      <c r="D19" s="23" t="n">
        <f aca="false">Data!D95</f>
        <v>-21</v>
      </c>
      <c r="E19" s="23" t="n">
        <f aca="false">Data!E95</f>
        <v>-36</v>
      </c>
      <c r="F19" s="23" t="n">
        <f aca="false">Data!F95</f>
        <v>-10</v>
      </c>
      <c r="G19" s="15" t="n">
        <f aca="false">Data!G95</f>
        <v>5</v>
      </c>
      <c r="H19" s="15" t="n">
        <f aca="false">Data!H95</f>
        <v>-31</v>
      </c>
      <c r="I19" s="15" t="n">
        <f aca="false">Data!I95</f>
        <v>-10</v>
      </c>
      <c r="J19" s="15"/>
      <c r="K19" s="19" t="n">
        <f aca="false">Data!K95</f>
        <v>-21.75</v>
      </c>
      <c r="L19" s="13" t="str">
        <f aca="false">Data!L95</f>
        <v/>
      </c>
      <c r="M19" s="24" t="n">
        <f aca="false">Data!M95</f>
        <v>34383</v>
      </c>
      <c r="N19" s="23" t="n">
        <f aca="false">Data!N95</f>
        <v>-68</v>
      </c>
      <c r="O19" s="23" t="n">
        <f aca="false">Data!O95</f>
        <v>-143</v>
      </c>
      <c r="P19" s="23" t="n">
        <f aca="false">Data!P95</f>
        <v>-69</v>
      </c>
      <c r="Q19" s="23" t="n">
        <f aca="false">Data!Q95</f>
        <v>-97</v>
      </c>
      <c r="R19" s="23" t="n">
        <f aca="false">Data!R95</f>
        <v>-62</v>
      </c>
      <c r="S19" s="23" t="n">
        <f aca="false">Data!S95</f>
        <v>-43</v>
      </c>
      <c r="T19" s="15" t="n">
        <f aca="false">Data!T95</f>
        <v>-90</v>
      </c>
      <c r="U19" s="15" t="n">
        <f aca="false">Data!U95</f>
        <v>-55</v>
      </c>
      <c r="V19" s="15"/>
      <c r="W19" s="21" t="n">
        <f aca="false">Data!W95</f>
        <v>-78.375</v>
      </c>
      <c r="X19" s="13" t="str">
        <f aca="false">Data!X95</f>
        <v> </v>
      </c>
    </row>
    <row r="20" customFormat="false" ht="12.75" hidden="false" customHeight="false" outlineLevel="0" collapsed="false">
      <c r="A20" s="22" t="n">
        <f aca="false">Data!A96</f>
        <v>34390</v>
      </c>
      <c r="B20" s="23" t="n">
        <f aca="false">Data!B96</f>
        <v>-4</v>
      </c>
      <c r="C20" s="23" t="n">
        <f aca="false">Data!C96</f>
        <v>-9</v>
      </c>
      <c r="D20" s="23" t="n">
        <f aca="false">Data!D96</f>
        <v>-9</v>
      </c>
      <c r="E20" s="23" t="n">
        <f aca="false">Data!E96</f>
        <v>-4</v>
      </c>
      <c r="F20" s="23" t="n">
        <f aca="false">Data!F96</f>
        <v>-3</v>
      </c>
      <c r="G20" s="15" t="n">
        <f aca="false">Data!G96</f>
        <v>-16</v>
      </c>
      <c r="H20" s="15" t="n">
        <f aca="false">Data!H96</f>
        <v>-18</v>
      </c>
      <c r="I20" s="15" t="n">
        <f aca="false">Data!I96</f>
        <v>-15</v>
      </c>
      <c r="J20" s="15"/>
      <c r="K20" s="19" t="n">
        <f aca="false">Data!K96</f>
        <v>-9.75</v>
      </c>
      <c r="L20" s="13" t="str">
        <f aca="false">Data!L96</f>
        <v/>
      </c>
      <c r="M20" s="24" t="n">
        <f aca="false">Data!M96</f>
        <v>34390</v>
      </c>
      <c r="N20" s="23" t="n">
        <f aca="false">Data!N96</f>
        <v>-44</v>
      </c>
      <c r="O20" s="23" t="n">
        <f aca="false">Data!O96</f>
        <v>-39</v>
      </c>
      <c r="P20" s="23" t="n">
        <f aca="false">Data!P96</f>
        <v>-50</v>
      </c>
      <c r="Q20" s="23" t="n">
        <f aca="false">Data!Q96</f>
        <v>-58</v>
      </c>
      <c r="R20" s="23" t="n">
        <f aca="false">Data!R96</f>
        <v>-64</v>
      </c>
      <c r="S20" s="23" t="n">
        <f aca="false">Data!S96</f>
        <v>-72</v>
      </c>
      <c r="T20" s="15" t="n">
        <f aca="false">Data!T96</f>
        <v>-43</v>
      </c>
      <c r="U20" s="15" t="n">
        <f aca="false">Data!U96</f>
        <v>-81</v>
      </c>
      <c r="V20" s="15"/>
      <c r="W20" s="21" t="n">
        <f aca="false">Data!W96</f>
        <v>-56.375</v>
      </c>
      <c r="X20" s="13" t="str">
        <f aca="false">Data!X96</f>
        <v> </v>
      </c>
    </row>
    <row r="21" customFormat="false" ht="12.75" hidden="false" customHeight="false" outlineLevel="0" collapsed="false">
      <c r="A21" s="22" t="n">
        <f aca="false">Data!A97</f>
        <v>34397</v>
      </c>
      <c r="B21" s="23" t="n">
        <f aca="false">Data!B97</f>
        <v>-31</v>
      </c>
      <c r="C21" s="23" t="n">
        <f aca="false">Data!C97</f>
        <v>-25</v>
      </c>
      <c r="D21" s="23" t="n">
        <f aca="false">Data!D97</f>
        <v>-12</v>
      </c>
      <c r="E21" s="23" t="n">
        <f aca="false">Data!E97</f>
        <v>-11</v>
      </c>
      <c r="F21" s="23" t="n">
        <f aca="false">Data!F97</f>
        <v>14</v>
      </c>
      <c r="G21" s="15" t="n">
        <f aca="false">Data!G97</f>
        <v>-26</v>
      </c>
      <c r="H21" s="15" t="n">
        <f aca="false">Data!H97</f>
        <v>-4</v>
      </c>
      <c r="I21" s="15" t="n">
        <f aca="false">Data!I97</f>
        <v>-6</v>
      </c>
      <c r="J21" s="15"/>
      <c r="K21" s="19" t="n">
        <f aca="false">Data!K97</f>
        <v>-12.625</v>
      </c>
      <c r="L21" s="13" t="str">
        <f aca="false">Data!L97</f>
        <v/>
      </c>
      <c r="M21" s="24" t="n">
        <f aca="false">Data!M97</f>
        <v>34397</v>
      </c>
      <c r="N21" s="23" t="n">
        <f aca="false">Data!N97</f>
        <v>-94</v>
      </c>
      <c r="O21" s="23" t="n">
        <f aca="false">Data!O97</f>
        <v>-86</v>
      </c>
      <c r="P21" s="23" t="n">
        <f aca="false">Data!P97</f>
        <v>-27</v>
      </c>
      <c r="Q21" s="23" t="n">
        <f aca="false">Data!Q97</f>
        <v>-54</v>
      </c>
      <c r="R21" s="23" t="n">
        <f aca="false">Data!R97</f>
        <v>-45</v>
      </c>
      <c r="S21" s="23" t="n">
        <f aca="false">Data!S97</f>
        <v>-96</v>
      </c>
      <c r="T21" s="15" t="n">
        <f aca="false">Data!T97</f>
        <v>-24</v>
      </c>
      <c r="U21" s="15" t="n">
        <f aca="false">Data!U97</f>
        <v>-54</v>
      </c>
      <c r="V21" s="15"/>
      <c r="W21" s="21" t="n">
        <f aca="false">Data!W97</f>
        <v>-60</v>
      </c>
      <c r="X21" s="13" t="str">
        <f aca="false">Data!X97</f>
        <v> </v>
      </c>
    </row>
    <row r="22" customFormat="false" ht="12.75" hidden="false" customHeight="false" outlineLevel="0" collapsed="false">
      <c r="A22" s="22" t="n">
        <f aca="false">Data!A98</f>
        <v>34404</v>
      </c>
      <c r="B22" s="23" t="n">
        <f aca="false">Data!B98</f>
        <v>-11</v>
      </c>
      <c r="C22" s="23" t="n">
        <f aca="false">Data!C98</f>
        <v>-55</v>
      </c>
      <c r="D22" s="23" t="n">
        <f aca="false">Data!D98</f>
        <v>-35</v>
      </c>
      <c r="E22" s="23" t="n">
        <f aca="false">Data!E98</f>
        <v>3</v>
      </c>
      <c r="F22" s="23" t="n">
        <f aca="false">Data!F98</f>
        <v>1</v>
      </c>
      <c r="G22" s="15" t="n">
        <f aca="false">Data!G98</f>
        <v>-8</v>
      </c>
      <c r="H22" s="15" t="n">
        <f aca="false">Data!H98</f>
        <v>-2</v>
      </c>
      <c r="I22" s="15" t="n">
        <f aca="false">Data!I98</f>
        <v>-11</v>
      </c>
      <c r="J22" s="15"/>
      <c r="K22" s="19" t="n">
        <f aca="false">Data!K98</f>
        <v>-14.75</v>
      </c>
      <c r="L22" s="13" t="str">
        <f aca="false">Data!L98</f>
        <v/>
      </c>
      <c r="M22" s="24" t="n">
        <f aca="false">Data!M98</f>
        <v>34404</v>
      </c>
      <c r="N22" s="23" t="n">
        <f aca="false">Data!N98</f>
        <v>-11</v>
      </c>
      <c r="O22" s="23" t="n">
        <f aca="false">Data!O98</f>
        <v>-69</v>
      </c>
      <c r="P22" s="23" t="n">
        <f aca="false">Data!P98</f>
        <v>-76</v>
      </c>
      <c r="Q22" s="23" t="n">
        <f aca="false">Data!Q98</f>
        <v>-49</v>
      </c>
      <c r="R22" s="23" t="n">
        <f aca="false">Data!R98</f>
        <v>-45</v>
      </c>
      <c r="S22" s="23" t="n">
        <f aca="false">Data!S98</f>
        <v>-59</v>
      </c>
      <c r="T22" s="15" t="n">
        <f aca="false">Data!T98</f>
        <v>-16</v>
      </c>
      <c r="U22" s="15" t="n">
        <f aca="false">Data!U98</f>
        <v>-61</v>
      </c>
      <c r="V22" s="15"/>
      <c r="W22" s="21" t="n">
        <f aca="false">Data!W98</f>
        <v>-48.25</v>
      </c>
      <c r="X22" s="13" t="str">
        <f aca="false">Data!X98</f>
        <v> </v>
      </c>
    </row>
    <row r="23" customFormat="false" ht="12.75" hidden="false" customHeight="false" outlineLevel="0" collapsed="false">
      <c r="A23" s="22" t="n">
        <f aca="false">Data!A99</f>
        <v>34411</v>
      </c>
      <c r="B23" s="23" t="n">
        <f aca="false">Data!B99</f>
        <v>11</v>
      </c>
      <c r="C23" s="23" t="n">
        <f aca="false">Data!C99</f>
        <v>15</v>
      </c>
      <c r="D23" s="23" t="n">
        <f aca="false">Data!D99</f>
        <v>-20</v>
      </c>
      <c r="E23" s="23" t="n">
        <f aca="false">Data!E99</f>
        <v>14</v>
      </c>
      <c r="F23" s="23" t="n">
        <f aca="false">Data!F99</f>
        <v>-42</v>
      </c>
      <c r="G23" s="15" t="n">
        <f aca="false">Data!G99</f>
        <v>-27</v>
      </c>
      <c r="H23" s="15" t="n">
        <f aca="false">Data!H99</f>
        <v>-15</v>
      </c>
      <c r="I23" s="15" t="n">
        <f aca="false">Data!I99</f>
        <v>3</v>
      </c>
      <c r="J23" s="15"/>
      <c r="K23" s="19" t="n">
        <f aca="false">Data!K99</f>
        <v>-7.625</v>
      </c>
      <c r="L23" s="13" t="str">
        <f aca="false">Data!L99</f>
        <v/>
      </c>
      <c r="M23" s="24" t="n">
        <f aca="false">Data!M99</f>
        <v>34411</v>
      </c>
      <c r="N23" s="23" t="n">
        <f aca="false">Data!N99</f>
        <v>-65</v>
      </c>
      <c r="O23" s="23" t="n">
        <f aca="false">Data!O99</f>
        <v>-32</v>
      </c>
      <c r="P23" s="23" t="n">
        <f aca="false">Data!P99</f>
        <v>-52</v>
      </c>
      <c r="Q23" s="23" t="n">
        <f aca="false">Data!Q99</f>
        <v>-57</v>
      </c>
      <c r="R23" s="23" t="n">
        <f aca="false">Data!R99</f>
        <v>-93</v>
      </c>
      <c r="S23" s="23" t="n">
        <f aca="false">Data!S99</f>
        <v>-90</v>
      </c>
      <c r="T23" s="15" t="n">
        <f aca="false">Data!T99</f>
        <v>-38</v>
      </c>
      <c r="U23" s="15" t="n">
        <f aca="false">Data!U99</f>
        <v>-31</v>
      </c>
      <c r="V23" s="15"/>
      <c r="W23" s="21" t="n">
        <f aca="false">Data!W99</f>
        <v>-57.25</v>
      </c>
      <c r="X23" s="13" t="str">
        <f aca="false">Data!X99</f>
        <v> </v>
      </c>
    </row>
    <row r="24" customFormat="false" ht="12.75" hidden="false" customHeight="false" outlineLevel="0" collapsed="false">
      <c r="A24" s="22" t="n">
        <f aca="false">Data!A100</f>
        <v>34418</v>
      </c>
      <c r="B24" s="23" t="n">
        <f aca="false">Data!B100</f>
        <v>-1</v>
      </c>
      <c r="C24" s="23" t="n">
        <f aca="false">Data!C100</f>
        <v>9</v>
      </c>
      <c r="D24" s="23" t="n">
        <f aca="false">Data!D100</f>
        <v>-12</v>
      </c>
      <c r="E24" s="23" t="n">
        <f aca="false">Data!E100</f>
        <v>7</v>
      </c>
      <c r="F24" s="23" t="n">
        <f aca="false">Data!F100</f>
        <v>-15</v>
      </c>
      <c r="G24" s="15" t="n">
        <f aca="false">Data!G100</f>
        <v>-22</v>
      </c>
      <c r="H24" s="15" t="n">
        <f aca="false">Data!H100</f>
        <v>-14</v>
      </c>
      <c r="I24" s="15" t="n">
        <f aca="false">Data!I100</f>
        <v>-5</v>
      </c>
      <c r="J24" s="15"/>
      <c r="K24" s="19" t="n">
        <f aca="false">Data!K100</f>
        <v>-6.625</v>
      </c>
      <c r="L24" s="13" t="str">
        <f aca="false">Data!L100</f>
        <v/>
      </c>
      <c r="M24" s="24" t="n">
        <f aca="false">Data!M100</f>
        <v>34418</v>
      </c>
      <c r="N24" s="23" t="n">
        <f aca="false">Data!N100</f>
        <v>-15</v>
      </c>
      <c r="O24" s="23" t="n">
        <f aca="false">Data!O100</f>
        <v>12</v>
      </c>
      <c r="P24" s="23" t="n">
        <f aca="false">Data!P100</f>
        <v>-32</v>
      </c>
      <c r="Q24" s="23" t="n">
        <f aca="false">Data!Q100</f>
        <v>-63</v>
      </c>
      <c r="R24" s="23" t="n">
        <f aca="false">Data!R100</f>
        <v>-67</v>
      </c>
      <c r="S24" s="23" t="n">
        <f aca="false">Data!S100</f>
        <v>-57</v>
      </c>
      <c r="T24" s="15" t="n">
        <f aca="false">Data!T100</f>
        <v>-29</v>
      </c>
      <c r="U24" s="15" t="n">
        <f aca="false">Data!U100</f>
        <v>-13</v>
      </c>
      <c r="V24" s="15"/>
      <c r="W24" s="21" t="n">
        <f aca="false">Data!W100</f>
        <v>-33</v>
      </c>
      <c r="X24" s="13" t="str">
        <f aca="false">Data!X100</f>
        <v> </v>
      </c>
    </row>
    <row r="25" customFormat="false" ht="12.75" hidden="false" customHeight="false" outlineLevel="0" collapsed="false">
      <c r="A25" s="22" t="n">
        <f aca="false">Data!A101</f>
        <v>34425</v>
      </c>
      <c r="B25" s="23" t="n">
        <f aca="false">Data!B101</f>
        <v>0</v>
      </c>
      <c r="C25" s="23" t="n">
        <f aca="false">Data!C101</f>
        <v>0</v>
      </c>
      <c r="D25" s="23" t="n">
        <f aca="false">Data!D101</f>
        <v>-10</v>
      </c>
      <c r="E25" s="23" t="n">
        <f aca="false">Data!E101</f>
        <v>24</v>
      </c>
      <c r="F25" s="23" t="n">
        <f aca="false">Data!F101</f>
        <v>13</v>
      </c>
      <c r="G25" s="15" t="n">
        <f aca="false">Data!G101</f>
        <v>-5</v>
      </c>
      <c r="H25" s="15" t="n">
        <f aca="false">Data!H101</f>
        <v>-7</v>
      </c>
      <c r="I25" s="15" t="n">
        <f aca="false">Data!I101</f>
        <v>-13</v>
      </c>
      <c r="J25" s="15"/>
      <c r="K25" s="19" t="n">
        <f aca="false">Data!K101</f>
        <v>0.25</v>
      </c>
      <c r="L25" s="13" t="str">
        <f aca="false">Data!L101</f>
        <v/>
      </c>
      <c r="M25" s="24" t="n">
        <f aca="false">Data!M101</f>
        <v>34425</v>
      </c>
      <c r="N25" s="23" t="n">
        <f aca="false">Data!N101</f>
        <v>0</v>
      </c>
      <c r="O25" s="23" t="n">
        <f aca="false">Data!O101</f>
        <v>-27</v>
      </c>
      <c r="P25" s="23" t="n">
        <f aca="false">Data!P101</f>
        <v>-35</v>
      </c>
      <c r="Q25" s="23" t="n">
        <f aca="false">Data!Q101</f>
        <v>-28</v>
      </c>
      <c r="R25" s="23" t="n">
        <f aca="false">Data!R101</f>
        <v>-38</v>
      </c>
      <c r="S25" s="23" t="n">
        <f aca="false">Data!S101</f>
        <v>-33</v>
      </c>
      <c r="T25" s="15" t="n">
        <f aca="false">Data!T101</f>
        <v>-3</v>
      </c>
      <c r="U25" s="15" t="n">
        <f aca="false">Data!U101</f>
        <v>-44</v>
      </c>
      <c r="V25" s="15"/>
      <c r="W25" s="21" t="n">
        <f aca="false">Data!W101</f>
        <v>-26</v>
      </c>
      <c r="X25" s="13" t="str">
        <f aca="false">Data!X101</f>
        <v> </v>
      </c>
    </row>
    <row r="26" customFormat="false" ht="12.75" hidden="false" customHeight="false" outlineLevel="0" collapsed="false">
      <c r="A26" s="22" t="n">
        <f aca="false">Data!A102</f>
        <v>34432</v>
      </c>
      <c r="B26" s="23" t="n">
        <f aca="false">Data!B102</f>
        <v>10</v>
      </c>
      <c r="C26" s="23" t="n">
        <f aca="false">Data!C102</f>
        <v>-2</v>
      </c>
      <c r="D26" s="23" t="n">
        <f aca="false">Data!D102</f>
        <v>-6</v>
      </c>
      <c r="E26" s="23" t="n">
        <f aca="false">Data!E102</f>
        <v>18</v>
      </c>
      <c r="F26" s="23" t="n">
        <f aca="false">Data!F102</f>
        <v>28</v>
      </c>
      <c r="G26" s="15" t="n">
        <f aca="false">Data!G102</f>
        <v>7</v>
      </c>
      <c r="H26" s="15" t="n">
        <f aca="false">Data!H102</f>
        <v>-4</v>
      </c>
      <c r="I26" s="15" t="n">
        <f aca="false">Data!I102</f>
        <v>8</v>
      </c>
      <c r="J26" s="15"/>
      <c r="K26" s="19" t="n">
        <f aca="false">Data!K102</f>
        <v>7.375</v>
      </c>
      <c r="L26" s="13" t="str">
        <f aca="false">Data!L102</f>
        <v/>
      </c>
      <c r="M26" s="24" t="n">
        <f aca="false">Data!M102</f>
        <v>34432</v>
      </c>
      <c r="N26" s="23" t="n">
        <f aca="false">Data!N102</f>
        <v>13</v>
      </c>
      <c r="O26" s="23" t="n">
        <f aca="false">Data!O102</f>
        <v>-33</v>
      </c>
      <c r="P26" s="23" t="n">
        <f aca="false">Data!P102</f>
        <v>-8</v>
      </c>
      <c r="Q26" s="23" t="n">
        <f aca="false">Data!Q102</f>
        <v>1</v>
      </c>
      <c r="R26" s="23" t="n">
        <f aca="false">Data!R102</f>
        <v>36</v>
      </c>
      <c r="S26" s="23" t="n">
        <f aca="false">Data!S102</f>
        <v>2</v>
      </c>
      <c r="T26" s="15" t="n">
        <f aca="false">Data!T102</f>
        <v>1</v>
      </c>
      <c r="U26" s="15" t="n">
        <f aca="false">Data!U102</f>
        <v>-1</v>
      </c>
      <c r="V26" s="15"/>
      <c r="W26" s="21" t="n">
        <f aca="false">Data!W102</f>
        <v>1.375</v>
      </c>
      <c r="X26" s="13" t="str">
        <f aca="false">Data!X102</f>
        <v> </v>
      </c>
    </row>
    <row r="27" customFormat="false" ht="12.75" hidden="false" customHeight="false" outlineLevel="0" collapsed="false">
      <c r="A27" s="22" t="n">
        <f aca="false">Data!A103</f>
        <v>34439</v>
      </c>
      <c r="B27" s="23" t="n">
        <f aca="false">Data!B103</f>
        <v>19</v>
      </c>
      <c r="C27" s="23" t="n">
        <f aca="false">Data!C103</f>
        <v>7</v>
      </c>
      <c r="D27" s="23" t="n">
        <f aca="false">Data!D103</f>
        <v>-5</v>
      </c>
      <c r="E27" s="23" t="n">
        <f aca="false">Data!E103</f>
        <v>7</v>
      </c>
      <c r="F27" s="23" t="n">
        <f aca="false">Data!F103</f>
        <v>16</v>
      </c>
      <c r="G27" s="15" t="n">
        <f aca="false">Data!G103</f>
        <v>11</v>
      </c>
      <c r="H27" s="15" t="n">
        <f aca="false">Data!H103</f>
        <v>-8</v>
      </c>
      <c r="I27" s="15" t="n">
        <f aca="false">Data!I103</f>
        <v>20</v>
      </c>
      <c r="J27" s="15"/>
      <c r="K27" s="19" t="n">
        <f aca="false">Data!K103</f>
        <v>8.375</v>
      </c>
      <c r="L27" s="13" t="str">
        <f aca="false">Data!L103</f>
        <v/>
      </c>
      <c r="M27" s="24" t="n">
        <f aca="false">Data!M103</f>
        <v>34439</v>
      </c>
      <c r="N27" s="23" t="n">
        <f aca="false">Data!N103</f>
        <v>21</v>
      </c>
      <c r="O27" s="23" t="n">
        <f aca="false">Data!O103</f>
        <v>-9</v>
      </c>
      <c r="P27" s="23" t="n">
        <f aca="false">Data!P103</f>
        <v>-14</v>
      </c>
      <c r="Q27" s="23" t="n">
        <f aca="false">Data!Q103</f>
        <v>-23</v>
      </c>
      <c r="R27" s="23" t="n">
        <f aca="false">Data!R103</f>
        <v>9</v>
      </c>
      <c r="S27" s="23" t="n">
        <f aca="false">Data!S103</f>
        <v>34</v>
      </c>
      <c r="T27" s="15" t="n">
        <f aca="false">Data!T103</f>
        <v>-25</v>
      </c>
      <c r="U27" s="15" t="n">
        <f aca="false">Data!U103</f>
        <v>43</v>
      </c>
      <c r="V27" s="15"/>
      <c r="W27" s="21" t="n">
        <f aca="false">Data!W103</f>
        <v>4.5</v>
      </c>
      <c r="X27" s="13" t="str">
        <f aca="false">Data!X103</f>
        <v> </v>
      </c>
    </row>
    <row r="28" customFormat="false" ht="12.75" hidden="false" customHeight="false" outlineLevel="0" collapsed="false">
      <c r="A28" s="22" t="n">
        <f aca="false">Data!A104</f>
        <v>34446</v>
      </c>
      <c r="B28" s="23" t="n">
        <f aca="false">Data!B104</f>
        <v>30</v>
      </c>
      <c r="C28" s="23" t="n">
        <f aca="false">Data!C104</f>
        <v>20</v>
      </c>
      <c r="D28" s="23" t="n">
        <f aca="false">Data!D104</f>
        <v>7</v>
      </c>
      <c r="E28" s="23" t="n">
        <f aca="false">Data!E104</f>
        <v>-7</v>
      </c>
      <c r="F28" s="23" t="n">
        <f aca="false">Data!F104</f>
        <v>27</v>
      </c>
      <c r="G28" s="15" t="n">
        <f aca="false">Data!G104</f>
        <v>3</v>
      </c>
      <c r="H28" s="15" t="n">
        <f aca="false">Data!H104</f>
        <v>3</v>
      </c>
      <c r="I28" s="15" t="n">
        <f aca="false">Data!I104</f>
        <v>14</v>
      </c>
      <c r="J28" s="15"/>
      <c r="K28" s="19" t="n">
        <f aca="false">Data!K104</f>
        <v>12.125</v>
      </c>
      <c r="L28" s="13" t="str">
        <f aca="false">Data!L104</f>
        <v/>
      </c>
      <c r="M28" s="24" t="n">
        <f aca="false">Data!M104</f>
        <v>34446</v>
      </c>
      <c r="N28" s="23" t="n">
        <f aca="false">Data!N104</f>
        <v>43</v>
      </c>
      <c r="O28" s="23" t="n">
        <f aca="false">Data!O104</f>
        <v>16</v>
      </c>
      <c r="P28" s="23" t="n">
        <f aca="false">Data!P104</f>
        <v>19</v>
      </c>
      <c r="Q28" s="23" t="n">
        <f aca="false">Data!Q104</f>
        <v>-2</v>
      </c>
      <c r="R28" s="23" t="n">
        <f aca="false">Data!R104</f>
        <v>33</v>
      </c>
      <c r="S28" s="23" t="n">
        <f aca="false">Data!S104</f>
        <v>5</v>
      </c>
      <c r="T28" s="15" t="n">
        <f aca="false">Data!T104</f>
        <v>8</v>
      </c>
      <c r="U28" s="15" t="n">
        <f aca="false">Data!U104</f>
        <v>20</v>
      </c>
      <c r="V28" s="15"/>
      <c r="W28" s="21" t="n">
        <f aca="false">Data!W104</f>
        <v>17.75</v>
      </c>
      <c r="X28" s="13" t="str">
        <f aca="false">Data!X104</f>
        <v> </v>
      </c>
    </row>
    <row r="29" customFormat="false" ht="12.75" hidden="false" customHeight="false" outlineLevel="0" collapsed="false">
      <c r="A29" s="22" t="n">
        <f aca="false">Data!A105</f>
        <v>34453</v>
      </c>
      <c r="B29" s="23" t="n">
        <f aca="false">Data!B105</f>
        <v>24</v>
      </c>
      <c r="C29" s="23" t="n">
        <f aca="false">Data!C105</f>
        <v>6</v>
      </c>
      <c r="D29" s="23" t="n">
        <f aca="false">Data!D105</f>
        <v>15</v>
      </c>
      <c r="E29" s="23" t="n">
        <f aca="false">Data!E105</f>
        <v>8</v>
      </c>
      <c r="F29" s="23" t="n">
        <f aca="false">Data!F105</f>
        <v>19</v>
      </c>
      <c r="G29" s="15" t="n">
        <f aca="false">Data!G105</f>
        <v>-4</v>
      </c>
      <c r="H29" s="15" t="n">
        <f aca="false">Data!H105</f>
        <v>3</v>
      </c>
      <c r="I29" s="15" t="n">
        <f aca="false">Data!I105</f>
        <v>34</v>
      </c>
      <c r="J29" s="15"/>
      <c r="K29" s="19" t="n">
        <f aca="false">Data!K105</f>
        <v>13.125</v>
      </c>
      <c r="L29" s="13" t="str">
        <f aca="false">Data!L105</f>
        <v/>
      </c>
      <c r="M29" s="24" t="n">
        <f aca="false">Data!M105</f>
        <v>34453</v>
      </c>
      <c r="N29" s="23" t="n">
        <f aca="false">Data!N105</f>
        <v>48</v>
      </c>
      <c r="O29" s="23" t="n">
        <f aca="false">Data!O105</f>
        <v>21</v>
      </c>
      <c r="P29" s="23" t="n">
        <f aca="false">Data!P105</f>
        <v>48</v>
      </c>
      <c r="Q29" s="23" t="n">
        <f aca="false">Data!Q105</f>
        <v>10</v>
      </c>
      <c r="R29" s="23" t="n">
        <f aca="false">Data!R105</f>
        <v>33</v>
      </c>
      <c r="S29" s="23" t="n">
        <f aca="false">Data!S105</f>
        <v>3</v>
      </c>
      <c r="T29" s="15" t="n">
        <f aca="false">Data!T105</f>
        <v>20</v>
      </c>
      <c r="U29" s="15" t="n">
        <f aca="false">Data!U105</f>
        <v>57</v>
      </c>
      <c r="V29" s="15"/>
      <c r="W29" s="21" t="n">
        <f aca="false">Data!W105</f>
        <v>30</v>
      </c>
      <c r="X29" s="13" t="str">
        <f aca="false">Data!X105</f>
        <v> </v>
      </c>
    </row>
    <row r="30" customFormat="false" ht="12.75" hidden="false" customHeight="false" outlineLevel="0" collapsed="false">
      <c r="A30" s="22" t="n">
        <f aca="false">Data!A106</f>
        <v>34460</v>
      </c>
      <c r="B30" s="23" t="n">
        <f aca="false">Data!B106</f>
        <v>28</v>
      </c>
      <c r="C30" s="23" t="n">
        <f aca="false">Data!C106</f>
        <v>17</v>
      </c>
      <c r="D30" s="23" t="n">
        <f aca="false">Data!D106</f>
        <v>15</v>
      </c>
      <c r="E30" s="23" t="n">
        <f aca="false">Data!E106</f>
        <v>9</v>
      </c>
      <c r="F30" s="23" t="n">
        <f aca="false">Data!F106</f>
        <v>31</v>
      </c>
      <c r="G30" s="15" t="n">
        <f aca="false">Data!G106</f>
        <v>5</v>
      </c>
      <c r="H30" s="15" t="n">
        <f aca="false">Data!H106</f>
        <v>17</v>
      </c>
      <c r="I30" s="15" t="n">
        <f aca="false">Data!I106</f>
        <v>34</v>
      </c>
      <c r="J30" s="15"/>
      <c r="K30" s="19" t="n">
        <f aca="false">Data!K106</f>
        <v>19.5</v>
      </c>
      <c r="L30" s="13" t="str">
        <f aca="false">Data!L106</f>
        <v/>
      </c>
      <c r="M30" s="24" t="n">
        <f aca="false">Data!M106</f>
        <v>34460</v>
      </c>
      <c r="N30" s="23" t="n">
        <f aca="false">Data!N106</f>
        <v>43</v>
      </c>
      <c r="O30" s="23" t="n">
        <f aca="false">Data!O106</f>
        <v>28</v>
      </c>
      <c r="P30" s="23" t="n">
        <f aca="false">Data!P106</f>
        <v>35</v>
      </c>
      <c r="Q30" s="23" t="n">
        <f aca="false">Data!Q106</f>
        <v>28</v>
      </c>
      <c r="R30" s="23" t="n">
        <f aca="false">Data!R106</f>
        <v>34</v>
      </c>
      <c r="S30" s="23" t="n">
        <f aca="false">Data!S106</f>
        <v>23</v>
      </c>
      <c r="T30" s="15" t="n">
        <f aca="false">Data!T106</f>
        <v>34</v>
      </c>
      <c r="U30" s="15" t="n">
        <f aca="false">Data!U106</f>
        <v>60</v>
      </c>
      <c r="V30" s="15"/>
      <c r="W30" s="21" t="n">
        <f aca="false">Data!W106</f>
        <v>35.625</v>
      </c>
      <c r="X30" s="13" t="str">
        <f aca="false">Data!X106</f>
        <v> </v>
      </c>
    </row>
    <row r="31" customFormat="false" ht="12.75" hidden="false" customHeight="false" outlineLevel="0" collapsed="false">
      <c r="A31" s="22" t="n">
        <f aca="false">Data!A107</f>
        <v>34467</v>
      </c>
      <c r="B31" s="23" t="n">
        <f aca="false">Data!B107</f>
        <v>28</v>
      </c>
      <c r="C31" s="23" t="n">
        <f aca="false">Data!C107</f>
        <v>15</v>
      </c>
      <c r="D31" s="23" t="n">
        <f aca="false">Data!D107</f>
        <v>4</v>
      </c>
      <c r="E31" s="23" t="n">
        <f aca="false">Data!E107</f>
        <v>19</v>
      </c>
      <c r="F31" s="23" t="n">
        <f aca="false">Data!F107</f>
        <v>30</v>
      </c>
      <c r="G31" s="15" t="n">
        <f aca="false">Data!G107</f>
        <v>22</v>
      </c>
      <c r="H31" s="15" t="n">
        <f aca="false">Data!H107</f>
        <v>1</v>
      </c>
      <c r="I31" s="15" t="n">
        <f aca="false">Data!I107</f>
        <v>31</v>
      </c>
      <c r="J31" s="15"/>
      <c r="K31" s="19" t="n">
        <f aca="false">Data!K107</f>
        <v>18.75</v>
      </c>
      <c r="L31" s="13" t="str">
        <f aca="false">Data!L107</f>
        <v/>
      </c>
      <c r="M31" s="24" t="n">
        <f aca="false">Data!M107</f>
        <v>34467</v>
      </c>
      <c r="N31" s="23" t="n">
        <f aca="false">Data!N107</f>
        <v>54</v>
      </c>
      <c r="O31" s="23" t="n">
        <f aca="false">Data!O107</f>
        <v>8</v>
      </c>
      <c r="P31" s="23" t="n">
        <f aca="false">Data!P107</f>
        <v>49</v>
      </c>
      <c r="Q31" s="23" t="n">
        <f aca="false">Data!Q107</f>
        <v>40</v>
      </c>
      <c r="R31" s="23" t="n">
        <f aca="false">Data!R107</f>
        <v>53</v>
      </c>
      <c r="S31" s="23" t="n">
        <f aca="false">Data!S107</f>
        <v>48</v>
      </c>
      <c r="T31" s="15" t="n">
        <f aca="false">Data!T107</f>
        <v>40</v>
      </c>
      <c r="U31" s="15" t="n">
        <f aca="false">Data!U107</f>
        <v>62</v>
      </c>
      <c r="V31" s="15"/>
      <c r="W31" s="21" t="n">
        <f aca="false">Data!W107</f>
        <v>44.25</v>
      </c>
      <c r="X31" s="13" t="str">
        <f aca="false">Data!X107</f>
        <v> </v>
      </c>
    </row>
    <row r="32" customFormat="false" ht="12.75" hidden="false" customHeight="false" outlineLevel="0" collapsed="false">
      <c r="A32" s="22" t="n">
        <f aca="false">Data!A108</f>
        <v>34474</v>
      </c>
      <c r="B32" s="23" t="n">
        <f aca="false">Data!B108</f>
        <v>36</v>
      </c>
      <c r="C32" s="23" t="n">
        <f aca="false">Data!C108</f>
        <v>18</v>
      </c>
      <c r="D32" s="23" t="n">
        <f aca="false">Data!D108</f>
        <v>12</v>
      </c>
      <c r="E32" s="23" t="n">
        <f aca="false">Data!E108</f>
        <v>16</v>
      </c>
      <c r="F32" s="23" t="n">
        <f aca="false">Data!F108</f>
        <v>23</v>
      </c>
      <c r="G32" s="15" t="n">
        <f aca="false">Data!G108</f>
        <v>23</v>
      </c>
      <c r="H32" s="15" t="n">
        <f aca="false">Data!H108</f>
        <v>7</v>
      </c>
      <c r="I32" s="15" t="n">
        <f aca="false">Data!I108</f>
        <v>39</v>
      </c>
      <c r="J32" s="15"/>
      <c r="K32" s="19" t="n">
        <f aca="false">Data!K108</f>
        <v>21.75</v>
      </c>
      <c r="L32" s="13" t="str">
        <f aca="false">Data!L108</f>
        <v/>
      </c>
      <c r="M32" s="24" t="n">
        <f aca="false">Data!M108</f>
        <v>34474</v>
      </c>
      <c r="N32" s="23" t="n">
        <f aca="false">Data!N108</f>
        <v>46</v>
      </c>
      <c r="O32" s="23" t="n">
        <f aca="false">Data!O108</f>
        <v>86</v>
      </c>
      <c r="P32" s="23" t="n">
        <f aca="false">Data!P108</f>
        <v>38</v>
      </c>
      <c r="Q32" s="23" t="n">
        <f aca="false">Data!Q108</f>
        <v>36</v>
      </c>
      <c r="R32" s="23" t="n">
        <f aca="false">Data!R108</f>
        <v>56</v>
      </c>
      <c r="S32" s="23" t="n">
        <f aca="false">Data!S108</f>
        <v>45</v>
      </c>
      <c r="T32" s="15" t="n">
        <f aca="false">Data!T108</f>
        <v>42</v>
      </c>
      <c r="U32" s="15" t="n">
        <f aca="false">Data!U108</f>
        <v>64</v>
      </c>
      <c r="V32" s="15"/>
      <c r="W32" s="21" t="n">
        <f aca="false">Data!W108</f>
        <v>51.625</v>
      </c>
      <c r="X32" s="13" t="str">
        <f aca="false">Data!X108</f>
        <v> </v>
      </c>
    </row>
    <row r="33" customFormat="false" ht="12.75" hidden="false" customHeight="false" outlineLevel="0" collapsed="false">
      <c r="A33" s="22" t="n">
        <f aca="false">Data!A109</f>
        <v>34481</v>
      </c>
      <c r="B33" s="23" t="n">
        <f aca="false">Data!B109</f>
        <v>19</v>
      </c>
      <c r="C33" s="23" t="n">
        <f aca="false">Data!C109</f>
        <v>33</v>
      </c>
      <c r="D33" s="23" t="n">
        <f aca="false">Data!D109</f>
        <v>13</v>
      </c>
      <c r="E33" s="23" t="n">
        <f aca="false">Data!E109</f>
        <v>18</v>
      </c>
      <c r="F33" s="23" t="n">
        <f aca="false">Data!F109</f>
        <v>24</v>
      </c>
      <c r="G33" s="15" t="n">
        <f aca="false">Data!G109</f>
        <v>11</v>
      </c>
      <c r="H33" s="15" t="n">
        <f aca="false">Data!H109</f>
        <v>10</v>
      </c>
      <c r="I33" s="15" t="n">
        <f aca="false">Data!I109</f>
        <v>20</v>
      </c>
      <c r="J33" s="15"/>
      <c r="K33" s="19" t="n">
        <f aca="false">Data!K109</f>
        <v>18.5</v>
      </c>
      <c r="L33" s="13" t="str">
        <f aca="false">Data!L109</f>
        <v/>
      </c>
      <c r="M33" s="24" t="n">
        <f aca="false">Data!M109</f>
        <v>34481</v>
      </c>
      <c r="N33" s="23" t="n">
        <f aca="false">Data!N109</f>
        <v>67</v>
      </c>
      <c r="O33" s="23" t="n">
        <f aca="false">Data!O109</f>
        <v>53</v>
      </c>
      <c r="P33" s="23" t="n">
        <f aca="false">Data!P109</f>
        <v>59</v>
      </c>
      <c r="Q33" s="23" t="n">
        <f aca="false">Data!Q109</f>
        <v>47</v>
      </c>
      <c r="R33" s="23" t="n">
        <f aca="false">Data!R109</f>
        <v>54</v>
      </c>
      <c r="S33" s="23" t="n">
        <f aca="false">Data!S109</f>
        <v>55</v>
      </c>
      <c r="T33" s="15" t="n">
        <f aca="false">Data!T109</f>
        <v>40</v>
      </c>
      <c r="U33" s="15" t="n">
        <f aca="false">Data!U109</f>
        <v>66</v>
      </c>
      <c r="V33" s="15"/>
      <c r="W33" s="21" t="n">
        <f aca="false">Data!W109</f>
        <v>55.125</v>
      </c>
      <c r="X33" s="13" t="str">
        <f aca="false">Data!X109</f>
        <v> </v>
      </c>
    </row>
    <row r="34" customFormat="false" ht="12.75" hidden="false" customHeight="false" outlineLevel="0" collapsed="false">
      <c r="A34" s="22" t="n">
        <f aca="false">Data!A110</f>
        <v>34488</v>
      </c>
      <c r="B34" s="23" t="n">
        <f aca="false">Data!B110</f>
        <v>40</v>
      </c>
      <c r="C34" s="23" t="n">
        <f aca="false">Data!C110</f>
        <v>40</v>
      </c>
      <c r="D34" s="23" t="n">
        <f aca="false">Data!D110</f>
        <v>17</v>
      </c>
      <c r="E34" s="23" t="n">
        <f aca="false">Data!E110</f>
        <v>22</v>
      </c>
      <c r="F34" s="23" t="n">
        <f aca="false">Data!F110</f>
        <v>27</v>
      </c>
      <c r="G34" s="15" t="n">
        <f aca="false">Data!G110</f>
        <v>16</v>
      </c>
      <c r="H34" s="15" t="n">
        <f aca="false">Data!H110</f>
        <v>14</v>
      </c>
      <c r="I34" s="15" t="n">
        <f aca="false">Data!I110</f>
        <v>29</v>
      </c>
      <c r="J34" s="15"/>
      <c r="K34" s="19" t="n">
        <f aca="false">Data!K110</f>
        <v>25.625</v>
      </c>
      <c r="L34" s="13" t="str">
        <f aca="false">Data!L110</f>
        <v/>
      </c>
      <c r="M34" s="24" t="n">
        <f aca="false">Data!M110</f>
        <v>34488</v>
      </c>
      <c r="N34" s="23" t="n">
        <f aca="false">Data!N110</f>
        <v>68</v>
      </c>
      <c r="O34" s="23" t="n">
        <f aca="false">Data!O110</f>
        <v>53</v>
      </c>
      <c r="P34" s="23" t="n">
        <f aca="false">Data!P110</f>
        <v>62</v>
      </c>
      <c r="Q34" s="23" t="n">
        <f aca="false">Data!Q110</f>
        <v>62</v>
      </c>
      <c r="R34" s="23" t="n">
        <f aca="false">Data!R110</f>
        <v>62</v>
      </c>
      <c r="S34" s="23" t="n">
        <f aca="false">Data!S110</f>
        <v>43</v>
      </c>
      <c r="T34" s="23" t="n">
        <f aca="false">Data!T110</f>
        <v>52</v>
      </c>
      <c r="U34" s="23" t="n">
        <f aca="false">Data!U110</f>
        <v>70</v>
      </c>
      <c r="V34" s="23"/>
      <c r="W34" s="21" t="n">
        <f aca="false">Data!W110</f>
        <v>59</v>
      </c>
      <c r="X34" s="13" t="str">
        <f aca="false">Data!X110</f>
        <v> </v>
      </c>
    </row>
    <row r="35" customFormat="false" ht="12.75" hidden="false" customHeight="false" outlineLevel="0" collapsed="false">
      <c r="A35" s="22" t="n">
        <f aca="false">Data!A111</f>
        <v>34495</v>
      </c>
      <c r="B35" s="23" t="n">
        <f aca="false">Data!B111</f>
        <v>12</v>
      </c>
      <c r="C35" s="23" t="n">
        <f aca="false">Data!C111</f>
        <v>6</v>
      </c>
      <c r="D35" s="25" t="n">
        <f aca="false">Data!D111</f>
        <v>18</v>
      </c>
      <c r="E35" s="25" t="n">
        <f aca="false">Data!E111</f>
        <v>21</v>
      </c>
      <c r="F35" s="25" t="n">
        <f aca="false">Data!F111</f>
        <v>17</v>
      </c>
      <c r="G35" s="15" t="n">
        <f aca="false">Data!G111</f>
        <v>19</v>
      </c>
      <c r="H35" s="15" t="n">
        <f aca="false">Data!H111</f>
        <v>21</v>
      </c>
      <c r="I35" s="15" t="n">
        <f aca="false">Data!I111</f>
        <v>27</v>
      </c>
      <c r="J35" s="15"/>
      <c r="K35" s="19" t="n">
        <f aca="false">Data!K111</f>
        <v>17.625</v>
      </c>
      <c r="L35" s="13" t="str">
        <f aca="false">Data!L111</f>
        <v/>
      </c>
      <c r="M35" s="24" t="n">
        <f aca="false">Data!M111</f>
        <v>34495</v>
      </c>
      <c r="N35" s="25" t="n">
        <f aca="false">Data!N111</f>
        <v>62</v>
      </c>
      <c r="O35" s="25" t="n">
        <f aca="false">Data!O111</f>
        <v>60</v>
      </c>
      <c r="P35" s="25" t="n">
        <f aca="false">Data!P111</f>
        <v>62</v>
      </c>
      <c r="Q35" s="25" t="n">
        <f aca="false">Data!Q111</f>
        <v>59</v>
      </c>
      <c r="R35" s="25" t="n">
        <f aca="false">Data!R111</f>
        <v>54</v>
      </c>
      <c r="S35" s="23" t="n">
        <f aca="false">Data!S111</f>
        <v>58</v>
      </c>
      <c r="T35" s="23" t="n">
        <f aca="false">Data!T111</f>
        <v>53</v>
      </c>
      <c r="U35" s="23" t="n">
        <f aca="false">Data!U111</f>
        <v>64</v>
      </c>
      <c r="V35" s="23"/>
      <c r="W35" s="21" t="n">
        <f aca="false">Data!W111</f>
        <v>59</v>
      </c>
      <c r="X35" s="13" t="str">
        <f aca="false">Data!X111</f>
        <v> </v>
      </c>
    </row>
    <row r="36" customFormat="false" ht="12.75" hidden="false" customHeight="false" outlineLevel="0" collapsed="false">
      <c r="A36" s="22" t="n">
        <f aca="false">Data!A112</f>
        <v>34502</v>
      </c>
      <c r="B36" s="23" t="n">
        <f aca="false">Data!B112</f>
        <v>29</v>
      </c>
      <c r="C36" s="23" t="n">
        <f aca="false">Data!C112</f>
        <v>28</v>
      </c>
      <c r="D36" s="25" t="n">
        <f aca="false">Data!D112</f>
        <v>19</v>
      </c>
      <c r="E36" s="25" t="n">
        <f aca="false">Data!E112</f>
        <v>19</v>
      </c>
      <c r="F36" s="25" t="n">
        <f aca="false">Data!F112</f>
        <v>26</v>
      </c>
      <c r="G36" s="15" t="n">
        <f aca="false">Data!G112</f>
        <v>17</v>
      </c>
      <c r="H36" s="15" t="n">
        <f aca="false">Data!H112</f>
        <v>11</v>
      </c>
      <c r="I36" s="15" t="n">
        <f aca="false">Data!I112</f>
        <v>30</v>
      </c>
      <c r="J36" s="15"/>
      <c r="K36" s="19" t="n">
        <f aca="false">Data!K112</f>
        <v>22.375</v>
      </c>
      <c r="L36" s="13" t="str">
        <f aca="false">Data!L112</f>
        <v/>
      </c>
      <c r="M36" s="24" t="n">
        <f aca="false">Data!M112</f>
        <v>34502</v>
      </c>
      <c r="N36" s="25" t="n">
        <f aca="false">Data!N112</f>
        <v>58</v>
      </c>
      <c r="O36" s="25" t="n">
        <f aca="false">Data!O112</f>
        <v>57</v>
      </c>
      <c r="P36" s="25" t="n">
        <f aca="false">Data!P112</f>
        <v>66</v>
      </c>
      <c r="Q36" s="25" t="n">
        <f aca="false">Data!Q112</f>
        <v>63</v>
      </c>
      <c r="R36" s="25" t="n">
        <f aca="false">Data!R112</f>
        <v>59</v>
      </c>
      <c r="S36" s="23" t="n">
        <f aca="false">Data!S112</f>
        <v>34</v>
      </c>
      <c r="T36" s="23" t="n">
        <f aca="false">Data!T112</f>
        <v>48</v>
      </c>
      <c r="U36" s="23" t="n">
        <f aca="false">Data!U112</f>
        <v>62</v>
      </c>
      <c r="V36" s="23"/>
      <c r="W36" s="21" t="n">
        <f aca="false">Data!W112</f>
        <v>55.875</v>
      </c>
      <c r="X36" s="13" t="str">
        <f aca="false">Data!X112</f>
        <v> </v>
      </c>
    </row>
    <row r="37" customFormat="false" ht="12.75" hidden="false" customHeight="false" outlineLevel="0" collapsed="false">
      <c r="A37" s="22" t="n">
        <f aca="false">Data!A113</f>
        <v>34509</v>
      </c>
      <c r="B37" s="23" t="n">
        <f aca="false">Data!B113</f>
        <v>11</v>
      </c>
      <c r="C37" s="23" t="n">
        <f aca="false">Data!C113</f>
        <v>30</v>
      </c>
      <c r="D37" s="25" t="n">
        <f aca="false">Data!D113</f>
        <v>15</v>
      </c>
      <c r="E37" s="25" t="n">
        <f aca="false">Data!E113</f>
        <v>22</v>
      </c>
      <c r="F37" s="25" t="n">
        <f aca="false">Data!F113</f>
        <v>16</v>
      </c>
      <c r="G37" s="15" t="n">
        <f aca="false">Data!G113</f>
        <v>24</v>
      </c>
      <c r="H37" s="15" t="n">
        <f aca="false">Data!H113</f>
        <v>12</v>
      </c>
      <c r="I37" s="15" t="n">
        <f aca="false">Data!I113</f>
        <v>28</v>
      </c>
      <c r="J37" s="15"/>
      <c r="K37" s="19" t="n">
        <f aca="false">Data!K113</f>
        <v>19.75</v>
      </c>
      <c r="L37" s="13" t="str">
        <f aca="false">Data!L113</f>
        <v/>
      </c>
      <c r="M37" s="24" t="n">
        <f aca="false">Data!M113</f>
        <v>34509</v>
      </c>
      <c r="N37" s="25" t="n">
        <f aca="false">Data!N113</f>
        <v>63</v>
      </c>
      <c r="O37" s="25" t="n">
        <f aca="false">Data!O113</f>
        <v>55</v>
      </c>
      <c r="P37" s="25" t="n">
        <f aca="false">Data!P113</f>
        <v>66</v>
      </c>
      <c r="Q37" s="25" t="n">
        <f aca="false">Data!Q113</f>
        <v>65</v>
      </c>
      <c r="R37" s="25" t="n">
        <f aca="false">Data!R113</f>
        <v>55</v>
      </c>
      <c r="S37" s="23" t="n">
        <f aca="false">Data!S113</f>
        <v>50</v>
      </c>
      <c r="T37" s="23" t="n">
        <f aca="false">Data!T113</f>
        <v>52</v>
      </c>
      <c r="U37" s="23" t="n">
        <f aca="false">Data!U113</f>
        <v>68</v>
      </c>
      <c r="V37" s="23"/>
      <c r="W37" s="21" t="n">
        <f aca="false">Data!W113</f>
        <v>59.25</v>
      </c>
      <c r="X37" s="13" t="str">
        <f aca="false">Data!X113</f>
        <v> </v>
      </c>
    </row>
    <row r="38" customFormat="false" ht="12.75" hidden="false" customHeight="false" outlineLevel="0" collapsed="false">
      <c r="A38" s="22" t="n">
        <f aca="false">Data!A114</f>
        <v>34516</v>
      </c>
      <c r="B38" s="23" t="n">
        <f aca="false">Data!B114</f>
        <v>15</v>
      </c>
      <c r="C38" s="23" t="n">
        <f aca="false">Data!C114</f>
        <v>11</v>
      </c>
      <c r="D38" s="25" t="n">
        <f aca="false">Data!D114</f>
        <v>11</v>
      </c>
      <c r="E38" s="25" t="n">
        <f aca="false">Data!E114</f>
        <v>9</v>
      </c>
      <c r="F38" s="25" t="n">
        <f aca="false">Data!F114</f>
        <v>14</v>
      </c>
      <c r="G38" s="15" t="n">
        <f aca="false">Data!G114</f>
        <v>25</v>
      </c>
      <c r="H38" s="15" t="n">
        <f aca="false">Data!H114</f>
        <v>11</v>
      </c>
      <c r="I38" s="15" t="n">
        <f aca="false">Data!I114</f>
        <v>32</v>
      </c>
      <c r="J38" s="15"/>
      <c r="K38" s="19" t="n">
        <f aca="false">Data!K114</f>
        <v>16</v>
      </c>
      <c r="L38" s="13" t="str">
        <f aca="false">Data!L114</f>
        <v/>
      </c>
      <c r="M38" s="24" t="n">
        <f aca="false">Data!M114</f>
        <v>34516</v>
      </c>
      <c r="N38" s="25" t="n">
        <f aca="false">Data!N114</f>
        <v>84</v>
      </c>
      <c r="O38" s="25" t="n">
        <f aca="false">Data!O114</f>
        <v>59</v>
      </c>
      <c r="P38" s="25" t="n">
        <f aca="false">Data!P114</f>
        <v>72</v>
      </c>
      <c r="Q38" s="25" t="n">
        <f aca="false">Data!Q114</f>
        <v>56</v>
      </c>
      <c r="R38" s="25" t="n">
        <f aca="false">Data!R114</f>
        <v>46</v>
      </c>
      <c r="S38" s="23" t="n">
        <f aca="false">Data!S114</f>
        <v>55</v>
      </c>
      <c r="T38" s="23" t="n">
        <f aca="false">Data!T114</f>
        <v>50</v>
      </c>
      <c r="U38" s="23" t="n">
        <f aca="false">Data!U114</f>
        <v>62</v>
      </c>
      <c r="V38" s="23"/>
      <c r="W38" s="21" t="n">
        <f aca="false">Data!W114</f>
        <v>60.5</v>
      </c>
      <c r="X38" s="13" t="str">
        <f aca="false">Data!X114</f>
        <v> </v>
      </c>
    </row>
    <row r="39" customFormat="false" ht="12.75" hidden="false" customHeight="false" outlineLevel="0" collapsed="false">
      <c r="A39" s="22" t="n">
        <f aca="false">Data!A115</f>
        <v>34523</v>
      </c>
      <c r="B39" s="23" t="n">
        <f aca="false">Data!B115</f>
        <v>38</v>
      </c>
      <c r="C39" s="23" t="n">
        <f aca="false">Data!C115</f>
        <v>31</v>
      </c>
      <c r="D39" s="25" t="n">
        <f aca="false">Data!D115</f>
        <v>15</v>
      </c>
      <c r="E39" s="25" t="n">
        <f aca="false">Data!E115</f>
        <v>21</v>
      </c>
      <c r="F39" s="25" t="n">
        <f aca="false">Data!F115</f>
        <v>14</v>
      </c>
      <c r="G39" s="15" t="n">
        <f aca="false">Data!G115</f>
        <v>12</v>
      </c>
      <c r="H39" s="15" t="n">
        <f aca="false">Data!H115</f>
        <v>26</v>
      </c>
      <c r="I39" s="15" t="n">
        <f aca="false">Data!I115</f>
        <v>30</v>
      </c>
      <c r="J39" s="15"/>
      <c r="K39" s="19" t="n">
        <f aca="false">Data!K115</f>
        <v>23.375</v>
      </c>
      <c r="L39" s="13" t="str">
        <f aca="false">Data!L115</f>
        <v/>
      </c>
      <c r="M39" s="24" t="n">
        <f aca="false">Data!M115</f>
        <v>34523</v>
      </c>
      <c r="N39" s="25" t="n">
        <f aca="false">Data!N115</f>
        <v>46</v>
      </c>
      <c r="O39" s="25" t="n">
        <f aca="false">Data!O115</f>
        <v>65</v>
      </c>
      <c r="P39" s="25" t="n">
        <f aca="false">Data!P115</f>
        <v>70</v>
      </c>
      <c r="Q39" s="25" t="n">
        <f aca="false">Data!Q115</f>
        <v>64</v>
      </c>
      <c r="R39" s="25" t="n">
        <f aca="false">Data!R115</f>
        <v>50</v>
      </c>
      <c r="S39" s="23" t="n">
        <f aca="false">Data!S115</f>
        <v>46</v>
      </c>
      <c r="T39" s="23" t="n">
        <f aca="false">Data!T115</f>
        <v>63</v>
      </c>
      <c r="U39" s="23" t="n">
        <f aca="false">Data!U115</f>
        <v>71</v>
      </c>
      <c r="V39" s="23"/>
      <c r="W39" s="21" t="n">
        <f aca="false">Data!W115</f>
        <v>59.375</v>
      </c>
      <c r="X39" s="13" t="str">
        <f aca="false">Data!X115</f>
        <v> </v>
      </c>
    </row>
    <row r="40" customFormat="false" ht="12.75" hidden="false" customHeight="false" outlineLevel="0" collapsed="false">
      <c r="A40" s="22" t="n">
        <f aca="false">Data!A116</f>
        <v>34530</v>
      </c>
      <c r="B40" s="23" t="n">
        <f aca="false">Data!B116</f>
        <v>27</v>
      </c>
      <c r="C40" s="23" t="n">
        <f aca="false">Data!C116</f>
        <v>14</v>
      </c>
      <c r="D40" s="25" t="n">
        <f aca="false">Data!D116</f>
        <v>20</v>
      </c>
      <c r="E40" s="25" t="n">
        <f aca="false">Data!E116</f>
        <v>16</v>
      </c>
      <c r="F40" s="25" t="n">
        <f aca="false">Data!F116</f>
        <v>27</v>
      </c>
      <c r="G40" s="15" t="n">
        <f aca="false">Data!G116</f>
        <v>9</v>
      </c>
      <c r="H40" s="15" t="n">
        <f aca="false">Data!H116</f>
        <v>9</v>
      </c>
      <c r="I40" s="15" t="n">
        <f aca="false">Data!I116</f>
        <v>22</v>
      </c>
      <c r="J40" s="15"/>
      <c r="K40" s="19" t="n">
        <f aca="false">Data!K116</f>
        <v>18</v>
      </c>
      <c r="L40" s="13" t="str">
        <f aca="false">Data!L116</f>
        <v/>
      </c>
      <c r="M40" s="24" t="n">
        <f aca="false">Data!M116</f>
        <v>34530</v>
      </c>
      <c r="N40" s="25" t="n">
        <f aca="false">Data!N116</f>
        <v>66</v>
      </c>
      <c r="O40" s="25" t="n">
        <f aca="false">Data!O116</f>
        <v>48</v>
      </c>
      <c r="P40" s="25" t="n">
        <f aca="false">Data!P116</f>
        <v>67</v>
      </c>
      <c r="Q40" s="25" t="n">
        <f aca="false">Data!Q116</f>
        <v>65</v>
      </c>
      <c r="R40" s="25" t="n">
        <f aca="false">Data!R116</f>
        <v>55</v>
      </c>
      <c r="S40" s="23" t="n">
        <f aca="false">Data!S116</f>
        <v>36</v>
      </c>
      <c r="T40" s="23" t="n">
        <f aca="false">Data!T116</f>
        <v>52</v>
      </c>
      <c r="U40" s="23" t="n">
        <f aca="false">Data!U116</f>
        <v>62</v>
      </c>
      <c r="V40" s="23"/>
      <c r="W40" s="21" t="n">
        <f aca="false">Data!W116</f>
        <v>56.375</v>
      </c>
      <c r="X40" s="13" t="str">
        <f aca="false">Data!X116</f>
        <v> </v>
      </c>
    </row>
    <row r="41" customFormat="false" ht="12.75" hidden="false" customHeight="false" outlineLevel="0" collapsed="false">
      <c r="A41" s="22" t="n">
        <f aca="false">Data!A117</f>
        <v>34537</v>
      </c>
      <c r="B41" s="23" t="n">
        <f aca="false">Data!B117</f>
        <v>13</v>
      </c>
      <c r="C41" s="23" t="n">
        <f aca="false">Data!C117</f>
        <v>8</v>
      </c>
      <c r="D41" s="25" t="n">
        <f aca="false">Data!D117</f>
        <v>16</v>
      </c>
      <c r="E41" s="25" t="n">
        <f aca="false">Data!E117</f>
        <v>0</v>
      </c>
      <c r="F41" s="25" t="n">
        <f aca="false">Data!F117</f>
        <v>22</v>
      </c>
      <c r="G41" s="15" t="n">
        <f aca="false">Data!G117</f>
        <v>14</v>
      </c>
      <c r="H41" s="15" t="n">
        <f aca="false">Data!H117</f>
        <v>1</v>
      </c>
      <c r="I41" s="15" t="n">
        <f aca="false">Data!I117</f>
        <v>13</v>
      </c>
      <c r="J41" s="15"/>
      <c r="K41" s="19" t="n">
        <f aca="false">Data!K117</f>
        <v>10.875</v>
      </c>
      <c r="L41" s="13" t="str">
        <f aca="false">Data!L117</f>
        <v/>
      </c>
      <c r="M41" s="24" t="n">
        <f aca="false">Data!M117</f>
        <v>34537</v>
      </c>
      <c r="N41" s="25" t="n">
        <f aca="false">Data!N117</f>
        <v>56</v>
      </c>
      <c r="O41" s="25" t="n">
        <f aca="false">Data!O117</f>
        <v>43</v>
      </c>
      <c r="P41" s="25" t="n">
        <f aca="false">Data!P117</f>
        <v>68</v>
      </c>
      <c r="Q41" s="25" t="n">
        <f aca="false">Data!Q117</f>
        <v>48</v>
      </c>
      <c r="R41" s="25" t="n">
        <f aca="false">Data!R117</f>
        <v>54</v>
      </c>
      <c r="S41" s="23" t="n">
        <f aca="false">Data!S117</f>
        <v>56</v>
      </c>
      <c r="T41" s="23" t="n">
        <f aca="false">Data!T117</f>
        <v>48</v>
      </c>
      <c r="U41" s="23" t="n">
        <f aca="false">Data!U117</f>
        <v>60</v>
      </c>
      <c r="V41" s="23"/>
      <c r="W41" s="21" t="n">
        <f aca="false">Data!W117</f>
        <v>54.125</v>
      </c>
      <c r="X41" s="13" t="str">
        <f aca="false">Data!X117</f>
        <v> </v>
      </c>
    </row>
    <row r="42" customFormat="false" ht="12.75" hidden="false" customHeight="false" outlineLevel="0" collapsed="false">
      <c r="A42" s="22" t="n">
        <f aca="false">Data!A118</f>
        <v>34544</v>
      </c>
      <c r="B42" s="23" t="n">
        <f aca="false">Data!B118</f>
        <v>27</v>
      </c>
      <c r="C42" s="23" t="n">
        <f aca="false">Data!C118</f>
        <v>5</v>
      </c>
      <c r="D42" s="25" t="n">
        <f aca="false">Data!D118</f>
        <v>15</v>
      </c>
      <c r="E42" s="25" t="n">
        <f aca="false">Data!E118</f>
        <v>0</v>
      </c>
      <c r="F42" s="25" t="n">
        <f aca="false">Data!F118</f>
        <v>11</v>
      </c>
      <c r="G42" s="15" t="n">
        <f aca="false">Data!G118</f>
        <v>1</v>
      </c>
      <c r="H42" s="15" t="n">
        <f aca="false">Data!H118</f>
        <v>16</v>
      </c>
      <c r="I42" s="15" t="n">
        <f aca="false">Data!I118</f>
        <v>19</v>
      </c>
      <c r="J42" s="15"/>
      <c r="K42" s="19" t="n">
        <f aca="false">Data!K118</f>
        <v>11.75</v>
      </c>
      <c r="L42" s="13" t="str">
        <f aca="false">Data!L118</f>
        <v/>
      </c>
      <c r="M42" s="24" t="n">
        <f aca="false">Data!M118</f>
        <v>34544</v>
      </c>
      <c r="N42" s="25" t="n">
        <f aca="false">Data!N118</f>
        <v>52</v>
      </c>
      <c r="O42" s="25" t="n">
        <f aca="false">Data!O118</f>
        <v>48</v>
      </c>
      <c r="P42" s="25" t="n">
        <f aca="false">Data!P118</f>
        <v>67</v>
      </c>
      <c r="Q42" s="25" t="n">
        <f aca="false">Data!Q118</f>
        <v>56</v>
      </c>
      <c r="R42" s="25" t="n">
        <f aca="false">Data!R118</f>
        <v>48</v>
      </c>
      <c r="S42" s="23" t="n">
        <f aca="false">Data!S118</f>
        <v>30</v>
      </c>
      <c r="T42" s="23" t="n">
        <f aca="false">Data!T118</f>
        <v>49</v>
      </c>
      <c r="U42" s="23" t="n">
        <f aca="false">Data!U118</f>
        <v>48</v>
      </c>
      <c r="V42" s="23"/>
      <c r="W42" s="21" t="n">
        <f aca="false">Data!W118</f>
        <v>49.75</v>
      </c>
      <c r="X42" s="13" t="str">
        <f aca="false">Data!X118</f>
        <v> </v>
      </c>
    </row>
    <row r="43" customFormat="false" ht="12.75" hidden="false" customHeight="false" outlineLevel="0" collapsed="false">
      <c r="A43" s="22" t="n">
        <f aca="false">Data!A119</f>
        <v>34551</v>
      </c>
      <c r="B43" s="23" t="n">
        <f aca="false">Data!B119</f>
        <v>32</v>
      </c>
      <c r="C43" s="23" t="n">
        <f aca="false">Data!C119</f>
        <v>1</v>
      </c>
      <c r="D43" s="25" t="n">
        <f aca="false">Data!D119</f>
        <v>19</v>
      </c>
      <c r="E43" s="25" t="n">
        <f aca="false">Data!E119</f>
        <v>-2</v>
      </c>
      <c r="F43" s="25" t="n">
        <f aca="false">Data!F119</f>
        <v>21</v>
      </c>
      <c r="G43" s="15" t="n">
        <f aca="false">Data!G119</f>
        <v>-11</v>
      </c>
      <c r="H43" s="15" t="n">
        <f aca="false">Data!H119</f>
        <v>17</v>
      </c>
      <c r="I43" s="15" t="n">
        <f aca="false">Data!I119</f>
        <v>16</v>
      </c>
      <c r="J43" s="15"/>
      <c r="K43" s="19" t="n">
        <f aca="false">Data!K119</f>
        <v>11.625</v>
      </c>
      <c r="L43" s="13" t="str">
        <f aca="false">Data!L119</f>
        <v/>
      </c>
      <c r="M43" s="24" t="n">
        <f aca="false">Data!M119</f>
        <v>34551</v>
      </c>
      <c r="N43" s="25" t="n">
        <f aca="false">Data!N119</f>
        <v>60</v>
      </c>
      <c r="O43" s="25" t="n">
        <f aca="false">Data!O119</f>
        <v>36</v>
      </c>
      <c r="P43" s="25" t="n">
        <f aca="false">Data!P119</f>
        <v>67</v>
      </c>
      <c r="Q43" s="25" t="n">
        <f aca="false">Data!Q119</f>
        <v>50</v>
      </c>
      <c r="R43" s="25" t="n">
        <f aca="false">Data!R119</f>
        <v>43</v>
      </c>
      <c r="S43" s="23" t="n">
        <f aca="false">Data!S119</f>
        <v>30</v>
      </c>
      <c r="T43" s="23" t="n">
        <f aca="false">Data!T119</f>
        <v>49</v>
      </c>
      <c r="U43" s="23" t="n">
        <f aca="false">Data!U119</f>
        <v>55</v>
      </c>
      <c r="V43" s="23"/>
      <c r="W43" s="21" t="n">
        <f aca="false">Data!W119</f>
        <v>48.75</v>
      </c>
      <c r="X43" s="13" t="str">
        <f aca="false">Data!X119</f>
        <v> </v>
      </c>
    </row>
    <row r="44" customFormat="false" ht="12.75" hidden="false" customHeight="false" outlineLevel="0" collapsed="false">
      <c r="A44" s="22" t="n">
        <f aca="false">Data!A120</f>
        <v>34558</v>
      </c>
      <c r="B44" s="23" t="n">
        <f aca="false">Data!B120</f>
        <v>23</v>
      </c>
      <c r="C44" s="23" t="n">
        <f aca="false">Data!C120</f>
        <v>5</v>
      </c>
      <c r="D44" s="25" t="n">
        <f aca="false">Data!D120</f>
        <v>20</v>
      </c>
      <c r="E44" s="25" t="n">
        <f aca="false">Data!E120</f>
        <v>14</v>
      </c>
      <c r="F44" s="25" t="n">
        <f aca="false">Data!F120</f>
        <v>19</v>
      </c>
      <c r="G44" s="15" t="n">
        <f aca="false">Data!G120</f>
        <v>-1</v>
      </c>
      <c r="H44" s="15" t="n">
        <f aca="false">Data!H120</f>
        <v>12</v>
      </c>
      <c r="I44" s="15" t="n">
        <f aca="false">Data!I120</f>
        <v>0</v>
      </c>
      <c r="J44" s="15"/>
      <c r="K44" s="19" t="n">
        <f aca="false">Data!K120</f>
        <v>11.5</v>
      </c>
      <c r="L44" s="13" t="str">
        <f aca="false">Data!L120</f>
        <v/>
      </c>
      <c r="M44" s="24" t="n">
        <f aca="false">Data!M120</f>
        <v>34558</v>
      </c>
      <c r="N44" s="25" t="n">
        <f aca="false">Data!N120</f>
        <v>44</v>
      </c>
      <c r="O44" s="25" t="n">
        <f aca="false">Data!O120</f>
        <v>48</v>
      </c>
      <c r="P44" s="25" t="n">
        <f aca="false">Data!P120</f>
        <v>55</v>
      </c>
      <c r="Q44" s="25" t="n">
        <f aca="false">Data!Q120</f>
        <v>62</v>
      </c>
      <c r="R44" s="25" t="n">
        <f aca="false">Data!R120</f>
        <v>49</v>
      </c>
      <c r="S44" s="23" t="n">
        <f aca="false">Data!S120</f>
        <v>38</v>
      </c>
      <c r="T44" s="23" t="n">
        <f aca="false">Data!T120</f>
        <v>40</v>
      </c>
      <c r="U44" s="23" t="n">
        <f aca="false">Data!U120</f>
        <v>35</v>
      </c>
      <c r="V44" s="23"/>
      <c r="W44" s="21" t="n">
        <f aca="false">Data!W120</f>
        <v>46.375</v>
      </c>
      <c r="X44" s="13" t="str">
        <f aca="false">Data!X120</f>
        <v> </v>
      </c>
    </row>
    <row r="45" customFormat="false" ht="12.75" hidden="false" customHeight="false" outlineLevel="0" collapsed="false">
      <c r="A45" s="22" t="n">
        <f aca="false">Data!A121</f>
        <v>34565</v>
      </c>
      <c r="B45" s="23" t="n">
        <f aca="false">Data!B121</f>
        <v>23</v>
      </c>
      <c r="C45" s="23" t="n">
        <f aca="false">Data!C121</f>
        <v>-4</v>
      </c>
      <c r="D45" s="25" t="n">
        <f aca="false">Data!D121</f>
        <v>30</v>
      </c>
      <c r="E45" s="25" t="n">
        <f aca="false">Data!E121</f>
        <v>11</v>
      </c>
      <c r="F45" s="25" t="n">
        <f aca="false">Data!F121</f>
        <v>29</v>
      </c>
      <c r="G45" s="15" t="n">
        <f aca="false">Data!G121</f>
        <v>1</v>
      </c>
      <c r="H45" s="15" t="n">
        <f aca="false">Data!H121</f>
        <v>4</v>
      </c>
      <c r="I45" s="15" t="n">
        <f aca="false">Data!I121</f>
        <v>23</v>
      </c>
      <c r="J45" s="15"/>
      <c r="K45" s="19" t="n">
        <f aca="false">Data!K121</f>
        <v>14.625</v>
      </c>
      <c r="L45" s="13" t="str">
        <f aca="false">Data!L121</f>
        <v/>
      </c>
      <c r="M45" s="24" t="n">
        <f aca="false">Data!M121</f>
        <v>34565</v>
      </c>
      <c r="N45" s="25" t="n">
        <f aca="false">Data!N121</f>
        <v>70</v>
      </c>
      <c r="O45" s="25" t="n">
        <f aca="false">Data!O121</f>
        <v>38</v>
      </c>
      <c r="P45" s="25" t="n">
        <f aca="false">Data!P121</f>
        <v>67</v>
      </c>
      <c r="Q45" s="25" t="n">
        <f aca="false">Data!Q121</f>
        <v>52</v>
      </c>
      <c r="R45" s="25" t="n">
        <f aca="false">Data!R121</f>
        <v>40</v>
      </c>
      <c r="S45" s="23" t="n">
        <f aca="false">Data!S121</f>
        <v>43</v>
      </c>
      <c r="T45" s="23" t="n">
        <f aca="false">Data!T121</f>
        <v>52</v>
      </c>
      <c r="U45" s="23" t="n">
        <f aca="false">Data!U121</f>
        <v>57</v>
      </c>
      <c r="V45" s="23"/>
      <c r="W45" s="21" t="n">
        <f aca="false">Data!W121</f>
        <v>52.375</v>
      </c>
      <c r="X45" s="13" t="str">
        <f aca="false">Data!X121</f>
        <v> </v>
      </c>
    </row>
    <row r="46" customFormat="false" ht="12.75" hidden="false" customHeight="false" outlineLevel="0" collapsed="false">
      <c r="A46" s="22" t="n">
        <f aca="false">Data!A122</f>
        <v>34572</v>
      </c>
      <c r="B46" s="23" t="n">
        <f aca="false">Data!B122</f>
        <v>22</v>
      </c>
      <c r="C46" s="23" t="n">
        <f aca="false">Data!C122</f>
        <v>6</v>
      </c>
      <c r="D46" s="25" t="n">
        <f aca="false">Data!D122</f>
        <v>19</v>
      </c>
      <c r="E46" s="25" t="n">
        <f aca="false">Data!E122</f>
        <v>5</v>
      </c>
      <c r="F46" s="25" t="n">
        <f aca="false">Data!F122</f>
        <v>14</v>
      </c>
      <c r="G46" s="15" t="n">
        <f aca="false">Data!G122</f>
        <v>4</v>
      </c>
      <c r="H46" s="15" t="n">
        <f aca="false">Data!H122</f>
        <v>12</v>
      </c>
      <c r="I46" s="15" t="n">
        <f aca="false">Data!I122</f>
        <v>12</v>
      </c>
      <c r="J46" s="15"/>
      <c r="K46" s="19" t="n">
        <f aca="false">Data!K122</f>
        <v>11.75</v>
      </c>
      <c r="L46" s="13" t="str">
        <f aca="false">Data!L122</f>
        <v/>
      </c>
      <c r="M46" s="24" t="n">
        <f aca="false">Data!M122</f>
        <v>34572</v>
      </c>
      <c r="N46" s="25" t="n">
        <f aca="false">Data!N122</f>
        <v>55</v>
      </c>
      <c r="O46" s="25" t="n">
        <f aca="false">Data!O122</f>
        <v>49</v>
      </c>
      <c r="P46" s="25" t="n">
        <f aca="false">Data!P122</f>
        <v>53</v>
      </c>
      <c r="Q46" s="25" t="n">
        <f aca="false">Data!Q122</f>
        <v>55</v>
      </c>
      <c r="R46" s="25" t="n">
        <f aca="false">Data!R122</f>
        <v>47</v>
      </c>
      <c r="S46" s="23" t="n">
        <f aca="false">Data!S122</f>
        <v>41</v>
      </c>
      <c r="T46" s="23" t="n">
        <f aca="false">Data!T122</f>
        <v>45</v>
      </c>
      <c r="U46" s="23" t="n">
        <f aca="false">Data!U122</f>
        <v>55</v>
      </c>
      <c r="V46" s="23"/>
      <c r="W46" s="21" t="n">
        <f aca="false">Data!W122</f>
        <v>50</v>
      </c>
      <c r="X46" s="13" t="str">
        <f aca="false">Data!X122</f>
        <v> </v>
      </c>
    </row>
    <row r="47" customFormat="false" ht="12.75" hidden="false" customHeight="false" outlineLevel="0" collapsed="false">
      <c r="A47" s="22" t="n">
        <f aca="false">Data!A123</f>
        <v>34579</v>
      </c>
      <c r="B47" s="23" t="n">
        <f aca="false">Data!B123</f>
        <v>25</v>
      </c>
      <c r="C47" s="23" t="n">
        <f aca="false">Data!C123</f>
        <v>1</v>
      </c>
      <c r="D47" s="25" t="n">
        <f aca="false">Data!D123</f>
        <v>30</v>
      </c>
      <c r="E47" s="25" t="n">
        <f aca="false">Data!E123</f>
        <v>23</v>
      </c>
      <c r="F47" s="25" t="n">
        <f aca="false">Data!F123</f>
        <v>10</v>
      </c>
      <c r="G47" s="15" t="n">
        <f aca="false">Data!G123</f>
        <v>20</v>
      </c>
      <c r="H47" s="15" t="n">
        <f aca="false">Data!H123</f>
        <v>3</v>
      </c>
      <c r="I47" s="15" t="n">
        <f aca="false">Data!I123</f>
        <v>21</v>
      </c>
      <c r="J47" s="15"/>
      <c r="K47" s="19" t="n">
        <f aca="false">Data!K123</f>
        <v>16.625</v>
      </c>
      <c r="L47" s="13" t="str">
        <f aca="false">Data!L123</f>
        <v/>
      </c>
      <c r="M47" s="24" t="n">
        <f aca="false">Data!M123</f>
        <v>34579</v>
      </c>
      <c r="N47" s="25" t="n">
        <f aca="false">Data!N123</f>
        <v>50</v>
      </c>
      <c r="O47" s="25" t="n">
        <f aca="false">Data!O123</f>
        <v>49</v>
      </c>
      <c r="P47" s="25" t="n">
        <f aca="false">Data!P123</f>
        <v>65</v>
      </c>
      <c r="Q47" s="25" t="n">
        <f aca="false">Data!Q123</f>
        <v>55</v>
      </c>
      <c r="R47" s="25" t="n">
        <f aca="false">Data!R123</f>
        <v>40</v>
      </c>
      <c r="S47" s="23" t="n">
        <f aca="false">Data!S123</f>
        <v>51</v>
      </c>
      <c r="T47" s="23" t="n">
        <f aca="false">Data!T123</f>
        <v>40</v>
      </c>
      <c r="U47" s="23" t="n">
        <f aca="false">Data!U123</f>
        <v>49</v>
      </c>
      <c r="V47" s="23"/>
      <c r="W47" s="21" t="n">
        <f aca="false">Data!W123</f>
        <v>49.875</v>
      </c>
      <c r="X47" s="13" t="str">
        <f aca="false">Data!X123</f>
        <v> </v>
      </c>
    </row>
    <row r="48" customFormat="false" ht="12.75" hidden="false" customHeight="false" outlineLevel="0" collapsed="false">
      <c r="A48" s="22" t="n">
        <f aca="false">Data!A124</f>
        <v>34586</v>
      </c>
      <c r="B48" s="23" t="n">
        <f aca="false">Data!B124</f>
        <v>12</v>
      </c>
      <c r="C48" s="23" t="n">
        <f aca="false">Data!C124</f>
        <v>20</v>
      </c>
      <c r="D48" s="25" t="n">
        <f aca="false">Data!D124</f>
        <v>24</v>
      </c>
      <c r="E48" s="25" t="n">
        <f aca="false">Data!E124</f>
        <v>31</v>
      </c>
      <c r="F48" s="25" t="n">
        <f aca="false">Data!F124</f>
        <v>-2</v>
      </c>
      <c r="G48" s="15" t="n">
        <f aca="false">Data!G124</f>
        <v>15</v>
      </c>
      <c r="H48" s="15" t="n">
        <f aca="false">Data!H124</f>
        <v>17</v>
      </c>
      <c r="I48" s="15" t="n">
        <f aca="false">Data!I124</f>
        <v>25</v>
      </c>
      <c r="J48" s="15"/>
      <c r="K48" s="19" t="n">
        <f aca="false">Data!K124</f>
        <v>17.75</v>
      </c>
      <c r="L48" s="13" t="str">
        <f aca="false">Data!L124</f>
        <v/>
      </c>
      <c r="M48" s="24" t="n">
        <f aca="false">Data!M124</f>
        <v>34586</v>
      </c>
      <c r="N48" s="25" t="n">
        <f aca="false">Data!N124</f>
        <v>49</v>
      </c>
      <c r="O48" s="25" t="n">
        <f aca="false">Data!O124</f>
        <v>53</v>
      </c>
      <c r="P48" s="25" t="n">
        <f aca="false">Data!P124</f>
        <v>67</v>
      </c>
      <c r="Q48" s="25" t="n">
        <f aca="false">Data!Q124</f>
        <v>59</v>
      </c>
      <c r="R48" s="25" t="n">
        <f aca="false">Data!R124</f>
        <v>36</v>
      </c>
      <c r="S48" s="23" t="n">
        <f aca="false">Data!S124</f>
        <v>45</v>
      </c>
      <c r="T48" s="23" t="n">
        <f aca="false">Data!T124</f>
        <v>50</v>
      </c>
      <c r="U48" s="23" t="n">
        <f aca="false">Data!U124</f>
        <v>60</v>
      </c>
      <c r="V48" s="23"/>
      <c r="W48" s="21" t="n">
        <f aca="false">Data!W124</f>
        <v>52.375</v>
      </c>
      <c r="X48" s="13" t="str">
        <f aca="false">Data!X124</f>
        <v> </v>
      </c>
    </row>
    <row r="49" customFormat="false" ht="12.75" hidden="false" customHeight="false" outlineLevel="0" collapsed="false">
      <c r="A49" s="22" t="n">
        <f aca="false">Data!A125</f>
        <v>34593</v>
      </c>
      <c r="B49" s="23" t="n">
        <f aca="false">Data!B125</f>
        <v>15</v>
      </c>
      <c r="C49" s="23" t="n">
        <f aca="false">Data!C125</f>
        <v>18</v>
      </c>
      <c r="D49" s="25" t="n">
        <f aca="false">Data!D125</f>
        <v>29</v>
      </c>
      <c r="E49" s="25" t="n">
        <f aca="false">Data!E125</f>
        <v>29</v>
      </c>
      <c r="F49" s="25" t="n">
        <f aca="false">Data!F125</f>
        <v>18</v>
      </c>
      <c r="G49" s="15" t="n">
        <f aca="false">Data!G125</f>
        <v>18</v>
      </c>
      <c r="H49" s="15" t="n">
        <f aca="false">Data!H125</f>
        <v>17</v>
      </c>
      <c r="I49" s="15" t="n">
        <f aca="false">Data!I125</f>
        <v>28</v>
      </c>
      <c r="J49" s="15"/>
      <c r="K49" s="19" t="n">
        <f aca="false">Data!K125</f>
        <v>21.5</v>
      </c>
      <c r="L49" s="13" t="str">
        <f aca="false">Data!L125</f>
        <v/>
      </c>
      <c r="M49" s="24" t="n">
        <f aca="false">Data!M125</f>
        <v>34593</v>
      </c>
      <c r="N49" s="25" t="n">
        <f aca="false">Data!N125</f>
        <v>41</v>
      </c>
      <c r="O49" s="25" t="n">
        <f aca="false">Data!O125</f>
        <v>46</v>
      </c>
      <c r="P49" s="25" t="n">
        <f aca="false">Data!P125</f>
        <v>52</v>
      </c>
      <c r="Q49" s="25" t="n">
        <f aca="false">Data!Q125</f>
        <v>57</v>
      </c>
      <c r="R49" s="25" t="n">
        <f aca="false">Data!R125</f>
        <v>42</v>
      </c>
      <c r="S49" s="23" t="n">
        <f aca="false">Data!S125</f>
        <v>55</v>
      </c>
      <c r="T49" s="23" t="n">
        <f aca="false">Data!T125</f>
        <v>48</v>
      </c>
      <c r="U49" s="23" t="n">
        <f aca="false">Data!U125</f>
        <v>52</v>
      </c>
      <c r="V49" s="23"/>
      <c r="W49" s="21" t="n">
        <f aca="false">Data!W125</f>
        <v>49.125</v>
      </c>
      <c r="X49" s="13" t="str">
        <f aca="false">Data!X125</f>
        <v> </v>
      </c>
    </row>
    <row r="50" customFormat="false" ht="12.75" hidden="false" customHeight="false" outlineLevel="0" collapsed="false">
      <c r="A50" s="22" t="n">
        <f aca="false">Data!A126</f>
        <v>34600</v>
      </c>
      <c r="B50" s="23" t="n">
        <f aca="false">Data!B126</f>
        <v>13</v>
      </c>
      <c r="C50" s="23" t="n">
        <f aca="false">Data!C126</f>
        <v>19</v>
      </c>
      <c r="D50" s="25" t="n">
        <f aca="false">Data!D126</f>
        <v>26</v>
      </c>
      <c r="E50" s="25" t="n">
        <f aca="false">Data!E126</f>
        <v>15</v>
      </c>
      <c r="F50" s="25" t="n">
        <f aca="false">Data!F126</f>
        <v>10</v>
      </c>
      <c r="G50" s="15" t="n">
        <f aca="false">Data!G126</f>
        <v>24</v>
      </c>
      <c r="H50" s="15" t="n">
        <f aca="false">Data!H126</f>
        <v>18</v>
      </c>
      <c r="I50" s="15" t="n">
        <f aca="false">Data!I126</f>
        <v>25</v>
      </c>
      <c r="J50" s="15"/>
      <c r="K50" s="19" t="n">
        <f aca="false">Data!K126</f>
        <v>18.75</v>
      </c>
      <c r="L50" s="13" t="str">
        <f aca="false">Data!L126</f>
        <v/>
      </c>
      <c r="M50" s="24" t="n">
        <f aca="false">Data!M126</f>
        <v>34600</v>
      </c>
      <c r="N50" s="25" t="n">
        <f aca="false">Data!N126</f>
        <v>43</v>
      </c>
      <c r="O50" s="25" t="n">
        <f aca="false">Data!O126</f>
        <v>46</v>
      </c>
      <c r="P50" s="25" t="n">
        <f aca="false">Data!P126</f>
        <v>57</v>
      </c>
      <c r="Q50" s="25" t="n">
        <f aca="false">Data!Q126</f>
        <v>51</v>
      </c>
      <c r="R50" s="25" t="n">
        <f aca="false">Data!R126</f>
        <v>31</v>
      </c>
      <c r="S50" s="23" t="n">
        <f aca="false">Data!S126</f>
        <v>46</v>
      </c>
      <c r="T50" s="23" t="n">
        <f aca="false">Data!T126</f>
        <v>57</v>
      </c>
      <c r="U50" s="23" t="n">
        <f aca="false">Data!U126</f>
        <v>58</v>
      </c>
      <c r="V50" s="23"/>
      <c r="W50" s="21" t="n">
        <f aca="false">Data!W126</f>
        <v>48.625</v>
      </c>
      <c r="X50" s="13" t="str">
        <f aca="false">Data!X126</f>
        <v> </v>
      </c>
    </row>
    <row r="51" customFormat="false" ht="12.75" hidden="false" customHeight="false" outlineLevel="0" collapsed="false">
      <c r="A51" s="22" t="n">
        <f aca="false">Data!A127</f>
        <v>34607</v>
      </c>
      <c r="B51" s="23" t="n">
        <f aca="false">Data!B127</f>
        <v>9</v>
      </c>
      <c r="C51" s="23" t="n">
        <f aca="false">Data!C127</f>
        <v>26</v>
      </c>
      <c r="D51" s="25" t="n">
        <f aca="false">Data!D127</f>
        <v>30</v>
      </c>
      <c r="E51" s="25" t="n">
        <f aca="false">Data!E127</f>
        <v>29</v>
      </c>
      <c r="F51" s="25" t="n">
        <f aca="false">Data!F127</f>
        <v>7</v>
      </c>
      <c r="G51" s="15" t="n">
        <f aca="false">Data!G127</f>
        <v>19</v>
      </c>
      <c r="H51" s="15" t="n">
        <f aca="false">Data!H127</f>
        <v>25</v>
      </c>
      <c r="I51" s="15" t="n">
        <f aca="false">Data!I127</f>
        <v>13</v>
      </c>
      <c r="J51" s="15"/>
      <c r="K51" s="19" t="n">
        <f aca="false">Data!K127</f>
        <v>19.75</v>
      </c>
      <c r="L51" s="13" t="str">
        <f aca="false">Data!L127</f>
        <v/>
      </c>
      <c r="M51" s="24" t="n">
        <f aca="false">Data!M127</f>
        <v>34607</v>
      </c>
      <c r="N51" s="25" t="n">
        <f aca="false">Data!N127</f>
        <v>42</v>
      </c>
      <c r="O51" s="25" t="n">
        <f aca="false">Data!O127</f>
        <v>36</v>
      </c>
      <c r="P51" s="25" t="n">
        <f aca="false">Data!P127</f>
        <v>54</v>
      </c>
      <c r="Q51" s="25" t="n">
        <f aca="false">Data!Q127</f>
        <v>52</v>
      </c>
      <c r="R51" s="25" t="n">
        <f aca="false">Data!R127</f>
        <v>30</v>
      </c>
      <c r="S51" s="23" t="n">
        <f aca="false">Data!S127</f>
        <v>53</v>
      </c>
      <c r="T51" s="23" t="n">
        <f aca="false">Data!T127</f>
        <v>50</v>
      </c>
      <c r="U51" s="23" t="n">
        <f aca="false">Data!U127</f>
        <v>47</v>
      </c>
      <c r="V51" s="23"/>
      <c r="W51" s="21" t="n">
        <f aca="false">Data!W127</f>
        <v>45.5</v>
      </c>
      <c r="X51" s="13" t="str">
        <f aca="false">Data!X127</f>
        <v> </v>
      </c>
    </row>
    <row r="52" customFormat="false" ht="12.75" hidden="false" customHeight="false" outlineLevel="0" collapsed="false">
      <c r="A52" s="22" t="n">
        <f aca="false">Data!A128</f>
        <v>34614</v>
      </c>
      <c r="B52" s="23" t="n">
        <f aca="false">Data!B128</f>
        <v>14</v>
      </c>
      <c r="C52" s="23" t="n">
        <f aca="false">Data!C128</f>
        <v>2</v>
      </c>
      <c r="D52" s="25" t="n">
        <f aca="false">Data!D128</f>
        <v>35</v>
      </c>
      <c r="E52" s="25" t="n">
        <f aca="false">Data!E128</f>
        <v>27</v>
      </c>
      <c r="F52" s="25" t="n">
        <f aca="false">Data!F128</f>
        <v>2</v>
      </c>
      <c r="G52" s="15" t="n">
        <f aca="false">Data!G128</f>
        <v>16</v>
      </c>
      <c r="H52" s="15" t="n">
        <f aca="false">Data!H128</f>
        <v>12</v>
      </c>
      <c r="I52" s="15" t="n">
        <f aca="false">Data!I128</f>
        <v>19</v>
      </c>
      <c r="J52" s="15"/>
      <c r="K52" s="19" t="n">
        <f aca="false">Data!K128</f>
        <v>15.875</v>
      </c>
      <c r="L52" s="13" t="str">
        <f aca="false">Data!L128</f>
        <v/>
      </c>
      <c r="M52" s="24" t="n">
        <f aca="false">Data!M128</f>
        <v>34614</v>
      </c>
      <c r="N52" s="25" t="n">
        <f aca="false">Data!N128</f>
        <v>24</v>
      </c>
      <c r="O52" s="25" t="n">
        <f aca="false">Data!O128</f>
        <v>41</v>
      </c>
      <c r="P52" s="25" t="n">
        <f aca="false">Data!P128</f>
        <v>56</v>
      </c>
      <c r="Q52" s="25" t="n">
        <f aca="false">Data!Q128</f>
        <v>55</v>
      </c>
      <c r="R52" s="25" t="n">
        <f aca="false">Data!R128</f>
        <v>27</v>
      </c>
      <c r="S52" s="23" t="n">
        <f aca="false">Data!S128</f>
        <v>44</v>
      </c>
      <c r="T52" s="23" t="n">
        <f aca="false">Data!T128</f>
        <v>47</v>
      </c>
      <c r="U52" s="23" t="n">
        <f aca="false">Data!U128</f>
        <v>46</v>
      </c>
      <c r="V52" s="23"/>
      <c r="W52" s="21" t="n">
        <f aca="false">Data!W128</f>
        <v>42.5</v>
      </c>
      <c r="X52" s="13" t="str">
        <f aca="false">Data!X128</f>
        <v> </v>
      </c>
    </row>
    <row r="53" customFormat="false" ht="12.75" hidden="false" customHeight="false" outlineLevel="0" collapsed="false">
      <c r="A53" s="22" t="n">
        <f aca="false">Data!A129</f>
        <v>34621</v>
      </c>
      <c r="B53" s="23" t="n">
        <f aca="false">Data!B129</f>
        <v>3</v>
      </c>
      <c r="C53" s="23" t="n">
        <f aca="false">Data!C129</f>
        <v>18</v>
      </c>
      <c r="D53" s="25" t="n">
        <f aca="false">Data!D129</f>
        <v>7</v>
      </c>
      <c r="E53" s="25" t="n">
        <f aca="false">Data!E129</f>
        <v>21</v>
      </c>
      <c r="F53" s="25" t="n">
        <f aca="false">Data!F129</f>
        <v>6</v>
      </c>
      <c r="G53" s="15" t="n">
        <f aca="false">Data!G129</f>
        <v>11</v>
      </c>
      <c r="H53" s="15" t="n">
        <f aca="false">Data!H129</f>
        <v>6</v>
      </c>
      <c r="I53" s="15" t="n">
        <f aca="false">Data!I129</f>
        <v>15</v>
      </c>
      <c r="J53" s="15"/>
      <c r="K53" s="19" t="n">
        <f aca="false">Data!K129</f>
        <v>10.875</v>
      </c>
      <c r="L53" s="13" t="str">
        <f aca="false">Data!L129</f>
        <v/>
      </c>
      <c r="M53" s="24" t="n">
        <f aca="false">Data!M129</f>
        <v>34621</v>
      </c>
      <c r="N53" s="25" t="n">
        <f aca="false">Data!N129</f>
        <v>19</v>
      </c>
      <c r="O53" s="25" t="n">
        <f aca="false">Data!O129</f>
        <v>45</v>
      </c>
      <c r="P53" s="25" t="n">
        <f aca="false">Data!P129</f>
        <v>28</v>
      </c>
      <c r="Q53" s="25" t="n">
        <f aca="false">Data!Q129</f>
        <v>50</v>
      </c>
      <c r="R53" s="25" t="n">
        <f aca="false">Data!R129</f>
        <v>29</v>
      </c>
      <c r="S53" s="23" t="n">
        <f aca="false">Data!S129</f>
        <v>31</v>
      </c>
      <c r="T53" s="23" t="n">
        <f aca="false">Data!T129</f>
        <v>20</v>
      </c>
      <c r="U53" s="23" t="n">
        <f aca="false">Data!U129</f>
        <v>36</v>
      </c>
      <c r="V53" s="23"/>
      <c r="W53" s="21" t="n">
        <f aca="false">Data!W129</f>
        <v>32.25</v>
      </c>
      <c r="X53" s="13" t="str">
        <f aca="false">Data!X129</f>
        <v> </v>
      </c>
    </row>
    <row r="54" customFormat="false" ht="12.75" hidden="false" customHeight="false" outlineLevel="0" collapsed="false">
      <c r="A54" s="22" t="n">
        <f aca="false">Data!A130</f>
        <v>34628</v>
      </c>
      <c r="B54" s="23" t="n">
        <f aca="false">Data!B130</f>
        <v>1</v>
      </c>
      <c r="C54" s="23" t="n">
        <f aca="false">Data!C130</f>
        <v>18</v>
      </c>
      <c r="D54" s="25" t="n">
        <f aca="false">Data!D130</f>
        <v>9</v>
      </c>
      <c r="E54" s="25" t="n">
        <f aca="false">Data!E130</f>
        <v>28</v>
      </c>
      <c r="F54" s="25" t="n">
        <f aca="false">Data!F130</f>
        <v>24</v>
      </c>
      <c r="G54" s="15" t="n">
        <f aca="false">Data!G130</f>
        <v>8</v>
      </c>
      <c r="H54" s="15" t="n">
        <f aca="false">Data!H130</f>
        <v>22</v>
      </c>
      <c r="I54" s="15" t="n">
        <f aca="false">Data!I130</f>
        <v>4</v>
      </c>
      <c r="J54" s="15"/>
      <c r="K54" s="19" t="n">
        <f aca="false">Data!K130</f>
        <v>14.25</v>
      </c>
      <c r="L54" s="13" t="str">
        <f aca="false">Data!L130</f>
        <v/>
      </c>
      <c r="M54" s="24" t="n">
        <f aca="false">Data!M130</f>
        <v>34628</v>
      </c>
      <c r="N54" s="25" t="n">
        <f aca="false">Data!N130</f>
        <v>53</v>
      </c>
      <c r="O54" s="25" t="n">
        <f aca="false">Data!O130</f>
        <v>29</v>
      </c>
      <c r="P54" s="25" t="n">
        <f aca="false">Data!P130</f>
        <v>43</v>
      </c>
      <c r="Q54" s="25" t="n">
        <f aca="false">Data!Q130</f>
        <v>35</v>
      </c>
      <c r="R54" s="25" t="n">
        <f aca="false">Data!R130</f>
        <v>28</v>
      </c>
      <c r="S54" s="23" t="n">
        <f aca="false">Data!S130</f>
        <v>32</v>
      </c>
      <c r="T54" s="23" t="n">
        <f aca="false">Data!T130</f>
        <v>47</v>
      </c>
      <c r="U54" s="23" t="n">
        <f aca="false">Data!U130</f>
        <v>16</v>
      </c>
      <c r="V54" s="23"/>
      <c r="W54" s="21" t="n">
        <f aca="false">Data!W130</f>
        <v>35.375</v>
      </c>
      <c r="X54" s="13" t="str">
        <f aca="false">Data!X130</f>
        <v> </v>
      </c>
    </row>
    <row r="55" customFormat="false" ht="13.5" hidden="false" customHeight="false" outlineLevel="0" collapsed="false">
      <c r="A55" s="26" t="n">
        <f aca="false">Data!A131</f>
        <v>34635</v>
      </c>
      <c r="B55" s="27" t="n">
        <f aca="false">Data!B131</f>
        <v>-1</v>
      </c>
      <c r="C55" s="27" t="n">
        <f aca="false">Data!C131</f>
        <v>12</v>
      </c>
      <c r="D55" s="28" t="n">
        <f aca="false">Data!D131</f>
        <v>9</v>
      </c>
      <c r="E55" s="28" t="n">
        <f aca="false">Data!E131</f>
        <v>16</v>
      </c>
      <c r="F55" s="28" t="n">
        <f aca="false">Data!F131</f>
        <v>16</v>
      </c>
      <c r="G55" s="28" t="n">
        <f aca="false">Data!G131</f>
        <v>0</v>
      </c>
      <c r="H55" s="28" t="n">
        <f aca="false">Data!H131</f>
        <v>17</v>
      </c>
      <c r="I55" s="28" t="n">
        <f aca="false">Data!I131</f>
        <v>-2</v>
      </c>
      <c r="J55" s="28"/>
      <c r="K55" s="29" t="n">
        <f aca="false">Data!K131</f>
        <v>8.375</v>
      </c>
      <c r="L55" s="13" t="str">
        <f aca="false">Data!L131</f>
        <v/>
      </c>
      <c r="M55" s="30" t="n">
        <f aca="false">Data!M131</f>
        <v>34635</v>
      </c>
      <c r="N55" s="28" t="n">
        <f aca="false">Data!N131</f>
        <v>3</v>
      </c>
      <c r="O55" s="28" t="n">
        <f aca="false">Data!O131</f>
        <v>21</v>
      </c>
      <c r="P55" s="28" t="n">
        <f aca="false">Data!P131</f>
        <v>27</v>
      </c>
      <c r="Q55" s="28" t="n">
        <f aca="false">Data!Q131</f>
        <v>7</v>
      </c>
      <c r="R55" s="28" t="n">
        <f aca="false">Data!R131</f>
        <v>11</v>
      </c>
      <c r="S55" s="28" t="n">
        <f aca="false">Data!S131</f>
        <v>13</v>
      </c>
      <c r="T55" s="28" t="n">
        <f aca="false">Data!T131</f>
        <v>48</v>
      </c>
      <c r="U55" s="28" t="n">
        <f aca="false">Data!U131</f>
        <v>25</v>
      </c>
      <c r="V55" s="28"/>
      <c r="W55" s="31" t="n">
        <f aca="false">Data!W131</f>
        <v>19.375</v>
      </c>
      <c r="X55" s="13" t="str">
        <f aca="false">Data!X131</f>
        <v> </v>
      </c>
    </row>
    <row r="57" customFormat="false" ht="13.5" hidden="false" customHeight="false" outlineLevel="0" collapsed="false"/>
    <row r="58" customFormat="false" ht="12.75" hidden="false" customHeight="false" outlineLevel="0" collapsed="false">
      <c r="A58" s="3" t="s">
        <v>16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 t="s">
        <v>17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customFormat="false" ht="34.5" hidden="false" customHeight="false" outlineLevel="0" collapsed="false">
      <c r="A59" s="4" t="s">
        <v>2</v>
      </c>
      <c r="B59" s="8" t="s">
        <v>3</v>
      </c>
      <c r="C59" s="8" t="s">
        <v>4</v>
      </c>
      <c r="D59" s="8" t="s">
        <v>5</v>
      </c>
      <c r="E59" s="8" t="s">
        <v>6</v>
      </c>
      <c r="F59" s="8" t="s">
        <v>7</v>
      </c>
      <c r="G59" s="8" t="s">
        <v>8</v>
      </c>
      <c r="H59" s="8" t="s">
        <v>9</v>
      </c>
      <c r="I59" s="8" t="s">
        <v>10</v>
      </c>
      <c r="J59" s="8" t="s">
        <v>11</v>
      </c>
      <c r="K59" s="6" t="s">
        <v>18</v>
      </c>
      <c r="L59" s="7" t="s">
        <v>19</v>
      </c>
      <c r="M59" s="4" t="s">
        <v>2</v>
      </c>
      <c r="N59" s="8" t="s">
        <v>3</v>
      </c>
      <c r="O59" s="8" t="s">
        <v>4</v>
      </c>
      <c r="P59" s="8" t="s">
        <v>5</v>
      </c>
      <c r="Q59" s="8" t="s">
        <v>6</v>
      </c>
      <c r="R59" s="8" t="s">
        <v>7</v>
      </c>
      <c r="S59" s="8" t="s">
        <v>8</v>
      </c>
      <c r="T59" s="8" t="s">
        <v>9</v>
      </c>
      <c r="U59" s="8" t="s">
        <v>10</v>
      </c>
      <c r="V59" s="8" t="s">
        <v>11</v>
      </c>
      <c r="W59" s="32" t="s">
        <v>14</v>
      </c>
      <c r="X59" s="33" t="s">
        <v>20</v>
      </c>
    </row>
    <row r="60" customFormat="false" ht="12.75" hidden="false" customHeight="false" outlineLevel="0" collapsed="false">
      <c r="A60" s="9" t="n">
        <f aca="false">Data!AB80</f>
        <v>34278</v>
      </c>
      <c r="B60" s="15" t="n">
        <f aca="false">Data!AC80</f>
        <v>0</v>
      </c>
      <c r="C60" s="15" t="n">
        <f aca="false">Data!AD80</f>
        <v>-3</v>
      </c>
      <c r="D60" s="15" t="n">
        <f aca="false">Data!AE80</f>
        <v>-1</v>
      </c>
      <c r="E60" s="15" t="n">
        <f aca="false">Data!AF80</f>
        <v>-5</v>
      </c>
      <c r="F60" s="15" t="n">
        <f aca="false">Data!AG80</f>
        <v>-2</v>
      </c>
      <c r="G60" s="15" t="n">
        <f aca="false">Data!AH80</f>
        <v>8</v>
      </c>
      <c r="H60" s="16" t="n">
        <f aca="false">Data!AI80</f>
        <v>4</v>
      </c>
      <c r="I60" s="16" t="n">
        <f aca="false">Data!AJ80</f>
        <v>-2</v>
      </c>
      <c r="J60" s="16"/>
      <c r="K60" s="17" t="n">
        <f aca="false">Data!AL80</f>
        <v>0.375</v>
      </c>
      <c r="L60" s="34" t="n">
        <f aca="false">Data!AM80</f>
        <v>3.625</v>
      </c>
      <c r="M60" s="9" t="n">
        <f aca="false">Data!AN80</f>
        <v>34278</v>
      </c>
      <c r="N60" s="15" t="n">
        <f aca="false">Data!AO80</f>
        <v>0</v>
      </c>
      <c r="O60" s="15" t="n">
        <f aca="false">Data!AP80</f>
        <v>3</v>
      </c>
      <c r="P60" s="15" t="n">
        <f aca="false">Data!AQ80</f>
        <v>4</v>
      </c>
      <c r="Q60" s="15" t="n">
        <f aca="false">Data!AR80</f>
        <v>27</v>
      </c>
      <c r="R60" s="15" t="n">
        <f aca="false">Data!AS80</f>
        <v>-5</v>
      </c>
      <c r="S60" s="15" t="n">
        <f aca="false">Data!AT80</f>
        <v>48</v>
      </c>
      <c r="T60" s="16" t="n">
        <f aca="false">Data!AU80</f>
        <v>16</v>
      </c>
      <c r="U60" s="16" t="n">
        <f aca="false">Data!AV80</f>
        <v>36</v>
      </c>
      <c r="V60" s="16"/>
      <c r="W60" s="21" t="n">
        <f aca="false">Data!AX80</f>
        <v>17.375</v>
      </c>
      <c r="X60" s="34" t="n">
        <f aca="false">Data!AY80</f>
        <v>-7.375</v>
      </c>
    </row>
    <row r="61" customFormat="false" ht="12.75" hidden="false" customHeight="false" outlineLevel="0" collapsed="false">
      <c r="A61" s="18" t="n">
        <f aca="false">Data!AB81</f>
        <v>34285</v>
      </c>
      <c r="B61" s="15" t="n">
        <f aca="false">Data!AC81</f>
        <v>0</v>
      </c>
      <c r="C61" s="15" t="n">
        <f aca="false">Data!AD81</f>
        <v>0</v>
      </c>
      <c r="D61" s="15" t="n">
        <f aca="false">Data!AE81</f>
        <v>-13</v>
      </c>
      <c r="E61" s="15" t="n">
        <f aca="false">Data!AF81</f>
        <v>-3</v>
      </c>
      <c r="F61" s="15" t="n">
        <f aca="false">Data!AG81</f>
        <v>4</v>
      </c>
      <c r="G61" s="15" t="n">
        <f aca="false">Data!AH81</f>
        <v>14</v>
      </c>
      <c r="H61" s="15" t="n">
        <f aca="false">Data!AI81</f>
        <v>5</v>
      </c>
      <c r="I61" s="15" t="n">
        <f aca="false">Data!AJ81</f>
        <v>-11</v>
      </c>
      <c r="J61" s="15"/>
      <c r="K61" s="21" t="n">
        <f aca="false">Data!AL81</f>
        <v>-0.375</v>
      </c>
      <c r="L61" s="13" t="n">
        <f aca="false">Data!AM81</f>
        <v>1.375</v>
      </c>
      <c r="M61" s="18" t="n">
        <f aca="false">Data!AN81</f>
        <v>34285</v>
      </c>
      <c r="N61" s="15" t="n">
        <f aca="false">Data!AO81</f>
        <v>0</v>
      </c>
      <c r="O61" s="15" t="n">
        <f aca="false">Data!AP81</f>
        <v>11</v>
      </c>
      <c r="P61" s="15" t="n">
        <f aca="false">Data!AQ81</f>
        <v>-85</v>
      </c>
      <c r="Q61" s="15" t="n">
        <f aca="false">Data!AR81</f>
        <v>-22</v>
      </c>
      <c r="R61" s="15" t="n">
        <f aca="false">Data!AS81</f>
        <v>7</v>
      </c>
      <c r="S61" s="15" t="n">
        <f aca="false">Data!AT81</f>
        <v>33</v>
      </c>
      <c r="T61" s="15" t="n">
        <f aca="false">Data!AU81</f>
        <v>9</v>
      </c>
      <c r="U61" s="15" t="n">
        <f aca="false">Data!AV81</f>
        <v>-6</v>
      </c>
      <c r="V61" s="15"/>
      <c r="W61" s="21" t="n">
        <f aca="false">Data!AX81</f>
        <v>-4.5</v>
      </c>
      <c r="X61" s="13" t="n">
        <f aca="false">Data!AY81</f>
        <v>21.5</v>
      </c>
    </row>
    <row r="62" customFormat="false" ht="12.75" hidden="false" customHeight="false" outlineLevel="0" collapsed="false">
      <c r="A62" s="18" t="n">
        <f aca="false">Data!AB82</f>
        <v>34292</v>
      </c>
      <c r="B62" s="15" t="n">
        <f aca="false">Data!AC82</f>
        <v>0</v>
      </c>
      <c r="C62" s="15" t="n">
        <f aca="false">Data!AD82</f>
        <v>-7</v>
      </c>
      <c r="D62" s="15" t="n">
        <f aca="false">Data!AE82</f>
        <v>12</v>
      </c>
      <c r="E62" s="15" t="n">
        <f aca="false">Data!AF82</f>
        <v>1</v>
      </c>
      <c r="F62" s="15" t="n">
        <f aca="false">Data!AG82</f>
        <v>-4</v>
      </c>
      <c r="G62" s="15" t="n">
        <f aca="false">Data!AH82</f>
        <v>-8</v>
      </c>
      <c r="H62" s="15" t="n">
        <f aca="false">Data!AI82</f>
        <v>3</v>
      </c>
      <c r="I62" s="15" t="n">
        <f aca="false">Data!AJ82</f>
        <v>-31</v>
      </c>
      <c r="J62" s="15"/>
      <c r="K62" s="21" t="n">
        <f aca="false">Data!AL82</f>
        <v>-4</v>
      </c>
      <c r="L62" s="13" t="n">
        <f aca="false">Data!AM82</f>
        <v>6</v>
      </c>
      <c r="M62" s="18" t="n">
        <f aca="false">Data!AN82</f>
        <v>34292</v>
      </c>
      <c r="N62" s="15" t="n">
        <f aca="false">Data!AO82</f>
        <v>0</v>
      </c>
      <c r="O62" s="15" t="n">
        <f aca="false">Data!AP82</f>
        <v>-15</v>
      </c>
      <c r="P62" s="15" t="n">
        <f aca="false">Data!AQ82</f>
        <v>-75</v>
      </c>
      <c r="Q62" s="15" t="n">
        <f aca="false">Data!AR82</f>
        <v>-86</v>
      </c>
      <c r="R62" s="15" t="n">
        <f aca="false">Data!AS82</f>
        <v>-64</v>
      </c>
      <c r="S62" s="15" t="n">
        <f aca="false">Data!AT82</f>
        <v>-45</v>
      </c>
      <c r="T62" s="15" t="n">
        <f aca="false">Data!AU82</f>
        <v>-20</v>
      </c>
      <c r="U62" s="15" t="n">
        <f aca="false">Data!AV82</f>
        <v>-94</v>
      </c>
      <c r="V62" s="15"/>
      <c r="W62" s="21" t="n">
        <f aca="false">Data!AX82</f>
        <v>-48</v>
      </c>
      <c r="X62" s="13" t="n">
        <f aca="false">Data!AY82</f>
        <v>63</v>
      </c>
    </row>
    <row r="63" customFormat="false" ht="12.75" hidden="false" customHeight="false" outlineLevel="0" collapsed="false">
      <c r="A63" s="18" t="n">
        <f aca="false">Data!AB83</f>
        <v>34299</v>
      </c>
      <c r="B63" s="15" t="n">
        <f aca="false">Data!AC83</f>
        <v>0</v>
      </c>
      <c r="C63" s="15" t="n">
        <f aca="false">Data!AD83</f>
        <v>-8</v>
      </c>
      <c r="D63" s="15" t="n">
        <f aca="false">Data!AE83</f>
        <v>-2</v>
      </c>
      <c r="E63" s="15" t="n">
        <f aca="false">Data!AF83</f>
        <v>-6</v>
      </c>
      <c r="F63" s="15" t="n">
        <f aca="false">Data!AG83</f>
        <v>-8</v>
      </c>
      <c r="G63" s="15" t="n">
        <f aca="false">Data!AH83</f>
        <v>3</v>
      </c>
      <c r="H63" s="15" t="n">
        <f aca="false">Data!AI83</f>
        <v>-3</v>
      </c>
      <c r="I63" s="15" t="n">
        <f aca="false">Data!AJ83</f>
        <v>-13</v>
      </c>
      <c r="J63" s="15"/>
      <c r="K63" s="21" t="n">
        <f aca="false">Data!AL83</f>
        <v>-4.25</v>
      </c>
      <c r="L63" s="13" t="n">
        <f aca="false">Data!AM83</f>
        <v>7.25</v>
      </c>
      <c r="M63" s="18" t="n">
        <f aca="false">Data!AN83</f>
        <v>34299</v>
      </c>
      <c r="N63" s="15" t="n">
        <f aca="false">Data!AO83</f>
        <v>0</v>
      </c>
      <c r="O63" s="15" t="n">
        <f aca="false">Data!AP83</f>
        <v>-57</v>
      </c>
      <c r="P63" s="15" t="n">
        <f aca="false">Data!AQ83</f>
        <v>-61</v>
      </c>
      <c r="Q63" s="15" t="n">
        <f aca="false">Data!AR83</f>
        <v>-66</v>
      </c>
      <c r="R63" s="15" t="n">
        <f aca="false">Data!AS83</f>
        <v>-108</v>
      </c>
      <c r="S63" s="15" t="n">
        <f aca="false">Data!AT83</f>
        <v>-13</v>
      </c>
      <c r="T63" s="15" t="n">
        <f aca="false">Data!AU83</f>
        <v>5</v>
      </c>
      <c r="U63" s="15" t="n">
        <f aca="false">Data!AV83</f>
        <v>-146</v>
      </c>
      <c r="V63" s="15"/>
      <c r="W63" s="21" t="n">
        <f aca="false">Data!AX83</f>
        <v>-54.25</v>
      </c>
      <c r="X63" s="13" t="n">
        <f aca="false">Data!AY83</f>
        <v>66.25</v>
      </c>
    </row>
    <row r="64" customFormat="false" ht="12.75" hidden="false" customHeight="false" outlineLevel="0" collapsed="false">
      <c r="A64" s="18" t="n">
        <f aca="false">Data!AB84</f>
        <v>34306</v>
      </c>
      <c r="B64" s="15" t="n">
        <f aca="false">Data!AC84</f>
        <v>0</v>
      </c>
      <c r="C64" s="15" t="n">
        <f aca="false">Data!AD84</f>
        <v>-12</v>
      </c>
      <c r="D64" s="15" t="n">
        <f aca="false">Data!AE84</f>
        <v>0</v>
      </c>
      <c r="E64" s="15" t="n">
        <f aca="false">Data!AF84</f>
        <v>-6</v>
      </c>
      <c r="F64" s="15" t="n">
        <f aca="false">Data!AG84</f>
        <v>-3</v>
      </c>
      <c r="G64" s="15" t="n">
        <f aca="false">Data!AH84</f>
        <v>8</v>
      </c>
      <c r="H64" s="15" t="n">
        <f aca="false">Data!AI84</f>
        <v>-2</v>
      </c>
      <c r="I64" s="15" t="n">
        <f aca="false">Data!AJ84</f>
        <v>-5</v>
      </c>
      <c r="J64" s="15"/>
      <c r="K64" s="21" t="n">
        <f aca="false">Data!AL84</f>
        <v>-4.875</v>
      </c>
      <c r="L64" s="13" t="n">
        <f aca="false">Data!AM84</f>
        <v>-14.125</v>
      </c>
      <c r="M64" s="18" t="n">
        <f aca="false">Data!AN84</f>
        <v>34306</v>
      </c>
      <c r="N64" s="15" t="n">
        <f aca="false">Data!AO84</f>
        <v>0</v>
      </c>
      <c r="O64" s="15" t="n">
        <f aca="false">Data!AP84</f>
        <v>-85</v>
      </c>
      <c r="P64" s="15" t="n">
        <f aca="false">Data!AQ84</f>
        <v>-73</v>
      </c>
      <c r="Q64" s="15" t="n">
        <f aca="false">Data!AR84</f>
        <v>-104</v>
      </c>
      <c r="R64" s="15" t="n">
        <f aca="false">Data!AS84</f>
        <v>-36</v>
      </c>
      <c r="S64" s="15" t="n">
        <f aca="false">Data!AT84</f>
        <v>8</v>
      </c>
      <c r="T64" s="15" t="n">
        <f aca="false">Data!AU84</f>
        <v>-69</v>
      </c>
      <c r="U64" s="15" t="n">
        <f aca="false">Data!AV84</f>
        <v>-73</v>
      </c>
      <c r="V64" s="15"/>
      <c r="W64" s="21" t="n">
        <f aca="false">Data!AX84</f>
        <v>-56</v>
      </c>
      <c r="X64" s="13" t="n">
        <f aca="false">Data!AY84</f>
        <v>40</v>
      </c>
    </row>
    <row r="65" customFormat="false" ht="12.75" hidden="false" customHeight="false" outlineLevel="0" collapsed="false">
      <c r="A65" s="18" t="n">
        <f aca="false">Data!AB85</f>
        <v>34313</v>
      </c>
      <c r="B65" s="15" t="n">
        <f aca="false">Data!AC85</f>
        <v>0</v>
      </c>
      <c r="C65" s="15" t="n">
        <f aca="false">Data!AD85</f>
        <v>-15</v>
      </c>
      <c r="D65" s="15" t="n">
        <f aca="false">Data!AE85</f>
        <v>-9</v>
      </c>
      <c r="E65" s="15" t="n">
        <f aca="false">Data!AF85</f>
        <v>-8</v>
      </c>
      <c r="F65" s="15" t="n">
        <f aca="false">Data!AG85</f>
        <v>-12</v>
      </c>
      <c r="G65" s="15" t="n">
        <f aca="false">Data!AH85</f>
        <v>-1</v>
      </c>
      <c r="H65" s="15" t="n">
        <f aca="false">Data!AI85</f>
        <v>-14</v>
      </c>
      <c r="I65" s="15" t="n">
        <f aca="false">Data!AJ85</f>
        <v>-7</v>
      </c>
      <c r="J65" s="15"/>
      <c r="K65" s="21" t="n">
        <f aca="false">Data!AL85</f>
        <v>-10.25</v>
      </c>
      <c r="L65" s="13" t="n">
        <f aca="false">Data!AM85</f>
        <v>-5.75</v>
      </c>
      <c r="M65" s="18" t="n">
        <f aca="false">Data!AN85</f>
        <v>34313</v>
      </c>
      <c r="N65" s="15" t="n">
        <f aca="false">Data!AO85</f>
        <v>0</v>
      </c>
      <c r="O65" s="15" t="n">
        <f aca="false">Data!AP85</f>
        <v>-56</v>
      </c>
      <c r="P65" s="15" t="n">
        <f aca="false">Data!AQ85</f>
        <v>-75</v>
      </c>
      <c r="Q65" s="15" t="n">
        <f aca="false">Data!AR85</f>
        <v>-72</v>
      </c>
      <c r="R65" s="15" t="n">
        <f aca="false">Data!AS85</f>
        <v>-69</v>
      </c>
      <c r="S65" s="15" t="n">
        <f aca="false">Data!AT85</f>
        <v>27</v>
      </c>
      <c r="T65" s="15" t="n">
        <f aca="false">Data!AU85</f>
        <v>-73</v>
      </c>
      <c r="U65" s="15" t="n">
        <f aca="false">Data!AV85</f>
        <v>-158</v>
      </c>
      <c r="V65" s="15"/>
      <c r="W65" s="21" t="n">
        <f aca="false">Data!AX85</f>
        <v>-62.25</v>
      </c>
      <c r="X65" s="13" t="n">
        <f aca="false">Data!AY85</f>
        <v>40.25</v>
      </c>
    </row>
    <row r="66" customFormat="false" ht="12.75" hidden="false" customHeight="false" outlineLevel="0" collapsed="false">
      <c r="A66" s="18" t="n">
        <f aca="false">Data!AB86</f>
        <v>34320</v>
      </c>
      <c r="B66" s="15" t="n">
        <f aca="false">Data!AC86</f>
        <v>0</v>
      </c>
      <c r="C66" s="15" t="n">
        <f aca="false">Data!AD86</f>
        <v>-24</v>
      </c>
      <c r="D66" s="15" t="n">
        <f aca="false">Data!AE86</f>
        <v>-9</v>
      </c>
      <c r="E66" s="15" t="n">
        <f aca="false">Data!AF86</f>
        <v>-4</v>
      </c>
      <c r="F66" s="15" t="n">
        <f aca="false">Data!AG86</f>
        <v>-19</v>
      </c>
      <c r="G66" s="15" t="n">
        <f aca="false">Data!AH86</f>
        <v>-14</v>
      </c>
      <c r="H66" s="15" t="n">
        <f aca="false">Data!AI86</f>
        <v>-15</v>
      </c>
      <c r="I66" s="15" t="n">
        <f aca="false">Data!AJ86</f>
        <v>-12</v>
      </c>
      <c r="J66" s="15"/>
      <c r="K66" s="21" t="n">
        <f aca="false">Data!AL86</f>
        <v>-12.875</v>
      </c>
      <c r="L66" s="13" t="n">
        <f aca="false">Data!AM86</f>
        <v>6.875</v>
      </c>
      <c r="M66" s="18" t="n">
        <f aca="false">Data!AN86</f>
        <v>34320</v>
      </c>
      <c r="N66" s="15" t="n">
        <f aca="false">Data!AO86</f>
        <v>0</v>
      </c>
      <c r="O66" s="15" t="n">
        <f aca="false">Data!AP86</f>
        <v>-161</v>
      </c>
      <c r="P66" s="15" t="n">
        <f aca="false">Data!AQ86</f>
        <v>-178</v>
      </c>
      <c r="Q66" s="15" t="n">
        <f aca="false">Data!AR86</f>
        <v>-53</v>
      </c>
      <c r="R66" s="15" t="n">
        <f aca="false">Data!AS86</f>
        <v>-136</v>
      </c>
      <c r="S66" s="15" t="n">
        <f aca="false">Data!AT86</f>
        <v>-49</v>
      </c>
      <c r="T66" s="15" t="n">
        <f aca="false">Data!AU86</f>
        <v>-116</v>
      </c>
      <c r="U66" s="15" t="n">
        <f aca="false">Data!AV86</f>
        <v>-158</v>
      </c>
      <c r="V66" s="15"/>
      <c r="W66" s="21" t="n">
        <f aca="false">Data!AX86</f>
        <v>-112</v>
      </c>
      <c r="X66" s="13" t="n">
        <f aca="false">Data!AY86</f>
        <v>67</v>
      </c>
    </row>
    <row r="67" customFormat="false" ht="12.75" hidden="false" customHeight="false" outlineLevel="0" collapsed="false">
      <c r="A67" s="18" t="n">
        <f aca="false">Data!AB87</f>
        <v>34327</v>
      </c>
      <c r="B67" s="15" t="n">
        <f aca="false">Data!AC87</f>
        <v>0</v>
      </c>
      <c r="C67" s="15" t="n">
        <f aca="false">Data!AD87</f>
        <v>2</v>
      </c>
      <c r="D67" s="15" t="n">
        <f aca="false">Data!AE87</f>
        <v>-12</v>
      </c>
      <c r="E67" s="15" t="n">
        <f aca="false">Data!AF87</f>
        <v>-16</v>
      </c>
      <c r="F67" s="15" t="n">
        <f aca="false">Data!AG87</f>
        <v>-29</v>
      </c>
      <c r="G67" s="15" t="n">
        <f aca="false">Data!AH87</f>
        <v>-7</v>
      </c>
      <c r="H67" s="15" t="n">
        <f aca="false">Data!AI87</f>
        <v>-15</v>
      </c>
      <c r="I67" s="15" t="n">
        <f aca="false">Data!AJ87</f>
        <v>-14</v>
      </c>
      <c r="J67" s="15"/>
      <c r="K67" s="21" t="n">
        <f aca="false">Data!AL87</f>
        <v>-12.875</v>
      </c>
      <c r="L67" s="13" t="n">
        <f aca="false">Data!AM87</f>
        <v>0.875</v>
      </c>
      <c r="M67" s="18" t="n">
        <f aca="false">Data!AN87</f>
        <v>34327</v>
      </c>
      <c r="N67" s="15" t="n">
        <f aca="false">Data!AO87</f>
        <v>0</v>
      </c>
      <c r="O67" s="15" t="n">
        <f aca="false">Data!AP87</f>
        <v>-79</v>
      </c>
      <c r="P67" s="15" t="n">
        <f aca="false">Data!AQ87</f>
        <v>-154</v>
      </c>
      <c r="Q67" s="15" t="n">
        <f aca="false">Data!AR87</f>
        <v>-130</v>
      </c>
      <c r="R67" s="15" t="n">
        <f aca="false">Data!AS87</f>
        <v>-135</v>
      </c>
      <c r="S67" s="15" t="n">
        <f aca="false">Data!AT87</f>
        <v>-85</v>
      </c>
      <c r="T67" s="15" t="n">
        <f aca="false">Data!AU87</f>
        <v>-173</v>
      </c>
      <c r="U67" s="15" t="n">
        <f aca="false">Data!AV87</f>
        <v>-175</v>
      </c>
      <c r="V67" s="15"/>
      <c r="W67" s="21" t="n">
        <f aca="false">Data!AX87</f>
        <v>-126.5</v>
      </c>
      <c r="X67" s="13" t="n">
        <f aca="false">Data!AY87</f>
        <v>45.5</v>
      </c>
    </row>
    <row r="68" customFormat="false" ht="12.75" hidden="false" customHeight="false" outlineLevel="0" collapsed="false">
      <c r="A68" s="18" t="n">
        <f aca="false">Data!AB88</f>
        <v>34334</v>
      </c>
      <c r="B68" s="15" t="n">
        <f aca="false">Data!AC88</f>
        <v>0</v>
      </c>
      <c r="C68" s="15" t="n">
        <f aca="false">Data!AD88</f>
        <v>-3</v>
      </c>
      <c r="D68" s="15" t="n">
        <f aca="false">Data!AE88</f>
        <v>-24</v>
      </c>
      <c r="E68" s="15" t="n">
        <f aca="false">Data!AF88</f>
        <v>-14</v>
      </c>
      <c r="F68" s="15" t="n">
        <f aca="false">Data!AG88</f>
        <v>-22</v>
      </c>
      <c r="G68" s="15" t="n">
        <f aca="false">Data!AH88</f>
        <v>-38</v>
      </c>
      <c r="H68" s="15" t="n">
        <f aca="false">Data!AI88</f>
        <v>-10</v>
      </c>
      <c r="I68" s="15" t="n">
        <f aca="false">Data!AJ88</f>
        <v>-4</v>
      </c>
      <c r="J68" s="15"/>
      <c r="K68" s="21" t="n">
        <f aca="false">Data!AL88</f>
        <v>-15.875</v>
      </c>
      <c r="L68" s="13" t="n">
        <f aca="false">Data!AM88</f>
        <v>3.875</v>
      </c>
      <c r="M68" s="18" t="n">
        <f aca="false">Data!AN88</f>
        <v>34334</v>
      </c>
      <c r="N68" s="15" t="n">
        <f aca="false">Data!AO88</f>
        <v>0</v>
      </c>
      <c r="O68" s="15" t="n">
        <f aca="false">Data!AP88</f>
        <v>-73</v>
      </c>
      <c r="P68" s="15" t="n">
        <f aca="false">Data!AQ88</f>
        <v>-139</v>
      </c>
      <c r="Q68" s="15" t="n">
        <f aca="false">Data!AR88</f>
        <v>-128</v>
      </c>
      <c r="R68" s="15" t="n">
        <f aca="false">Data!AS88</f>
        <v>-96</v>
      </c>
      <c r="S68" s="15" t="n">
        <f aca="false">Data!AT88</f>
        <v>-167</v>
      </c>
      <c r="T68" s="15" t="n">
        <f aca="false">Data!AU88</f>
        <v>-133</v>
      </c>
      <c r="U68" s="15" t="n">
        <f aca="false">Data!AV88</f>
        <v>-209</v>
      </c>
      <c r="V68" s="15"/>
      <c r="W68" s="21" t="n">
        <f aca="false">Data!AX88</f>
        <v>-133.625</v>
      </c>
      <c r="X68" s="13" t="n">
        <f aca="false">Data!AY88</f>
        <v>9.625</v>
      </c>
    </row>
    <row r="69" customFormat="false" ht="12.75" hidden="false" customHeight="false" outlineLevel="0" collapsed="false">
      <c r="A69" s="22" t="n">
        <f aca="false">Data!AB89</f>
        <v>34341</v>
      </c>
      <c r="B69" s="23" t="n">
        <f aca="false">Data!AC89</f>
        <v>0</v>
      </c>
      <c r="C69" s="23" t="n">
        <f aca="false">Data!AD89</f>
        <v>-27</v>
      </c>
      <c r="D69" s="23" t="n">
        <f aca="false">Data!AE89</f>
        <v>-10</v>
      </c>
      <c r="E69" s="23" t="n">
        <f aca="false">Data!AF89</f>
        <v>4</v>
      </c>
      <c r="F69" s="23" t="n">
        <f aca="false">Data!AG89</f>
        <v>-11</v>
      </c>
      <c r="G69" s="23" t="n">
        <f aca="false">Data!AH89</f>
        <v>-7</v>
      </c>
      <c r="H69" s="15" t="n">
        <f aca="false">Data!AI89</f>
        <v>-27</v>
      </c>
      <c r="I69" s="15" t="n">
        <f aca="false">Data!AJ89</f>
        <v>-9</v>
      </c>
      <c r="J69" s="15"/>
      <c r="K69" s="21" t="n">
        <f aca="false">Data!AL89</f>
        <v>-11.75</v>
      </c>
      <c r="L69" s="13" t="n">
        <f aca="false">Data!AM89</f>
        <v>4.75</v>
      </c>
      <c r="M69" s="22" t="n">
        <f aca="false">Data!AN89</f>
        <v>34341</v>
      </c>
      <c r="N69" s="23" t="n">
        <f aca="false">Data!AO89</f>
        <v>0</v>
      </c>
      <c r="O69" s="23" t="n">
        <f aca="false">Data!AP89</f>
        <v>-192</v>
      </c>
      <c r="P69" s="23" t="n">
        <f aca="false">Data!AQ89</f>
        <v>-138</v>
      </c>
      <c r="Q69" s="23" t="n">
        <f aca="false">Data!AR89</f>
        <v>-15</v>
      </c>
      <c r="R69" s="23" t="n">
        <f aca="false">Data!AS89</f>
        <v>-131</v>
      </c>
      <c r="S69" s="23" t="n">
        <f aca="false">Data!AT89</f>
        <v>-158</v>
      </c>
      <c r="T69" s="15" t="n">
        <f aca="false">Data!AU89</f>
        <v>-115</v>
      </c>
      <c r="U69" s="15" t="n">
        <f aca="false">Data!AV89</f>
        <v>-167</v>
      </c>
      <c r="V69" s="15"/>
      <c r="W69" s="21" t="n">
        <f aca="false">Data!AX89</f>
        <v>-138.25</v>
      </c>
      <c r="X69" s="13" t="n">
        <f aca="false">Data!AY89</f>
        <v>-51.75</v>
      </c>
    </row>
    <row r="70" customFormat="false" ht="12.75" hidden="false" customHeight="false" outlineLevel="0" collapsed="false">
      <c r="A70" s="22" t="n">
        <f aca="false">Data!AB90</f>
        <v>34348</v>
      </c>
      <c r="B70" s="23" t="n">
        <f aca="false">Data!AC90</f>
        <v>-15</v>
      </c>
      <c r="C70" s="23" t="n">
        <f aca="false">Data!AD90</f>
        <v>-3</v>
      </c>
      <c r="D70" s="23" t="n">
        <f aca="false">Data!AE90</f>
        <v>-11</v>
      </c>
      <c r="E70" s="23" t="n">
        <f aca="false">Data!AF90</f>
        <v>-17</v>
      </c>
      <c r="F70" s="23" t="n">
        <f aca="false">Data!AG90</f>
        <v>-16</v>
      </c>
      <c r="G70" s="23" t="n">
        <f aca="false">Data!AH90</f>
        <v>-17</v>
      </c>
      <c r="H70" s="15" t="n">
        <f aca="false">Data!AI90</f>
        <v>-9</v>
      </c>
      <c r="I70" s="15" t="n">
        <f aca="false">Data!AJ90</f>
        <v>-13</v>
      </c>
      <c r="J70" s="15"/>
      <c r="K70" s="21" t="n">
        <f aca="false">Data!AL90</f>
        <v>-12.625</v>
      </c>
      <c r="L70" s="13" t="str">
        <f aca="false">Data!AM90</f>
        <v> </v>
      </c>
      <c r="M70" s="22" t="n">
        <f aca="false">Data!AN90</f>
        <v>34348</v>
      </c>
      <c r="N70" s="23" t="n">
        <f aca="false">Data!AO90</f>
        <v>-190</v>
      </c>
      <c r="O70" s="23" t="n">
        <f aca="false">Data!AP90</f>
        <v>-118</v>
      </c>
      <c r="P70" s="23" t="n">
        <f aca="false">Data!AQ90</f>
        <v>-197</v>
      </c>
      <c r="Q70" s="23" t="n">
        <f aca="false">Data!AR90</f>
        <v>-127</v>
      </c>
      <c r="R70" s="23" t="n">
        <f aca="false">Data!AS90</f>
        <v>-43</v>
      </c>
      <c r="S70" s="23" t="n">
        <f aca="false">Data!AT90</f>
        <v>-233</v>
      </c>
      <c r="T70" s="15" t="n">
        <f aca="false">Data!AU90</f>
        <v>-110</v>
      </c>
      <c r="U70" s="15" t="n">
        <f aca="false">Data!AV90</f>
        <v>-103</v>
      </c>
      <c r="V70" s="15"/>
      <c r="W70" s="21" t="n">
        <f aca="false">Data!AX90</f>
        <v>-140.125</v>
      </c>
      <c r="X70" s="13" t="str">
        <f aca="false">Data!AY90</f>
        <v> </v>
      </c>
    </row>
    <row r="71" customFormat="false" ht="12.75" hidden="false" customHeight="false" outlineLevel="0" collapsed="false">
      <c r="A71" s="22" t="n">
        <f aca="false">Data!AB91</f>
        <v>34355</v>
      </c>
      <c r="B71" s="23" t="n">
        <f aca="false">Data!AC91</f>
        <v>-14</v>
      </c>
      <c r="C71" s="23" t="n">
        <f aca="false">Data!AD91</f>
        <v>-13</v>
      </c>
      <c r="D71" s="23" t="n">
        <f aca="false">Data!AE91</f>
        <v>-15</v>
      </c>
      <c r="E71" s="23" t="n">
        <f aca="false">Data!AF91</f>
        <v>-28</v>
      </c>
      <c r="F71" s="23" t="n">
        <f aca="false">Data!AG91</f>
        <v>-18</v>
      </c>
      <c r="G71" s="23" t="n">
        <f aca="false">Data!AH91</f>
        <v>-12</v>
      </c>
      <c r="H71" s="15" t="n">
        <f aca="false">Data!AI91</f>
        <v>-10</v>
      </c>
      <c r="I71" s="15" t="n">
        <f aca="false">Data!AJ91</f>
        <v>-23</v>
      </c>
      <c r="J71" s="15"/>
      <c r="K71" s="21" t="n">
        <f aca="false">Data!AL91</f>
        <v>-16.625</v>
      </c>
      <c r="L71" s="13" t="str">
        <f aca="false">Data!AM91</f>
        <v> </v>
      </c>
      <c r="M71" s="22" t="n">
        <f aca="false">Data!AN91</f>
        <v>34355</v>
      </c>
      <c r="N71" s="23" t="n">
        <f aca="false">Data!AO91</f>
        <v>-253</v>
      </c>
      <c r="O71" s="23" t="n">
        <f aca="false">Data!AP91</f>
        <v>-68</v>
      </c>
      <c r="P71" s="23" t="n">
        <f aca="false">Data!AQ91</f>
        <v>-105</v>
      </c>
      <c r="Q71" s="23" t="n">
        <f aca="false">Data!AR91</f>
        <v>-262</v>
      </c>
      <c r="R71" s="23" t="n">
        <f aca="false">Data!AS91</f>
        <v>-159</v>
      </c>
      <c r="S71" s="23" t="n">
        <f aca="false">Data!AT91</f>
        <v>-203</v>
      </c>
      <c r="T71" s="15" t="n">
        <f aca="false">Data!AU91</f>
        <v>-195</v>
      </c>
      <c r="U71" s="15" t="n">
        <f aca="false">Data!AV91</f>
        <v>-90</v>
      </c>
      <c r="V71" s="15"/>
      <c r="W71" s="21" t="n">
        <f aca="false">Data!AX91</f>
        <v>-166.875</v>
      </c>
      <c r="X71" s="13" t="str">
        <f aca="false">Data!AY91</f>
        <v> </v>
      </c>
    </row>
    <row r="72" customFormat="false" ht="12.75" hidden="false" customHeight="false" outlineLevel="0" collapsed="false">
      <c r="A72" s="22" t="n">
        <f aca="false">Data!AB92</f>
        <v>34362</v>
      </c>
      <c r="B72" s="23" t="n">
        <f aca="false">Data!AC92</f>
        <v>-13</v>
      </c>
      <c r="C72" s="23" t="n">
        <f aca="false">Data!AD92</f>
        <v>-13</v>
      </c>
      <c r="D72" s="23" t="n">
        <f aca="false">Data!AE92</f>
        <v>-27</v>
      </c>
      <c r="E72" s="23" t="n">
        <f aca="false">Data!AF92</f>
        <v>-15</v>
      </c>
      <c r="F72" s="23" t="n">
        <f aca="false">Data!AG92</f>
        <v>-8</v>
      </c>
      <c r="G72" s="23" t="n">
        <f aca="false">Data!AH92</f>
        <v>-6</v>
      </c>
      <c r="H72" s="15" t="n">
        <f aca="false">Data!AI92</f>
        <v>-16</v>
      </c>
      <c r="I72" s="15" t="n">
        <f aca="false">Data!AJ92</f>
        <v>-19</v>
      </c>
      <c r="J72" s="15"/>
      <c r="K72" s="21" t="n">
        <f aca="false">Data!AL92</f>
        <v>-14.625</v>
      </c>
      <c r="L72" s="13" t="str">
        <f aca="false">Data!AM92</f>
        <v> </v>
      </c>
      <c r="M72" s="22" t="n">
        <f aca="false">Data!AN92</f>
        <v>34362</v>
      </c>
      <c r="N72" s="23" t="n">
        <f aca="false">Data!AO92</f>
        <v>-135</v>
      </c>
      <c r="O72" s="23" t="n">
        <f aca="false">Data!AP92</f>
        <v>-162</v>
      </c>
      <c r="P72" s="23" t="n">
        <f aca="false">Data!AQ92</f>
        <v>-161</v>
      </c>
      <c r="Q72" s="23" t="n">
        <f aca="false">Data!AR92</f>
        <v>-150</v>
      </c>
      <c r="R72" s="23" t="n">
        <f aca="false">Data!AS92</f>
        <v>-136</v>
      </c>
      <c r="S72" s="23" t="n">
        <f aca="false">Data!AT92</f>
        <v>-92</v>
      </c>
      <c r="T72" s="15" t="n">
        <f aca="false">Data!AU92</f>
        <v>-242</v>
      </c>
      <c r="U72" s="15" t="n">
        <f aca="false">Data!AV92</f>
        <v>-128</v>
      </c>
      <c r="V72" s="15"/>
      <c r="W72" s="21" t="n">
        <f aca="false">Data!AX92</f>
        <v>-150.75</v>
      </c>
      <c r="X72" s="13" t="str">
        <f aca="false">Data!AY92</f>
        <v> </v>
      </c>
    </row>
    <row r="73" customFormat="false" ht="12.75" hidden="false" customHeight="false" outlineLevel="0" collapsed="false">
      <c r="A73" s="22" t="n">
        <f aca="false">Data!AB93</f>
        <v>34369</v>
      </c>
      <c r="B73" s="23" t="n">
        <f aca="false">Data!AC93</f>
        <v>-25</v>
      </c>
      <c r="C73" s="23" t="n">
        <f aca="false">Data!AD93</f>
        <v>-2</v>
      </c>
      <c r="D73" s="23" t="n">
        <f aca="false">Data!AE93</f>
        <v>-32</v>
      </c>
      <c r="E73" s="23" t="n">
        <f aca="false">Data!AF93</f>
        <v>-9</v>
      </c>
      <c r="F73" s="23" t="n">
        <f aca="false">Data!AG93</f>
        <v>-6</v>
      </c>
      <c r="G73" s="23" t="n">
        <f aca="false">Data!AH93</f>
        <v>-18</v>
      </c>
      <c r="H73" s="15" t="n">
        <f aca="false">Data!AI93</f>
        <v>-11</v>
      </c>
      <c r="I73" s="15" t="n">
        <f aca="false">Data!AJ93</f>
        <v>-20</v>
      </c>
      <c r="J73" s="15"/>
      <c r="K73" s="21" t="n">
        <f aca="false">Data!AL93</f>
        <v>-15.375</v>
      </c>
      <c r="L73" s="13" t="str">
        <f aca="false">Data!AM93</f>
        <v> </v>
      </c>
      <c r="M73" s="22" t="n">
        <f aca="false">Data!AN93</f>
        <v>34369</v>
      </c>
      <c r="N73" s="23" t="n">
        <f aca="false">Data!AO93</f>
        <v>-204</v>
      </c>
      <c r="O73" s="23" t="n">
        <f aca="false">Data!AP93</f>
        <v>-140</v>
      </c>
      <c r="P73" s="23" t="n">
        <f aca="false">Data!AQ93</f>
        <v>-213</v>
      </c>
      <c r="Q73" s="23" t="n">
        <f aca="false">Data!AR93</f>
        <v>-161</v>
      </c>
      <c r="R73" s="23" t="n">
        <f aca="false">Data!AS93</f>
        <v>-102</v>
      </c>
      <c r="S73" s="23" t="n">
        <f aca="false">Data!AT93</f>
        <v>-78</v>
      </c>
      <c r="T73" s="15" t="n">
        <f aca="false">Data!AU93</f>
        <v>-213</v>
      </c>
      <c r="U73" s="15" t="n">
        <f aca="false">Data!AV93</f>
        <v>-105</v>
      </c>
      <c r="V73" s="15"/>
      <c r="W73" s="21" t="n">
        <f aca="false">Data!AX93</f>
        <v>-152</v>
      </c>
      <c r="X73" s="13" t="str">
        <f aca="false">Data!AY93</f>
        <v> </v>
      </c>
    </row>
    <row r="74" customFormat="false" ht="12.75" hidden="false" customHeight="false" outlineLevel="0" collapsed="false">
      <c r="A74" s="22" t="n">
        <f aca="false">Data!AB94</f>
        <v>34376</v>
      </c>
      <c r="B74" s="23" t="n">
        <f aca="false">Data!AC94</f>
        <v>-20</v>
      </c>
      <c r="C74" s="23" t="n">
        <f aca="false">Data!AD94</f>
        <v>-5</v>
      </c>
      <c r="D74" s="23" t="n">
        <f aca="false">Data!AE94</f>
        <v>-8</v>
      </c>
      <c r="E74" s="23" t="n">
        <f aca="false">Data!AF94</f>
        <v>-11</v>
      </c>
      <c r="F74" s="23" t="n">
        <f aca="false">Data!AG94</f>
        <v>18</v>
      </c>
      <c r="G74" s="23" t="n">
        <f aca="false">Data!AH94</f>
        <v>-12</v>
      </c>
      <c r="H74" s="15" t="n">
        <f aca="false">Data!AI94</f>
        <v>-15</v>
      </c>
      <c r="I74" s="15" t="n">
        <f aca="false">Data!AJ94</f>
        <v>-20</v>
      </c>
      <c r="J74" s="15"/>
      <c r="K74" s="21" t="n">
        <f aca="false">Data!AL94</f>
        <v>-9.125</v>
      </c>
      <c r="L74" s="13" t="str">
        <f aca="false">Data!AM94</f>
        <v> </v>
      </c>
      <c r="M74" s="22" t="n">
        <f aca="false">Data!AN94</f>
        <v>34376</v>
      </c>
      <c r="N74" s="23" t="n">
        <f aca="false">Data!AO94</f>
        <v>-174</v>
      </c>
      <c r="O74" s="23" t="n">
        <f aca="false">Data!AP94</f>
        <v>-193</v>
      </c>
      <c r="P74" s="23" t="n">
        <f aca="false">Data!AQ94</f>
        <v>-227</v>
      </c>
      <c r="Q74" s="23" t="n">
        <f aca="false">Data!AR94</f>
        <v>-75</v>
      </c>
      <c r="R74" s="23" t="n">
        <f aca="false">Data!AS94</f>
        <v>-81</v>
      </c>
      <c r="S74" s="23" t="n">
        <f aca="false">Data!AT94</f>
        <v>-93</v>
      </c>
      <c r="T74" s="15" t="n">
        <f aca="false">Data!AU94</f>
        <v>-158</v>
      </c>
      <c r="U74" s="15" t="n">
        <f aca="false">Data!AV94</f>
        <v>-95</v>
      </c>
      <c r="V74" s="15"/>
      <c r="W74" s="21" t="n">
        <f aca="false">Data!AX94</f>
        <v>-137</v>
      </c>
      <c r="X74" s="13" t="str">
        <f aca="false">Data!AY94</f>
        <v> </v>
      </c>
    </row>
    <row r="75" customFormat="false" ht="12.75" hidden="false" customHeight="false" outlineLevel="0" collapsed="false">
      <c r="A75" s="22" t="n">
        <f aca="false">Data!AB95</f>
        <v>34383</v>
      </c>
      <c r="B75" s="23" t="n">
        <f aca="false">Data!AC95</f>
        <v>-18</v>
      </c>
      <c r="C75" s="23" t="n">
        <f aca="false">Data!AD95</f>
        <v>-15</v>
      </c>
      <c r="D75" s="23" t="n">
        <f aca="false">Data!AE95</f>
        <v>-3</v>
      </c>
      <c r="E75" s="23" t="n">
        <f aca="false">Data!AF95</f>
        <v>-14</v>
      </c>
      <c r="F75" s="23" t="n">
        <f aca="false">Data!AG95</f>
        <v>-21</v>
      </c>
      <c r="G75" s="23" t="n">
        <f aca="false">Data!AH95</f>
        <v>-21</v>
      </c>
      <c r="H75" s="15" t="n">
        <f aca="false">Data!AI95</f>
        <v>-15</v>
      </c>
      <c r="I75" s="15" t="n">
        <f aca="false">Data!AJ95</f>
        <v>-16</v>
      </c>
      <c r="J75" s="15"/>
      <c r="K75" s="21" t="n">
        <f aca="false">Data!AL95</f>
        <v>-15.375</v>
      </c>
      <c r="L75" s="13" t="str">
        <f aca="false">Data!AM95</f>
        <v> </v>
      </c>
      <c r="M75" s="22" t="n">
        <f aca="false">Data!AN95</f>
        <v>34383</v>
      </c>
      <c r="N75" s="23" t="n">
        <f aca="false">Data!AO95</f>
        <v>-109</v>
      </c>
      <c r="O75" s="23" t="n">
        <f aca="false">Data!AP95</f>
        <v>-206</v>
      </c>
      <c r="P75" s="23" t="n">
        <f aca="false">Data!AQ95</f>
        <v>-93</v>
      </c>
      <c r="Q75" s="23" t="n">
        <f aca="false">Data!AR95</f>
        <v>-147</v>
      </c>
      <c r="R75" s="23" t="n">
        <f aca="false">Data!AS95</f>
        <v>-93</v>
      </c>
      <c r="S75" s="23" t="n">
        <f aca="false">Data!AT95</f>
        <v>-59</v>
      </c>
      <c r="T75" s="15" t="n">
        <f aca="false">Data!AU95</f>
        <v>-136</v>
      </c>
      <c r="U75" s="15" t="n">
        <f aca="false">Data!AV95</f>
        <v>-81</v>
      </c>
      <c r="V75" s="15"/>
      <c r="W75" s="21" t="n">
        <f aca="false">Data!AX95</f>
        <v>-115.5</v>
      </c>
      <c r="X75" s="13" t="str">
        <f aca="false">Data!AY95</f>
        <v> </v>
      </c>
    </row>
    <row r="76" customFormat="false" ht="12.75" hidden="false" customHeight="false" outlineLevel="0" collapsed="false">
      <c r="A76" s="22" t="n">
        <f aca="false">Data!AB96</f>
        <v>34390</v>
      </c>
      <c r="B76" s="23" t="n">
        <f aca="false">Data!AC96</f>
        <v>-16</v>
      </c>
      <c r="C76" s="23" t="n">
        <f aca="false">Data!AD96</f>
        <v>2</v>
      </c>
      <c r="D76" s="23" t="n">
        <f aca="false">Data!AE96</f>
        <v>-5</v>
      </c>
      <c r="E76" s="23" t="n">
        <f aca="false">Data!AF96</f>
        <v>-1</v>
      </c>
      <c r="F76" s="23" t="n">
        <f aca="false">Data!AG96</f>
        <v>-10</v>
      </c>
      <c r="G76" s="23" t="n">
        <f aca="false">Data!AH96</f>
        <v>-9</v>
      </c>
      <c r="H76" s="15" t="n">
        <f aca="false">Data!AI96</f>
        <v>-13</v>
      </c>
      <c r="I76" s="15" t="n">
        <f aca="false">Data!AJ96</f>
        <v>-5</v>
      </c>
      <c r="J76" s="15"/>
      <c r="K76" s="21" t="n">
        <f aca="false">Data!AL96</f>
        <v>-7.125</v>
      </c>
      <c r="L76" s="13" t="str">
        <f aca="false">Data!AM96</f>
        <v> </v>
      </c>
      <c r="M76" s="22" t="n">
        <f aca="false">Data!AN96</f>
        <v>34390</v>
      </c>
      <c r="N76" s="23" t="n">
        <f aca="false">Data!AO96</f>
        <v>-64</v>
      </c>
      <c r="O76" s="23" t="n">
        <f aca="false">Data!AP96</f>
        <v>-46</v>
      </c>
      <c r="P76" s="23" t="n">
        <f aca="false">Data!AQ96</f>
        <v>-64</v>
      </c>
      <c r="Q76" s="23" t="n">
        <f aca="false">Data!AR96</f>
        <v>-63</v>
      </c>
      <c r="R76" s="23" t="n">
        <f aca="false">Data!AS96</f>
        <v>-77</v>
      </c>
      <c r="S76" s="23" t="n">
        <f aca="false">Data!AT96</f>
        <v>-97</v>
      </c>
      <c r="T76" s="15" t="n">
        <f aca="false">Data!AU96</f>
        <v>-74</v>
      </c>
      <c r="U76" s="15" t="n">
        <f aca="false">Data!AV96</f>
        <v>-101</v>
      </c>
      <c r="V76" s="15"/>
      <c r="W76" s="21" t="n">
        <f aca="false">Data!AX96</f>
        <v>-73.25</v>
      </c>
      <c r="X76" s="13" t="str">
        <f aca="false">Data!AY96</f>
        <v> </v>
      </c>
    </row>
    <row r="77" customFormat="false" ht="12.75" hidden="false" customHeight="false" outlineLevel="0" collapsed="false">
      <c r="A77" s="22" t="n">
        <f aca="false">Data!AB97</f>
        <v>34397</v>
      </c>
      <c r="B77" s="23" t="n">
        <f aca="false">Data!AC97</f>
        <v>-7</v>
      </c>
      <c r="C77" s="23" t="n">
        <f aca="false">Data!AD97</f>
        <v>-7</v>
      </c>
      <c r="D77" s="23" t="n">
        <f aca="false">Data!AE97</f>
        <v>-23</v>
      </c>
      <c r="E77" s="23" t="n">
        <f aca="false">Data!AF97</f>
        <v>-11</v>
      </c>
      <c r="F77" s="23" t="n">
        <f aca="false">Data!AG97</f>
        <v>-16</v>
      </c>
      <c r="G77" s="23" t="n">
        <f aca="false">Data!AH97</f>
        <v>-6</v>
      </c>
      <c r="H77" s="15" t="n">
        <f aca="false">Data!AI97</f>
        <v>-9</v>
      </c>
      <c r="I77" s="15" t="n">
        <f aca="false">Data!AJ97</f>
        <v>-13</v>
      </c>
      <c r="J77" s="15"/>
      <c r="K77" s="21" t="n">
        <f aca="false">Data!AL97</f>
        <v>-11.5</v>
      </c>
      <c r="L77" s="13" t="str">
        <f aca="false">Data!AM97</f>
        <v> </v>
      </c>
      <c r="M77" s="22" t="n">
        <f aca="false">Data!AN97</f>
        <v>34397</v>
      </c>
      <c r="N77" s="23" t="n">
        <f aca="false">Data!AO97</f>
        <v>-132</v>
      </c>
      <c r="O77" s="23" t="n">
        <f aca="false">Data!AP97</f>
        <v>-118</v>
      </c>
      <c r="P77" s="23" t="n">
        <f aca="false">Data!AQ97</f>
        <v>-62</v>
      </c>
      <c r="Q77" s="23" t="n">
        <f aca="false">Data!AR97</f>
        <v>-76</v>
      </c>
      <c r="R77" s="23" t="n">
        <f aca="false">Data!AS97</f>
        <v>-47</v>
      </c>
      <c r="S77" s="23" t="n">
        <f aca="false">Data!AT97</f>
        <v>-128</v>
      </c>
      <c r="T77" s="15" t="n">
        <f aca="false">Data!AU97</f>
        <v>-37</v>
      </c>
      <c r="U77" s="15" t="n">
        <f aca="false">Data!AV97</f>
        <v>-73</v>
      </c>
      <c r="V77" s="15"/>
      <c r="W77" s="21" t="n">
        <f aca="false">Data!AX97</f>
        <v>-84.125</v>
      </c>
      <c r="X77" s="13" t="str">
        <f aca="false">Data!AY97</f>
        <v> </v>
      </c>
    </row>
    <row r="78" customFormat="false" ht="12.75" hidden="false" customHeight="false" outlineLevel="0" collapsed="false">
      <c r="A78" s="22" t="n">
        <f aca="false">Data!AB98</f>
        <v>34404</v>
      </c>
      <c r="B78" s="23" t="n">
        <f aca="false">Data!AC98</f>
        <v>-5</v>
      </c>
      <c r="C78" s="23" t="n">
        <f aca="false">Data!AD98</f>
        <v>-8</v>
      </c>
      <c r="D78" s="23" t="n">
        <f aca="false">Data!AE98</f>
        <v>-7</v>
      </c>
      <c r="E78" s="23" t="n">
        <f aca="false">Data!AF98</f>
        <v>-11</v>
      </c>
      <c r="F78" s="23" t="n">
        <f aca="false">Data!AG98</f>
        <v>-10</v>
      </c>
      <c r="G78" s="23" t="n">
        <f aca="false">Data!AH98</f>
        <v>-2</v>
      </c>
      <c r="H78" s="15" t="n">
        <f aca="false">Data!AI98</f>
        <v>-13</v>
      </c>
      <c r="I78" s="15" t="n">
        <f aca="false">Data!AJ98</f>
        <v>-3</v>
      </c>
      <c r="J78" s="15"/>
      <c r="K78" s="21" t="n">
        <f aca="false">Data!AL98</f>
        <v>-7.375</v>
      </c>
      <c r="L78" s="13" t="str">
        <f aca="false">Data!AM98</f>
        <v> </v>
      </c>
      <c r="M78" s="22" t="n">
        <f aca="false">Data!AN98</f>
        <v>34404</v>
      </c>
      <c r="N78" s="23" t="n">
        <f aca="false">Data!AO98</f>
        <v>-27</v>
      </c>
      <c r="O78" s="23" t="n">
        <f aca="false">Data!AP98</f>
        <v>-132</v>
      </c>
      <c r="P78" s="23" t="n">
        <f aca="false">Data!AQ98</f>
        <v>-118</v>
      </c>
      <c r="Q78" s="23" t="n">
        <f aca="false">Data!AR98</f>
        <v>-57</v>
      </c>
      <c r="R78" s="23" t="n">
        <f aca="false">Data!AS98</f>
        <v>-54</v>
      </c>
      <c r="S78" s="23" t="n">
        <f aca="false">Data!AT98</f>
        <v>-69</v>
      </c>
      <c r="T78" s="15" t="n">
        <f aca="false">Data!AU98</f>
        <v>-31</v>
      </c>
      <c r="U78" s="15" t="n">
        <f aca="false">Data!AV98</f>
        <v>-75</v>
      </c>
      <c r="V78" s="15"/>
      <c r="W78" s="21" t="n">
        <f aca="false">Data!AX98</f>
        <v>-70.375</v>
      </c>
      <c r="X78" s="13" t="str">
        <f aca="false">Data!AY98</f>
        <v> </v>
      </c>
    </row>
    <row r="79" customFormat="false" ht="12.75" hidden="false" customHeight="false" outlineLevel="0" collapsed="false">
      <c r="A79" s="22" t="n">
        <f aca="false">Data!AB99</f>
        <v>34411</v>
      </c>
      <c r="B79" s="23" t="n">
        <f aca="false">Data!AC99</f>
        <v>4</v>
      </c>
      <c r="C79" s="23" t="n">
        <f aca="false">Data!AD99</f>
        <v>0</v>
      </c>
      <c r="D79" s="23" t="n">
        <f aca="false">Data!AE99</f>
        <v>0</v>
      </c>
      <c r="E79" s="23" t="n">
        <f aca="false">Data!AF99</f>
        <v>-2</v>
      </c>
      <c r="F79" s="23" t="n">
        <f aca="false">Data!AG99</f>
        <v>-8</v>
      </c>
      <c r="G79" s="23" t="n">
        <f aca="false">Data!AH99</f>
        <v>-17</v>
      </c>
      <c r="H79" s="15" t="n">
        <f aca="false">Data!AI99</f>
        <v>-9</v>
      </c>
      <c r="I79" s="15" t="n">
        <f aca="false">Data!AJ99</f>
        <v>5</v>
      </c>
      <c r="J79" s="15"/>
      <c r="K79" s="21" t="n">
        <f aca="false">Data!AL99</f>
        <v>-3.375</v>
      </c>
      <c r="L79" s="13" t="str">
        <f aca="false">Data!AM99</f>
        <v> </v>
      </c>
      <c r="M79" s="22" t="n">
        <f aca="false">Data!AN99</f>
        <v>34411</v>
      </c>
      <c r="N79" s="23" t="n">
        <f aca="false">Data!AO99</f>
        <v>-50</v>
      </c>
      <c r="O79" s="23" t="n">
        <f aca="false">Data!AP99</f>
        <v>-17</v>
      </c>
      <c r="P79" s="23" t="n">
        <f aca="false">Data!AQ99</f>
        <v>-72</v>
      </c>
      <c r="Q79" s="23" t="n">
        <f aca="false">Data!AR99</f>
        <v>-45</v>
      </c>
      <c r="R79" s="23" t="n">
        <f aca="false">Data!AS99</f>
        <v>-143</v>
      </c>
      <c r="S79" s="23" t="n">
        <f aca="false">Data!AT99</f>
        <v>-134</v>
      </c>
      <c r="T79" s="15" t="n">
        <f aca="false">Data!AU99</f>
        <v>-62</v>
      </c>
      <c r="U79" s="15" t="n">
        <f aca="false">Data!AV99</f>
        <v>-23</v>
      </c>
      <c r="V79" s="15"/>
      <c r="W79" s="21" t="n">
        <f aca="false">Data!AX99</f>
        <v>-68.25</v>
      </c>
      <c r="X79" s="13" t="str">
        <f aca="false">Data!AY99</f>
        <v> </v>
      </c>
    </row>
    <row r="80" customFormat="false" ht="12.75" hidden="false" customHeight="false" outlineLevel="0" collapsed="false">
      <c r="A80" s="22" t="n">
        <f aca="false">Data!AB100</f>
        <v>34418</v>
      </c>
      <c r="B80" s="23" t="n">
        <f aca="false">Data!AC100</f>
        <v>-5</v>
      </c>
      <c r="C80" s="23" t="n">
        <f aca="false">Data!AD100</f>
        <v>-5</v>
      </c>
      <c r="D80" s="23" t="n">
        <f aca="false">Data!AE100</f>
        <v>1</v>
      </c>
      <c r="E80" s="23" t="n">
        <f aca="false">Data!AF100</f>
        <v>2</v>
      </c>
      <c r="F80" s="23" t="n">
        <f aca="false">Data!AG100</f>
        <v>4</v>
      </c>
      <c r="G80" s="23" t="n">
        <f aca="false">Data!AH100</f>
        <v>-8</v>
      </c>
      <c r="H80" s="15" t="n">
        <f aca="false">Data!AI100</f>
        <v>15</v>
      </c>
      <c r="I80" s="15" t="n">
        <f aca="false">Data!AJ100</f>
        <v>6</v>
      </c>
      <c r="J80" s="15"/>
      <c r="K80" s="21" t="n">
        <f aca="false">Data!AL100</f>
        <v>1.25</v>
      </c>
      <c r="L80" s="13" t="str">
        <f aca="false">Data!AM100</f>
        <v> </v>
      </c>
      <c r="M80" s="22" t="n">
        <f aca="false">Data!AN100</f>
        <v>34418</v>
      </c>
      <c r="N80" s="23" t="n">
        <f aca="false">Data!AO100</f>
        <v>-21</v>
      </c>
      <c r="O80" s="23" t="n">
        <f aca="false">Data!AP100</f>
        <v>16</v>
      </c>
      <c r="P80" s="23" t="n">
        <f aca="false">Data!AQ100</f>
        <v>-43</v>
      </c>
      <c r="Q80" s="23" t="n">
        <f aca="false">Data!AR100</f>
        <v>-54</v>
      </c>
      <c r="R80" s="23" t="n">
        <f aca="false">Data!AS100</f>
        <v>-78</v>
      </c>
      <c r="S80" s="23" t="n">
        <f aca="false">Data!AT100</f>
        <v>-87</v>
      </c>
      <c r="T80" s="15" t="n">
        <f aca="false">Data!AU100</f>
        <v>-28</v>
      </c>
      <c r="U80" s="15" t="n">
        <f aca="false">Data!AV100</f>
        <v>-12</v>
      </c>
      <c r="V80" s="15"/>
      <c r="W80" s="21" t="n">
        <f aca="false">Data!AX100</f>
        <v>-38.375</v>
      </c>
      <c r="X80" s="13" t="str">
        <f aca="false">Data!AY100</f>
        <v> </v>
      </c>
    </row>
    <row r="81" customFormat="false" ht="12.75" hidden="false" customHeight="false" outlineLevel="0" collapsed="false">
      <c r="A81" s="22" t="n">
        <f aca="false">Data!AB101</f>
        <v>34425</v>
      </c>
      <c r="B81" s="23" t="n">
        <f aca="false">Data!AC101</f>
        <v>0</v>
      </c>
      <c r="C81" s="23" t="n">
        <f aca="false">Data!AD101</f>
        <v>-6</v>
      </c>
      <c r="D81" s="23" t="n">
        <f aca="false">Data!AE101</f>
        <v>-6</v>
      </c>
      <c r="E81" s="23" t="n">
        <f aca="false">Data!AF101</f>
        <v>3</v>
      </c>
      <c r="F81" s="23" t="n">
        <f aca="false">Data!AG101</f>
        <v>5</v>
      </c>
      <c r="G81" s="23" t="n">
        <f aca="false">Data!AH101</f>
        <v>1</v>
      </c>
      <c r="H81" s="15" t="n">
        <f aca="false">Data!AI101</f>
        <v>5</v>
      </c>
      <c r="I81" s="15" t="n">
        <f aca="false">Data!AJ101</f>
        <v>8</v>
      </c>
      <c r="J81" s="15"/>
      <c r="K81" s="21" t="n">
        <f aca="false">Data!AL101</f>
        <v>1.25</v>
      </c>
      <c r="L81" s="13" t="str">
        <f aca="false">Data!AM101</f>
        <v> </v>
      </c>
      <c r="M81" s="22" t="n">
        <f aca="false">Data!AN101</f>
        <v>34425</v>
      </c>
      <c r="N81" s="23" t="n">
        <f aca="false">Data!AO101</f>
        <v>0</v>
      </c>
      <c r="O81" s="23" t="n">
        <f aca="false">Data!AP101</f>
        <v>-33</v>
      </c>
      <c r="P81" s="23" t="n">
        <f aca="false">Data!AQ101</f>
        <v>-51</v>
      </c>
      <c r="Q81" s="23" t="n">
        <f aca="false">Data!AR101</f>
        <v>-1</v>
      </c>
      <c r="R81" s="23" t="n">
        <f aca="false">Data!AS101</f>
        <v>-20</v>
      </c>
      <c r="S81" s="23" t="n">
        <f aca="false">Data!AT101</f>
        <v>-37</v>
      </c>
      <c r="T81" s="15" t="n">
        <f aca="false">Data!AU101</f>
        <v>-5</v>
      </c>
      <c r="U81" s="15" t="n">
        <f aca="false">Data!AV101</f>
        <v>-49</v>
      </c>
      <c r="V81" s="15"/>
      <c r="W81" s="21" t="n">
        <f aca="false">Data!AX101</f>
        <v>-24.5</v>
      </c>
      <c r="X81" s="13" t="str">
        <f aca="false">Data!AY101</f>
        <v> </v>
      </c>
    </row>
    <row r="82" customFormat="false" ht="12.75" hidden="false" customHeight="false" outlineLevel="0" collapsed="false">
      <c r="A82" s="22" t="n">
        <f aca="false">Data!AB102</f>
        <v>34432</v>
      </c>
      <c r="B82" s="23" t="n">
        <f aca="false">Data!AC102</f>
        <v>-2</v>
      </c>
      <c r="C82" s="23" t="n">
        <f aca="false">Data!AD102</f>
        <v>5</v>
      </c>
      <c r="D82" s="23" t="n">
        <f aca="false">Data!AE102</f>
        <v>-1</v>
      </c>
      <c r="E82" s="23" t="n">
        <f aca="false">Data!AF102</f>
        <v>2</v>
      </c>
      <c r="F82" s="23" t="n">
        <f aca="false">Data!AG102</f>
        <v>-11</v>
      </c>
      <c r="G82" s="23" t="n">
        <f aca="false">Data!AH102</f>
        <v>-7</v>
      </c>
      <c r="H82" s="15" t="n">
        <f aca="false">Data!AI102</f>
        <v>5</v>
      </c>
      <c r="I82" s="15" t="n">
        <f aca="false">Data!AJ102</f>
        <v>7</v>
      </c>
      <c r="J82" s="15"/>
      <c r="K82" s="21" t="n">
        <f aca="false">Data!AL102</f>
        <v>-0.25</v>
      </c>
      <c r="L82" s="13" t="str">
        <f aca="false">Data!AM102</f>
        <v> </v>
      </c>
      <c r="M82" s="22" t="n">
        <f aca="false">Data!AN102</f>
        <v>34432</v>
      </c>
      <c r="N82" s="23" t="n">
        <f aca="false">Data!AO102</f>
        <v>21</v>
      </c>
      <c r="O82" s="23" t="n">
        <f aca="false">Data!AP102</f>
        <v>-30</v>
      </c>
      <c r="P82" s="23" t="n">
        <f aca="false">Data!AQ102</f>
        <v>-15</v>
      </c>
      <c r="Q82" s="23" t="n">
        <f aca="false">Data!AR102</f>
        <v>21</v>
      </c>
      <c r="R82" s="23" t="n">
        <f aca="false">Data!AS102</f>
        <v>53</v>
      </c>
      <c r="S82" s="23" t="n">
        <f aca="false">Data!AT102</f>
        <v>2</v>
      </c>
      <c r="T82" s="15" t="n">
        <f aca="false">Data!AU102</f>
        <v>2</v>
      </c>
      <c r="U82" s="15" t="n">
        <f aca="false">Data!AV102</f>
        <v>14</v>
      </c>
      <c r="V82" s="15"/>
      <c r="W82" s="21" t="n">
        <f aca="false">Data!AX102</f>
        <v>8.5</v>
      </c>
      <c r="X82" s="13" t="str">
        <f aca="false">Data!AY102</f>
        <v> </v>
      </c>
    </row>
    <row r="83" customFormat="false" ht="12.75" hidden="false" customHeight="false" outlineLevel="0" collapsed="false">
      <c r="A83" s="22" t="n">
        <f aca="false">Data!AB103</f>
        <v>34439</v>
      </c>
      <c r="B83" s="23" t="n">
        <f aca="false">Data!AC103</f>
        <v>-1</v>
      </c>
      <c r="C83" s="23" t="n">
        <f aca="false">Data!AD103</f>
        <v>-2</v>
      </c>
      <c r="D83" s="23" t="n">
        <f aca="false">Data!AE103</f>
        <v>6</v>
      </c>
      <c r="E83" s="23" t="n">
        <f aca="false">Data!AF103</f>
        <v>0</v>
      </c>
      <c r="F83" s="23" t="n">
        <f aca="false">Data!AG103</f>
        <v>-3</v>
      </c>
      <c r="G83" s="23" t="n">
        <f aca="false">Data!AH103</f>
        <v>-15</v>
      </c>
      <c r="H83" s="15" t="n">
        <f aca="false">Data!AI103</f>
        <v>8</v>
      </c>
      <c r="I83" s="15" t="n">
        <f aca="false">Data!AJ103</f>
        <v>1</v>
      </c>
      <c r="J83" s="15"/>
      <c r="K83" s="21" t="n">
        <f aca="false">Data!AL103</f>
        <v>-0.75</v>
      </c>
      <c r="L83" s="13" t="str">
        <f aca="false">Data!AM103</f>
        <v> </v>
      </c>
      <c r="M83" s="22" t="n">
        <f aca="false">Data!AN103</f>
        <v>34439</v>
      </c>
      <c r="N83" s="23" t="n">
        <f aca="false">Data!AO103</f>
        <v>39</v>
      </c>
      <c r="O83" s="23" t="n">
        <f aca="false">Data!AP103</f>
        <v>-4</v>
      </c>
      <c r="P83" s="23" t="n">
        <f aca="false">Data!AQ103</f>
        <v>-13</v>
      </c>
      <c r="Q83" s="23" t="n">
        <f aca="false">Data!AR103</f>
        <v>-16</v>
      </c>
      <c r="R83" s="23" t="n">
        <f aca="false">Data!AS103</f>
        <v>22</v>
      </c>
      <c r="S83" s="23" t="n">
        <f aca="false">Data!AT103</f>
        <v>30</v>
      </c>
      <c r="T83" s="15" t="n">
        <f aca="false">Data!AU103</f>
        <v>-25</v>
      </c>
      <c r="U83" s="15" t="n">
        <f aca="false">Data!AV103</f>
        <v>64</v>
      </c>
      <c r="V83" s="15"/>
      <c r="W83" s="21" t="n">
        <f aca="false">Data!AX103</f>
        <v>12.125</v>
      </c>
      <c r="X83" s="13" t="str">
        <f aca="false">Data!AY103</f>
        <v> </v>
      </c>
    </row>
    <row r="84" customFormat="false" ht="12.75" hidden="false" customHeight="false" outlineLevel="0" collapsed="false">
      <c r="A84" s="22" t="n">
        <f aca="false">Data!AB104</f>
        <v>34446</v>
      </c>
      <c r="B84" s="23" t="n">
        <f aca="false">Data!AC104</f>
        <v>6</v>
      </c>
      <c r="C84" s="23" t="n">
        <f aca="false">Data!AD104</f>
        <v>-6</v>
      </c>
      <c r="D84" s="23" t="n">
        <f aca="false">Data!AE104</f>
        <v>1</v>
      </c>
      <c r="E84" s="23" t="n">
        <f aca="false">Data!AF104</f>
        <v>2</v>
      </c>
      <c r="F84" s="23" t="n">
        <f aca="false">Data!AG104</f>
        <v>-6</v>
      </c>
      <c r="G84" s="23" t="n">
        <f aca="false">Data!AH104</f>
        <v>-6</v>
      </c>
      <c r="H84" s="15" t="n">
        <f aca="false">Data!AI104</f>
        <v>8</v>
      </c>
      <c r="I84" s="15" t="n">
        <f aca="false">Data!AJ104</f>
        <v>9</v>
      </c>
      <c r="J84" s="15"/>
      <c r="K84" s="21" t="n">
        <f aca="false">Data!AL104</f>
        <v>1</v>
      </c>
      <c r="L84" s="13" t="str">
        <f aca="false">Data!AM104</f>
        <v> </v>
      </c>
      <c r="M84" s="22" t="n">
        <f aca="false">Data!AN104</f>
        <v>34446</v>
      </c>
      <c r="N84" s="23" t="n">
        <f aca="false">Data!AO104</f>
        <v>79</v>
      </c>
      <c r="O84" s="23" t="n">
        <f aca="false">Data!AP104</f>
        <v>30</v>
      </c>
      <c r="P84" s="23" t="n">
        <f aca="false">Data!AQ104</f>
        <v>27</v>
      </c>
      <c r="Q84" s="23" t="n">
        <f aca="false">Data!AR104</f>
        <v>-7</v>
      </c>
      <c r="R84" s="23" t="n">
        <f aca="false">Data!AS104</f>
        <v>54</v>
      </c>
      <c r="S84" s="23" t="n">
        <f aca="false">Data!AT104</f>
        <v>2</v>
      </c>
      <c r="T84" s="15" t="n">
        <f aca="false">Data!AU104</f>
        <v>19</v>
      </c>
      <c r="U84" s="15" t="n">
        <f aca="false">Data!AV104</f>
        <v>43</v>
      </c>
      <c r="V84" s="15"/>
      <c r="W84" s="21" t="n">
        <f aca="false">Data!AX104</f>
        <v>30.875</v>
      </c>
      <c r="X84" s="13" t="str">
        <f aca="false">Data!AY104</f>
        <v> </v>
      </c>
    </row>
    <row r="85" customFormat="false" ht="12.75" hidden="false" customHeight="false" outlineLevel="0" collapsed="false">
      <c r="A85" s="22" t="n">
        <f aca="false">Data!AB105</f>
        <v>34453</v>
      </c>
      <c r="B85" s="23" t="n">
        <f aca="false">Data!AC105</f>
        <v>3</v>
      </c>
      <c r="C85" s="23" t="n">
        <f aca="false">Data!AD105</f>
        <v>3</v>
      </c>
      <c r="D85" s="23" t="n">
        <f aca="false">Data!AE105</f>
        <v>5</v>
      </c>
      <c r="E85" s="23" t="n">
        <f aca="false">Data!AF105</f>
        <v>7</v>
      </c>
      <c r="F85" s="23" t="n">
        <f aca="false">Data!AG105</f>
        <v>12</v>
      </c>
      <c r="G85" s="23" t="n">
        <f aca="false">Data!AH105</f>
        <v>6</v>
      </c>
      <c r="H85" s="15" t="n">
        <f aca="false">Data!AI105</f>
        <v>9</v>
      </c>
      <c r="I85" s="15" t="n">
        <f aca="false">Data!AJ105</f>
        <v>11</v>
      </c>
      <c r="J85" s="15"/>
      <c r="K85" s="21" t="n">
        <f aca="false">Data!AL105</f>
        <v>7</v>
      </c>
      <c r="L85" s="13" t="str">
        <f aca="false">Data!AM105</f>
        <v> </v>
      </c>
      <c r="M85" s="22" t="n">
        <f aca="false">Data!AN105</f>
        <v>34453</v>
      </c>
      <c r="N85" s="23" t="n">
        <f aca="false">Data!AO105</f>
        <v>75</v>
      </c>
      <c r="O85" s="23" t="n">
        <f aca="false">Data!AP105</f>
        <v>30</v>
      </c>
      <c r="P85" s="23" t="n">
        <f aca="false">Data!AQ105</f>
        <v>68</v>
      </c>
      <c r="Q85" s="23" t="n">
        <f aca="false">Data!AR105</f>
        <v>25</v>
      </c>
      <c r="R85" s="23" t="n">
        <f aca="false">Data!AS105</f>
        <v>64</v>
      </c>
      <c r="S85" s="23" t="n">
        <f aca="false">Data!AT105</f>
        <v>5</v>
      </c>
      <c r="T85" s="15" t="n">
        <f aca="false">Data!AU105</f>
        <v>32</v>
      </c>
      <c r="U85" s="15" t="n">
        <f aca="false">Data!AV105</f>
        <v>102</v>
      </c>
      <c r="V85" s="15"/>
      <c r="W85" s="21" t="n">
        <f aca="false">Data!AX105</f>
        <v>50.125</v>
      </c>
      <c r="X85" s="13" t="str">
        <f aca="false">Data!AY105</f>
        <v> </v>
      </c>
    </row>
    <row r="86" customFormat="false" ht="12.75" hidden="false" customHeight="false" outlineLevel="0" collapsed="false">
      <c r="A86" s="22" t="n">
        <f aca="false">Data!AB106</f>
        <v>34460</v>
      </c>
      <c r="B86" s="23" t="n">
        <f aca="false">Data!AC106</f>
        <v>11</v>
      </c>
      <c r="C86" s="23" t="n">
        <f aca="false">Data!AD106</f>
        <v>4</v>
      </c>
      <c r="D86" s="23" t="n">
        <f aca="false">Data!AE106</f>
        <v>3</v>
      </c>
      <c r="E86" s="23" t="n">
        <f aca="false">Data!AF106</f>
        <v>9</v>
      </c>
      <c r="F86" s="23" t="n">
        <f aca="false">Data!AG106</f>
        <v>13</v>
      </c>
      <c r="G86" s="23" t="n">
        <f aca="false">Data!AH106</f>
        <v>6</v>
      </c>
      <c r="H86" s="15" t="n">
        <f aca="false">Data!AI106</f>
        <v>7</v>
      </c>
      <c r="I86" s="15" t="n">
        <f aca="false">Data!AJ106</f>
        <v>14</v>
      </c>
      <c r="J86" s="15"/>
      <c r="K86" s="21" t="n">
        <f aca="false">Data!AL106</f>
        <v>8.375</v>
      </c>
      <c r="L86" s="13" t="str">
        <f aca="false">Data!AM106</f>
        <v> </v>
      </c>
      <c r="M86" s="22" t="n">
        <f aca="false">Data!AN106</f>
        <v>34460</v>
      </c>
      <c r="N86" s="23" t="n">
        <f aca="false">Data!AO106</f>
        <v>82</v>
      </c>
      <c r="O86" s="23" t="n">
        <f aca="false">Data!AP106</f>
        <v>49</v>
      </c>
      <c r="P86" s="23" t="n">
        <f aca="false">Data!AQ106</f>
        <v>53</v>
      </c>
      <c r="Q86" s="23" t="n">
        <f aca="false">Data!AR106</f>
        <v>46</v>
      </c>
      <c r="R86" s="23" t="n">
        <f aca="false">Data!AS106</f>
        <v>78</v>
      </c>
      <c r="S86" s="23" t="n">
        <f aca="false">Data!AT106</f>
        <v>34</v>
      </c>
      <c r="T86" s="15" t="n">
        <f aca="false">Data!AU106</f>
        <v>58</v>
      </c>
      <c r="U86" s="15" t="n">
        <f aca="false">Data!AV106</f>
        <v>108</v>
      </c>
      <c r="V86" s="15"/>
      <c r="W86" s="21" t="n">
        <f aca="false">Data!AX106</f>
        <v>63.5</v>
      </c>
      <c r="X86" s="13" t="str">
        <f aca="false">Data!AY106</f>
        <v> </v>
      </c>
    </row>
    <row r="87" customFormat="false" ht="12.75" hidden="false" customHeight="false" outlineLevel="0" collapsed="false">
      <c r="A87" s="22" t="n">
        <f aca="false">Data!AB107</f>
        <v>34467</v>
      </c>
      <c r="B87" s="23" t="n">
        <f aca="false">Data!AC107</f>
        <v>13</v>
      </c>
      <c r="C87" s="23" t="n">
        <f aca="false">Data!AD107</f>
        <v>7</v>
      </c>
      <c r="D87" s="23" t="n">
        <f aca="false">Data!AE107</f>
        <v>7</v>
      </c>
      <c r="E87" s="23" t="n">
        <f aca="false">Data!AF107</f>
        <v>11</v>
      </c>
      <c r="F87" s="23" t="n">
        <f aca="false">Data!AG107</f>
        <v>17</v>
      </c>
      <c r="G87" s="23" t="n">
        <f aca="false">Data!AH107</f>
        <v>2</v>
      </c>
      <c r="H87" s="15" t="n">
        <f aca="false">Data!AI107</f>
        <v>5</v>
      </c>
      <c r="I87" s="15" t="n">
        <f aca="false">Data!AJ107</f>
        <v>13</v>
      </c>
      <c r="J87" s="15"/>
      <c r="K87" s="21" t="n">
        <f aca="false">Data!AL107</f>
        <v>9.375</v>
      </c>
      <c r="L87" s="13" t="str">
        <f aca="false">Data!AM107</f>
        <v> </v>
      </c>
      <c r="M87" s="22" t="n">
        <f aca="false">Data!AN107</f>
        <v>34467</v>
      </c>
      <c r="N87" s="23" t="n">
        <f aca="false">Data!AO107</f>
        <v>95</v>
      </c>
      <c r="O87" s="23" t="n">
        <f aca="false">Data!AP107</f>
        <v>30</v>
      </c>
      <c r="P87" s="23" t="n">
        <f aca="false">Data!AQ107</f>
        <v>60</v>
      </c>
      <c r="Q87" s="23" t="n">
        <f aca="false">Data!AR107</f>
        <v>70</v>
      </c>
      <c r="R87" s="23" t="n">
        <f aca="false">Data!AS107</f>
        <v>100</v>
      </c>
      <c r="S87" s="23" t="n">
        <f aca="false">Data!AT107</f>
        <v>72</v>
      </c>
      <c r="T87" s="15" t="n">
        <f aca="false">Data!AU107</f>
        <v>46</v>
      </c>
      <c r="U87" s="15" t="n">
        <f aca="false">Data!AV107</f>
        <v>106</v>
      </c>
      <c r="V87" s="15"/>
      <c r="W87" s="21" t="n">
        <f aca="false">Data!AX107</f>
        <v>72.375</v>
      </c>
      <c r="X87" s="13" t="str">
        <f aca="false">Data!AY107</f>
        <v> </v>
      </c>
    </row>
    <row r="88" customFormat="false" ht="12.75" hidden="false" customHeight="false" outlineLevel="0" collapsed="false">
      <c r="A88" s="22" t="n">
        <f aca="false">Data!AB108</f>
        <v>34474</v>
      </c>
      <c r="B88" s="23" t="n">
        <f aca="false">Data!AC108</f>
        <v>7</v>
      </c>
      <c r="C88" s="23" t="n">
        <f aca="false">Data!AD108</f>
        <v>10</v>
      </c>
      <c r="D88" s="23" t="n">
        <f aca="false">Data!AE108</f>
        <v>9</v>
      </c>
      <c r="E88" s="23" t="n">
        <f aca="false">Data!AF108</f>
        <v>10</v>
      </c>
      <c r="F88" s="23" t="n">
        <f aca="false">Data!AG108</f>
        <v>13</v>
      </c>
      <c r="G88" s="23" t="n">
        <f aca="false">Data!AH108</f>
        <v>11</v>
      </c>
      <c r="H88" s="15" t="n">
        <f aca="false">Data!AI108</f>
        <v>6</v>
      </c>
      <c r="I88" s="15" t="n">
        <f aca="false">Data!AJ108</f>
        <v>15</v>
      </c>
      <c r="J88" s="15"/>
      <c r="K88" s="21" t="n">
        <f aca="false">Data!AL108</f>
        <v>10.125</v>
      </c>
      <c r="L88" s="13" t="str">
        <f aca="false">Data!AM108</f>
        <v> </v>
      </c>
      <c r="M88" s="22" t="n">
        <f aca="false">Data!AN108</f>
        <v>34474</v>
      </c>
      <c r="N88" s="23" t="n">
        <f aca="false">Data!AO108</f>
        <v>89</v>
      </c>
      <c r="O88" s="23" t="n">
        <f aca="false">Data!AP108</f>
        <v>114</v>
      </c>
      <c r="P88" s="23" t="n">
        <f aca="false">Data!AQ108</f>
        <v>59</v>
      </c>
      <c r="Q88" s="23" t="n">
        <f aca="false">Data!AR108</f>
        <v>62</v>
      </c>
      <c r="R88" s="23" t="n">
        <f aca="false">Data!AS108</f>
        <v>92</v>
      </c>
      <c r="S88" s="23" t="n">
        <f aca="false">Data!AT108</f>
        <v>79</v>
      </c>
      <c r="T88" s="15" t="n">
        <f aca="false">Data!AU108</f>
        <v>55</v>
      </c>
      <c r="U88" s="15" t="n">
        <f aca="false">Data!AV108</f>
        <v>118</v>
      </c>
      <c r="V88" s="15"/>
      <c r="W88" s="21" t="n">
        <f aca="false">Data!AX108</f>
        <v>83.5</v>
      </c>
      <c r="X88" s="13" t="str">
        <f aca="false">Data!AY108</f>
        <v> </v>
      </c>
    </row>
    <row r="89" customFormat="false" ht="12.75" hidden="false" customHeight="false" outlineLevel="0" collapsed="false">
      <c r="A89" s="22" t="n">
        <f aca="false">Data!AB109</f>
        <v>34481</v>
      </c>
      <c r="B89" s="23" t="n">
        <f aca="false">Data!AC109</f>
        <v>15</v>
      </c>
      <c r="C89" s="23" t="n">
        <f aca="false">Data!AD109</f>
        <v>7</v>
      </c>
      <c r="D89" s="23" t="n">
        <f aca="false">Data!AE109</f>
        <v>11</v>
      </c>
      <c r="E89" s="23" t="n">
        <f aca="false">Data!AF109</f>
        <v>11</v>
      </c>
      <c r="F89" s="23" t="n">
        <f aca="false">Data!AG109</f>
        <v>14</v>
      </c>
      <c r="G89" s="23" t="n">
        <f aca="false">Data!AH109</f>
        <v>7</v>
      </c>
      <c r="H89" s="15" t="n">
        <f aca="false">Data!AI109</f>
        <v>6</v>
      </c>
      <c r="I89" s="15" t="n">
        <f aca="false">Data!AJ109</f>
        <v>13</v>
      </c>
      <c r="J89" s="15"/>
      <c r="K89" s="21" t="n">
        <f aca="false">Data!AL109</f>
        <v>10.5</v>
      </c>
      <c r="L89" s="13" t="str">
        <f aca="false">Data!AM109</f>
        <v> </v>
      </c>
      <c r="M89" s="22" t="n">
        <f aca="false">Data!AN109</f>
        <v>34481</v>
      </c>
      <c r="N89" s="23" t="n">
        <f aca="false">Data!AO109</f>
        <v>101</v>
      </c>
      <c r="O89" s="23" t="n">
        <f aca="false">Data!AP109</f>
        <v>93</v>
      </c>
      <c r="P89" s="23" t="n">
        <f aca="false">Data!AQ109</f>
        <v>83</v>
      </c>
      <c r="Q89" s="23" t="n">
        <f aca="false">Data!AR109</f>
        <v>76</v>
      </c>
      <c r="R89" s="23" t="n">
        <f aca="false">Data!AS109</f>
        <v>92</v>
      </c>
      <c r="S89" s="23" t="n">
        <f aca="false">Data!AT109</f>
        <v>73</v>
      </c>
      <c r="T89" s="15" t="n">
        <f aca="false">Data!AU109</f>
        <v>56</v>
      </c>
      <c r="U89" s="15" t="n">
        <f aca="false">Data!AV109</f>
        <v>99</v>
      </c>
      <c r="V89" s="15"/>
      <c r="W89" s="21" t="n">
        <f aca="false">Data!AX109</f>
        <v>84.125</v>
      </c>
      <c r="X89" s="13" t="str">
        <f aca="false">Data!AY109</f>
        <v> </v>
      </c>
    </row>
    <row r="90" customFormat="false" ht="12.75" hidden="false" customHeight="false" outlineLevel="0" collapsed="false">
      <c r="A90" s="22" t="n">
        <f aca="false">Data!AB110</f>
        <v>34488</v>
      </c>
      <c r="B90" s="23" t="n">
        <f aca="false">Data!AC110</f>
        <v>12</v>
      </c>
      <c r="C90" s="23" t="n">
        <f aca="false">Data!AD110</f>
        <v>14</v>
      </c>
      <c r="D90" s="23" t="n">
        <f aca="false">Data!AE110</f>
        <v>9</v>
      </c>
      <c r="E90" s="23" t="n">
        <f aca="false">Data!AF110</f>
        <v>9</v>
      </c>
      <c r="F90" s="23" t="n">
        <f aca="false">Data!AG110</f>
        <v>17</v>
      </c>
      <c r="G90" s="23" t="n">
        <f aca="false">Data!AH110</f>
        <v>12</v>
      </c>
      <c r="H90" s="15" t="n">
        <f aca="false">Data!AI110</f>
        <v>12</v>
      </c>
      <c r="I90" s="15" t="n">
        <f aca="false">Data!AJ110</f>
        <v>18</v>
      </c>
      <c r="J90" s="15"/>
      <c r="K90" s="21" t="n">
        <f aca="false">Data!AL110</f>
        <v>12.875</v>
      </c>
      <c r="L90" s="13" t="str">
        <f aca="false">Data!AM110</f>
        <v> </v>
      </c>
      <c r="M90" s="22" t="n">
        <f aca="false">Data!AN110</f>
        <v>34488</v>
      </c>
      <c r="N90" s="23" t="n">
        <f aca="false">Data!AO110</f>
        <v>120</v>
      </c>
      <c r="O90" s="23" t="n">
        <f aca="false">Data!AP110</f>
        <v>107</v>
      </c>
      <c r="P90" s="23" t="n">
        <f aca="false">Data!AQ110</f>
        <v>88</v>
      </c>
      <c r="Q90" s="23" t="n">
        <f aca="false">Data!AR110</f>
        <v>93</v>
      </c>
      <c r="R90" s="23" t="n">
        <f aca="false">Data!AS110</f>
        <v>106</v>
      </c>
      <c r="S90" s="23" t="n">
        <f aca="false">Data!AT110</f>
        <v>71</v>
      </c>
      <c r="T90" s="23" t="n">
        <f aca="false">Data!AU110</f>
        <v>78</v>
      </c>
      <c r="U90" s="23" t="n">
        <f aca="false">Data!AV110</f>
        <v>117</v>
      </c>
      <c r="V90" s="23"/>
      <c r="W90" s="21" t="n">
        <f aca="false">Data!AX110</f>
        <v>97.5</v>
      </c>
      <c r="X90" s="13" t="str">
        <f aca="false">Data!AY110</f>
        <v> </v>
      </c>
    </row>
    <row r="91" customFormat="false" ht="12.75" hidden="false" customHeight="false" outlineLevel="0" collapsed="false">
      <c r="A91" s="22" t="n">
        <f aca="false">Data!AB111</f>
        <v>34495</v>
      </c>
      <c r="B91" s="25" t="n">
        <f aca="false">Data!AC111</f>
        <v>19</v>
      </c>
      <c r="C91" s="25" t="n">
        <f aca="false">Data!AD111</f>
        <v>14</v>
      </c>
      <c r="D91" s="25" t="n">
        <f aca="false">Data!AE111</f>
        <v>8</v>
      </c>
      <c r="E91" s="25" t="n">
        <f aca="false">Data!AF111</f>
        <v>11</v>
      </c>
      <c r="F91" s="25" t="n">
        <f aca="false">Data!AG111</f>
        <v>15</v>
      </c>
      <c r="G91" s="23" t="n">
        <f aca="false">Data!AH111</f>
        <v>14</v>
      </c>
      <c r="H91" s="15" t="n">
        <f aca="false">Data!AI111</f>
        <v>4</v>
      </c>
      <c r="I91" s="15" t="n">
        <f aca="false">Data!AJ111</f>
        <v>14</v>
      </c>
      <c r="J91" s="15"/>
      <c r="K91" s="21" t="n">
        <f aca="false">Data!AL111</f>
        <v>12.375</v>
      </c>
      <c r="L91" s="13" t="str">
        <f aca="false">Data!AM111</f>
        <v> </v>
      </c>
      <c r="M91" s="22" t="n">
        <f aca="false">Data!AN111</f>
        <v>34495</v>
      </c>
      <c r="N91" s="25" t="n">
        <f aca="false">Data!AO111</f>
        <v>93</v>
      </c>
      <c r="O91" s="25" t="n">
        <f aca="false">Data!AP111</f>
        <v>80</v>
      </c>
      <c r="P91" s="25" t="n">
        <f aca="false">Data!AQ111</f>
        <v>88</v>
      </c>
      <c r="Q91" s="25" t="n">
        <f aca="false">Data!AR111</f>
        <v>91</v>
      </c>
      <c r="R91" s="25" t="n">
        <f aca="false">Data!AS111</f>
        <v>86</v>
      </c>
      <c r="S91" s="23" t="n">
        <f aca="false">Data!AT111</f>
        <v>91</v>
      </c>
      <c r="T91" s="23" t="n">
        <f aca="false">Data!AU111</f>
        <v>78</v>
      </c>
      <c r="U91" s="23" t="n">
        <f aca="false">Data!AV111</f>
        <v>105</v>
      </c>
      <c r="V91" s="23"/>
      <c r="W91" s="21" t="n">
        <f aca="false">Data!AX111</f>
        <v>89</v>
      </c>
      <c r="X91" s="13" t="str">
        <f aca="false">Data!AY111</f>
        <v> </v>
      </c>
    </row>
    <row r="92" customFormat="false" ht="12.75" hidden="false" customHeight="false" outlineLevel="0" collapsed="false">
      <c r="A92" s="22" t="n">
        <f aca="false">Data!AB112</f>
        <v>34502</v>
      </c>
      <c r="B92" s="25" t="n">
        <f aca="false">Data!AC112</f>
        <v>0</v>
      </c>
      <c r="C92" s="25" t="n">
        <f aca="false">Data!AD112</f>
        <v>10</v>
      </c>
      <c r="D92" s="25" t="n">
        <f aca="false">Data!AE112</f>
        <v>2</v>
      </c>
      <c r="E92" s="25" t="n">
        <f aca="false">Data!AF112</f>
        <v>12</v>
      </c>
      <c r="F92" s="25" t="n">
        <f aca="false">Data!AG112</f>
        <v>19</v>
      </c>
      <c r="G92" s="23" t="n">
        <f aca="false">Data!AH112</f>
        <v>12</v>
      </c>
      <c r="H92" s="15" t="n">
        <f aca="false">Data!AI112</f>
        <v>5</v>
      </c>
      <c r="I92" s="15" t="n">
        <f aca="false">Data!AJ112</f>
        <v>14</v>
      </c>
      <c r="J92" s="15"/>
      <c r="K92" s="21" t="n">
        <f aca="false">Data!AL112</f>
        <v>9.25</v>
      </c>
      <c r="L92" s="13" t="str">
        <f aca="false">Data!AM112</f>
        <v> </v>
      </c>
      <c r="M92" s="22" t="n">
        <f aca="false">Data!AN112</f>
        <v>34502</v>
      </c>
      <c r="N92" s="25" t="n">
        <f aca="false">Data!AO112</f>
        <v>87</v>
      </c>
      <c r="O92" s="25" t="n">
        <f aca="false">Data!AP112</f>
        <v>95</v>
      </c>
      <c r="P92" s="25" t="n">
        <f aca="false">Data!AQ112</f>
        <v>87</v>
      </c>
      <c r="Q92" s="25" t="n">
        <f aca="false">Data!AR112</f>
        <v>94</v>
      </c>
      <c r="R92" s="25" t="n">
        <f aca="false">Data!AS112</f>
        <v>104</v>
      </c>
      <c r="S92" s="23" t="n">
        <f aca="false">Data!AT112</f>
        <v>63</v>
      </c>
      <c r="T92" s="23" t="n">
        <f aca="false">Data!AU112</f>
        <v>64</v>
      </c>
      <c r="U92" s="23" t="n">
        <f aca="false">Data!AV112</f>
        <v>106</v>
      </c>
      <c r="V92" s="23"/>
      <c r="W92" s="21" t="n">
        <f aca="false">Data!AX112</f>
        <v>87.5</v>
      </c>
      <c r="X92" s="13" t="str">
        <f aca="false">Data!AY112</f>
        <v> </v>
      </c>
    </row>
    <row r="93" customFormat="false" ht="12.75" hidden="false" customHeight="false" outlineLevel="0" collapsed="false">
      <c r="A93" s="22" t="n">
        <f aca="false">Data!AB113</f>
        <v>34509</v>
      </c>
      <c r="B93" s="25" t="n">
        <f aca="false">Data!AC113</f>
        <v>9</v>
      </c>
      <c r="C93" s="25" t="n">
        <f aca="false">Data!AD113</f>
        <v>10</v>
      </c>
      <c r="D93" s="25" t="n">
        <f aca="false">Data!AE113</f>
        <v>10</v>
      </c>
      <c r="E93" s="25" t="n">
        <f aca="false">Data!AF113</f>
        <v>10</v>
      </c>
      <c r="F93" s="25" t="n">
        <f aca="false">Data!AG113</f>
        <v>11</v>
      </c>
      <c r="G93" s="23" t="n">
        <f aca="false">Data!AH113</f>
        <v>11</v>
      </c>
      <c r="H93" s="15" t="n">
        <f aca="false">Data!AI113</f>
        <v>9</v>
      </c>
      <c r="I93" s="15" t="n">
        <f aca="false">Data!AJ113</f>
        <v>12</v>
      </c>
      <c r="J93" s="15"/>
      <c r="K93" s="21" t="n">
        <f aca="false">Data!AL113</f>
        <v>10.25</v>
      </c>
      <c r="L93" s="13" t="str">
        <f aca="false">Data!AM113</f>
        <v> </v>
      </c>
      <c r="M93" s="22" t="n">
        <f aca="false">Data!AN113</f>
        <v>34509</v>
      </c>
      <c r="N93" s="25" t="n">
        <f aca="false">Data!AO113</f>
        <v>83</v>
      </c>
      <c r="O93" s="25" t="n">
        <f aca="false">Data!AP113</f>
        <v>95</v>
      </c>
      <c r="P93" s="25" t="n">
        <f aca="false">Data!AQ113</f>
        <v>91</v>
      </c>
      <c r="Q93" s="25" t="n">
        <f aca="false">Data!AR113</f>
        <v>97</v>
      </c>
      <c r="R93" s="25" t="n">
        <f aca="false">Data!AS113</f>
        <v>82</v>
      </c>
      <c r="S93" s="23" t="n">
        <f aca="false">Data!AT113</f>
        <v>85</v>
      </c>
      <c r="T93" s="23" t="n">
        <f aca="false">Data!AU113</f>
        <v>73</v>
      </c>
      <c r="U93" s="23" t="n">
        <f aca="false">Data!AV113</f>
        <v>108</v>
      </c>
      <c r="V93" s="23"/>
      <c r="W93" s="21" t="n">
        <f aca="false">Data!AX113</f>
        <v>89.25</v>
      </c>
      <c r="X93" s="13" t="str">
        <f aca="false">Data!AY113</f>
        <v> </v>
      </c>
    </row>
    <row r="94" customFormat="false" ht="12.75" hidden="false" customHeight="false" outlineLevel="0" collapsed="false">
      <c r="A94" s="22" t="n">
        <f aca="false">Data!AB114</f>
        <v>34516</v>
      </c>
      <c r="B94" s="25" t="n">
        <f aca="false">Data!AC114</f>
        <v>5</v>
      </c>
      <c r="C94" s="25" t="n">
        <f aca="false">Data!AD114</f>
        <v>3</v>
      </c>
      <c r="D94" s="25" t="n">
        <f aca="false">Data!AE114</f>
        <v>10</v>
      </c>
      <c r="E94" s="25" t="n">
        <f aca="false">Data!AF114</f>
        <v>11</v>
      </c>
      <c r="F94" s="25" t="n">
        <f aca="false">Data!AG114</f>
        <v>12</v>
      </c>
      <c r="G94" s="23" t="n">
        <f aca="false">Data!AH114</f>
        <v>11</v>
      </c>
      <c r="H94" s="15" t="n">
        <f aca="false">Data!AI114</f>
        <v>8</v>
      </c>
      <c r="I94" s="15" t="n">
        <f aca="false">Data!AJ114</f>
        <v>11</v>
      </c>
      <c r="J94" s="15"/>
      <c r="K94" s="21" t="n">
        <f aca="false">Data!AL114</f>
        <v>8.875</v>
      </c>
      <c r="L94" s="13" t="str">
        <f aca="false">Data!AM114</f>
        <v> </v>
      </c>
      <c r="M94" s="22" t="n">
        <f aca="false">Data!AN114</f>
        <v>34516</v>
      </c>
      <c r="N94" s="25" t="n">
        <f aca="false">Data!AO114</f>
        <v>104</v>
      </c>
      <c r="O94" s="25" t="n">
        <f aca="false">Data!AP114</f>
        <v>73</v>
      </c>
      <c r="P94" s="25" t="n">
        <f aca="false">Data!AQ114</f>
        <v>93</v>
      </c>
      <c r="Q94" s="25" t="n">
        <f aca="false">Data!AR114</f>
        <v>76</v>
      </c>
      <c r="R94" s="25" t="n">
        <f aca="false">Data!AS114</f>
        <v>72</v>
      </c>
      <c r="S94" s="23" t="n">
        <f aca="false">Data!AT114</f>
        <v>91</v>
      </c>
      <c r="T94" s="23" t="n">
        <f aca="false">Data!AU114</f>
        <v>69</v>
      </c>
      <c r="U94" s="23" t="n">
        <f aca="false">Data!AV114</f>
        <v>105</v>
      </c>
      <c r="V94" s="23"/>
      <c r="W94" s="21" t="n">
        <f aca="false">Data!AX114</f>
        <v>85.375</v>
      </c>
      <c r="X94" s="13" t="str">
        <f aca="false">Data!AY114</f>
        <v> </v>
      </c>
    </row>
    <row r="95" customFormat="false" ht="12.75" hidden="false" customHeight="false" outlineLevel="0" collapsed="false">
      <c r="A95" s="22" t="n">
        <f aca="false">Data!AB115</f>
        <v>34523</v>
      </c>
      <c r="B95" s="25" t="n">
        <f aca="false">Data!AC115</f>
        <v>11</v>
      </c>
      <c r="C95" s="25" t="n">
        <f aca="false">Data!AD115</f>
        <v>19</v>
      </c>
      <c r="D95" s="25" t="n">
        <f aca="false">Data!AE115</f>
        <v>5</v>
      </c>
      <c r="E95" s="25" t="n">
        <f aca="false">Data!AF115</f>
        <v>11</v>
      </c>
      <c r="F95" s="25" t="n">
        <f aca="false">Data!AG115</f>
        <v>10</v>
      </c>
      <c r="G95" s="23" t="n">
        <f aca="false">Data!AH115</f>
        <v>11</v>
      </c>
      <c r="H95" s="15" t="n">
        <f aca="false">Data!AI115</f>
        <v>8</v>
      </c>
      <c r="I95" s="15" t="n">
        <f aca="false">Data!AJ115</f>
        <v>9</v>
      </c>
      <c r="J95" s="15"/>
      <c r="K95" s="21" t="n">
        <f aca="false">Data!AL115</f>
        <v>10.5</v>
      </c>
      <c r="L95" s="13" t="str">
        <f aca="false">Data!AM115</f>
        <v> </v>
      </c>
      <c r="M95" s="22" t="n">
        <f aca="false">Data!AN115</f>
        <v>34523</v>
      </c>
      <c r="N95" s="25" t="n">
        <f aca="false">Data!AO115</f>
        <v>95</v>
      </c>
      <c r="O95" s="25" t="n">
        <f aca="false">Data!AP115</f>
        <v>115</v>
      </c>
      <c r="P95" s="25" t="n">
        <f aca="false">Data!AQ115</f>
        <v>90</v>
      </c>
      <c r="Q95" s="25" t="n">
        <f aca="false">Data!AR115</f>
        <v>96</v>
      </c>
      <c r="R95" s="25" t="n">
        <f aca="false">Data!AS115</f>
        <v>74</v>
      </c>
      <c r="S95" s="23" t="n">
        <f aca="false">Data!AT115</f>
        <v>69</v>
      </c>
      <c r="T95" s="23" t="n">
        <f aca="false">Data!AU115</f>
        <v>97</v>
      </c>
      <c r="U95" s="23" t="n">
        <f aca="false">Data!AV115</f>
        <v>110</v>
      </c>
      <c r="V95" s="23"/>
      <c r="W95" s="21" t="n">
        <f aca="false">Data!AX115</f>
        <v>93.25</v>
      </c>
      <c r="X95" s="13" t="str">
        <f aca="false">Data!AY115</f>
        <v> </v>
      </c>
    </row>
    <row r="96" customFormat="false" ht="12.75" hidden="false" customHeight="false" outlineLevel="0" collapsed="false">
      <c r="A96" s="22" t="n">
        <f aca="false">Data!AB116</f>
        <v>34530</v>
      </c>
      <c r="B96" s="25" t="n">
        <f aca="false">Data!AC116</f>
        <v>8</v>
      </c>
      <c r="C96" s="25" t="n">
        <f aca="false">Data!AD116</f>
        <v>9</v>
      </c>
      <c r="D96" s="25" t="n">
        <f aca="false">Data!AE116</f>
        <v>7</v>
      </c>
      <c r="E96" s="25" t="n">
        <f aca="false">Data!AF116</f>
        <v>6</v>
      </c>
      <c r="F96" s="25" t="n">
        <f aca="false">Data!AG116</f>
        <v>11</v>
      </c>
      <c r="G96" s="23" t="n">
        <f aca="false">Data!AH116</f>
        <v>14</v>
      </c>
      <c r="H96" s="15" t="n">
        <f aca="false">Data!AI116</f>
        <v>9</v>
      </c>
      <c r="I96" s="15" t="n">
        <f aca="false">Data!AJ116</f>
        <v>26</v>
      </c>
      <c r="J96" s="15"/>
      <c r="K96" s="21" t="n">
        <f aca="false">Data!AL116</f>
        <v>11.25</v>
      </c>
      <c r="L96" s="13" t="str">
        <f aca="false">Data!AM116</f>
        <v> </v>
      </c>
      <c r="M96" s="22" t="n">
        <f aca="false">Data!AN116</f>
        <v>34530</v>
      </c>
      <c r="N96" s="25" t="n">
        <f aca="false">Data!AO116</f>
        <v>101</v>
      </c>
      <c r="O96" s="25" t="n">
        <f aca="false">Data!AP116</f>
        <v>71</v>
      </c>
      <c r="P96" s="25" t="n">
        <f aca="false">Data!AQ116</f>
        <v>94</v>
      </c>
      <c r="Q96" s="25" t="n">
        <f aca="false">Data!AR116</f>
        <v>87</v>
      </c>
      <c r="R96" s="25" t="n">
        <f aca="false">Data!AS116</f>
        <v>93</v>
      </c>
      <c r="S96" s="23" t="n">
        <f aca="false">Data!AT116</f>
        <v>59</v>
      </c>
      <c r="T96" s="23" t="n">
        <f aca="false">Data!AU116</f>
        <v>70</v>
      </c>
      <c r="U96" s="23" t="n">
        <f aca="false">Data!AV116</f>
        <v>110</v>
      </c>
      <c r="V96" s="23"/>
      <c r="W96" s="21" t="n">
        <f aca="false">Data!AX116</f>
        <v>85.625</v>
      </c>
      <c r="X96" s="13" t="str">
        <f aca="false">Data!AY116</f>
        <v> </v>
      </c>
    </row>
    <row r="97" customFormat="false" ht="12.75" hidden="false" customHeight="false" outlineLevel="0" collapsed="false">
      <c r="A97" s="22" t="n">
        <f aca="false">Data!AB117</f>
        <v>34537</v>
      </c>
      <c r="B97" s="25" t="n">
        <f aca="false">Data!AC117</f>
        <v>9</v>
      </c>
      <c r="C97" s="25" t="n">
        <f aca="false">Data!AD117</f>
        <v>6</v>
      </c>
      <c r="D97" s="25" t="n">
        <f aca="false">Data!AE117</f>
        <v>6</v>
      </c>
      <c r="E97" s="25" t="n">
        <f aca="false">Data!AF117</f>
        <v>10</v>
      </c>
      <c r="F97" s="25" t="n">
        <f aca="false">Data!AG117</f>
        <v>3</v>
      </c>
      <c r="G97" s="23" t="n">
        <f aca="false">Data!AH117</f>
        <v>8</v>
      </c>
      <c r="H97" s="15" t="n">
        <f aca="false">Data!AI117</f>
        <v>5</v>
      </c>
      <c r="I97" s="15" t="n">
        <f aca="false">Data!AJ117</f>
        <v>11</v>
      </c>
      <c r="J97" s="15"/>
      <c r="K97" s="21" t="n">
        <f aca="false">Data!AL117</f>
        <v>7.25</v>
      </c>
      <c r="L97" s="13" t="str">
        <f aca="false">Data!AM117</f>
        <v> </v>
      </c>
      <c r="M97" s="22" t="n">
        <f aca="false">Data!AN117</f>
        <v>34537</v>
      </c>
      <c r="N97" s="25" t="n">
        <f aca="false">Data!AO117</f>
        <v>78</v>
      </c>
      <c r="O97" s="25" t="n">
        <f aca="false">Data!AP117</f>
        <v>57</v>
      </c>
      <c r="P97" s="25" t="n">
        <f aca="false">Data!AQ117</f>
        <v>90</v>
      </c>
      <c r="Q97" s="25" t="n">
        <f aca="false">Data!AR117</f>
        <v>58</v>
      </c>
      <c r="R97" s="25" t="n">
        <f aca="false">Data!AS117</f>
        <v>79</v>
      </c>
      <c r="S97" s="23" t="n">
        <f aca="false">Data!AT117</f>
        <v>78</v>
      </c>
      <c r="T97" s="23" t="n">
        <f aca="false">Data!AU117</f>
        <v>54</v>
      </c>
      <c r="U97" s="23" t="n">
        <f aca="false">Data!AV117</f>
        <v>84</v>
      </c>
      <c r="V97" s="23"/>
      <c r="W97" s="21" t="n">
        <f aca="false">Data!AX117</f>
        <v>72.25</v>
      </c>
      <c r="X97" s="13" t="str">
        <f aca="false">Data!AY117</f>
        <v> </v>
      </c>
    </row>
    <row r="98" customFormat="false" ht="12.75" hidden="false" customHeight="false" outlineLevel="0" collapsed="false">
      <c r="A98" s="22" t="n">
        <f aca="false">Data!AB118</f>
        <v>34544</v>
      </c>
      <c r="B98" s="25" t="n">
        <f aca="false">Data!AC118</f>
        <v>5</v>
      </c>
      <c r="C98" s="25" t="n">
        <f aca="false">Data!AD118</f>
        <v>4</v>
      </c>
      <c r="D98" s="25" t="n">
        <f aca="false">Data!AE118</f>
        <v>-1</v>
      </c>
      <c r="E98" s="25" t="n">
        <f aca="false">Data!AF118</f>
        <v>4</v>
      </c>
      <c r="F98" s="25" t="n">
        <f aca="false">Data!AG118</f>
        <v>7</v>
      </c>
      <c r="G98" s="23" t="n">
        <f aca="false">Data!AH118</f>
        <v>10</v>
      </c>
      <c r="H98" s="15" t="n">
        <f aca="false">Data!AI118</f>
        <v>-2</v>
      </c>
      <c r="I98" s="15" t="n">
        <f aca="false">Data!AJ118</f>
        <v>10</v>
      </c>
      <c r="J98" s="15"/>
      <c r="K98" s="21" t="n">
        <f aca="false">Data!AL118</f>
        <v>4.625</v>
      </c>
      <c r="L98" s="13" t="str">
        <f aca="false">Data!AM118</f>
        <v> </v>
      </c>
      <c r="M98" s="22" t="n">
        <f aca="false">Data!AN118</f>
        <v>34544</v>
      </c>
      <c r="N98" s="25" t="n">
        <f aca="false">Data!AO118</f>
        <v>84</v>
      </c>
      <c r="O98" s="25" t="n">
        <f aca="false">Data!AP118</f>
        <v>57</v>
      </c>
      <c r="P98" s="25" t="n">
        <f aca="false">Data!AQ118</f>
        <v>81</v>
      </c>
      <c r="Q98" s="25" t="n">
        <f aca="false">Data!AR118</f>
        <v>60</v>
      </c>
      <c r="R98" s="25" t="n">
        <f aca="false">Data!AS118</f>
        <v>66</v>
      </c>
      <c r="S98" s="23" t="n">
        <f aca="false">Data!AT118</f>
        <v>41</v>
      </c>
      <c r="T98" s="23" t="n">
        <f aca="false">Data!AU118</f>
        <v>63</v>
      </c>
      <c r="U98" s="23" t="n">
        <f aca="false">Data!AV118</f>
        <v>77</v>
      </c>
      <c r="V98" s="23"/>
      <c r="W98" s="21" t="n">
        <f aca="false">Data!AX118</f>
        <v>66.125</v>
      </c>
      <c r="X98" s="13" t="str">
        <f aca="false">Data!AY118</f>
        <v> </v>
      </c>
    </row>
    <row r="99" customFormat="false" ht="12.75" hidden="false" customHeight="false" outlineLevel="0" collapsed="false">
      <c r="A99" s="22" t="n">
        <f aca="false">Data!AB119</f>
        <v>34551</v>
      </c>
      <c r="B99" s="25" t="n">
        <f aca="false">Data!AC119</f>
        <v>5</v>
      </c>
      <c r="C99" s="25" t="n">
        <f aca="false">Data!AD119</f>
        <v>1</v>
      </c>
      <c r="D99" s="25" t="n">
        <f aca="false">Data!AE119</f>
        <v>-2</v>
      </c>
      <c r="E99" s="25" t="n">
        <f aca="false">Data!AF119</f>
        <v>7</v>
      </c>
      <c r="F99" s="25" t="n">
        <f aca="false">Data!AG119</f>
        <v>6</v>
      </c>
      <c r="G99" s="23" t="n">
        <f aca="false">Data!AH119</f>
        <v>7</v>
      </c>
      <c r="H99" s="15" t="n">
        <f aca="false">Data!AI119</f>
        <v>-1</v>
      </c>
      <c r="I99" s="15" t="n">
        <f aca="false">Data!AJ119</f>
        <v>9</v>
      </c>
      <c r="J99" s="15"/>
      <c r="K99" s="21" t="n">
        <f aca="false">Data!AL119</f>
        <v>4</v>
      </c>
      <c r="L99" s="13" t="str">
        <f aca="false">Data!AM119</f>
        <v> </v>
      </c>
      <c r="M99" s="22" t="n">
        <f aca="false">Data!AN119</f>
        <v>34551</v>
      </c>
      <c r="N99" s="25" t="n">
        <f aca="false">Data!AO119</f>
        <v>97</v>
      </c>
      <c r="O99" s="25" t="n">
        <f aca="false">Data!AP119</f>
        <v>38</v>
      </c>
      <c r="P99" s="25" t="n">
        <f aca="false">Data!AQ119</f>
        <v>84</v>
      </c>
      <c r="Q99" s="25" t="n">
        <f aca="false">Data!AR119</f>
        <v>55</v>
      </c>
      <c r="R99" s="25" t="n">
        <f aca="false">Data!AS119</f>
        <v>70</v>
      </c>
      <c r="S99" s="23" t="n">
        <f aca="false">Data!AT119</f>
        <v>26</v>
      </c>
      <c r="T99" s="23" t="n">
        <f aca="false">Data!AU119</f>
        <v>65</v>
      </c>
      <c r="U99" s="23" t="n">
        <f aca="false">Data!AV119</f>
        <v>80</v>
      </c>
      <c r="V99" s="23"/>
      <c r="W99" s="21" t="n">
        <f aca="false">Data!AX119</f>
        <v>64.375</v>
      </c>
      <c r="X99" s="13" t="str">
        <f aca="false">Data!AY119</f>
        <v> </v>
      </c>
    </row>
    <row r="100" customFormat="false" ht="12.75" hidden="false" customHeight="false" outlineLevel="0" collapsed="false">
      <c r="A100" s="22" t="n">
        <f aca="false">Data!AB120</f>
        <v>34558</v>
      </c>
      <c r="B100" s="25" t="n">
        <f aca="false">Data!AC120</f>
        <v>6</v>
      </c>
      <c r="C100" s="25" t="n">
        <f aca="false">Data!AD120</f>
        <v>3</v>
      </c>
      <c r="D100" s="25" t="n">
        <f aca="false">Data!AE120</f>
        <v>5</v>
      </c>
      <c r="E100" s="25" t="n">
        <f aca="false">Data!AF120</f>
        <v>2</v>
      </c>
      <c r="F100" s="25" t="n">
        <f aca="false">Data!AG120</f>
        <v>7</v>
      </c>
      <c r="G100" s="23" t="n">
        <f aca="false">Data!AH120</f>
        <v>8</v>
      </c>
      <c r="H100" s="15" t="n">
        <f aca="false">Data!AI120</f>
        <v>0</v>
      </c>
      <c r="I100" s="15" t="n">
        <f aca="false">Data!AJ120</f>
        <v>15</v>
      </c>
      <c r="J100" s="15"/>
      <c r="K100" s="21" t="n">
        <f aca="false">Data!AL120</f>
        <v>5.75</v>
      </c>
      <c r="L100" s="13" t="str">
        <f aca="false">Data!AM120</f>
        <v> </v>
      </c>
      <c r="M100" s="22" t="n">
        <f aca="false">Data!AN120</f>
        <v>34558</v>
      </c>
      <c r="N100" s="25" t="n">
        <f aca="false">Data!AO120</f>
        <v>73</v>
      </c>
      <c r="O100" s="25" t="n">
        <f aca="false">Data!AP120</f>
        <v>56</v>
      </c>
      <c r="P100" s="25" t="n">
        <f aca="false">Data!AQ120</f>
        <v>80</v>
      </c>
      <c r="Q100" s="25" t="n">
        <f aca="false">Data!AR120</f>
        <v>78</v>
      </c>
      <c r="R100" s="25" t="n">
        <f aca="false">Data!AS120</f>
        <v>75</v>
      </c>
      <c r="S100" s="23" t="n">
        <f aca="false">Data!AT120</f>
        <v>45</v>
      </c>
      <c r="T100" s="23" t="n">
        <f aca="false">Data!AU120</f>
        <v>52</v>
      </c>
      <c r="U100" s="23" t="n">
        <f aca="false">Data!AV120</f>
        <v>50</v>
      </c>
      <c r="V100" s="23"/>
      <c r="W100" s="21" t="n">
        <f aca="false">Data!AX120</f>
        <v>63.625</v>
      </c>
      <c r="X100" s="13" t="str">
        <f aca="false">Data!AY120</f>
        <v> </v>
      </c>
    </row>
    <row r="101" customFormat="false" ht="12.75" hidden="false" customHeight="false" outlineLevel="0" collapsed="false">
      <c r="A101" s="22" t="n">
        <f aca="false">Data!AB121</f>
        <v>34565</v>
      </c>
      <c r="B101" s="25" t="n">
        <f aca="false">Data!AC121</f>
        <v>6</v>
      </c>
      <c r="C101" s="25" t="n">
        <f aca="false">Data!AD121</f>
        <v>3</v>
      </c>
      <c r="D101" s="25" t="n">
        <f aca="false">Data!AE121</f>
        <v>-4</v>
      </c>
      <c r="E101" s="25" t="n">
        <f aca="false">Data!AF121</f>
        <v>7</v>
      </c>
      <c r="F101" s="25" t="n">
        <f aca="false">Data!AG121</f>
        <v>7</v>
      </c>
      <c r="G101" s="23" t="n">
        <f aca="false">Data!AH121</f>
        <v>7</v>
      </c>
      <c r="H101" s="15" t="n">
        <f aca="false">Data!AI121</f>
        <v>-1</v>
      </c>
      <c r="I101" s="23" t="n">
        <f aca="false">Data!AJ121</f>
        <v>6</v>
      </c>
      <c r="J101" s="23"/>
      <c r="K101" s="21" t="n">
        <f aca="false">Data!AL121</f>
        <v>3.875</v>
      </c>
      <c r="L101" s="13" t="str">
        <f aca="false">Data!AM121</f>
        <v> </v>
      </c>
      <c r="M101" s="22" t="n">
        <f aca="false">Data!AN121</f>
        <v>34565</v>
      </c>
      <c r="N101" s="25" t="n">
        <f aca="false">Data!AO121</f>
        <v>99</v>
      </c>
      <c r="O101" s="25" t="n">
        <f aca="false">Data!AP121</f>
        <v>37</v>
      </c>
      <c r="P101" s="25" t="n">
        <f aca="false">Data!AQ121</f>
        <v>93</v>
      </c>
      <c r="Q101" s="25" t="n">
        <f aca="false">Data!AR121</f>
        <v>70</v>
      </c>
      <c r="R101" s="25" t="n">
        <f aca="false">Data!AS121</f>
        <v>76</v>
      </c>
      <c r="S101" s="23" t="n">
        <f aca="false">Data!AT121</f>
        <v>51</v>
      </c>
      <c r="T101" s="23" t="n">
        <f aca="false">Data!AU121</f>
        <v>55</v>
      </c>
      <c r="U101" s="23" t="n">
        <f aca="false">Data!AV121</f>
        <v>86</v>
      </c>
      <c r="V101" s="23"/>
      <c r="W101" s="21" t="n">
        <f aca="false">Data!AX121</f>
        <v>70.875</v>
      </c>
      <c r="X101" s="13" t="str">
        <f aca="false">Data!AY121</f>
        <v> </v>
      </c>
    </row>
    <row r="102" customFormat="false" ht="12.75" hidden="false" customHeight="false" outlineLevel="0" collapsed="false">
      <c r="A102" s="22" t="n">
        <f aca="false">Data!AB122</f>
        <v>34572</v>
      </c>
      <c r="B102" s="25" t="n">
        <f aca="false">Data!AC122</f>
        <v>8</v>
      </c>
      <c r="C102" s="25" t="n">
        <f aca="false">Data!AD122</f>
        <v>4</v>
      </c>
      <c r="D102" s="25" t="n">
        <f aca="false">Data!AE122</f>
        <v>-1</v>
      </c>
      <c r="E102" s="25" t="n">
        <f aca="false">Data!AF122</f>
        <v>5</v>
      </c>
      <c r="F102" s="25" t="n">
        <f aca="false">Data!AG122</f>
        <v>10</v>
      </c>
      <c r="G102" s="23" t="n">
        <f aca="false">Data!AH122</f>
        <v>5</v>
      </c>
      <c r="H102" s="15" t="n">
        <f aca="false">Data!AI122</f>
        <v>-5</v>
      </c>
      <c r="I102" s="15" t="n">
        <f aca="false">Data!AJ122</f>
        <v>9</v>
      </c>
      <c r="J102" s="15"/>
      <c r="K102" s="21" t="n">
        <f aca="false">Data!AL122</f>
        <v>4.375</v>
      </c>
      <c r="L102" s="13" t="str">
        <f aca="false">Data!AM122</f>
        <v> </v>
      </c>
      <c r="M102" s="22" t="n">
        <f aca="false">Data!AN122</f>
        <v>34572</v>
      </c>
      <c r="N102" s="25" t="n">
        <f aca="false">Data!AO122</f>
        <v>85</v>
      </c>
      <c r="O102" s="25" t="n">
        <f aca="false">Data!AP122</f>
        <v>59</v>
      </c>
      <c r="P102" s="25" t="n">
        <f aca="false">Data!AQ122</f>
        <v>71</v>
      </c>
      <c r="Q102" s="25" t="n">
        <f aca="false">Data!AR122</f>
        <v>65</v>
      </c>
      <c r="R102" s="25" t="n">
        <f aca="false">Data!AS122</f>
        <v>71</v>
      </c>
      <c r="S102" s="23" t="n">
        <f aca="false">Data!AT122</f>
        <v>50</v>
      </c>
      <c r="T102" s="23" t="n">
        <f aca="false">Data!AU122</f>
        <v>52</v>
      </c>
      <c r="U102" s="23" t="n">
        <f aca="false">Data!AV122</f>
        <v>76</v>
      </c>
      <c r="V102" s="23"/>
      <c r="W102" s="21" t="n">
        <f aca="false">Data!AX122</f>
        <v>66.125</v>
      </c>
      <c r="X102" s="13" t="str">
        <f aca="false">Data!AY122</f>
        <v> </v>
      </c>
    </row>
    <row r="103" customFormat="false" ht="12.75" hidden="false" customHeight="false" outlineLevel="0" collapsed="false">
      <c r="A103" s="22" t="n">
        <f aca="false">Data!AB123</f>
        <v>34579</v>
      </c>
      <c r="B103" s="25" t="n">
        <f aca="false">Data!AC123</f>
        <v>8</v>
      </c>
      <c r="C103" s="25" t="n">
        <f aca="false">Data!AD123</f>
        <v>1</v>
      </c>
      <c r="D103" s="25" t="n">
        <f aca="false">Data!AE123</f>
        <v>-1</v>
      </c>
      <c r="E103" s="25" t="n">
        <f aca="false">Data!AF123</f>
        <v>6</v>
      </c>
      <c r="F103" s="25" t="n">
        <f aca="false">Data!AG123</f>
        <v>7</v>
      </c>
      <c r="G103" s="23" t="n">
        <f aca="false">Data!AH123</f>
        <v>-2</v>
      </c>
      <c r="H103" s="15" t="n">
        <f aca="false">Data!AI123</f>
        <v>-1</v>
      </c>
      <c r="I103" s="15" t="n">
        <f aca="false">Data!AJ123</f>
        <v>7</v>
      </c>
      <c r="J103" s="15"/>
      <c r="K103" s="21" t="n">
        <f aca="false">Data!AL123</f>
        <v>3.125</v>
      </c>
      <c r="L103" s="13" t="str">
        <f aca="false">Data!AM123</f>
        <v> </v>
      </c>
      <c r="M103" s="22" t="n">
        <f aca="false">Data!AN123</f>
        <v>34579</v>
      </c>
      <c r="N103" s="25" t="n">
        <f aca="false">Data!AO123</f>
        <v>83</v>
      </c>
      <c r="O103" s="25" t="n">
        <f aca="false">Data!AP123</f>
        <v>51</v>
      </c>
      <c r="P103" s="25" t="n">
        <f aca="false">Data!AQ123</f>
        <v>94</v>
      </c>
      <c r="Q103" s="25" t="n">
        <f aca="false">Data!AR123</f>
        <v>84</v>
      </c>
      <c r="R103" s="25" t="n">
        <f aca="false">Data!AS123</f>
        <v>57</v>
      </c>
      <c r="S103" s="23" t="n">
        <f aca="false">Data!AT123</f>
        <v>69</v>
      </c>
      <c r="T103" s="23" t="n">
        <f aca="false">Data!AU123</f>
        <v>42</v>
      </c>
      <c r="U103" s="23" t="n">
        <f aca="false">Data!AV123</f>
        <v>77</v>
      </c>
      <c r="V103" s="23"/>
      <c r="W103" s="21" t="n">
        <f aca="false">Data!AX123</f>
        <v>69.625</v>
      </c>
      <c r="X103" s="13" t="str">
        <f aca="false">Data!AY123</f>
        <v> </v>
      </c>
    </row>
    <row r="104" customFormat="false" ht="12.75" hidden="false" customHeight="false" outlineLevel="0" collapsed="false">
      <c r="A104" s="22" t="n">
        <f aca="false">Data!AB124</f>
        <v>34586</v>
      </c>
      <c r="B104" s="25" t="n">
        <f aca="false">Data!AC124</f>
        <v>15</v>
      </c>
      <c r="C104" s="25" t="n">
        <f aca="false">Data!AD124</f>
        <v>3</v>
      </c>
      <c r="D104" s="25" t="n">
        <f aca="false">Data!AE124</f>
        <v>7</v>
      </c>
      <c r="E104" s="25" t="n">
        <f aca="false">Data!AF124</f>
        <v>6</v>
      </c>
      <c r="F104" s="25" t="n">
        <f aca="false">Data!AG124</f>
        <v>1</v>
      </c>
      <c r="G104" s="23" t="n">
        <f aca="false">Data!AH124</f>
        <v>6</v>
      </c>
      <c r="H104" s="15" t="n">
        <f aca="false">Data!AI124</f>
        <v>5</v>
      </c>
      <c r="I104" s="15" t="n">
        <f aca="false">Data!AJ124</f>
        <v>10</v>
      </c>
      <c r="J104" s="15"/>
      <c r="K104" s="21" t="n">
        <f aca="false">Data!AL124</f>
        <v>6.625</v>
      </c>
      <c r="L104" s="13" t="str">
        <f aca="false">Data!AM124</f>
        <v> </v>
      </c>
      <c r="M104" s="22" t="n">
        <f aca="false">Data!AN124</f>
        <v>34586</v>
      </c>
      <c r="N104" s="25" t="n">
        <f aca="false">Data!AO124</f>
        <v>76</v>
      </c>
      <c r="O104" s="25" t="n">
        <f aca="false">Data!AP124</f>
        <v>76</v>
      </c>
      <c r="P104" s="25" t="n">
        <f aca="false">Data!AQ124</f>
        <v>98</v>
      </c>
      <c r="Q104" s="25" t="n">
        <f aca="false">Data!AR124</f>
        <v>96</v>
      </c>
      <c r="R104" s="25" t="n">
        <f aca="false">Data!AS124</f>
        <v>35</v>
      </c>
      <c r="S104" s="23" t="n">
        <f aca="false">Data!AT124</f>
        <v>66</v>
      </c>
      <c r="T104" s="23" t="n">
        <f aca="false">Data!AU124</f>
        <v>72</v>
      </c>
      <c r="U104" s="23" t="n">
        <f aca="false">Data!AV124</f>
        <v>95</v>
      </c>
      <c r="V104" s="23"/>
      <c r="W104" s="21" t="n">
        <f aca="false">Data!AX124</f>
        <v>76.75</v>
      </c>
      <c r="X104" s="13" t="str">
        <f aca="false">Data!AY124</f>
        <v> </v>
      </c>
    </row>
    <row r="105" customFormat="false" ht="12.75" hidden="false" customHeight="false" outlineLevel="0" collapsed="false">
      <c r="A105" s="22" t="n">
        <f aca="false">Data!AB125</f>
        <v>34593</v>
      </c>
      <c r="B105" s="25" t="n">
        <f aca="false">Data!AC125</f>
        <v>11</v>
      </c>
      <c r="C105" s="25" t="n">
        <f aca="false">Data!AD125</f>
        <v>7</v>
      </c>
      <c r="D105" s="25" t="n">
        <f aca="false">Data!AE125</f>
        <v>3</v>
      </c>
      <c r="E105" s="25" t="n">
        <f aca="false">Data!AF125</f>
        <v>2</v>
      </c>
      <c r="F105" s="25" t="n">
        <f aca="false">Data!AG125</f>
        <v>10</v>
      </c>
      <c r="G105" s="23" t="n">
        <f aca="false">Data!AH125</f>
        <v>8</v>
      </c>
      <c r="H105" s="15" t="n">
        <f aca="false">Data!AI125</f>
        <v>2</v>
      </c>
      <c r="I105" s="15" t="n">
        <f aca="false">Data!AJ125</f>
        <v>10</v>
      </c>
      <c r="J105" s="15"/>
      <c r="K105" s="21" t="n">
        <f aca="false">Data!AL125</f>
        <v>6.625</v>
      </c>
      <c r="L105" s="13" t="str">
        <f aca="false">Data!AM125</f>
        <v> </v>
      </c>
      <c r="M105" s="22" t="n">
        <f aca="false">Data!AN125</f>
        <v>34593</v>
      </c>
      <c r="N105" s="25" t="n">
        <f aca="false">Data!AO125</f>
        <v>67</v>
      </c>
      <c r="O105" s="25" t="n">
        <f aca="false">Data!AP125</f>
        <v>71</v>
      </c>
      <c r="P105" s="25" t="n">
        <f aca="false">Data!AQ125</f>
        <v>84</v>
      </c>
      <c r="Q105" s="25" t="n">
        <f aca="false">Data!AR125</f>
        <v>88</v>
      </c>
      <c r="R105" s="25" t="n">
        <f aca="false">Data!AS125</f>
        <v>70</v>
      </c>
      <c r="S105" s="23" t="n">
        <f aca="false">Data!AT125</f>
        <v>81</v>
      </c>
      <c r="T105" s="23" t="n">
        <f aca="false">Data!AU125</f>
        <v>67</v>
      </c>
      <c r="U105" s="23" t="n">
        <f aca="false">Data!AV125</f>
        <v>90</v>
      </c>
      <c r="V105" s="23"/>
      <c r="W105" s="21" t="n">
        <f aca="false">Data!AX125</f>
        <v>77.25</v>
      </c>
      <c r="X105" s="13" t="str">
        <f aca="false">Data!AY125</f>
        <v> </v>
      </c>
    </row>
    <row r="106" customFormat="false" ht="12.75" hidden="false" customHeight="false" outlineLevel="0" collapsed="false">
      <c r="A106" s="22" t="n">
        <f aca="false">Data!AB126</f>
        <v>34600</v>
      </c>
      <c r="B106" s="25" t="n">
        <f aca="false">Data!AC126</f>
        <v>-2</v>
      </c>
      <c r="C106" s="25" t="n">
        <f aca="false">Data!AD126</f>
        <v>4</v>
      </c>
      <c r="D106" s="25" t="n">
        <f aca="false">Data!AE126</f>
        <v>6</v>
      </c>
      <c r="E106" s="25" t="n">
        <f aca="false">Data!AF126</f>
        <v>7</v>
      </c>
      <c r="F106" s="25" t="n">
        <f aca="false">Data!AG126</f>
        <v>11</v>
      </c>
      <c r="G106" s="23" t="n">
        <f aca="false">Data!AH126</f>
        <v>8</v>
      </c>
      <c r="H106" s="15" t="n">
        <f aca="false">Data!AI126</f>
        <v>2</v>
      </c>
      <c r="I106" s="15" t="n">
        <f aca="false">Data!AJ126</f>
        <v>8</v>
      </c>
      <c r="J106" s="15"/>
      <c r="K106" s="21" t="n">
        <f aca="false">Data!AL126</f>
        <v>5.5</v>
      </c>
      <c r="L106" s="13" t="str">
        <f aca="false">Data!AM126</f>
        <v> </v>
      </c>
      <c r="M106" s="22" t="n">
        <f aca="false">Data!AN126</f>
        <v>34600</v>
      </c>
      <c r="N106" s="25" t="n">
        <f aca="false">Data!AO126</f>
        <v>54</v>
      </c>
      <c r="O106" s="25" t="n">
        <f aca="false">Data!AP126</f>
        <v>69</v>
      </c>
      <c r="P106" s="25" t="n">
        <f aca="false">Data!AQ126</f>
        <v>89</v>
      </c>
      <c r="Q106" s="25" t="n">
        <f aca="false">Data!AR126</f>
        <v>73</v>
      </c>
      <c r="R106" s="25" t="n">
        <f aca="false">Data!AS126</f>
        <v>52</v>
      </c>
      <c r="S106" s="23" t="n">
        <f aca="false">Data!AT126</f>
        <v>78</v>
      </c>
      <c r="T106" s="23" t="n">
        <f aca="false">Data!AU126</f>
        <v>77</v>
      </c>
      <c r="U106" s="23" t="n">
        <f aca="false">Data!AV126</f>
        <v>91</v>
      </c>
      <c r="V106" s="23"/>
      <c r="W106" s="21" t="n">
        <f aca="false">Data!AX126</f>
        <v>72.875</v>
      </c>
      <c r="X106" s="13" t="str">
        <f aca="false">Data!AY126</f>
        <v> </v>
      </c>
    </row>
    <row r="107" customFormat="false" ht="12.75" hidden="false" customHeight="false" outlineLevel="0" collapsed="false">
      <c r="A107" s="22" t="n">
        <f aca="false">Data!AB127</f>
        <v>34607</v>
      </c>
      <c r="B107" s="25" t="n">
        <f aca="false">Data!AC127</f>
        <v>-3</v>
      </c>
      <c r="C107" s="25" t="n">
        <f aca="false">Data!AD127</f>
        <v>5</v>
      </c>
      <c r="D107" s="25" t="n">
        <f aca="false">Data!AE127</f>
        <v>0</v>
      </c>
      <c r="E107" s="25" t="n">
        <f aca="false">Data!AF127</f>
        <v>6</v>
      </c>
      <c r="F107" s="25" t="n">
        <f aca="false">Data!AG127</f>
        <v>4</v>
      </c>
      <c r="G107" s="23" t="n">
        <f aca="false">Data!AH127</f>
        <v>7</v>
      </c>
      <c r="H107" s="15" t="n">
        <f aca="false">Data!AI127</f>
        <v>3</v>
      </c>
      <c r="I107" s="15" t="n">
        <f aca="false">Data!AJ127</f>
        <v>6</v>
      </c>
      <c r="J107" s="15"/>
      <c r="K107" s="21" t="n">
        <f aca="false">Data!AL127</f>
        <v>3.5</v>
      </c>
      <c r="L107" s="13" t="str">
        <f aca="false">Data!AM127</f>
        <v> </v>
      </c>
      <c r="M107" s="22" t="n">
        <f aca="false">Data!AN127</f>
        <v>34607</v>
      </c>
      <c r="N107" s="25" t="n">
        <f aca="false">Data!AO127</f>
        <v>48</v>
      </c>
      <c r="O107" s="25" t="n">
        <f aca="false">Data!AP127</f>
        <v>67</v>
      </c>
      <c r="P107" s="25" t="n">
        <f aca="false">Data!AQ127</f>
        <v>84</v>
      </c>
      <c r="Q107" s="25" t="n">
        <f aca="false">Data!AR127</f>
        <v>87</v>
      </c>
      <c r="R107" s="25" t="n">
        <f aca="false">Data!AS127</f>
        <v>41</v>
      </c>
      <c r="S107" s="23" t="n">
        <f aca="false">Data!AT127</f>
        <v>79</v>
      </c>
      <c r="T107" s="23" t="n">
        <f aca="false">Data!AU127</f>
        <v>78</v>
      </c>
      <c r="U107" s="23" t="n">
        <f aca="false">Data!AV127</f>
        <v>66</v>
      </c>
      <c r="V107" s="23"/>
      <c r="W107" s="21" t="n">
        <f aca="false">Data!AX127</f>
        <v>68.75</v>
      </c>
      <c r="X107" s="13" t="str">
        <f aca="false">Data!AY127</f>
        <v> </v>
      </c>
    </row>
    <row r="108" customFormat="false" ht="12.75" hidden="false" customHeight="false" outlineLevel="0" collapsed="false">
      <c r="A108" s="22" t="n">
        <f aca="false">Data!AB128</f>
        <v>34614</v>
      </c>
      <c r="B108" s="25" t="n">
        <f aca="false">Data!AC128</f>
        <v>7</v>
      </c>
      <c r="C108" s="25" t="n">
        <f aca="false">Data!AD128</f>
        <v>5</v>
      </c>
      <c r="D108" s="25" t="n">
        <f aca="false">Data!AE128</f>
        <v>3</v>
      </c>
      <c r="E108" s="25" t="n">
        <f aca="false">Data!AF128</f>
        <v>5</v>
      </c>
      <c r="F108" s="25" t="n">
        <f aca="false">Data!AG128</f>
        <v>12</v>
      </c>
      <c r="G108" s="23" t="n">
        <f aca="false">Data!AH128</f>
        <v>2</v>
      </c>
      <c r="H108" s="15" t="n">
        <f aca="false">Data!AI128</f>
        <v>3</v>
      </c>
      <c r="I108" s="15" t="n">
        <f aca="false">Data!AJ128</f>
        <v>0</v>
      </c>
      <c r="J108" s="15"/>
      <c r="K108" s="21" t="n">
        <f aca="false">Data!AL128</f>
        <v>4.625</v>
      </c>
      <c r="L108" s="13" t="str">
        <f aca="false">Data!AM128</f>
        <v> </v>
      </c>
      <c r="M108" s="22" t="n">
        <f aca="false">Data!AN128</f>
        <v>34614</v>
      </c>
      <c r="N108" s="25" t="n">
        <f aca="false">Data!AO128</f>
        <v>45</v>
      </c>
      <c r="O108" s="25" t="n">
        <f aca="false">Data!AP128</f>
        <v>48</v>
      </c>
      <c r="P108" s="25" t="n">
        <f aca="false">Data!AQ128</f>
        <v>94</v>
      </c>
      <c r="Q108" s="25" t="n">
        <f aca="false">Data!AR128</f>
        <v>87</v>
      </c>
      <c r="R108" s="25" t="n">
        <f aca="false">Data!AS128</f>
        <v>41</v>
      </c>
      <c r="S108" s="23" t="n">
        <f aca="false">Data!AT128</f>
        <v>62</v>
      </c>
      <c r="T108" s="23" t="n">
        <f aca="false">Data!AU128</f>
        <v>62</v>
      </c>
      <c r="U108" s="23" t="n">
        <f aca="false">Data!AV128</f>
        <v>65</v>
      </c>
      <c r="V108" s="23"/>
      <c r="W108" s="21" t="n">
        <f aca="false">Data!AX128</f>
        <v>63</v>
      </c>
      <c r="X108" s="13" t="str">
        <f aca="false">Data!AY128</f>
        <v> </v>
      </c>
    </row>
    <row r="109" customFormat="false" ht="12.75" hidden="false" customHeight="false" outlineLevel="0" collapsed="false">
      <c r="A109" s="22" t="n">
        <f aca="false">Data!AB129</f>
        <v>34621</v>
      </c>
      <c r="B109" s="25" t="n">
        <f aca="false">Data!AC129</f>
        <v>2</v>
      </c>
      <c r="C109" s="25" t="n">
        <f aca="false">Data!AD129</f>
        <v>7</v>
      </c>
      <c r="D109" s="25" t="n">
        <f aca="false">Data!AE129</f>
        <v>3</v>
      </c>
      <c r="E109" s="25" t="n">
        <f aca="false">Data!AF129</f>
        <v>6</v>
      </c>
      <c r="F109" s="25" t="n">
        <f aca="false">Data!AG129</f>
        <v>6</v>
      </c>
      <c r="G109" s="23" t="n">
        <f aca="false">Data!AH129</f>
        <v>7</v>
      </c>
      <c r="H109" s="15" t="n">
        <f aca="false">Data!AI129</f>
        <v>3</v>
      </c>
      <c r="I109" s="15" t="n">
        <f aca="false">Data!AJ129</f>
        <v>12</v>
      </c>
      <c r="J109" s="15"/>
      <c r="K109" s="21" t="n">
        <f aca="false">Data!AL129</f>
        <v>5.75</v>
      </c>
      <c r="L109" s="13" t="str">
        <f aca="false">Data!AM129</f>
        <v> </v>
      </c>
      <c r="M109" s="22" t="n">
        <f aca="false">Data!AN129</f>
        <v>34621</v>
      </c>
      <c r="N109" s="25" t="n">
        <f aca="false">Data!AO129</f>
        <v>24</v>
      </c>
      <c r="O109" s="25" t="n">
        <f aca="false">Data!AP129</f>
        <v>70</v>
      </c>
      <c r="P109" s="25" t="n">
        <f aca="false">Data!AQ129</f>
        <v>38</v>
      </c>
      <c r="Q109" s="25" t="n">
        <f aca="false">Data!AR129</f>
        <v>77</v>
      </c>
      <c r="R109" s="25" t="n">
        <f aca="false">Data!AS129</f>
        <v>41</v>
      </c>
      <c r="S109" s="23" t="n">
        <f aca="false">Data!AT129</f>
        <v>49</v>
      </c>
      <c r="T109" s="23" t="n">
        <f aca="false">Data!AU129</f>
        <v>29</v>
      </c>
      <c r="U109" s="23" t="n">
        <f aca="false">Data!AV129</f>
        <v>63</v>
      </c>
      <c r="V109" s="23"/>
      <c r="W109" s="21" t="n">
        <f aca="false">Data!AX129</f>
        <v>48.875</v>
      </c>
      <c r="X109" s="13" t="str">
        <f aca="false">Data!AY129</f>
        <v> </v>
      </c>
    </row>
    <row r="110" customFormat="false" ht="12.75" hidden="false" customHeight="false" outlineLevel="0" collapsed="false">
      <c r="A110" s="22" t="n">
        <f aca="false">Data!AB130</f>
        <v>34628</v>
      </c>
      <c r="B110" s="25" t="n">
        <f aca="false">Data!AC130</f>
        <v>6</v>
      </c>
      <c r="C110" s="25" t="n">
        <f aca="false">Data!AD130</f>
        <v>5</v>
      </c>
      <c r="D110" s="25" t="n">
        <f aca="false">Data!AE130</f>
        <v>5</v>
      </c>
      <c r="E110" s="25" t="n">
        <f aca="false">Data!AF130</f>
        <v>0</v>
      </c>
      <c r="F110" s="25" t="n">
        <f aca="false">Data!AG130</f>
        <v>6</v>
      </c>
      <c r="G110" s="23" t="n">
        <f aca="false">Data!AH130</f>
        <v>2</v>
      </c>
      <c r="H110" s="15" t="n">
        <f aca="false">Data!AI130</f>
        <v>2</v>
      </c>
      <c r="I110" s="15" t="n">
        <f aca="false">Data!AJ130</f>
        <v>5</v>
      </c>
      <c r="J110" s="15"/>
      <c r="K110" s="21" t="n">
        <f aca="false">Data!AL130</f>
        <v>3.875</v>
      </c>
      <c r="L110" s="13" t="str">
        <f aca="false">Data!AM130</f>
        <v> </v>
      </c>
      <c r="M110" s="22" t="n">
        <f aca="false">Data!AN130</f>
        <v>34628</v>
      </c>
      <c r="N110" s="25" t="n">
        <f aca="false">Data!AO130</f>
        <v>60</v>
      </c>
      <c r="O110" s="25" t="n">
        <f aca="false">Data!AP130</f>
        <v>52</v>
      </c>
      <c r="P110" s="25" t="n">
        <f aca="false">Data!AQ130</f>
        <v>57</v>
      </c>
      <c r="Q110" s="25" t="n">
        <f aca="false">Data!AR130</f>
        <v>63</v>
      </c>
      <c r="R110" s="25" t="n">
        <f aca="false">Data!AS130</f>
        <v>58</v>
      </c>
      <c r="S110" s="23" t="n">
        <f aca="false">Data!AT130</f>
        <v>42</v>
      </c>
      <c r="T110" s="23" t="n">
        <f aca="false">Data!AU130</f>
        <v>71</v>
      </c>
      <c r="U110" s="23" t="n">
        <f aca="false">Data!AV130</f>
        <v>25</v>
      </c>
      <c r="V110" s="23"/>
      <c r="W110" s="21" t="n">
        <f aca="false">Data!AX130</f>
        <v>53.5</v>
      </c>
      <c r="X110" s="13" t="str">
        <f aca="false">Data!AY130</f>
        <v> </v>
      </c>
    </row>
    <row r="111" customFormat="false" ht="13.5" hidden="false" customHeight="false" outlineLevel="0" collapsed="false">
      <c r="A111" s="26" t="n">
        <f aca="false">Data!AB131</f>
        <v>34635</v>
      </c>
      <c r="B111" s="28" t="n">
        <f aca="false">Data!AC131</f>
        <v>2</v>
      </c>
      <c r="C111" s="28" t="n">
        <f aca="false">Data!AD131</f>
        <v>1</v>
      </c>
      <c r="D111" s="28" t="n">
        <f aca="false">Data!AE131</f>
        <v>-2</v>
      </c>
      <c r="E111" s="28" t="n">
        <f aca="false">Data!AF131</f>
        <v>6</v>
      </c>
      <c r="F111" s="28" t="n">
        <f aca="false">Data!AG131</f>
        <v>9</v>
      </c>
      <c r="G111" s="28" t="n">
        <f aca="false">Data!AH131</f>
        <v>0</v>
      </c>
      <c r="H111" s="28" t="n">
        <f aca="false">Data!AI131</f>
        <v>5</v>
      </c>
      <c r="I111" s="28" t="n">
        <f aca="false">Data!AJ131</f>
        <v>0</v>
      </c>
      <c r="J111" s="28"/>
      <c r="K111" s="31" t="n">
        <f aca="false">Data!AL131</f>
        <v>2.625</v>
      </c>
      <c r="L111" s="35" t="str">
        <f aca="false">Data!AM131</f>
        <v> </v>
      </c>
      <c r="M111" s="26" t="n">
        <f aca="false">Data!AN131</f>
        <v>34635</v>
      </c>
      <c r="N111" s="28" t="n">
        <f aca="false">Data!AO131</f>
        <v>4</v>
      </c>
      <c r="O111" s="28" t="n">
        <f aca="false">Data!AP131</f>
        <v>34</v>
      </c>
      <c r="P111" s="28" t="n">
        <f aca="false">Data!AQ131</f>
        <v>34</v>
      </c>
      <c r="Q111" s="28" t="n">
        <f aca="false">Data!AR131</f>
        <v>29</v>
      </c>
      <c r="R111" s="28" t="n">
        <f aca="false">Data!AS131</f>
        <v>36</v>
      </c>
      <c r="S111" s="28" t="n">
        <f aca="false">Data!AT131</f>
        <v>13</v>
      </c>
      <c r="T111" s="28" t="n">
        <f aca="false">Data!AU131</f>
        <v>70</v>
      </c>
      <c r="U111" s="28" t="n">
        <f aca="false">Data!AV131</f>
        <v>23</v>
      </c>
      <c r="V111" s="28"/>
      <c r="W111" s="31" t="n">
        <f aca="false">Data!AX131</f>
        <v>30.375</v>
      </c>
      <c r="X111" s="35" t="str">
        <f aca="false">Data!AY131</f>
        <v> </v>
      </c>
    </row>
  </sheetData>
  <mergeCells count="5">
    <mergeCell ref="A1:X1"/>
    <mergeCell ref="A2:L2"/>
    <mergeCell ref="M2:X2"/>
    <mergeCell ref="A58:L58"/>
    <mergeCell ref="M58:X58"/>
  </mergeCells>
  <printOptions headings="false" gridLines="false" gridLinesSet="true" horizontalCentered="false" verticalCentered="fals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&amp;LSource: Baker Hughes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31"/>
  <sheetViews>
    <sheetView showFormulas="false" showGridLines="false" showRowColHeaders="true" showZeros="true" rightToLeft="false" tabSelected="true" showOutlineSymbols="true" defaultGridColor="true" view="pageBreakPreview" topLeftCell="AS70" colorId="64" zoomScale="75" zoomScaleNormal="100" zoomScalePageLayoutView="75" workbookViewId="0">
      <selection pane="topLeft" activeCell="AS110" activeCellId="0" sqref="AS11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6" width="10.71"/>
    <col collapsed="false" customWidth="true" hidden="false" outlineLevel="0" max="9" min="2" style="37" width="7.7"/>
    <col collapsed="false" customWidth="true" hidden="false" outlineLevel="0" max="10" min="10" style="37" width="7.56"/>
    <col collapsed="false" customWidth="true" hidden="false" outlineLevel="0" max="11" min="11" style="37" width="8.99"/>
    <col collapsed="false" customWidth="false" hidden="false" outlineLevel="0" max="12" min="12" style="37" width="9.14"/>
    <col collapsed="false" customWidth="true" hidden="false" outlineLevel="0" max="13" min="13" style="37" width="8.99"/>
    <col collapsed="false" customWidth="true" hidden="false" outlineLevel="0" max="14" min="14" style="37" width="10.85"/>
    <col collapsed="false" customWidth="true" hidden="false" outlineLevel="0" max="15" min="15" style="37" width="11.99"/>
    <col collapsed="false" customWidth="true" hidden="false" outlineLevel="0" max="16" min="16" style="37" width="7.7"/>
    <col collapsed="false" customWidth="true" hidden="false" outlineLevel="0" max="17" min="17" style="37" width="16.13"/>
    <col collapsed="false" customWidth="true" hidden="false" outlineLevel="0" max="18" min="18" style="37" width="7.7"/>
    <col collapsed="false" customWidth="true" hidden="false" outlineLevel="0" max="19" min="19" style="37" width="8.7"/>
    <col collapsed="false" customWidth="true" hidden="false" outlineLevel="0" max="20" min="20" style="37" width="7.7"/>
    <col collapsed="false" customWidth="true" hidden="false" outlineLevel="0" max="22" min="21" style="37" width="9.85"/>
    <col collapsed="false" customWidth="true" hidden="false" outlineLevel="0" max="23" min="23" style="37" width="7.7"/>
    <col collapsed="false" customWidth="true" hidden="false" outlineLevel="0" max="24" min="24" style="37" width="8.99"/>
    <col collapsed="false" customWidth="true" hidden="false" outlineLevel="0" max="25" min="25" style="37" width="7.85"/>
    <col collapsed="false" customWidth="true" hidden="false" outlineLevel="0" max="26" min="26" style="37" width="7.7"/>
    <col collapsed="false" customWidth="true" hidden="false" outlineLevel="0" max="27" min="27" style="38" width="7.7"/>
    <col collapsed="false" customWidth="true" hidden="false" outlineLevel="0" max="28" min="28" style="37" width="8.14"/>
    <col collapsed="false" customWidth="true" hidden="false" outlineLevel="0" max="32" min="29" style="37" width="8.7"/>
    <col collapsed="false" customWidth="true" hidden="false" outlineLevel="0" max="33" min="33" style="37" width="10.56"/>
    <col collapsed="false" customWidth="true" hidden="false" outlineLevel="0" max="36" min="34" style="37" width="8.7"/>
    <col collapsed="false" customWidth="true" hidden="false" outlineLevel="0" max="37" min="37" style="37" width="7.7"/>
    <col collapsed="false" customWidth="true" hidden="false" outlineLevel="0" max="38" min="38" style="37" width="10.41"/>
    <col collapsed="false" customWidth="true" hidden="false" outlineLevel="0" max="39" min="39" style="37" width="8.56"/>
    <col collapsed="false" customWidth="true" hidden="false" outlineLevel="0" max="40" min="40" style="37" width="8.99"/>
    <col collapsed="false" customWidth="true" hidden="false" outlineLevel="0" max="41" min="41" style="37" width="6.7"/>
    <col collapsed="false" customWidth="true" hidden="false" outlineLevel="0" max="43" min="42" style="37" width="8.7"/>
    <col collapsed="false" customWidth="true" hidden="false" outlineLevel="0" max="46" min="44" style="39" width="8.7"/>
    <col collapsed="false" customWidth="true" hidden="false" outlineLevel="0" max="49" min="47" style="37" width="8.7"/>
    <col collapsed="false" customWidth="true" hidden="false" outlineLevel="0" max="50" min="50" style="37" width="8.99"/>
    <col collapsed="false" customWidth="true" hidden="false" outlineLevel="0" max="51" min="51" style="37" width="10.41"/>
    <col collapsed="false" customWidth="true" hidden="false" outlineLevel="0" max="53" min="52" style="37" width="8.99"/>
    <col collapsed="false" customWidth="true" hidden="false" outlineLevel="0" max="84" min="54" style="37" width="12.14"/>
    <col collapsed="false" customWidth="false" hidden="false" outlineLevel="0" max="257" min="85" style="37" width="9.14"/>
  </cols>
  <sheetData>
    <row r="1" customFormat="false" ht="18" hidden="false" customHeight="true" outlineLevel="0" collapsed="false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0" t="s">
        <v>21</v>
      </c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customFormat="false" ht="18" hidden="false" customHeight="true" outlineLevel="0" collapsed="false">
      <c r="A2" s="42"/>
      <c r="B2" s="38"/>
      <c r="C2" s="38"/>
      <c r="D2" s="41"/>
      <c r="E2" s="41"/>
      <c r="F2" s="41"/>
      <c r="G2" s="41"/>
      <c r="H2" s="41"/>
      <c r="I2" s="41"/>
      <c r="J2" s="41"/>
      <c r="K2" s="41"/>
      <c r="L2" s="41"/>
      <c r="M2" s="41"/>
      <c r="N2" s="38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  <c r="AC2" s="38"/>
      <c r="AD2" s="38"/>
      <c r="AE2" s="38"/>
      <c r="AF2" s="38"/>
      <c r="AG2" s="38"/>
      <c r="AH2" s="41"/>
      <c r="AI2" s="41"/>
      <c r="AJ2" s="41"/>
      <c r="AK2" s="41"/>
      <c r="AL2" s="41"/>
      <c r="AM2" s="41"/>
      <c r="AN2" s="41"/>
      <c r="AO2" s="38"/>
      <c r="AP2" s="38"/>
      <c r="AQ2" s="38"/>
      <c r="AR2" s="43"/>
      <c r="AS2" s="43"/>
      <c r="AT2" s="43"/>
      <c r="AU2" s="41"/>
      <c r="AV2" s="41"/>
      <c r="AW2" s="41"/>
      <c r="AX2" s="41"/>
      <c r="AY2" s="41"/>
      <c r="AZ2" s="41"/>
      <c r="BA2" s="41"/>
    </row>
    <row r="3" customFormat="false" ht="18" hidden="false" customHeight="true" outlineLevel="0" collapsed="false">
      <c r="A3" s="42"/>
      <c r="B3" s="38"/>
      <c r="C3" s="38"/>
      <c r="D3" s="41"/>
      <c r="E3" s="41"/>
      <c r="F3" s="41"/>
      <c r="G3" s="41"/>
      <c r="H3" s="41"/>
      <c r="I3" s="41"/>
      <c r="J3" s="41"/>
      <c r="M3" s="44" t="s">
        <v>22</v>
      </c>
      <c r="N3" s="45" t="n">
        <f aca="true">TODAY()</f>
        <v>45926</v>
      </c>
      <c r="O3" s="46" t="n">
        <f aca="false">SUM(O4:O6)</f>
        <v>0</v>
      </c>
      <c r="P3" s="47" t="s">
        <v>23</v>
      </c>
      <c r="Q3" s="48" t="n">
        <f aca="false">VLOOKUP(DATE(YEAR($N3)-8,MONTH($N3),DAY($N3)-2),$AN$80:$AV$131,9)</f>
        <v>23</v>
      </c>
      <c r="R3" s="48"/>
      <c r="T3" s="41"/>
      <c r="U3" s="41"/>
      <c r="V3" s="41"/>
      <c r="W3" s="41"/>
      <c r="X3" s="41"/>
      <c r="Y3" s="41"/>
      <c r="Z3" s="41"/>
      <c r="AA3" s="41"/>
      <c r="AB3" s="42"/>
      <c r="AC3" s="38"/>
      <c r="AD3" s="38"/>
      <c r="AE3" s="38"/>
      <c r="AF3" s="38"/>
      <c r="AG3" s="38"/>
      <c r="AH3" s="41"/>
      <c r="AI3" s="41"/>
      <c r="AJ3" s="41"/>
      <c r="AK3" s="41"/>
      <c r="AL3" s="41"/>
      <c r="AM3" s="41"/>
      <c r="AN3" s="41"/>
      <c r="AO3" s="38"/>
      <c r="AP3" s="38"/>
      <c r="AQ3" s="38"/>
      <c r="AR3" s="43"/>
      <c r="AS3" s="43"/>
      <c r="AT3" s="43"/>
      <c r="AU3" s="41"/>
      <c r="AV3" s="41"/>
      <c r="AW3" s="41"/>
      <c r="AX3" s="41"/>
      <c r="AY3" s="41"/>
      <c r="AZ3" s="41"/>
      <c r="BA3" s="41"/>
    </row>
    <row r="4" customFormat="false" ht="18" hidden="false" customHeight="true" outlineLevel="0" collapsed="false">
      <c r="A4" s="42"/>
      <c r="B4" s="38"/>
      <c r="C4" s="38"/>
      <c r="D4" s="41"/>
      <c r="E4" s="41"/>
      <c r="F4" s="41"/>
      <c r="G4" s="41"/>
      <c r="H4" s="41"/>
      <c r="I4" s="41"/>
      <c r="J4" s="41"/>
      <c r="N4" s="49" t="s">
        <v>24</v>
      </c>
      <c r="O4" s="50" t="str">
        <f aca="false">VLOOKUP(DATE(YEAR($N3)-8,MONTH($N3),DAY($N3)-2),$A$80:$J$131,10)</f>
        <v> 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  <c r="AC4" s="38"/>
      <c r="AD4" s="38"/>
      <c r="AE4" s="38"/>
      <c r="AF4" s="38"/>
      <c r="AG4" s="38"/>
      <c r="AH4" s="41"/>
      <c r="AI4" s="41"/>
      <c r="AJ4" s="41"/>
      <c r="AK4" s="41"/>
      <c r="AL4" s="41"/>
      <c r="AM4" s="41"/>
      <c r="AN4" s="41"/>
      <c r="AO4" s="38"/>
      <c r="AP4" s="38"/>
      <c r="AQ4" s="38"/>
      <c r="AR4" s="43"/>
      <c r="AS4" s="43"/>
      <c r="AT4" s="43"/>
      <c r="AU4" s="41"/>
      <c r="AV4" s="41"/>
      <c r="AW4" s="41"/>
      <c r="AX4" s="41"/>
      <c r="AY4" s="41"/>
      <c r="AZ4" s="41"/>
      <c r="BA4" s="41"/>
    </row>
    <row r="5" customFormat="false" ht="12.75" hidden="false" customHeight="true" outlineLevel="0" collapsed="false">
      <c r="A5" s="51"/>
      <c r="B5" s="38"/>
      <c r="C5" s="38"/>
      <c r="D5" s="52"/>
      <c r="E5" s="52"/>
      <c r="F5" s="52"/>
      <c r="G5" s="52"/>
      <c r="H5" s="52"/>
      <c r="I5" s="52"/>
      <c r="J5" s="52"/>
      <c r="N5" s="53" t="s">
        <v>25</v>
      </c>
      <c r="O5" s="50" t="str">
        <f aca="false">VLOOKUP(DATE(YEAR($N$3)-8,MONTH($N$3),DAY($N$3)-2),$M$80:$V$131,10)</f>
        <v> 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4"/>
      <c r="AC5" s="38"/>
      <c r="AD5" s="38"/>
      <c r="AE5" s="38"/>
      <c r="AF5" s="38"/>
      <c r="AG5" s="38"/>
      <c r="AH5" s="52"/>
      <c r="AI5" s="52"/>
      <c r="AJ5" s="52"/>
      <c r="AK5" s="52"/>
      <c r="AL5" s="52"/>
      <c r="AM5" s="52"/>
      <c r="AN5" s="52"/>
      <c r="AO5" s="38"/>
      <c r="AP5" s="38"/>
      <c r="AQ5" s="38"/>
      <c r="AR5" s="43"/>
      <c r="AS5" s="43"/>
      <c r="AT5" s="43"/>
      <c r="AU5" s="52"/>
      <c r="AV5" s="52"/>
      <c r="AW5" s="52"/>
      <c r="AX5" s="52"/>
      <c r="AY5" s="52"/>
      <c r="AZ5" s="52"/>
      <c r="BA5" s="52"/>
    </row>
    <row r="6" customFormat="false" ht="12.75" hidden="false" customHeight="true" outlineLevel="0" collapsed="false">
      <c r="A6" s="51"/>
      <c r="B6" s="38"/>
      <c r="C6" s="38"/>
      <c r="D6" s="52"/>
      <c r="E6" s="52"/>
      <c r="G6" s="52"/>
      <c r="H6" s="52"/>
      <c r="I6" s="52"/>
      <c r="J6" s="52"/>
      <c r="N6" s="53" t="s">
        <v>26</v>
      </c>
      <c r="O6" s="50" t="str">
        <f aca="false">VLOOKUP(DATE(YEAR($N$3)-8,MONTH($N$3),DAY($N$3)-2),AB80:AK131,10)</f>
        <v> </v>
      </c>
      <c r="T6" s="55"/>
      <c r="U6" s="55"/>
      <c r="V6" s="55"/>
      <c r="W6" s="55"/>
      <c r="X6" s="55"/>
      <c r="Y6" s="56"/>
      <c r="Z6" s="52"/>
      <c r="AA6" s="52"/>
      <c r="AB6" s="54"/>
      <c r="AC6" s="38"/>
      <c r="AD6" s="38"/>
      <c r="AE6" s="38"/>
      <c r="AF6" s="38"/>
      <c r="AG6" s="38"/>
      <c r="AH6" s="52"/>
      <c r="AI6" s="52"/>
      <c r="AJ6" s="52"/>
      <c r="AK6" s="52"/>
      <c r="AL6" s="52"/>
      <c r="AM6" s="52"/>
      <c r="AN6" s="52"/>
      <c r="AO6" s="38"/>
      <c r="AP6" s="38"/>
      <c r="AQ6" s="38"/>
      <c r="AR6" s="43"/>
      <c r="AS6" s="43"/>
      <c r="AT6" s="43"/>
      <c r="AU6" s="52"/>
      <c r="AV6" s="52"/>
      <c r="AW6" s="52"/>
      <c r="AX6" s="52"/>
      <c r="AY6" s="52"/>
      <c r="AZ6" s="52"/>
      <c r="BA6" s="52"/>
    </row>
    <row r="7" customFormat="false" ht="14.25" hidden="false" customHeight="true" outlineLevel="0" collapsed="false">
      <c r="A7" s="57"/>
      <c r="B7" s="52"/>
      <c r="C7" s="38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H7" s="52"/>
      <c r="AI7" s="52"/>
      <c r="AJ7" s="52"/>
      <c r="AK7" s="52"/>
      <c r="AL7" s="52"/>
      <c r="AM7" s="52"/>
      <c r="AN7" s="52"/>
      <c r="AU7" s="52"/>
      <c r="AV7" s="52"/>
      <c r="AW7" s="52"/>
      <c r="AX7" s="52"/>
      <c r="AY7" s="52"/>
      <c r="AZ7" s="52"/>
      <c r="BA7" s="52"/>
    </row>
    <row r="8" customFormat="false" ht="30.75" hidden="false" customHeight="true" outlineLevel="0" collapsed="false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9"/>
      <c r="K8" s="60" t="s">
        <v>28</v>
      </c>
      <c r="L8" s="61" t="s">
        <v>29</v>
      </c>
      <c r="M8" s="61" t="s">
        <v>29</v>
      </c>
      <c r="N8" s="62" t="s">
        <v>30</v>
      </c>
      <c r="O8" s="58" t="s">
        <v>31</v>
      </c>
      <c r="P8" s="58"/>
      <c r="Q8" s="58"/>
      <c r="R8" s="58"/>
      <c r="S8" s="58"/>
      <c r="T8" s="58"/>
      <c r="U8" s="58"/>
      <c r="V8" s="58"/>
      <c r="W8" s="58"/>
      <c r="X8" s="59"/>
      <c r="Y8" s="60" t="s">
        <v>28</v>
      </c>
      <c r="Z8" s="61" t="s">
        <v>32</v>
      </c>
      <c r="AA8" s="61" t="s">
        <v>32</v>
      </c>
      <c r="AB8" s="61" t="s">
        <v>30</v>
      </c>
      <c r="AC8" s="63"/>
      <c r="AD8" s="58" t="s">
        <v>33</v>
      </c>
      <c r="AE8" s="58"/>
      <c r="AF8" s="58"/>
      <c r="AG8" s="58"/>
      <c r="AH8" s="58"/>
      <c r="AI8" s="58"/>
      <c r="AJ8" s="58"/>
      <c r="AK8" s="58"/>
      <c r="AL8" s="58"/>
      <c r="AM8" s="59"/>
      <c r="AN8" s="60" t="s">
        <v>28</v>
      </c>
      <c r="AO8" s="61" t="s">
        <v>34</v>
      </c>
      <c r="AP8" s="61" t="s">
        <v>34</v>
      </c>
      <c r="AQ8" s="62" t="s">
        <v>30</v>
      </c>
      <c r="AR8" s="58" t="s">
        <v>17</v>
      </c>
      <c r="AS8" s="58"/>
      <c r="AT8" s="58"/>
      <c r="AU8" s="58"/>
      <c r="AV8" s="58"/>
      <c r="AW8" s="58"/>
      <c r="AX8" s="58"/>
      <c r="AY8" s="58"/>
      <c r="AZ8" s="58"/>
      <c r="BA8" s="59"/>
      <c r="BB8" s="60" t="s">
        <v>28</v>
      </c>
      <c r="BC8" s="61" t="s">
        <v>35</v>
      </c>
      <c r="BD8" s="61" t="s">
        <v>35</v>
      </c>
      <c r="BE8" s="61" t="s">
        <v>30</v>
      </c>
      <c r="BF8" s="64"/>
      <c r="BG8" s="64"/>
      <c r="BH8" s="64"/>
      <c r="BI8" s="64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34.5" hidden="false" customHeight="false" outlineLevel="0" collapsed="false">
      <c r="A9" s="66" t="s">
        <v>2</v>
      </c>
      <c r="B9" s="67" t="s">
        <v>3</v>
      </c>
      <c r="C9" s="67" t="s">
        <v>4</v>
      </c>
      <c r="D9" s="67" t="s">
        <v>5</v>
      </c>
      <c r="E9" s="67" t="s">
        <v>6</v>
      </c>
      <c r="F9" s="67" t="s">
        <v>7</v>
      </c>
      <c r="G9" s="67" t="s">
        <v>8</v>
      </c>
      <c r="H9" s="67" t="s">
        <v>9</v>
      </c>
      <c r="I9" s="67" t="s">
        <v>10</v>
      </c>
      <c r="J9" s="67" t="s">
        <v>11</v>
      </c>
      <c r="K9" s="68" t="s">
        <v>36</v>
      </c>
      <c r="L9" s="69" t="s">
        <v>37</v>
      </c>
      <c r="M9" s="70" t="s">
        <v>38</v>
      </c>
      <c r="N9" s="71" t="s">
        <v>36</v>
      </c>
      <c r="O9" s="66" t="s">
        <v>2</v>
      </c>
      <c r="P9" s="67" t="s">
        <v>3</v>
      </c>
      <c r="Q9" s="67" t="s">
        <v>4</v>
      </c>
      <c r="R9" s="67" t="s">
        <v>5</v>
      </c>
      <c r="S9" s="67" t="s">
        <v>6</v>
      </c>
      <c r="T9" s="67" t="s">
        <v>7</v>
      </c>
      <c r="U9" s="67" t="s">
        <v>8</v>
      </c>
      <c r="V9" s="67" t="s">
        <v>9</v>
      </c>
      <c r="W9" s="67" t="s">
        <v>10</v>
      </c>
      <c r="X9" s="67" t="s">
        <v>11</v>
      </c>
      <c r="Y9" s="68" t="s">
        <v>36</v>
      </c>
      <c r="Z9" s="70" t="s">
        <v>37</v>
      </c>
      <c r="AA9" s="70" t="s">
        <v>38</v>
      </c>
      <c r="AB9" s="70" t="s">
        <v>36</v>
      </c>
      <c r="AC9" s="72"/>
      <c r="AD9" s="66" t="s">
        <v>2</v>
      </c>
      <c r="AE9" s="67" t="s">
        <v>3</v>
      </c>
      <c r="AF9" s="67" t="s">
        <v>4</v>
      </c>
      <c r="AG9" s="67" t="s">
        <v>5</v>
      </c>
      <c r="AH9" s="67" t="s">
        <v>6</v>
      </c>
      <c r="AI9" s="67" t="s">
        <v>7</v>
      </c>
      <c r="AJ9" s="67" t="s">
        <v>8</v>
      </c>
      <c r="AK9" s="67" t="s">
        <v>9</v>
      </c>
      <c r="AL9" s="67" t="s">
        <v>10</v>
      </c>
      <c r="AM9" s="67" t="s">
        <v>11</v>
      </c>
      <c r="AN9" s="68" t="s">
        <v>36</v>
      </c>
      <c r="AO9" s="70" t="s">
        <v>37</v>
      </c>
      <c r="AP9" s="70" t="s">
        <v>38</v>
      </c>
      <c r="AQ9" s="71" t="s">
        <v>36</v>
      </c>
      <c r="AR9" s="66" t="s">
        <v>2</v>
      </c>
      <c r="AS9" s="67" t="s">
        <v>3</v>
      </c>
      <c r="AT9" s="67" t="s">
        <v>4</v>
      </c>
      <c r="AU9" s="67" t="s">
        <v>5</v>
      </c>
      <c r="AV9" s="67" t="s">
        <v>6</v>
      </c>
      <c r="AW9" s="67" t="s">
        <v>7</v>
      </c>
      <c r="AX9" s="67" t="s">
        <v>8</v>
      </c>
      <c r="AY9" s="67" t="s">
        <v>9</v>
      </c>
      <c r="AZ9" s="67" t="s">
        <v>10</v>
      </c>
      <c r="BA9" s="67" t="s">
        <v>11</v>
      </c>
      <c r="BB9" s="68" t="s">
        <v>36</v>
      </c>
      <c r="BC9" s="70" t="s">
        <v>37</v>
      </c>
      <c r="BD9" s="70" t="s">
        <v>38</v>
      </c>
      <c r="BE9" s="70" t="s">
        <v>36</v>
      </c>
      <c r="BF9" s="5"/>
      <c r="BG9" s="64" t="s">
        <v>39</v>
      </c>
      <c r="BH9" s="64"/>
      <c r="BI9" s="64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2.75" hidden="false" customHeight="true" outlineLevel="0" collapsed="false">
      <c r="A10" s="9" t="n">
        <v>34278</v>
      </c>
      <c r="B10" s="10"/>
      <c r="C10" s="10" t="n">
        <v>870</v>
      </c>
      <c r="D10" s="10" t="n">
        <v>812</v>
      </c>
      <c r="E10" s="10" t="n">
        <v>670</v>
      </c>
      <c r="F10" s="10" t="n">
        <v>749</v>
      </c>
      <c r="G10" s="10" t="n">
        <v>896</v>
      </c>
      <c r="H10" s="10" t="n">
        <v>852</v>
      </c>
      <c r="I10" s="10" t="n">
        <v>687</v>
      </c>
      <c r="J10" s="74" t="n">
        <v>841</v>
      </c>
      <c r="K10" s="75" t="n">
        <f aca="false">IF(J10&gt;0,AVERAGE(C10:J10),AVERAGE(B10:I10))</f>
        <v>797.125</v>
      </c>
      <c r="L10" s="76" t="n">
        <f aca="false">IF(J10&gt;0,J10-I10," ")</f>
        <v>154</v>
      </c>
      <c r="M10" s="77" t="n">
        <f aca="false">IF(J10&gt;0,J10-K10," ")</f>
        <v>43.875</v>
      </c>
      <c r="N10" s="77" t="n">
        <f aca="false">J10</f>
        <v>841</v>
      </c>
      <c r="O10" s="9" t="n">
        <v>34278</v>
      </c>
      <c r="P10" s="10"/>
      <c r="Q10" s="10" t="n">
        <v>1791</v>
      </c>
      <c r="R10" s="10" t="n">
        <v>1723</v>
      </c>
      <c r="S10" s="10" t="n">
        <v>1721</v>
      </c>
      <c r="T10" s="10" t="n">
        <v>1691</v>
      </c>
      <c r="U10" s="10" t="n">
        <v>1763</v>
      </c>
      <c r="V10" s="10" t="n">
        <v>1721</v>
      </c>
      <c r="W10" s="10" t="n">
        <v>1678</v>
      </c>
      <c r="X10" s="74" t="n">
        <v>1786</v>
      </c>
      <c r="Y10" s="78" t="n">
        <f aca="false">IF(X10&gt;0,AVERAGE(Q10:X10),AVERAGE(P10:W10))</f>
        <v>1734.25</v>
      </c>
      <c r="Z10" s="76" t="n">
        <f aca="false">IF(X10&gt;0,X10-W10," ")</f>
        <v>108</v>
      </c>
      <c r="AA10" s="77" t="n">
        <f aca="false">IF(X10&gt;0,X10-Y10," ")</f>
        <v>51.75</v>
      </c>
      <c r="AB10" s="77" t="n">
        <f aca="false">X10</f>
        <v>1786</v>
      </c>
      <c r="AC10" s="79"/>
      <c r="AD10" s="9" t="n">
        <v>34278</v>
      </c>
      <c r="AE10" s="10"/>
      <c r="AF10" s="10" t="n">
        <v>427</v>
      </c>
      <c r="AG10" s="10" t="n">
        <v>423</v>
      </c>
      <c r="AH10" s="10" t="n">
        <v>334</v>
      </c>
      <c r="AI10" s="10" t="n">
        <v>367</v>
      </c>
      <c r="AJ10" s="10" t="n">
        <v>435</v>
      </c>
      <c r="AK10" s="10" t="n">
        <v>434</v>
      </c>
      <c r="AL10" s="10" t="n">
        <v>383</v>
      </c>
      <c r="AM10" s="74" t="n">
        <v>473</v>
      </c>
      <c r="AN10" s="78" t="n">
        <f aca="false">IF(AM10&gt;0,AVERAGE(AF10:AM10),AVERAGE(AF10:AL10))</f>
        <v>409.5</v>
      </c>
      <c r="AO10" s="76" t="n">
        <f aca="false">IF(AM10&gt;0,AM10-AL10,"")</f>
        <v>90</v>
      </c>
      <c r="AP10" s="77" t="n">
        <f aca="false">IF(AM10&gt;0,AM10-AL10," ")</f>
        <v>90</v>
      </c>
      <c r="AQ10" s="77" t="n">
        <f aca="false">AM10</f>
        <v>473</v>
      </c>
      <c r="AR10" s="9" t="n">
        <v>34278</v>
      </c>
      <c r="AS10" s="10"/>
      <c r="AT10" s="10" t="n">
        <v>3088</v>
      </c>
      <c r="AU10" s="10" t="n">
        <v>2958</v>
      </c>
      <c r="AV10" s="10" t="n">
        <v>2725</v>
      </c>
      <c r="AW10" s="10" t="n">
        <v>2807</v>
      </c>
      <c r="AX10" s="10" t="n">
        <v>3094</v>
      </c>
      <c r="AY10" s="10" t="n">
        <v>3007</v>
      </c>
      <c r="AZ10" s="10" t="n">
        <v>2748</v>
      </c>
      <c r="BA10" s="74" t="n">
        <v>3100</v>
      </c>
      <c r="BB10" s="78" t="n">
        <f aca="false">IF(BA10&gt;0,AVERAGE(AT10:BA10),AVERAGE(AS10:AZ10))</f>
        <v>2940.875</v>
      </c>
      <c r="BC10" s="76" t="n">
        <f aca="false">IF(BA10&gt;0,BA10-AZ10," ")</f>
        <v>352</v>
      </c>
      <c r="BD10" s="77" t="n">
        <f aca="false">IF(BA10&gt;0,BA10-BB10," ")</f>
        <v>159.125</v>
      </c>
      <c r="BE10" s="77" t="n">
        <f aca="false">BA10</f>
        <v>3100</v>
      </c>
      <c r="BF10" s="15"/>
      <c r="BG10" s="73" t="n">
        <f aca="false">IF(BA10&gt;0,BA10-AZ10,"")</f>
        <v>352</v>
      </c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2.75" hidden="false" customHeight="true" outlineLevel="0" collapsed="false">
      <c r="A11" s="18" t="n">
        <v>34285</v>
      </c>
      <c r="B11" s="15"/>
      <c r="C11" s="15" t="n">
        <v>877</v>
      </c>
      <c r="D11" s="15" t="n">
        <v>794</v>
      </c>
      <c r="E11" s="15" t="n">
        <v>658</v>
      </c>
      <c r="F11" s="15" t="n">
        <v>748</v>
      </c>
      <c r="G11" s="15" t="n">
        <f aca="false">894+29</f>
        <v>923</v>
      </c>
      <c r="H11" s="15" t="n">
        <v>847</v>
      </c>
      <c r="I11" s="15" t="n">
        <v>688</v>
      </c>
      <c r="J11" s="80" t="n">
        <v>850</v>
      </c>
      <c r="K11" s="75" t="n">
        <f aca="false">IF(J11&gt;0,AVERAGE(C11:J11),AVERAGE(B11:I11))</f>
        <v>798.125</v>
      </c>
      <c r="L11" s="81" t="n">
        <f aca="false">IF(J11&gt;0,J11-I11," ")</f>
        <v>162</v>
      </c>
      <c r="M11" s="82" t="n">
        <f aca="false">IF(J11&gt;0,J11-K11," ")</f>
        <v>51.875</v>
      </c>
      <c r="N11" s="82" t="n">
        <f aca="false">N10+K81</f>
        <v>843.25</v>
      </c>
      <c r="O11" s="18" t="n">
        <v>34285</v>
      </c>
      <c r="P11" s="15"/>
      <c r="Q11" s="15" t="n">
        <v>1795</v>
      </c>
      <c r="R11" s="15" t="n">
        <v>1669</v>
      </c>
      <c r="S11" s="15" t="n">
        <v>1714</v>
      </c>
      <c r="T11" s="15" t="n">
        <v>1695</v>
      </c>
      <c r="U11" s="15" t="n">
        <f aca="false">1735+20</f>
        <v>1755</v>
      </c>
      <c r="V11" s="15" t="n">
        <v>1730</v>
      </c>
      <c r="W11" s="15" t="n">
        <v>1682</v>
      </c>
      <c r="X11" s="80" t="n">
        <v>1793</v>
      </c>
      <c r="Y11" s="78" t="n">
        <f aca="false">IF(X11&gt;0,AVERAGE(Q11:X11),AVERAGE(P11:W11))</f>
        <v>1729.125</v>
      </c>
      <c r="Z11" s="81" t="n">
        <f aca="false">IF(X11&gt;0,X11-W11," ")</f>
        <v>111</v>
      </c>
      <c r="AA11" s="82" t="n">
        <f aca="false">IF(X11&gt;0,X11-Y11," ")</f>
        <v>63.875</v>
      </c>
      <c r="AB11" s="82" t="n">
        <f aca="false">AB10+W81</f>
        <v>1780.875</v>
      </c>
      <c r="AC11" s="79"/>
      <c r="AD11" s="18" t="n">
        <v>34285</v>
      </c>
      <c r="AE11" s="15"/>
      <c r="AF11" s="15" t="n">
        <v>427</v>
      </c>
      <c r="AG11" s="15" t="n">
        <v>410</v>
      </c>
      <c r="AH11" s="15" t="n">
        <v>331</v>
      </c>
      <c r="AI11" s="15" t="n">
        <v>371</v>
      </c>
      <c r="AJ11" s="15" t="n">
        <f aca="false">441+8</f>
        <v>449</v>
      </c>
      <c r="AK11" s="15" t="n">
        <v>439</v>
      </c>
      <c r="AL11" s="15" t="n">
        <v>372</v>
      </c>
      <c r="AM11" s="80" t="n">
        <v>474</v>
      </c>
      <c r="AN11" s="78" t="n">
        <f aca="false">IF(AM11&gt;0,AVERAGE(AF11:AM11),AVERAGE(AF11:AL11))</f>
        <v>409.125</v>
      </c>
      <c r="AO11" s="81" t="n">
        <f aca="false">IF(AM11&gt;0,AM11-AL11,"")</f>
        <v>102</v>
      </c>
      <c r="AP11" s="82" t="n">
        <f aca="false">IF(AM11&gt;0,AM11-AL11," ")</f>
        <v>102</v>
      </c>
      <c r="AQ11" s="82" t="n">
        <f aca="false">AQ10+AL81</f>
        <v>472.625</v>
      </c>
      <c r="AR11" s="18" t="n">
        <v>34285</v>
      </c>
      <c r="AS11" s="15"/>
      <c r="AT11" s="15" t="n">
        <v>3099</v>
      </c>
      <c r="AU11" s="15" t="n">
        <v>2873</v>
      </c>
      <c r="AV11" s="15" t="n">
        <v>2703</v>
      </c>
      <c r="AW11" s="15" t="n">
        <v>2814</v>
      </c>
      <c r="AX11" s="15" t="n">
        <f aca="false">3070+57</f>
        <v>3127</v>
      </c>
      <c r="AY11" s="15" t="n">
        <v>3016</v>
      </c>
      <c r="AZ11" s="15" t="n">
        <v>2742</v>
      </c>
      <c r="BA11" s="80" t="n">
        <v>3117</v>
      </c>
      <c r="BB11" s="78" t="n">
        <f aca="false">IF(BA11&gt;0,AVERAGE(AT11:BA11),AVERAGE(AS11:AZ11))</f>
        <v>2936.375</v>
      </c>
      <c r="BC11" s="81" t="n">
        <f aca="false">IF(BA11&gt;0,BA11-AZ11," ")</f>
        <v>375</v>
      </c>
      <c r="BD11" s="82" t="n">
        <f aca="false">IF(BA11&gt;0,BA11-BB11," ")</f>
        <v>180.625</v>
      </c>
      <c r="BE11" s="82" t="n">
        <f aca="false">BE10+AX81</f>
        <v>3095.5</v>
      </c>
      <c r="BF11" s="15"/>
      <c r="BG11" s="73" t="n">
        <f aca="false">IF(BA11&gt;0,BA11-AZ11,"")</f>
        <v>375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12.75" hidden="false" customHeight="true" outlineLevel="0" collapsed="false">
      <c r="A12" s="18" t="n">
        <v>34292</v>
      </c>
      <c r="B12" s="15"/>
      <c r="C12" s="15" t="n">
        <v>878</v>
      </c>
      <c r="D12" s="15" t="n">
        <v>769</v>
      </c>
      <c r="E12" s="15" t="n">
        <v>629</v>
      </c>
      <c r="F12" s="15" t="n">
        <v>717</v>
      </c>
      <c r="G12" s="15" t="n">
        <v>903</v>
      </c>
      <c r="H12" s="15" t="n">
        <v>843</v>
      </c>
      <c r="I12" s="15" t="n">
        <v>664</v>
      </c>
      <c r="J12" s="80" t="n">
        <v>863</v>
      </c>
      <c r="K12" s="75" t="n">
        <f aca="false">IF(J12&gt;0,AVERAGE(C12:J12),AVERAGE(B12:I12))</f>
        <v>783.25</v>
      </c>
      <c r="L12" s="81" t="n">
        <f aca="false">IF(J12&gt;0,J12-I12," ")</f>
        <v>199</v>
      </c>
      <c r="M12" s="82" t="n">
        <f aca="false">IF(J12&gt;0,J12-K12," ")</f>
        <v>79.75</v>
      </c>
      <c r="N12" s="82" t="n">
        <f aca="false">N11+K82</f>
        <v>828.375</v>
      </c>
      <c r="O12" s="18" t="n">
        <v>34292</v>
      </c>
      <c r="P12" s="15"/>
      <c r="Q12" s="15" t="n">
        <v>1786</v>
      </c>
      <c r="R12" s="15" t="n">
        <v>1607</v>
      </c>
      <c r="S12" s="15" t="n">
        <v>1656</v>
      </c>
      <c r="T12" s="15" t="n">
        <v>1666</v>
      </c>
      <c r="U12" s="15" t="n">
        <v>1738</v>
      </c>
      <c r="V12" s="15" t="n">
        <v>1711</v>
      </c>
      <c r="W12" s="15" t="n">
        <v>1643</v>
      </c>
      <c r="X12" s="80" t="n">
        <v>1793</v>
      </c>
      <c r="Y12" s="78" t="n">
        <f aca="false">IF(X12&gt;0,AVERAGE(Q12:X12),AVERAGE(P12:W12))</f>
        <v>1700</v>
      </c>
      <c r="Z12" s="81" t="n">
        <f aca="false">IF(X12&gt;0,X12-W12," ")</f>
        <v>150</v>
      </c>
      <c r="AA12" s="82" t="n">
        <f aca="false">IF(X12&gt;0,X12-Y12," ")</f>
        <v>93</v>
      </c>
      <c r="AB12" s="82" t="n">
        <f aca="false">AB11+W82</f>
        <v>1751.75</v>
      </c>
      <c r="AC12" s="79"/>
      <c r="AD12" s="18" t="n">
        <v>34292</v>
      </c>
      <c r="AE12" s="15"/>
      <c r="AF12" s="15" t="n">
        <v>420</v>
      </c>
      <c r="AG12" s="15" t="n">
        <v>422</v>
      </c>
      <c r="AH12" s="15" t="n">
        <v>332</v>
      </c>
      <c r="AI12" s="15" t="n">
        <v>367</v>
      </c>
      <c r="AJ12" s="15" t="n">
        <v>441</v>
      </c>
      <c r="AK12" s="15" t="n">
        <v>442</v>
      </c>
      <c r="AL12" s="15" t="n">
        <v>341</v>
      </c>
      <c r="AM12" s="80" t="n">
        <v>476</v>
      </c>
      <c r="AN12" s="78" t="n">
        <f aca="false">IF(AM12&gt;0,AVERAGE(AF12:AM12),AVERAGE(AF12:AL12))</f>
        <v>405.125</v>
      </c>
      <c r="AO12" s="81" t="n">
        <f aca="false">IF(AM12&gt;0,AM12-AL12,"")</f>
        <v>135</v>
      </c>
      <c r="AP12" s="82" t="n">
        <f aca="false">IF(AM12&gt;0,AM12-AL12," ")</f>
        <v>135</v>
      </c>
      <c r="AQ12" s="82" t="n">
        <f aca="false">AQ11+AL82</f>
        <v>468.625</v>
      </c>
      <c r="AR12" s="18" t="n">
        <v>34292</v>
      </c>
      <c r="AS12" s="15"/>
      <c r="AT12" s="15" t="n">
        <v>3084</v>
      </c>
      <c r="AU12" s="15" t="n">
        <v>2798</v>
      </c>
      <c r="AV12" s="15" t="n">
        <v>2617</v>
      </c>
      <c r="AW12" s="15" t="n">
        <v>2750</v>
      </c>
      <c r="AX12" s="15" t="n">
        <v>3082</v>
      </c>
      <c r="AY12" s="15" t="n">
        <v>2996</v>
      </c>
      <c r="AZ12" s="15" t="n">
        <v>2648</v>
      </c>
      <c r="BA12" s="80" t="n">
        <v>3132</v>
      </c>
      <c r="BB12" s="78" t="n">
        <f aca="false">IF(BA12&gt;0,AVERAGE(AT12:BA12),AVERAGE(AS12:AZ12))</f>
        <v>2888.375</v>
      </c>
      <c r="BC12" s="81" t="n">
        <f aca="false">IF(BA12&gt;0,BA12-AZ12," ")</f>
        <v>484</v>
      </c>
      <c r="BD12" s="82" t="n">
        <f aca="false">IF(BA12&gt;0,BA12-BB12," ")</f>
        <v>243.625</v>
      </c>
      <c r="BE12" s="82" t="n">
        <f aca="false">BE11+AX82</f>
        <v>3047.5</v>
      </c>
      <c r="BF12" s="15"/>
      <c r="BG12" s="73" t="n">
        <f aca="false">IF(BA12&gt;0,BA12-AZ12,"")</f>
        <v>484</v>
      </c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2.75" hidden="false" customHeight="true" outlineLevel="0" collapsed="false">
      <c r="A13" s="18" t="n">
        <v>34299</v>
      </c>
      <c r="B13" s="15"/>
      <c r="C13" s="15" t="n">
        <v>864</v>
      </c>
      <c r="D13" s="15" t="n">
        <v>754</v>
      </c>
      <c r="E13" s="15" t="n">
        <v>615</v>
      </c>
      <c r="F13" s="15" t="n">
        <v>677</v>
      </c>
      <c r="G13" s="15" t="n">
        <v>899</v>
      </c>
      <c r="H13" s="15" t="n">
        <v>848</v>
      </c>
      <c r="I13" s="15" t="n">
        <v>622</v>
      </c>
      <c r="J13" s="80" t="n">
        <v>876</v>
      </c>
      <c r="K13" s="75" t="n">
        <f aca="false">IF(J13&gt;0,AVERAGE(C13:J13),AVERAGE(B13:I13))</f>
        <v>769.375</v>
      </c>
      <c r="L13" s="81" t="n">
        <f aca="false">IF(J13&gt;0,J13-I13," ")</f>
        <v>254</v>
      </c>
      <c r="M13" s="82" t="n">
        <f aca="false">IF(J13&gt;0,J13-K13," ")</f>
        <v>106.625</v>
      </c>
      <c r="N13" s="82" t="n">
        <f aca="false">N12+K83</f>
        <v>814.5</v>
      </c>
      <c r="O13" s="18" t="n">
        <v>34299</v>
      </c>
      <c r="P13" s="15"/>
      <c r="Q13" s="15" t="n">
        <v>1751</v>
      </c>
      <c r="R13" s="15" t="n">
        <v>1563</v>
      </c>
      <c r="S13" s="15" t="n">
        <v>1610</v>
      </c>
      <c r="T13" s="15" t="n">
        <v>1606</v>
      </c>
      <c r="U13" s="15" t="n">
        <v>1726</v>
      </c>
      <c r="V13" s="15" t="n">
        <v>1714</v>
      </c>
      <c r="W13" s="15" t="n">
        <v>1552</v>
      </c>
      <c r="X13" s="80" t="n">
        <v>1789</v>
      </c>
      <c r="Y13" s="78" t="n">
        <f aca="false">IF(X13&gt;0,AVERAGE(Q13:X13),AVERAGE(P13:W13))</f>
        <v>1663.875</v>
      </c>
      <c r="Z13" s="81" t="n">
        <f aca="false">IF(X13&gt;0,X13-W13," ")</f>
        <v>237</v>
      </c>
      <c r="AA13" s="82" t="n">
        <f aca="false">IF(X13&gt;0,X13-Y13," ")</f>
        <v>125.125</v>
      </c>
      <c r="AB13" s="82" t="n">
        <f aca="false">AB12+W83</f>
        <v>1715.625</v>
      </c>
      <c r="AC13" s="79"/>
      <c r="AD13" s="18" t="n">
        <v>34299</v>
      </c>
      <c r="AE13" s="15"/>
      <c r="AF13" s="15" t="n">
        <v>412</v>
      </c>
      <c r="AG13" s="15" t="n">
        <v>420</v>
      </c>
      <c r="AH13" s="15" t="n">
        <v>326</v>
      </c>
      <c r="AI13" s="15" t="n">
        <v>359</v>
      </c>
      <c r="AJ13" s="15" t="n">
        <v>444</v>
      </c>
      <c r="AK13" s="15" t="n">
        <v>439</v>
      </c>
      <c r="AL13" s="15" t="n">
        <v>328</v>
      </c>
      <c r="AM13" s="80" t="n">
        <v>479</v>
      </c>
      <c r="AN13" s="78" t="n">
        <f aca="false">IF(AM13&gt;0,AVERAGE(AF13:AM13),AVERAGE(AF13:AL13))</f>
        <v>400.875</v>
      </c>
      <c r="AO13" s="81" t="n">
        <f aca="false">IF(AM13&gt;0,AM13-AL13,"")</f>
        <v>151</v>
      </c>
      <c r="AP13" s="82" t="n">
        <f aca="false">IF(AM13&gt;0,AM13-AL13," ")</f>
        <v>151</v>
      </c>
      <c r="AQ13" s="82" t="n">
        <f aca="false">AQ12+AL83</f>
        <v>464.375</v>
      </c>
      <c r="AR13" s="18" t="n">
        <v>34299</v>
      </c>
      <c r="AS13" s="15"/>
      <c r="AT13" s="15" t="n">
        <v>3027</v>
      </c>
      <c r="AU13" s="15" t="n">
        <v>2737</v>
      </c>
      <c r="AV13" s="15" t="n">
        <v>2551</v>
      </c>
      <c r="AW13" s="15" t="n">
        <v>2642</v>
      </c>
      <c r="AX13" s="15" t="n">
        <v>3069</v>
      </c>
      <c r="AY13" s="15" t="n">
        <v>3001</v>
      </c>
      <c r="AZ13" s="15" t="n">
        <v>2502</v>
      </c>
      <c r="BA13" s="80" t="n">
        <v>3144</v>
      </c>
      <c r="BB13" s="78" t="n">
        <f aca="false">IF(BA13&gt;0,AVERAGE(AT13:BA13),AVERAGE(AS13:AZ13))</f>
        <v>2834.125</v>
      </c>
      <c r="BC13" s="81" t="n">
        <f aca="false">IF(BA13&gt;0,BA13-AZ13," ")</f>
        <v>642</v>
      </c>
      <c r="BD13" s="82" t="n">
        <f aca="false">IF(BA13&gt;0,BA13-BB13," ")</f>
        <v>309.875</v>
      </c>
      <c r="BE13" s="82" t="n">
        <f aca="false">BE12+AX83</f>
        <v>2993.25</v>
      </c>
      <c r="BF13" s="15"/>
      <c r="BG13" s="73" t="n">
        <f aca="false">IF(BA13&gt;0,BA13-AZ13,"")</f>
        <v>642</v>
      </c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2.75" hidden="false" customHeight="true" outlineLevel="0" collapsed="false">
      <c r="A14" s="18" t="n">
        <v>34306</v>
      </c>
      <c r="B14" s="15"/>
      <c r="C14" s="15" t="n">
        <v>833</v>
      </c>
      <c r="D14" s="15" t="n">
        <v>730</v>
      </c>
      <c r="E14" s="15" t="n">
        <v>579</v>
      </c>
      <c r="F14" s="15" t="n">
        <v>669</v>
      </c>
      <c r="G14" s="15" t="n">
        <v>906</v>
      </c>
      <c r="H14" s="15" t="n">
        <v>837</v>
      </c>
      <c r="I14" s="15" t="n">
        <v>611</v>
      </c>
      <c r="J14" s="80" t="n">
        <v>879</v>
      </c>
      <c r="K14" s="75" t="n">
        <f aca="false">IF(J14&gt;0,AVERAGE(C14:J14),AVERAGE(B14:I14))</f>
        <v>755.5</v>
      </c>
      <c r="L14" s="81" t="n">
        <f aca="false">IF(J14&gt;0,J14-I14," ")</f>
        <v>268</v>
      </c>
      <c r="M14" s="82" t="n">
        <f aca="false">IF(J14&gt;0,J14-K14," ")</f>
        <v>123.5</v>
      </c>
      <c r="N14" s="82" t="n">
        <f aca="false">N13+K84</f>
        <v>800.625</v>
      </c>
      <c r="O14" s="18" t="n">
        <v>34306</v>
      </c>
      <c r="P14" s="15"/>
      <c r="Q14" s="15" t="n">
        <v>1709</v>
      </c>
      <c r="R14" s="15" t="n">
        <v>1514</v>
      </c>
      <c r="S14" s="15" t="n">
        <v>1548</v>
      </c>
      <c r="T14" s="15" t="n">
        <v>1581</v>
      </c>
      <c r="U14" s="15" t="n">
        <v>1719</v>
      </c>
      <c r="V14" s="15" t="n">
        <v>1658</v>
      </c>
      <c r="W14" s="15" t="n">
        <v>1495</v>
      </c>
      <c r="X14" s="80" t="n">
        <v>1789</v>
      </c>
      <c r="Y14" s="78" t="n">
        <f aca="false">IF(X14&gt;0,AVERAGE(Q14:X14),AVERAGE(P14:W14))</f>
        <v>1626.625</v>
      </c>
      <c r="Z14" s="81" t="n">
        <f aca="false">IF(X14&gt;0,X14-W14," ")</f>
        <v>294</v>
      </c>
      <c r="AA14" s="82" t="n">
        <f aca="false">IF(X14&gt;0,X14-Y14," ")</f>
        <v>162.375</v>
      </c>
      <c r="AB14" s="82" t="n">
        <f aca="false">AB13+W84</f>
        <v>1678.375</v>
      </c>
      <c r="AC14" s="79"/>
      <c r="AD14" s="18" t="n">
        <v>34306</v>
      </c>
      <c r="AE14" s="15"/>
      <c r="AF14" s="15" t="n">
        <v>400</v>
      </c>
      <c r="AG14" s="15" t="n">
        <v>420</v>
      </c>
      <c r="AH14" s="15" t="n">
        <v>320</v>
      </c>
      <c r="AI14" s="15" t="n">
        <v>356</v>
      </c>
      <c r="AJ14" s="15" t="n">
        <v>452</v>
      </c>
      <c r="AK14" s="15" t="n">
        <v>437</v>
      </c>
      <c r="AL14" s="15" t="n">
        <v>323</v>
      </c>
      <c r="AM14" s="80" t="n">
        <v>460</v>
      </c>
      <c r="AN14" s="78" t="n">
        <f aca="false">IF(AM14&gt;0,AVERAGE(AF14:AM14),AVERAGE(AF14:AL14))</f>
        <v>396</v>
      </c>
      <c r="AO14" s="81" t="n">
        <f aca="false">IF(AM14&gt;0,AM14-AL14,"")</f>
        <v>137</v>
      </c>
      <c r="AP14" s="82" t="n">
        <f aca="false">IF(AM14&gt;0,AM14-AL14," ")</f>
        <v>137</v>
      </c>
      <c r="AQ14" s="82" t="n">
        <f aca="false">AQ13+AL84</f>
        <v>459.5</v>
      </c>
      <c r="AR14" s="18" t="n">
        <v>34306</v>
      </c>
      <c r="AS14" s="15"/>
      <c r="AT14" s="15" t="n">
        <v>2942</v>
      </c>
      <c r="AU14" s="15" t="n">
        <v>2664</v>
      </c>
      <c r="AV14" s="15" t="n">
        <v>2447</v>
      </c>
      <c r="AW14" s="15" t="n">
        <v>2606</v>
      </c>
      <c r="AX14" s="15" t="n">
        <v>3077</v>
      </c>
      <c r="AY14" s="15" t="n">
        <v>2932</v>
      </c>
      <c r="AZ14" s="15" t="n">
        <v>2429</v>
      </c>
      <c r="BA14" s="80" t="n">
        <v>3128</v>
      </c>
      <c r="BB14" s="78" t="n">
        <f aca="false">IF(BA14&gt;0,AVERAGE(AT14:BA14),AVERAGE(AS14:AZ14))</f>
        <v>2778.125</v>
      </c>
      <c r="BC14" s="81" t="n">
        <f aca="false">IF(BA14&gt;0,BA14-AZ14," ")</f>
        <v>699</v>
      </c>
      <c r="BD14" s="82" t="n">
        <f aca="false">IF(BA14&gt;0,BA14-BB14," ")</f>
        <v>349.875</v>
      </c>
      <c r="BE14" s="82" t="n">
        <f aca="false">BE13+AX84</f>
        <v>2937.25</v>
      </c>
      <c r="BF14" s="15"/>
      <c r="BG14" s="73" t="n">
        <f aca="false">IF(BA14&gt;0,BA14-AZ14,"")</f>
        <v>699</v>
      </c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2.75" hidden="false" customHeight="true" outlineLevel="0" collapsed="false">
      <c r="A15" s="18" t="n">
        <v>34313</v>
      </c>
      <c r="B15" s="15"/>
      <c r="C15" s="15" t="n">
        <v>822</v>
      </c>
      <c r="D15" s="15" t="n">
        <v>714</v>
      </c>
      <c r="E15" s="15" t="n">
        <v>555</v>
      </c>
      <c r="F15" s="15" t="n">
        <v>644</v>
      </c>
      <c r="G15" s="15" t="n">
        <v>920</v>
      </c>
      <c r="H15" s="15" t="n">
        <v>815</v>
      </c>
      <c r="I15" s="15" t="n">
        <v>570</v>
      </c>
      <c r="J15" s="80" t="n">
        <v>883</v>
      </c>
      <c r="K15" s="75" t="n">
        <f aca="false">IF(J15&gt;0,AVERAGE(C15:J15),AVERAGE(B15:I15))</f>
        <v>740.375</v>
      </c>
      <c r="L15" s="81" t="n">
        <f aca="false">IF(J15&gt;0,J15-I15," ")</f>
        <v>313</v>
      </c>
      <c r="M15" s="82" t="n">
        <f aca="false">IF(J15&gt;0,J15-K15," ")</f>
        <v>142.625</v>
      </c>
      <c r="N15" s="82" t="n">
        <f aca="false">N14+K85</f>
        <v>785.5</v>
      </c>
      <c r="O15" s="18" t="n">
        <v>34313</v>
      </c>
      <c r="P15" s="15"/>
      <c r="Q15" s="15" t="n">
        <v>1679</v>
      </c>
      <c r="R15" s="15" t="n">
        <v>1464</v>
      </c>
      <c r="S15" s="15" t="n">
        <v>1508</v>
      </c>
      <c r="T15" s="15" t="n">
        <v>1549</v>
      </c>
      <c r="U15" s="15" t="n">
        <v>1733</v>
      </c>
      <c r="V15" s="15" t="n">
        <v>1621</v>
      </c>
      <c r="W15" s="15" t="n">
        <v>1385</v>
      </c>
      <c r="X15" s="80" t="n">
        <v>1779</v>
      </c>
      <c r="Y15" s="78" t="n">
        <f aca="false">IF(X15&gt;0,AVERAGE(Q15:X15),AVERAGE(P15:W15))</f>
        <v>1589.75</v>
      </c>
      <c r="Z15" s="81" t="n">
        <f aca="false">IF(X15&gt;0,X15-W15," ")</f>
        <v>394</v>
      </c>
      <c r="AA15" s="82" t="n">
        <f aca="false">IF(X15&gt;0,X15-Y15," ")</f>
        <v>189.25</v>
      </c>
      <c r="AB15" s="82" t="n">
        <f aca="false">AB14+W85</f>
        <v>1641.5</v>
      </c>
      <c r="AC15" s="79"/>
      <c r="AD15" s="18" t="n">
        <v>34313</v>
      </c>
      <c r="AE15" s="15"/>
      <c r="AF15" s="15" t="n">
        <v>385</v>
      </c>
      <c r="AG15" s="15" t="n">
        <v>411</v>
      </c>
      <c r="AH15" s="15" t="n">
        <v>312</v>
      </c>
      <c r="AI15" s="15" t="n">
        <v>344</v>
      </c>
      <c r="AJ15" s="15" t="n">
        <v>451</v>
      </c>
      <c r="AK15" s="15" t="n">
        <v>423</v>
      </c>
      <c r="AL15" s="15" t="n">
        <v>316</v>
      </c>
      <c r="AM15" s="80" t="n">
        <v>444</v>
      </c>
      <c r="AN15" s="78" t="n">
        <f aca="false">IF(AM15&gt;0,AVERAGE(AF15:AM15),AVERAGE(AF15:AL15))</f>
        <v>385.75</v>
      </c>
      <c r="AO15" s="81" t="n">
        <f aca="false">IF(AM15&gt;0,AM15-AL15,"")</f>
        <v>128</v>
      </c>
      <c r="AP15" s="82" t="n">
        <f aca="false">IF(AM15&gt;0,AM15-AL15," ")</f>
        <v>128</v>
      </c>
      <c r="AQ15" s="82" t="n">
        <f aca="false">AQ14+AL85</f>
        <v>449.25</v>
      </c>
      <c r="AR15" s="18" t="n">
        <v>34313</v>
      </c>
      <c r="AS15" s="15"/>
      <c r="AT15" s="15" t="n">
        <v>2886</v>
      </c>
      <c r="AU15" s="15" t="n">
        <v>2589</v>
      </c>
      <c r="AV15" s="15" t="n">
        <v>2375</v>
      </c>
      <c r="AW15" s="15" t="n">
        <v>2537</v>
      </c>
      <c r="AX15" s="15" t="n">
        <v>3104</v>
      </c>
      <c r="AY15" s="15" t="n">
        <v>2859</v>
      </c>
      <c r="AZ15" s="15" t="n">
        <v>2271</v>
      </c>
      <c r="BA15" s="80" t="n">
        <v>3106</v>
      </c>
      <c r="BB15" s="78" t="n">
        <f aca="false">IF(BA15&gt;0,AVERAGE(AT15:BA15),AVERAGE(AS15:AZ15))</f>
        <v>2715.875</v>
      </c>
      <c r="BC15" s="81" t="n">
        <f aca="false">IF(BA15&gt;0,BA15-AZ15," ")</f>
        <v>835</v>
      </c>
      <c r="BD15" s="82" t="n">
        <f aca="false">IF(BA15&gt;0,BA15-BB15," ")</f>
        <v>390.125</v>
      </c>
      <c r="BE15" s="82" t="n">
        <f aca="false">BE14+AX85</f>
        <v>2875</v>
      </c>
      <c r="BF15" s="15"/>
      <c r="BG15" s="73" t="n">
        <f aca="false">IF(BA15&gt;0,BA15-AZ15,"")</f>
        <v>835</v>
      </c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2.75" hidden="false" customHeight="true" outlineLevel="0" collapsed="false">
      <c r="A16" s="18" t="n">
        <v>34320</v>
      </c>
      <c r="B16" s="15"/>
      <c r="C16" s="15" t="n">
        <v>774</v>
      </c>
      <c r="D16" s="15" t="n">
        <v>673</v>
      </c>
      <c r="E16" s="15" t="n">
        <v>550</v>
      </c>
      <c r="F16" s="15" t="n">
        <v>603</v>
      </c>
      <c r="G16" s="15" t="n">
        <v>904</v>
      </c>
      <c r="H16" s="15" t="n">
        <v>789</v>
      </c>
      <c r="I16" s="15" t="n">
        <v>524</v>
      </c>
      <c r="J16" s="80" t="n">
        <v>881</v>
      </c>
      <c r="K16" s="75" t="n">
        <f aca="false">IF(J16&gt;0,AVERAGE(C16:J16),AVERAGE(B16:I16))</f>
        <v>712.25</v>
      </c>
      <c r="L16" s="81" t="n">
        <f aca="false">IF(J16&gt;0,J16-I16," ")</f>
        <v>357</v>
      </c>
      <c r="M16" s="82" t="n">
        <f aca="false">IF(J16&gt;0,J16-K16," ")</f>
        <v>168.75</v>
      </c>
      <c r="N16" s="82" t="n">
        <f aca="false">N15+K86</f>
        <v>757.375</v>
      </c>
      <c r="O16" s="18" t="n">
        <v>34320</v>
      </c>
      <c r="P16" s="15"/>
      <c r="Q16" s="15" t="n">
        <v>1590</v>
      </c>
      <c r="R16" s="15" t="n">
        <v>1336</v>
      </c>
      <c r="S16" s="15" t="n">
        <v>1464</v>
      </c>
      <c r="T16" s="15" t="n">
        <v>1473</v>
      </c>
      <c r="U16" s="15" t="n">
        <v>1714</v>
      </c>
      <c r="V16" s="15" t="n">
        <v>1546</v>
      </c>
      <c r="W16" s="15" t="n">
        <v>1285</v>
      </c>
      <c r="X16" s="80" t="n">
        <v>1742</v>
      </c>
      <c r="Y16" s="78" t="n">
        <f aca="false">IF(X16&gt;0,AVERAGE(Q16:X16),AVERAGE(P16:W16))</f>
        <v>1518.75</v>
      </c>
      <c r="Z16" s="81" t="n">
        <f aca="false">IF(X16&gt;0,X16-W16," ")</f>
        <v>457</v>
      </c>
      <c r="AA16" s="82" t="n">
        <f aca="false">IF(X16&gt;0,X16-Y16," ")</f>
        <v>223.25</v>
      </c>
      <c r="AB16" s="82" t="n">
        <f aca="false">AB15+W86</f>
        <v>1570.5</v>
      </c>
      <c r="AC16" s="79"/>
      <c r="AD16" s="18" t="n">
        <v>34320</v>
      </c>
      <c r="AE16" s="15"/>
      <c r="AF16" s="15" t="n">
        <v>361</v>
      </c>
      <c r="AG16" s="15" t="n">
        <v>402</v>
      </c>
      <c r="AH16" s="15" t="n">
        <v>308</v>
      </c>
      <c r="AI16" s="15" t="n">
        <v>325</v>
      </c>
      <c r="AJ16" s="15" t="n">
        <v>437</v>
      </c>
      <c r="AK16" s="15" t="n">
        <v>408</v>
      </c>
      <c r="AL16" s="15" t="n">
        <v>304</v>
      </c>
      <c r="AM16" s="80" t="n">
        <v>438</v>
      </c>
      <c r="AN16" s="78" t="n">
        <f aca="false">IF(AM16&gt;0,AVERAGE(AF16:AM16),AVERAGE(AF16:AL16))</f>
        <v>372.875</v>
      </c>
      <c r="AO16" s="81" t="n">
        <f aca="false">IF(AM16&gt;0,AM16-AL16,"")</f>
        <v>134</v>
      </c>
      <c r="AP16" s="82" t="n">
        <f aca="false">IF(AM16&gt;0,AM16-AL16," ")</f>
        <v>134</v>
      </c>
      <c r="AQ16" s="82" t="n">
        <f aca="false">AQ15+AL86</f>
        <v>436.375</v>
      </c>
      <c r="AR16" s="18" t="n">
        <v>34320</v>
      </c>
      <c r="AS16" s="15"/>
      <c r="AT16" s="15" t="n">
        <v>2725</v>
      </c>
      <c r="AU16" s="15" t="n">
        <v>2411</v>
      </c>
      <c r="AV16" s="15" t="n">
        <v>2322</v>
      </c>
      <c r="AW16" s="15" t="n">
        <v>2401</v>
      </c>
      <c r="AX16" s="15" t="n">
        <v>3055</v>
      </c>
      <c r="AY16" s="15" t="n">
        <v>2743</v>
      </c>
      <c r="AZ16" s="15" t="n">
        <v>2113</v>
      </c>
      <c r="BA16" s="80" t="n">
        <v>3061</v>
      </c>
      <c r="BB16" s="78" t="n">
        <f aca="false">IF(BA16&gt;0,AVERAGE(AT16:BA16),AVERAGE(AS16:AZ16))</f>
        <v>2603.875</v>
      </c>
      <c r="BC16" s="81" t="n">
        <f aca="false">IF(BA16&gt;0,BA16-AZ16," ")</f>
        <v>948</v>
      </c>
      <c r="BD16" s="82" t="n">
        <f aca="false">IF(BA16&gt;0,BA16-BB16," ")</f>
        <v>457.125</v>
      </c>
      <c r="BE16" s="82" t="n">
        <f aca="false">BE15+AX86</f>
        <v>2763</v>
      </c>
      <c r="BF16" s="15"/>
      <c r="BG16" s="73" t="n">
        <f aca="false">IF(BA16&gt;0,BA16-AZ16,"")</f>
        <v>948</v>
      </c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2.75" hidden="false" customHeight="true" outlineLevel="0" collapsed="false">
      <c r="A17" s="18" t="n">
        <v>34327</v>
      </c>
      <c r="B17" s="15"/>
      <c r="C17" s="15" t="n">
        <v>749</v>
      </c>
      <c r="D17" s="15" t="n">
        <v>616</v>
      </c>
      <c r="E17" s="15" t="n">
        <v>498</v>
      </c>
      <c r="F17" s="15" t="n">
        <v>563</v>
      </c>
      <c r="G17" s="15" t="n">
        <v>883</v>
      </c>
      <c r="H17" s="15" t="n">
        <v>740</v>
      </c>
      <c r="I17" s="15" t="n">
        <v>473</v>
      </c>
      <c r="J17" s="80" t="n">
        <v>865</v>
      </c>
      <c r="K17" s="75" t="n">
        <f aca="false">IF(J17&gt;0,AVERAGE(C17:J17),AVERAGE(B17:I17))</f>
        <v>673.375</v>
      </c>
      <c r="L17" s="81" t="n">
        <f aca="false">IF(J17&gt;0,J17-I17," ")</f>
        <v>392</v>
      </c>
      <c r="M17" s="82" t="n">
        <f aca="false">IF(J17&gt;0,J17-K17," ")</f>
        <v>191.625</v>
      </c>
      <c r="N17" s="82" t="n">
        <f aca="false">N16+K87</f>
        <v>718.5</v>
      </c>
      <c r="O17" s="18" t="n">
        <v>34327</v>
      </c>
      <c r="P17" s="15"/>
      <c r="Q17" s="15" t="n">
        <v>1534</v>
      </c>
      <c r="R17" s="15" t="n">
        <v>1251</v>
      </c>
      <c r="S17" s="15" t="n">
        <v>1402</v>
      </c>
      <c r="T17" s="15" t="n">
        <v>1407</v>
      </c>
      <c r="U17" s="15" t="n">
        <v>1657</v>
      </c>
      <c r="V17" s="15" t="n">
        <v>1437</v>
      </c>
      <c r="W17" s="15" t="n">
        <v>1175</v>
      </c>
      <c r="X17" s="80" t="n">
        <v>1689</v>
      </c>
      <c r="Y17" s="78" t="n">
        <f aca="false">IF(X17&gt;0,AVERAGE(Q17:X17),AVERAGE(P17:W17))</f>
        <v>1444</v>
      </c>
      <c r="Z17" s="81" t="n">
        <f aca="false">IF(X17&gt;0,X17-W17," ")</f>
        <v>514</v>
      </c>
      <c r="AA17" s="82" t="n">
        <f aca="false">IF(X17&gt;0,X17-Y17," ")</f>
        <v>245</v>
      </c>
      <c r="AB17" s="82" t="n">
        <f aca="false">AB16+W87</f>
        <v>1495.75</v>
      </c>
      <c r="AC17" s="79"/>
      <c r="AD17" s="18" t="n">
        <v>34327</v>
      </c>
      <c r="AE17" s="15"/>
      <c r="AF17" s="15" t="n">
        <v>363</v>
      </c>
      <c r="AG17" s="15" t="n">
        <v>390</v>
      </c>
      <c r="AH17" s="15" t="n">
        <v>292</v>
      </c>
      <c r="AI17" s="15" t="n">
        <v>296</v>
      </c>
      <c r="AJ17" s="15" t="n">
        <v>430</v>
      </c>
      <c r="AK17" s="15" t="n">
        <v>393</v>
      </c>
      <c r="AL17" s="15" t="n">
        <v>290</v>
      </c>
      <c r="AM17" s="80" t="n">
        <v>426</v>
      </c>
      <c r="AN17" s="78" t="n">
        <f aca="false">IF(AM17&gt;0,AVERAGE(AF17:AM17),AVERAGE(AF17:AL17))</f>
        <v>360</v>
      </c>
      <c r="AO17" s="81" t="n">
        <f aca="false">IF(AM17&gt;0,AM17-AL17,"")</f>
        <v>136</v>
      </c>
      <c r="AP17" s="82" t="n">
        <f aca="false">IF(AM17&gt;0,AM17-AL17," ")</f>
        <v>136</v>
      </c>
      <c r="AQ17" s="82" t="n">
        <f aca="false">AQ16+AL87</f>
        <v>423.5</v>
      </c>
      <c r="AR17" s="18" t="n">
        <v>34327</v>
      </c>
      <c r="AS17" s="15"/>
      <c r="AT17" s="15" t="n">
        <v>2646</v>
      </c>
      <c r="AU17" s="15" t="n">
        <v>2257</v>
      </c>
      <c r="AV17" s="15" t="n">
        <v>2192</v>
      </c>
      <c r="AW17" s="15" t="n">
        <v>2266</v>
      </c>
      <c r="AX17" s="15" t="n">
        <v>2970</v>
      </c>
      <c r="AY17" s="15" t="n">
        <v>2570</v>
      </c>
      <c r="AZ17" s="15" t="n">
        <v>1938</v>
      </c>
      <c r="BA17" s="80" t="n">
        <v>2980</v>
      </c>
      <c r="BB17" s="78" t="n">
        <f aca="false">IF(BA17&gt;0,AVERAGE(AT17:BA17),AVERAGE(AS17:AZ17))</f>
        <v>2477.375</v>
      </c>
      <c r="BC17" s="81" t="n">
        <f aca="false">IF(BA17&gt;0,BA17-AZ17," ")</f>
        <v>1042</v>
      </c>
      <c r="BD17" s="82" t="n">
        <f aca="false">IF(BA17&gt;0,BA17-BB17," ")</f>
        <v>502.625</v>
      </c>
      <c r="BE17" s="82" t="n">
        <f aca="false">BE16+AX87</f>
        <v>2636.5</v>
      </c>
      <c r="BF17" s="15"/>
      <c r="BG17" s="73" t="n">
        <f aca="false">IF(BA17&gt;0,BA17-AZ17,"")</f>
        <v>1042</v>
      </c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customFormat="false" ht="12.75" hidden="false" customHeight="true" outlineLevel="0" collapsed="false">
      <c r="A18" s="18" t="n">
        <v>34334</v>
      </c>
      <c r="B18" s="15"/>
      <c r="C18" s="15" t="n">
        <v>725</v>
      </c>
      <c r="D18" s="15" t="n">
        <v>585</v>
      </c>
      <c r="E18" s="15" t="n">
        <v>468</v>
      </c>
      <c r="F18" s="15" t="n">
        <v>544</v>
      </c>
      <c r="G18" s="15" t="n">
        <v>847</v>
      </c>
      <c r="H18" s="23" t="n">
        <v>715</v>
      </c>
      <c r="I18" s="15" t="n">
        <v>410</v>
      </c>
      <c r="J18" s="80" t="n">
        <v>837</v>
      </c>
      <c r="K18" s="75" t="n">
        <f aca="false">IF(J18&gt;0,AVERAGE(C18:J18),AVERAGE(B18:I18))</f>
        <v>641.375</v>
      </c>
      <c r="L18" s="81" t="n">
        <f aca="false">IF(J18&gt;0,J18-I18," ")</f>
        <v>427</v>
      </c>
      <c r="M18" s="82" t="n">
        <f aca="false">IF(J18&gt;0,J18-K18," ")</f>
        <v>195.625</v>
      </c>
      <c r="N18" s="82" t="n">
        <f aca="false">N17+K88</f>
        <v>686.5</v>
      </c>
      <c r="O18" s="18" t="n">
        <v>34334</v>
      </c>
      <c r="P18" s="15"/>
      <c r="Q18" s="15" t="n">
        <v>1488</v>
      </c>
      <c r="R18" s="15" t="n">
        <v>1167</v>
      </c>
      <c r="S18" s="15" t="n">
        <v>1318</v>
      </c>
      <c r="T18" s="15" t="n">
        <v>1352</v>
      </c>
      <c r="U18" s="15" t="n">
        <v>1564</v>
      </c>
      <c r="V18" s="23" t="n">
        <v>1339</v>
      </c>
      <c r="W18" s="15" t="n">
        <v>1033</v>
      </c>
      <c r="X18" s="80" t="n">
        <v>1605</v>
      </c>
      <c r="Y18" s="78" t="n">
        <f aca="false">IF(X18&gt;0,AVERAGE(Q18:X18),AVERAGE(P18:W18))</f>
        <v>1358.25</v>
      </c>
      <c r="Z18" s="81" t="n">
        <f aca="false">IF(X18&gt;0,X18-W18," ")</f>
        <v>572</v>
      </c>
      <c r="AA18" s="82" t="n">
        <f aca="false">IF(X18&gt;0,X18-Y18," ")</f>
        <v>246.75</v>
      </c>
      <c r="AB18" s="82" t="n">
        <f aca="false">AB17+W88</f>
        <v>1410</v>
      </c>
      <c r="AC18" s="79"/>
      <c r="AD18" s="18" t="n">
        <v>34334</v>
      </c>
      <c r="AE18" s="15"/>
      <c r="AF18" s="15" t="n">
        <v>360</v>
      </c>
      <c r="AG18" s="15" t="n">
        <v>366</v>
      </c>
      <c r="AH18" s="15" t="n">
        <v>278</v>
      </c>
      <c r="AI18" s="15" t="n">
        <v>274</v>
      </c>
      <c r="AJ18" s="15" t="n">
        <v>392</v>
      </c>
      <c r="AK18" s="23" t="n">
        <v>383</v>
      </c>
      <c r="AL18" s="15" t="n">
        <v>286</v>
      </c>
      <c r="AM18" s="80" t="n">
        <v>414</v>
      </c>
      <c r="AN18" s="78" t="n">
        <f aca="false">IF(AM18&gt;0,AVERAGE(AF18:AM18),AVERAGE(AF18:AL18))</f>
        <v>344.125</v>
      </c>
      <c r="AO18" s="81" t="n">
        <f aca="false">IF(AM18&gt;0,AM18-AL18,"")</f>
        <v>128</v>
      </c>
      <c r="AP18" s="82" t="n">
        <f aca="false">IF(AM18&gt;0,AM18-AL18," ")</f>
        <v>128</v>
      </c>
      <c r="AQ18" s="82" t="n">
        <f aca="false">AQ17+AL88</f>
        <v>407.625</v>
      </c>
      <c r="AR18" s="18" t="n">
        <v>34334</v>
      </c>
      <c r="AS18" s="15"/>
      <c r="AT18" s="15" t="n">
        <v>2573</v>
      </c>
      <c r="AU18" s="15" t="n">
        <v>2118</v>
      </c>
      <c r="AV18" s="15" t="n">
        <v>2064</v>
      </c>
      <c r="AW18" s="15" t="n">
        <v>2170</v>
      </c>
      <c r="AX18" s="15" t="n">
        <v>2803</v>
      </c>
      <c r="AY18" s="23" t="n">
        <v>2437</v>
      </c>
      <c r="AZ18" s="15" t="n">
        <v>1729</v>
      </c>
      <c r="BA18" s="80" t="n">
        <v>2856</v>
      </c>
      <c r="BB18" s="78" t="n">
        <f aca="false">IF(BA18&gt;0,AVERAGE(AT18:BA18),AVERAGE(AS18:AZ18))</f>
        <v>2343.75</v>
      </c>
      <c r="BC18" s="81" t="n">
        <f aca="false">IF(BA18&gt;0,BA18-AZ18," ")</f>
        <v>1127</v>
      </c>
      <c r="BD18" s="82" t="n">
        <f aca="false">IF(BA18&gt;0,BA18-BB18," ")</f>
        <v>512.25</v>
      </c>
      <c r="BE18" s="82" t="n">
        <f aca="false">BE17+AX88</f>
        <v>2502.875</v>
      </c>
      <c r="BF18" s="15"/>
      <c r="BG18" s="73" t="n">
        <f aca="false">IF(BA18&gt;0,BA18-AZ18,"")</f>
        <v>1127</v>
      </c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2.75" hidden="false" customHeight="true" outlineLevel="0" collapsed="false">
      <c r="A19" s="22" t="n">
        <v>34341</v>
      </c>
      <c r="B19" s="23" t="n">
        <v>580</v>
      </c>
      <c r="C19" s="23" t="n">
        <v>672</v>
      </c>
      <c r="D19" s="23" t="n">
        <v>543</v>
      </c>
      <c r="E19" s="23" t="n">
        <v>475</v>
      </c>
      <c r="F19" s="23" t="n">
        <v>503</v>
      </c>
      <c r="G19" s="23" t="n">
        <v>791</v>
      </c>
      <c r="H19" s="23" t="n">
        <v>680</v>
      </c>
      <c r="I19" s="23" t="n">
        <v>350</v>
      </c>
      <c r="J19" s="83" t="n">
        <v>777</v>
      </c>
      <c r="K19" s="75" t="n">
        <f aca="false">IF(J19&gt;0,AVERAGE(C19:J19),AVERAGE(B19:I19))</f>
        <v>598.875</v>
      </c>
      <c r="L19" s="81" t="n">
        <f aca="false">IF(J19&gt;0,J19-I19," ")</f>
        <v>427</v>
      </c>
      <c r="M19" s="82" t="n">
        <f aca="false">IF(J19&gt;0,J19-K19," ")</f>
        <v>178.125</v>
      </c>
      <c r="N19" s="82" t="n">
        <f aca="false">N18+K89</f>
        <v>644</v>
      </c>
      <c r="O19" s="22" t="n">
        <v>34341</v>
      </c>
      <c r="P19" s="23" t="n">
        <v>1260</v>
      </c>
      <c r="Q19" s="23" t="n">
        <v>1376</v>
      </c>
      <c r="R19" s="23" t="n">
        <v>1081</v>
      </c>
      <c r="S19" s="23" t="n">
        <v>1292</v>
      </c>
      <c r="T19" s="23" t="n">
        <v>1273</v>
      </c>
      <c r="U19" s="23" t="n">
        <v>1469</v>
      </c>
      <c r="V19" s="23" t="n">
        <v>1286</v>
      </c>
      <c r="W19" s="23" t="n">
        <v>935</v>
      </c>
      <c r="X19" s="83" t="n">
        <v>1482</v>
      </c>
      <c r="Y19" s="78" t="n">
        <f aca="false">IF(X19&gt;0,AVERAGE(Q19:X19),AVERAGE(P19:W19))</f>
        <v>1274.25</v>
      </c>
      <c r="Z19" s="81" t="n">
        <f aca="false">IF(X19&gt;0,X19-W19," ")</f>
        <v>547</v>
      </c>
      <c r="AA19" s="82" t="n">
        <f aca="false">IF(X19&gt;0,X19-Y19," ")</f>
        <v>207.75</v>
      </c>
      <c r="AB19" s="82" t="n">
        <f aca="false">AB18+W89</f>
        <v>1326</v>
      </c>
      <c r="AC19" s="79"/>
      <c r="AD19" s="22" t="n">
        <v>34341</v>
      </c>
      <c r="AE19" s="23" t="n">
        <v>363</v>
      </c>
      <c r="AF19" s="23" t="n">
        <v>333</v>
      </c>
      <c r="AG19" s="23" t="n">
        <v>356</v>
      </c>
      <c r="AH19" s="23" t="n">
        <v>282</v>
      </c>
      <c r="AI19" s="23" t="n">
        <v>263</v>
      </c>
      <c r="AJ19" s="23" t="n">
        <v>385</v>
      </c>
      <c r="AK19" s="23" t="n">
        <v>356</v>
      </c>
      <c r="AL19" s="23" t="n">
        <v>277</v>
      </c>
      <c r="AM19" s="83" t="n">
        <v>407</v>
      </c>
      <c r="AN19" s="78" t="n">
        <f aca="false">IF(AM19&gt;0,AVERAGE(AF19:AM19),AVERAGE(AF19:AL19))</f>
        <v>332.375</v>
      </c>
      <c r="AO19" s="81" t="n">
        <f aca="false">IF(AM19&gt;0,AM19-AL19,"")</f>
        <v>130</v>
      </c>
      <c r="AP19" s="82" t="n">
        <f aca="false">IF(AM19&gt;0,AM19-AL19," ")</f>
        <v>130</v>
      </c>
      <c r="AQ19" s="82" t="n">
        <f aca="false">AQ18+AL89</f>
        <v>395.875</v>
      </c>
      <c r="AR19" s="22" t="n">
        <v>34341</v>
      </c>
      <c r="AS19" s="23" t="n">
        <v>2203</v>
      </c>
      <c r="AT19" s="23" t="n">
        <v>2381</v>
      </c>
      <c r="AU19" s="23" t="n">
        <v>1980</v>
      </c>
      <c r="AV19" s="23" t="n">
        <v>2049</v>
      </c>
      <c r="AW19" s="23" t="n">
        <v>2039</v>
      </c>
      <c r="AX19" s="23" t="n">
        <v>2645</v>
      </c>
      <c r="AY19" s="23" t="n">
        <v>2322</v>
      </c>
      <c r="AZ19" s="23" t="n">
        <v>1562</v>
      </c>
      <c r="BA19" s="83" t="n">
        <v>2666</v>
      </c>
      <c r="BB19" s="78" t="n">
        <f aca="false">IF(BA19&gt;0,AVERAGE(AT19:BA19),AVERAGE(AS19:AZ19))</f>
        <v>2205.5</v>
      </c>
      <c r="BC19" s="81" t="n">
        <f aca="false">IF(BA19&gt;0,BA19-AZ19," ")</f>
        <v>1104</v>
      </c>
      <c r="BD19" s="82" t="n">
        <f aca="false">IF(BA19&gt;0,BA19-BB19," ")</f>
        <v>460.5</v>
      </c>
      <c r="BE19" s="82" t="n">
        <f aca="false">BE18+AX89</f>
        <v>2364.625</v>
      </c>
      <c r="BG19" s="73" t="n">
        <f aca="false">IF(BA19&gt;0,BA19-AZ19,"")</f>
        <v>1104</v>
      </c>
    </row>
    <row r="20" customFormat="false" ht="12.75" hidden="false" customHeight="true" outlineLevel="0" collapsed="false">
      <c r="A20" s="22" t="n">
        <v>34348</v>
      </c>
      <c r="B20" s="23" t="n">
        <v>540</v>
      </c>
      <c r="C20" s="23" t="n">
        <v>642</v>
      </c>
      <c r="D20" s="23" t="n">
        <v>484</v>
      </c>
      <c r="E20" s="23" t="n">
        <v>440</v>
      </c>
      <c r="F20" s="23" t="n">
        <v>493</v>
      </c>
      <c r="G20" s="23" t="n">
        <v>727</v>
      </c>
      <c r="H20" s="23" t="n">
        <v>665</v>
      </c>
      <c r="I20" s="23" t="n">
        <v>323</v>
      </c>
      <c r="J20" s="83"/>
      <c r="K20" s="75" t="n">
        <f aca="false">IF(J20&gt;0,AVERAGE(C20:J20),AVERAGE(B20:I20))</f>
        <v>539.25</v>
      </c>
      <c r="L20" s="81" t="str">
        <f aca="false">IF(J20&gt;0,J20-I20," ")</f>
        <v> </v>
      </c>
      <c r="M20" s="82" t="str">
        <f aca="false">IF(J20&gt;0,J20-K20," ")</f>
        <v> </v>
      </c>
      <c r="N20" s="82" t="n">
        <f aca="false">N19+K90</f>
        <v>609</v>
      </c>
      <c r="O20" s="22" t="n">
        <v>34348</v>
      </c>
      <c r="P20" s="23" t="n">
        <v>1125</v>
      </c>
      <c r="Q20" s="23" t="n">
        <v>1291</v>
      </c>
      <c r="R20" s="23" t="n">
        <v>954</v>
      </c>
      <c r="S20" s="23" t="n">
        <v>1217</v>
      </c>
      <c r="T20" s="23" t="n">
        <v>1256</v>
      </c>
      <c r="U20" s="23" t="n">
        <v>1317</v>
      </c>
      <c r="V20" s="23" t="n">
        <v>1200</v>
      </c>
      <c r="W20" s="23" t="n">
        <v>872</v>
      </c>
      <c r="X20" s="83"/>
      <c r="Y20" s="78" t="n">
        <f aca="false">IF(X20&gt;0,AVERAGE(Q20:X20),AVERAGE(P20:W20))</f>
        <v>1154</v>
      </c>
      <c r="Z20" s="81" t="str">
        <f aca="false">IF(X20&gt;0,X20-W20," ")</f>
        <v> </v>
      </c>
      <c r="AA20" s="82" t="str">
        <f aca="false">IF(X20&gt;0,X20-Y20," ")</f>
        <v> </v>
      </c>
      <c r="AB20" s="82" t="n">
        <f aca="false">AB19+W90</f>
        <v>1233.5</v>
      </c>
      <c r="AC20" s="79"/>
      <c r="AD20" s="22" t="n">
        <v>34348</v>
      </c>
      <c r="AE20" s="23" t="n">
        <v>348</v>
      </c>
      <c r="AF20" s="23" t="n">
        <v>330</v>
      </c>
      <c r="AG20" s="23" t="n">
        <v>345</v>
      </c>
      <c r="AH20" s="23" t="n">
        <v>265</v>
      </c>
      <c r="AI20" s="23" t="n">
        <v>247</v>
      </c>
      <c r="AJ20" s="23" t="n">
        <v>368</v>
      </c>
      <c r="AK20" s="23" t="n">
        <v>347</v>
      </c>
      <c r="AL20" s="23" t="n">
        <v>264</v>
      </c>
      <c r="AM20" s="83"/>
      <c r="AN20" s="78" t="n">
        <f aca="false">IF(AM20&gt;0,AVERAGE(AF20:AM20),AVERAGE(AF20:AL20))</f>
        <v>309.428571428571</v>
      </c>
      <c r="AO20" s="81" t="str">
        <f aca="false">IF(AM20&gt;0,AM20-AL20,"")</f>
        <v/>
      </c>
      <c r="AP20" s="82" t="str">
        <f aca="false">IF(AM20&gt;0,AM20-AL20," ")</f>
        <v> </v>
      </c>
      <c r="AQ20" s="82" t="n">
        <f aca="false">AQ19+AL90</f>
        <v>383.25</v>
      </c>
      <c r="AR20" s="22" t="n">
        <v>34348</v>
      </c>
      <c r="AS20" s="23" t="n">
        <v>2013</v>
      </c>
      <c r="AT20" s="23" t="n">
        <v>2263</v>
      </c>
      <c r="AU20" s="23" t="n">
        <v>1783</v>
      </c>
      <c r="AV20" s="23" t="n">
        <v>1922</v>
      </c>
      <c r="AW20" s="23" t="n">
        <v>1996</v>
      </c>
      <c r="AX20" s="23" t="n">
        <v>2412</v>
      </c>
      <c r="AY20" s="23" t="n">
        <v>2212</v>
      </c>
      <c r="AZ20" s="23" t="n">
        <v>1459</v>
      </c>
      <c r="BA20" s="83"/>
      <c r="BB20" s="78" t="n">
        <f aca="false">IF(BA20&gt;0,AVERAGE(AT20:BA20),AVERAGE(AS20:AZ20))</f>
        <v>2007.5</v>
      </c>
      <c r="BC20" s="81" t="str">
        <f aca="false">IF(BA20&gt;0,BA20-AZ20," ")</f>
        <v> </v>
      </c>
      <c r="BD20" s="82" t="str">
        <f aca="false">IF(BA20&gt;0,BA20-BB20," ")</f>
        <v> </v>
      </c>
      <c r="BE20" s="82" t="n">
        <f aca="false">BE19+AX90</f>
        <v>2224.5</v>
      </c>
      <c r="BG20" s="73" t="str">
        <f aca="false">IF(BA20&gt;0,BA20-AZ20,"")</f>
        <v/>
      </c>
    </row>
    <row r="21" customFormat="false" ht="12.75" hidden="false" customHeight="true" outlineLevel="0" collapsed="false">
      <c r="A21" s="22" t="n">
        <v>34355</v>
      </c>
      <c r="B21" s="23" t="n">
        <v>464</v>
      </c>
      <c r="C21" s="23" t="n">
        <v>615</v>
      </c>
      <c r="D21" s="23" t="n">
        <v>455</v>
      </c>
      <c r="E21" s="23" t="n">
        <v>357</v>
      </c>
      <c r="F21" s="23" t="n">
        <v>451</v>
      </c>
      <c r="G21" s="23" t="n">
        <v>671</v>
      </c>
      <c r="H21" s="23" t="n">
        <v>616</v>
      </c>
      <c r="I21" s="23" t="n">
        <v>312</v>
      </c>
      <c r="J21" s="83"/>
      <c r="K21" s="75" t="n">
        <f aca="false">IF(J21&gt;0,AVERAGE(C21:J21),AVERAGE(B21:I21))</f>
        <v>492.625</v>
      </c>
      <c r="L21" s="81" t="str">
        <f aca="false">IF(J21&gt;0,J21-I21," ")</f>
        <v> </v>
      </c>
      <c r="M21" s="82" t="str">
        <f aca="false">IF(J21&gt;0,J21-K21," ")</f>
        <v> </v>
      </c>
      <c r="N21" s="82" t="n">
        <f aca="false">N20+K91</f>
        <v>562.375</v>
      </c>
      <c r="O21" s="22" t="n">
        <v>34355</v>
      </c>
      <c r="P21" s="23" t="n">
        <v>962</v>
      </c>
      <c r="Q21" s="23" t="n">
        <v>1263</v>
      </c>
      <c r="R21" s="23" t="n">
        <v>893</v>
      </c>
      <c r="S21" s="23" t="n">
        <v>1066</v>
      </c>
      <c r="T21" s="23" t="n">
        <v>1157</v>
      </c>
      <c r="U21" s="23" t="n">
        <v>1182</v>
      </c>
      <c r="V21" s="23" t="n">
        <v>1064</v>
      </c>
      <c r="W21" s="23" t="n">
        <v>816</v>
      </c>
      <c r="X21" s="83"/>
      <c r="Y21" s="78" t="n">
        <f aca="false">IF(X21&gt;0,AVERAGE(Q21:X21),AVERAGE(P21:W21))</f>
        <v>1050.375</v>
      </c>
      <c r="Z21" s="81" t="str">
        <f aca="false">IF(X21&gt;0,X21-W21," ")</f>
        <v> </v>
      </c>
      <c r="AA21" s="82" t="str">
        <f aca="false">IF(X21&gt;0,X21-Y21," ")</f>
        <v> </v>
      </c>
      <c r="AB21" s="82" t="n">
        <f aca="false">AB20+W91</f>
        <v>1129.875</v>
      </c>
      <c r="AC21" s="79"/>
      <c r="AD21" s="22" t="n">
        <v>34355</v>
      </c>
      <c r="AE21" s="23" t="n">
        <v>334</v>
      </c>
      <c r="AF21" s="23" t="n">
        <v>317</v>
      </c>
      <c r="AG21" s="23" t="n">
        <v>330</v>
      </c>
      <c r="AH21" s="23" t="n">
        <v>237</v>
      </c>
      <c r="AI21" s="23" t="n">
        <v>229</v>
      </c>
      <c r="AJ21" s="23" t="n">
        <v>356</v>
      </c>
      <c r="AK21" s="23" t="n">
        <v>337</v>
      </c>
      <c r="AL21" s="23" t="n">
        <v>241</v>
      </c>
      <c r="AM21" s="83"/>
      <c r="AN21" s="78" t="n">
        <f aca="false">IF(AM21&gt;0,AVERAGE(AF21:AM21),AVERAGE(AF21:AL21))</f>
        <v>292.428571428571</v>
      </c>
      <c r="AO21" s="81" t="str">
        <f aca="false">IF(AM21&gt;0,AM21-AL21,"")</f>
        <v/>
      </c>
      <c r="AP21" s="82" t="str">
        <f aca="false">IF(AM21&gt;0,AM21-AL21," ")</f>
        <v> </v>
      </c>
      <c r="AQ21" s="82" t="n">
        <f aca="false">AQ20+AL91</f>
        <v>366.625</v>
      </c>
      <c r="AR21" s="22" t="n">
        <v>34355</v>
      </c>
      <c r="AS21" s="23" t="n">
        <v>1760</v>
      </c>
      <c r="AT21" s="23" t="n">
        <v>2195</v>
      </c>
      <c r="AU21" s="23" t="n">
        <v>1678</v>
      </c>
      <c r="AV21" s="23" t="n">
        <v>1660</v>
      </c>
      <c r="AW21" s="23" t="n">
        <v>1837</v>
      </c>
      <c r="AX21" s="23" t="n">
        <v>2209</v>
      </c>
      <c r="AY21" s="23" t="n">
        <v>2017</v>
      </c>
      <c r="AZ21" s="23" t="n">
        <v>1369</v>
      </c>
      <c r="BA21" s="83"/>
      <c r="BB21" s="78" t="n">
        <f aca="false">IF(BA21&gt;0,AVERAGE(AT21:BA21),AVERAGE(AS21:AZ21))</f>
        <v>1840.625</v>
      </c>
      <c r="BC21" s="81" t="str">
        <f aca="false">IF(BA21&gt;0,BA21-AZ21," ")</f>
        <v> </v>
      </c>
      <c r="BD21" s="82" t="str">
        <f aca="false">IF(BA21&gt;0,BA21-BB21," ")</f>
        <v> </v>
      </c>
      <c r="BE21" s="82" t="n">
        <f aca="false">BE20+AX91</f>
        <v>2057.625</v>
      </c>
      <c r="BG21" s="73" t="str">
        <f aca="false">IF(BA21&gt;0,BA21-AZ21,"")</f>
        <v/>
      </c>
    </row>
    <row r="22" customFormat="false" ht="12.75" hidden="false" customHeight="true" outlineLevel="0" collapsed="false">
      <c r="A22" s="22" t="n">
        <v>34362</v>
      </c>
      <c r="B22" s="23" t="n">
        <v>430</v>
      </c>
      <c r="C22" s="23" t="n">
        <v>580</v>
      </c>
      <c r="D22" s="23" t="n">
        <v>407</v>
      </c>
      <c r="E22" s="23" t="n">
        <v>334</v>
      </c>
      <c r="F22" s="23" t="n">
        <v>419</v>
      </c>
      <c r="G22" s="23" t="n">
        <v>652</v>
      </c>
      <c r="H22" s="23" t="n">
        <v>548</v>
      </c>
      <c r="I22" s="23" t="n">
        <v>296</v>
      </c>
      <c r="J22" s="83"/>
      <c r="K22" s="75" t="n">
        <f aca="false">IF(J22&gt;0,AVERAGE(C22:J22),AVERAGE(B22:I22))</f>
        <v>458.25</v>
      </c>
      <c r="L22" s="81" t="str">
        <f aca="false">IF(J22&gt;0,J22-I22," ")</f>
        <v> </v>
      </c>
      <c r="M22" s="82" t="str">
        <f aca="false">IF(J22&gt;0,J22-K22," ")</f>
        <v> </v>
      </c>
      <c r="N22" s="82" t="n">
        <f aca="false">N21+K92</f>
        <v>528</v>
      </c>
      <c r="O22" s="22" t="n">
        <v>34362</v>
      </c>
      <c r="P22" s="23" t="n">
        <v>874</v>
      </c>
      <c r="Q22" s="23" t="n">
        <v>1149</v>
      </c>
      <c r="R22" s="23" t="n">
        <v>807</v>
      </c>
      <c r="S22" s="23" t="n">
        <v>954</v>
      </c>
      <c r="T22" s="23" t="n">
        <v>1061</v>
      </c>
      <c r="U22" s="23" t="n">
        <v>1115</v>
      </c>
      <c r="V22" s="23" t="n">
        <v>906</v>
      </c>
      <c r="W22" s="23" t="n">
        <v>723</v>
      </c>
      <c r="X22" s="83"/>
      <c r="Y22" s="78" t="n">
        <f aca="false">IF(X22&gt;0,AVERAGE(Q22:X22),AVERAGE(P22:W22))</f>
        <v>948.625</v>
      </c>
      <c r="Z22" s="81" t="str">
        <f aca="false">IF(X22&gt;0,X22-W22," ")</f>
        <v> </v>
      </c>
      <c r="AA22" s="82" t="str">
        <f aca="false">IF(X22&gt;0,X22-Y22," ")</f>
        <v> </v>
      </c>
      <c r="AB22" s="82" t="n">
        <f aca="false">AB21+W92</f>
        <v>1028.125</v>
      </c>
      <c r="AC22" s="79"/>
      <c r="AD22" s="22" t="n">
        <v>34362</v>
      </c>
      <c r="AE22" s="23" t="n">
        <v>321</v>
      </c>
      <c r="AF22" s="23" t="n">
        <v>304</v>
      </c>
      <c r="AG22" s="23" t="n">
        <v>303</v>
      </c>
      <c r="AH22" s="23" t="n">
        <v>222</v>
      </c>
      <c r="AI22" s="23" t="n">
        <v>221</v>
      </c>
      <c r="AJ22" s="23" t="n">
        <v>350</v>
      </c>
      <c r="AK22" s="23" t="n">
        <v>321</v>
      </c>
      <c r="AL22" s="23" t="n">
        <v>222</v>
      </c>
      <c r="AM22" s="83"/>
      <c r="AN22" s="78" t="n">
        <f aca="false">IF(AM22&gt;0,AVERAGE(AF22:AM22),AVERAGE(AF22:AL22))</f>
        <v>277.571428571429</v>
      </c>
      <c r="AO22" s="81" t="str">
        <f aca="false">IF(AM22&gt;0,AM22-AL22,"")</f>
        <v/>
      </c>
      <c r="AP22" s="82" t="str">
        <f aca="false">IF(AM22&gt;0,AM22-AL22," ")</f>
        <v> </v>
      </c>
      <c r="AQ22" s="82" t="n">
        <f aca="false">AQ21+AL92</f>
        <v>352</v>
      </c>
      <c r="AR22" s="22" t="n">
        <v>34362</v>
      </c>
      <c r="AS22" s="23" t="n">
        <v>1625</v>
      </c>
      <c r="AT22" s="23" t="n">
        <v>2033</v>
      </c>
      <c r="AU22" s="23" t="n">
        <v>1517</v>
      </c>
      <c r="AV22" s="23" t="n">
        <v>1510</v>
      </c>
      <c r="AW22" s="23" t="n">
        <v>1701</v>
      </c>
      <c r="AX22" s="23" t="n">
        <v>2117</v>
      </c>
      <c r="AY22" s="23" t="n">
        <v>1775</v>
      </c>
      <c r="AZ22" s="23" t="n">
        <v>1241</v>
      </c>
      <c r="BA22" s="83"/>
      <c r="BB22" s="78" t="n">
        <f aca="false">IF(BA22&gt;0,AVERAGE(AT22:BA22),AVERAGE(AS22:AZ22))</f>
        <v>1689.875</v>
      </c>
      <c r="BC22" s="81" t="str">
        <f aca="false">IF(BA22&gt;0,BA22-AZ22," ")</f>
        <v> </v>
      </c>
      <c r="BD22" s="82" t="str">
        <f aca="false">IF(BA22&gt;0,BA22-BB22," ")</f>
        <v> </v>
      </c>
      <c r="BE22" s="82" t="n">
        <f aca="false">BE21+AX92</f>
        <v>1906.875</v>
      </c>
      <c r="BG22" s="73" t="str">
        <f aca="false">IF(BA22&gt;0,BA22-AZ22,"")</f>
        <v/>
      </c>
    </row>
    <row r="23" customFormat="false" ht="12.75" hidden="false" customHeight="true" outlineLevel="0" collapsed="false">
      <c r="A23" s="22" t="n">
        <v>34369</v>
      </c>
      <c r="B23" s="23" t="n">
        <v>375</v>
      </c>
      <c r="C23" s="23" t="n">
        <v>540</v>
      </c>
      <c r="D23" s="23" t="n">
        <v>353</v>
      </c>
      <c r="E23" s="23" t="n">
        <v>298</v>
      </c>
      <c r="F23" s="23" t="n">
        <v>399</v>
      </c>
      <c r="G23" s="23" t="n">
        <v>638</v>
      </c>
      <c r="H23" s="23" t="n">
        <v>472</v>
      </c>
      <c r="I23" s="23" t="n">
        <v>277</v>
      </c>
      <c r="J23" s="83"/>
      <c r="K23" s="75" t="n">
        <f aca="false">IF(J23&gt;0,AVERAGE(C23:J23),AVERAGE(B23:I23))</f>
        <v>419</v>
      </c>
      <c r="L23" s="81" t="str">
        <f aca="false">IF(J23&gt;0,J23-I23," ")</f>
        <v> </v>
      </c>
      <c r="M23" s="82" t="str">
        <f aca="false">IF(J23&gt;0,J23-K23," ")</f>
        <v> </v>
      </c>
      <c r="N23" s="82" t="n">
        <f aca="false">N22+K93</f>
        <v>488.75</v>
      </c>
      <c r="O23" s="22" t="n">
        <v>34369</v>
      </c>
      <c r="P23" s="23" t="n">
        <v>750</v>
      </c>
      <c r="Q23" s="23" t="n">
        <v>1051</v>
      </c>
      <c r="R23" s="23" t="n">
        <v>680</v>
      </c>
      <c r="S23" s="23" t="n">
        <v>838</v>
      </c>
      <c r="T23" s="23" t="n">
        <v>985</v>
      </c>
      <c r="U23" s="23" t="n">
        <v>1069</v>
      </c>
      <c r="V23" s="23" t="n">
        <v>780</v>
      </c>
      <c r="W23" s="23" t="n">
        <v>657</v>
      </c>
      <c r="X23" s="83"/>
      <c r="Y23" s="78" t="n">
        <f aca="false">IF(X23&gt;0,AVERAGE(Q23:X23),AVERAGE(P23:W23))</f>
        <v>851.25</v>
      </c>
      <c r="Z23" s="81" t="str">
        <f aca="false">IF(X23&gt;0,X23-W23," ")</f>
        <v> </v>
      </c>
      <c r="AA23" s="82" t="str">
        <f aca="false">IF(X23&gt;0,X23-Y23," ")</f>
        <v> </v>
      </c>
      <c r="AB23" s="82" t="n">
        <f aca="false">AB22+W93</f>
        <v>930.75</v>
      </c>
      <c r="AC23" s="79"/>
      <c r="AD23" s="22" t="n">
        <v>34369</v>
      </c>
      <c r="AE23" s="23" t="n">
        <v>296</v>
      </c>
      <c r="AF23" s="23" t="n">
        <v>302</v>
      </c>
      <c r="AG23" s="23" t="n">
        <v>271</v>
      </c>
      <c r="AH23" s="23" t="n">
        <v>213</v>
      </c>
      <c r="AI23" s="23" t="n">
        <v>215</v>
      </c>
      <c r="AJ23" s="23" t="n">
        <v>332</v>
      </c>
      <c r="AK23" s="23" t="n">
        <v>310</v>
      </c>
      <c r="AL23" s="23" t="n">
        <v>202</v>
      </c>
      <c r="AM23" s="83"/>
      <c r="AN23" s="78" t="n">
        <f aca="false">IF(AM23&gt;0,AVERAGE(AF23:AM23),AVERAGE(AF23:AL23))</f>
        <v>263.571428571429</v>
      </c>
      <c r="AO23" s="81" t="str">
        <f aca="false">IF(AM23&gt;0,AM23-AL23,"")</f>
        <v/>
      </c>
      <c r="AP23" s="82" t="str">
        <f aca="false">IF(AM23&gt;0,AM23-AL23," ")</f>
        <v> </v>
      </c>
      <c r="AQ23" s="82" t="n">
        <f aca="false">AQ22+AL93</f>
        <v>336.625</v>
      </c>
      <c r="AR23" s="22" t="n">
        <v>34369</v>
      </c>
      <c r="AS23" s="23" t="n">
        <v>1421</v>
      </c>
      <c r="AT23" s="23" t="n">
        <v>1893</v>
      </c>
      <c r="AU23" s="23" t="n">
        <v>1304</v>
      </c>
      <c r="AV23" s="23" t="n">
        <v>1349</v>
      </c>
      <c r="AW23" s="23" t="n">
        <v>1599</v>
      </c>
      <c r="AX23" s="23" t="n">
        <v>2039</v>
      </c>
      <c r="AY23" s="23" t="n">
        <v>1562</v>
      </c>
      <c r="AZ23" s="23" t="n">
        <v>1136</v>
      </c>
      <c r="BA23" s="83"/>
      <c r="BB23" s="78" t="n">
        <f aca="false">IF(BA23&gt;0,AVERAGE(AT23:BA23),AVERAGE(AS23:AZ23))</f>
        <v>1537.875</v>
      </c>
      <c r="BC23" s="81" t="str">
        <f aca="false">IF(BA23&gt;0,BA23-AZ23," ")</f>
        <v> </v>
      </c>
      <c r="BD23" s="82" t="str">
        <f aca="false">IF(BA23&gt;0,BA23-BB23," ")</f>
        <v> </v>
      </c>
      <c r="BE23" s="82" t="n">
        <f aca="false">BE22+AX93</f>
        <v>1754.875</v>
      </c>
      <c r="BG23" s="73" t="str">
        <f aca="false">IF(BA23&gt;0,BA23-AZ23,"")</f>
        <v/>
      </c>
    </row>
    <row r="24" customFormat="false" ht="12.75" hidden="false" customHeight="true" outlineLevel="0" collapsed="false">
      <c r="A24" s="22" t="n">
        <v>34376</v>
      </c>
      <c r="B24" s="23" t="n">
        <v>335</v>
      </c>
      <c r="C24" s="23" t="n">
        <v>497</v>
      </c>
      <c r="D24" s="23" t="n">
        <v>291</v>
      </c>
      <c r="E24" s="23" t="n">
        <v>288</v>
      </c>
      <c r="F24" s="23" t="n">
        <v>381</v>
      </c>
      <c r="G24" s="23" t="n">
        <v>620</v>
      </c>
      <c r="H24" s="23" t="n">
        <v>425</v>
      </c>
      <c r="I24" s="23" t="n">
        <v>267</v>
      </c>
      <c r="J24" s="83"/>
      <c r="K24" s="75" t="n">
        <f aca="false">IF(J24&gt;0,AVERAGE(C24:J24),AVERAGE(B24:I24))</f>
        <v>388</v>
      </c>
      <c r="L24" s="81" t="str">
        <f aca="false">IF(J24&gt;0,J24-I24," ")</f>
        <v> </v>
      </c>
      <c r="M24" s="82" t="str">
        <f aca="false">IF(J24&gt;0,J24-K24," ")</f>
        <v> </v>
      </c>
      <c r="N24" s="82" t="n">
        <f aca="false">N23+K94</f>
        <v>457.75</v>
      </c>
      <c r="O24" s="22" t="n">
        <v>34376</v>
      </c>
      <c r="P24" s="23" t="n">
        <v>636</v>
      </c>
      <c r="Q24" s="23" t="n">
        <v>906</v>
      </c>
      <c r="R24" s="23" t="n">
        <v>523</v>
      </c>
      <c r="S24" s="23" t="n">
        <v>784</v>
      </c>
      <c r="T24" s="23" t="n">
        <v>904</v>
      </c>
      <c r="U24" s="23" t="n">
        <v>1006</v>
      </c>
      <c r="V24" s="23" t="n">
        <v>684</v>
      </c>
      <c r="W24" s="23" t="n">
        <v>592</v>
      </c>
      <c r="X24" s="83"/>
      <c r="Y24" s="78" t="n">
        <f aca="false">IF(X24&gt;0,AVERAGE(Q24:X24),AVERAGE(P24:W24))</f>
        <v>754.375</v>
      </c>
      <c r="Z24" s="81" t="str">
        <f aca="false">IF(X24&gt;0,X24-W24," ")</f>
        <v> </v>
      </c>
      <c r="AA24" s="82" t="str">
        <f aca="false">IF(X24&gt;0,X24-Y24," ")</f>
        <v> </v>
      </c>
      <c r="AB24" s="82" t="n">
        <f aca="false">AB23+W94</f>
        <v>833.875</v>
      </c>
      <c r="AC24" s="79"/>
      <c r="AD24" s="22" t="n">
        <v>34376</v>
      </c>
      <c r="AE24" s="23" t="n">
        <v>276</v>
      </c>
      <c r="AF24" s="23" t="n">
        <v>297</v>
      </c>
      <c r="AG24" s="23" t="n">
        <v>263</v>
      </c>
      <c r="AH24" s="23" t="n">
        <v>202</v>
      </c>
      <c r="AI24" s="23" t="n">
        <v>233</v>
      </c>
      <c r="AJ24" s="23" t="n">
        <v>320</v>
      </c>
      <c r="AK24" s="23" t="n">
        <v>295</v>
      </c>
      <c r="AL24" s="23" t="n">
        <v>182</v>
      </c>
      <c r="AM24" s="83"/>
      <c r="AN24" s="78" t="n">
        <f aca="false">IF(AM24&gt;0,AVERAGE(AF24:AM24),AVERAGE(AF24:AL24))</f>
        <v>256</v>
      </c>
      <c r="AO24" s="81" t="str">
        <f aca="false">IF(AM24&gt;0,AM24-AL24,"")</f>
        <v/>
      </c>
      <c r="AP24" s="82" t="str">
        <f aca="false">IF(AM24&gt;0,AM24-AL24," ")</f>
        <v> </v>
      </c>
      <c r="AQ24" s="82" t="n">
        <f aca="false">AQ23+AL94</f>
        <v>327.5</v>
      </c>
      <c r="AR24" s="22" t="n">
        <v>34376</v>
      </c>
      <c r="AS24" s="23" t="n">
        <v>1247</v>
      </c>
      <c r="AT24" s="23" t="n">
        <v>1700</v>
      </c>
      <c r="AU24" s="23" t="n">
        <v>1077</v>
      </c>
      <c r="AV24" s="23" t="n">
        <v>1274</v>
      </c>
      <c r="AW24" s="23" t="n">
        <v>1518</v>
      </c>
      <c r="AX24" s="23" t="n">
        <v>1946</v>
      </c>
      <c r="AY24" s="23" t="n">
        <v>1404</v>
      </c>
      <c r="AZ24" s="23" t="n">
        <v>1041</v>
      </c>
      <c r="BA24" s="83"/>
      <c r="BB24" s="78" t="n">
        <f aca="false">IF(BA24&gt;0,AVERAGE(AT24:BA24),AVERAGE(AS24:AZ24))</f>
        <v>1400.875</v>
      </c>
      <c r="BC24" s="81" t="str">
        <f aca="false">IF(BA24&gt;0,BA24-AZ24," ")</f>
        <v> </v>
      </c>
      <c r="BD24" s="82" t="str">
        <f aca="false">IF(BA24&gt;0,BA24-BB24," ")</f>
        <v> </v>
      </c>
      <c r="BE24" s="82" t="n">
        <f aca="false">BE23+AX94</f>
        <v>1617.875</v>
      </c>
      <c r="BG24" s="73" t="str">
        <f aca="false">IF(BA24&gt;0,BA24-AZ24,"")</f>
        <v/>
      </c>
    </row>
    <row r="25" customFormat="false" ht="12.75" hidden="false" customHeight="true" outlineLevel="0" collapsed="false">
      <c r="A25" s="22" t="n">
        <v>34383</v>
      </c>
      <c r="B25" s="23" t="n">
        <v>312</v>
      </c>
      <c r="C25" s="23" t="n">
        <v>449</v>
      </c>
      <c r="D25" s="23" t="n">
        <v>270</v>
      </c>
      <c r="E25" s="23" t="n">
        <v>252</v>
      </c>
      <c r="F25" s="23" t="n">
        <v>371</v>
      </c>
      <c r="G25" s="23" t="n">
        <v>625</v>
      </c>
      <c r="H25" s="23" t="n">
        <v>394</v>
      </c>
      <c r="I25" s="23" t="n">
        <v>257</v>
      </c>
      <c r="J25" s="83"/>
      <c r="K25" s="75" t="n">
        <f aca="false">IF(J25&gt;0,AVERAGE(C25:J25),AVERAGE(B25:I25))</f>
        <v>366.25</v>
      </c>
      <c r="L25" s="81" t="str">
        <f aca="false">IF(J25&gt;0,J25-I25," ")</f>
        <v> </v>
      </c>
      <c r="M25" s="82" t="str">
        <f aca="false">IF(J25&gt;0,J25-K25," ")</f>
        <v> </v>
      </c>
      <c r="N25" s="82" t="n">
        <f aca="false">N24+K95</f>
        <v>436</v>
      </c>
      <c r="O25" s="22" t="n">
        <v>34383</v>
      </c>
      <c r="P25" s="23" t="n">
        <v>568</v>
      </c>
      <c r="Q25" s="23" t="n">
        <v>763</v>
      </c>
      <c r="R25" s="23" t="n">
        <v>454</v>
      </c>
      <c r="S25" s="23" t="n">
        <v>687</v>
      </c>
      <c r="T25" s="23" t="n">
        <v>842</v>
      </c>
      <c r="U25" s="23" t="n">
        <v>963</v>
      </c>
      <c r="V25" s="23" t="n">
        <v>594</v>
      </c>
      <c r="W25" s="23" t="n">
        <v>537</v>
      </c>
      <c r="X25" s="83"/>
      <c r="Y25" s="78" t="n">
        <f aca="false">IF(X25&gt;0,AVERAGE(Q25:X25),AVERAGE(P25:W25))</f>
        <v>676</v>
      </c>
      <c r="Z25" s="81" t="str">
        <f aca="false">IF(X25&gt;0,X25-W25," ")</f>
        <v> </v>
      </c>
      <c r="AA25" s="82" t="str">
        <f aca="false">IF(X25&gt;0,X25-Y25," ")</f>
        <v> </v>
      </c>
      <c r="AB25" s="82" t="n">
        <f aca="false">AB24+W95</f>
        <v>755.5</v>
      </c>
      <c r="AC25" s="79"/>
      <c r="AD25" s="22" t="n">
        <v>34383</v>
      </c>
      <c r="AE25" s="23" t="n">
        <v>258</v>
      </c>
      <c r="AF25" s="23" t="n">
        <v>282</v>
      </c>
      <c r="AG25" s="23" t="n">
        <v>260</v>
      </c>
      <c r="AH25" s="23" t="n">
        <v>188</v>
      </c>
      <c r="AI25" s="23" t="n">
        <v>212</v>
      </c>
      <c r="AJ25" s="23" t="n">
        <v>299</v>
      </c>
      <c r="AK25" s="23" t="n">
        <v>280</v>
      </c>
      <c r="AL25" s="23" t="n">
        <v>166</v>
      </c>
      <c r="AM25" s="83"/>
      <c r="AN25" s="78" t="n">
        <f aca="false">IF(AM25&gt;0,AVERAGE(AF25:AM25),AVERAGE(AF25:AL25))</f>
        <v>241</v>
      </c>
      <c r="AO25" s="81" t="str">
        <f aca="false">IF(AM25&gt;0,AM25-AL25,"")</f>
        <v/>
      </c>
      <c r="AP25" s="82" t="str">
        <f aca="false">IF(AM25&gt;0,AM25-AL25," ")</f>
        <v> </v>
      </c>
      <c r="AQ25" s="82" t="n">
        <f aca="false">AQ24+AL95</f>
        <v>312.125</v>
      </c>
      <c r="AR25" s="22" t="n">
        <v>34383</v>
      </c>
      <c r="AS25" s="23" t="n">
        <v>1138</v>
      </c>
      <c r="AT25" s="23" t="n">
        <v>1494</v>
      </c>
      <c r="AU25" s="23" t="n">
        <v>984</v>
      </c>
      <c r="AV25" s="23" t="n">
        <v>1127</v>
      </c>
      <c r="AW25" s="23" t="n">
        <v>1425</v>
      </c>
      <c r="AX25" s="23" t="n">
        <v>1887</v>
      </c>
      <c r="AY25" s="23" t="n">
        <v>1268</v>
      </c>
      <c r="AZ25" s="23" t="n">
        <v>960</v>
      </c>
      <c r="BA25" s="83"/>
      <c r="BB25" s="78" t="n">
        <f aca="false">IF(BA25&gt;0,AVERAGE(AT25:BA25),AVERAGE(AS25:AZ25))</f>
        <v>1285.375</v>
      </c>
      <c r="BC25" s="81" t="str">
        <f aca="false">IF(BA25&gt;0,BA25-AZ25," ")</f>
        <v> </v>
      </c>
      <c r="BD25" s="82" t="str">
        <f aca="false">IF(BA25&gt;0,BA25-BB25," ")</f>
        <v> </v>
      </c>
      <c r="BE25" s="82" t="n">
        <f aca="false">BE24+AX95</f>
        <v>1502.375</v>
      </c>
      <c r="BG25" s="73" t="str">
        <f aca="false">IF(BA25&gt;0,BA25-AZ25,"")</f>
        <v/>
      </c>
    </row>
    <row r="26" customFormat="false" ht="12.75" hidden="false" customHeight="true" outlineLevel="0" collapsed="false">
      <c r="A26" s="22" t="n">
        <v>34390</v>
      </c>
      <c r="B26" s="23" t="n">
        <v>308</v>
      </c>
      <c r="C26" s="23" t="n">
        <v>440</v>
      </c>
      <c r="D26" s="23" t="n">
        <v>261</v>
      </c>
      <c r="E26" s="23" t="n">
        <v>248</v>
      </c>
      <c r="F26" s="23" t="n">
        <v>368</v>
      </c>
      <c r="G26" s="23" t="n">
        <v>609</v>
      </c>
      <c r="H26" s="23" t="n">
        <v>376</v>
      </c>
      <c r="I26" s="23" t="n">
        <v>242</v>
      </c>
      <c r="J26" s="83"/>
      <c r="K26" s="75" t="n">
        <f aca="false">IF(J26&gt;0,AVERAGE(C26:J26),AVERAGE(B26:I26))</f>
        <v>356.5</v>
      </c>
      <c r="L26" s="81" t="str">
        <f aca="false">IF(J26&gt;0,J26-I26," ")</f>
        <v> </v>
      </c>
      <c r="M26" s="82" t="str">
        <f aca="false">IF(J26&gt;0,J26-K26," ")</f>
        <v> </v>
      </c>
      <c r="N26" s="82" t="n">
        <f aca="false">N25+K96</f>
        <v>426.25</v>
      </c>
      <c r="O26" s="22" t="n">
        <v>34390</v>
      </c>
      <c r="P26" s="23" t="n">
        <v>524</v>
      </c>
      <c r="Q26" s="23" t="n">
        <v>724</v>
      </c>
      <c r="R26" s="23" t="n">
        <v>404</v>
      </c>
      <c r="S26" s="23" t="n">
        <v>629</v>
      </c>
      <c r="T26" s="23" t="n">
        <v>778</v>
      </c>
      <c r="U26" s="23" t="n">
        <v>891</v>
      </c>
      <c r="V26" s="23" t="n">
        <v>551</v>
      </c>
      <c r="W26" s="23" t="n">
        <v>456</v>
      </c>
      <c r="X26" s="83"/>
      <c r="Y26" s="78" t="n">
        <f aca="false">IF(X26&gt;0,AVERAGE(Q26:X26),AVERAGE(P26:W26))</f>
        <v>619.625</v>
      </c>
      <c r="Z26" s="81" t="str">
        <f aca="false">IF(X26&gt;0,X26-W26," ")</f>
        <v> </v>
      </c>
      <c r="AA26" s="82" t="str">
        <f aca="false">IF(X26&gt;0,X26-Y26," ")</f>
        <v> </v>
      </c>
      <c r="AB26" s="82" t="n">
        <f aca="false">AB25+W96</f>
        <v>699.125</v>
      </c>
      <c r="AC26" s="79"/>
      <c r="AD26" s="22" t="n">
        <v>34390</v>
      </c>
      <c r="AE26" s="23" t="n">
        <v>242</v>
      </c>
      <c r="AF26" s="23" t="n">
        <v>284</v>
      </c>
      <c r="AG26" s="23" t="n">
        <v>255</v>
      </c>
      <c r="AH26" s="23" t="n">
        <v>187</v>
      </c>
      <c r="AI26" s="23" t="n">
        <v>202</v>
      </c>
      <c r="AJ26" s="23" t="n">
        <v>290</v>
      </c>
      <c r="AK26" s="23" t="n">
        <v>267</v>
      </c>
      <c r="AL26" s="23" t="n">
        <v>161</v>
      </c>
      <c r="AM26" s="83"/>
      <c r="AN26" s="78" t="n">
        <f aca="false">IF(AM26&gt;0,AVERAGE(AF26:AM26),AVERAGE(AF26:AL26))</f>
        <v>235.142857142857</v>
      </c>
      <c r="AO26" s="81" t="str">
        <f aca="false">IF(AM26&gt;0,AM26-AL26,"")</f>
        <v/>
      </c>
      <c r="AP26" s="82" t="str">
        <f aca="false">IF(AM26&gt;0,AM26-AL26," ")</f>
        <v> </v>
      </c>
      <c r="AQ26" s="82" t="n">
        <f aca="false">AQ25+AL96</f>
        <v>305</v>
      </c>
      <c r="AR26" s="22" t="n">
        <v>34390</v>
      </c>
      <c r="AS26" s="23" t="n">
        <v>1074</v>
      </c>
      <c r="AT26" s="23" t="n">
        <v>1448</v>
      </c>
      <c r="AU26" s="23" t="n">
        <v>920</v>
      </c>
      <c r="AV26" s="23" t="n">
        <v>1064</v>
      </c>
      <c r="AW26" s="23" t="n">
        <v>1348</v>
      </c>
      <c r="AX26" s="23" t="n">
        <v>1790</v>
      </c>
      <c r="AY26" s="23" t="n">
        <v>1194</v>
      </c>
      <c r="AZ26" s="23" t="n">
        <v>859</v>
      </c>
      <c r="BA26" s="83"/>
      <c r="BB26" s="78" t="n">
        <f aca="false">IF(BA26&gt;0,AVERAGE(AT26:BA26),AVERAGE(AS26:AZ26))</f>
        <v>1212.125</v>
      </c>
      <c r="BC26" s="81" t="str">
        <f aca="false">IF(BA26&gt;0,BA26-AZ26," ")</f>
        <v> </v>
      </c>
      <c r="BD26" s="82" t="str">
        <f aca="false">IF(BA26&gt;0,BA26-BB26," ")</f>
        <v> </v>
      </c>
      <c r="BE26" s="82" t="n">
        <f aca="false">BE25+AX96</f>
        <v>1429.125</v>
      </c>
      <c r="BG26" s="73" t="str">
        <f aca="false">IF(BA26&gt;0,BA26-AZ26,"")</f>
        <v/>
      </c>
    </row>
    <row r="27" customFormat="false" ht="12.75" hidden="false" customHeight="true" outlineLevel="0" collapsed="false">
      <c r="A27" s="22" t="n">
        <v>34397</v>
      </c>
      <c r="B27" s="23" t="n">
        <v>277</v>
      </c>
      <c r="C27" s="23" t="n">
        <v>415</v>
      </c>
      <c r="D27" s="23" t="n">
        <v>249</v>
      </c>
      <c r="E27" s="23" t="n">
        <v>237</v>
      </c>
      <c r="F27" s="23" t="n">
        <v>382</v>
      </c>
      <c r="G27" s="23" t="n">
        <v>583</v>
      </c>
      <c r="H27" s="23" t="n">
        <v>372</v>
      </c>
      <c r="I27" s="23" t="n">
        <v>236</v>
      </c>
      <c r="J27" s="83"/>
      <c r="K27" s="75" t="n">
        <f aca="false">IF(J27&gt;0,AVERAGE(C27:J27),AVERAGE(B27:I27))</f>
        <v>343.875</v>
      </c>
      <c r="L27" s="81" t="str">
        <f aca="false">IF(J27&gt;0,J27-I27," ")</f>
        <v> </v>
      </c>
      <c r="M27" s="82" t="str">
        <f aca="false">IF(J27&gt;0,J27-K27," ")</f>
        <v> </v>
      </c>
      <c r="N27" s="82" t="n">
        <f aca="false">N26+K97</f>
        <v>413.625</v>
      </c>
      <c r="O27" s="22" t="n">
        <v>34397</v>
      </c>
      <c r="P27" s="23" t="n">
        <v>430</v>
      </c>
      <c r="Q27" s="23" t="n">
        <v>638</v>
      </c>
      <c r="R27" s="23" t="n">
        <v>377</v>
      </c>
      <c r="S27" s="23" t="n">
        <v>575</v>
      </c>
      <c r="T27" s="23" t="n">
        <v>733</v>
      </c>
      <c r="U27" s="23" t="n">
        <v>795</v>
      </c>
      <c r="V27" s="23" t="n">
        <v>527</v>
      </c>
      <c r="W27" s="23" t="n">
        <v>402</v>
      </c>
      <c r="X27" s="83"/>
      <c r="Y27" s="78" t="n">
        <f aca="false">IF(X27&gt;0,AVERAGE(Q27:X27),AVERAGE(P27:W27))</f>
        <v>559.625</v>
      </c>
      <c r="Z27" s="81" t="str">
        <f aca="false">IF(X27&gt;0,X27-W27," ")</f>
        <v> </v>
      </c>
      <c r="AA27" s="82" t="str">
        <f aca="false">IF(X27&gt;0,X27-Y27," ")</f>
        <v> </v>
      </c>
      <c r="AB27" s="82" t="n">
        <f aca="false">AB26+W97</f>
        <v>639.125</v>
      </c>
      <c r="AC27" s="79"/>
      <c r="AD27" s="22" t="n">
        <v>34397</v>
      </c>
      <c r="AE27" s="23" t="n">
        <v>235</v>
      </c>
      <c r="AF27" s="23" t="n">
        <v>277</v>
      </c>
      <c r="AG27" s="23" t="n">
        <v>232</v>
      </c>
      <c r="AH27" s="23" t="n">
        <v>176</v>
      </c>
      <c r="AI27" s="23" t="n">
        <v>186</v>
      </c>
      <c r="AJ27" s="23" t="n">
        <v>284</v>
      </c>
      <c r="AK27" s="23" t="n">
        <v>258</v>
      </c>
      <c r="AL27" s="23" t="n">
        <v>148</v>
      </c>
      <c r="AM27" s="83"/>
      <c r="AN27" s="78" t="n">
        <f aca="false">IF(AM27&gt;0,AVERAGE(AF27:AM27),AVERAGE(AF27:AL27))</f>
        <v>223</v>
      </c>
      <c r="AO27" s="81" t="str">
        <f aca="false">IF(AM27&gt;0,AM27-AL27,"")</f>
        <v/>
      </c>
      <c r="AP27" s="82" t="str">
        <f aca="false">IF(AM27&gt;0,AM27-AL27," ")</f>
        <v> </v>
      </c>
      <c r="AQ27" s="82" t="n">
        <f aca="false">AQ26+AL97</f>
        <v>293.5</v>
      </c>
      <c r="AR27" s="22" t="n">
        <v>34397</v>
      </c>
      <c r="AS27" s="23" t="n">
        <v>942</v>
      </c>
      <c r="AT27" s="23" t="n">
        <v>1330</v>
      </c>
      <c r="AU27" s="23" t="n">
        <v>858</v>
      </c>
      <c r="AV27" s="23" t="n">
        <v>988</v>
      </c>
      <c r="AW27" s="23" t="n">
        <v>1301</v>
      </c>
      <c r="AX27" s="23" t="n">
        <v>1662</v>
      </c>
      <c r="AY27" s="23" t="n">
        <v>1157</v>
      </c>
      <c r="AZ27" s="23" t="n">
        <v>786</v>
      </c>
      <c r="BA27" s="83"/>
      <c r="BB27" s="78" t="n">
        <f aca="false">IF(BA27&gt;0,AVERAGE(AT27:BA27),AVERAGE(AS27:AZ27))</f>
        <v>1128</v>
      </c>
      <c r="BC27" s="81" t="str">
        <f aca="false">IF(BA27&gt;0,BA27-AZ27," ")</f>
        <v> </v>
      </c>
      <c r="BD27" s="82" t="str">
        <f aca="false">IF(BA27&gt;0,BA27-BB27," ")</f>
        <v> </v>
      </c>
      <c r="BE27" s="82" t="n">
        <f aca="false">BE26+AX97</f>
        <v>1345</v>
      </c>
      <c r="BG27" s="73" t="str">
        <f aca="false">IF(BA27&gt;0,BA27-AZ27,"")</f>
        <v/>
      </c>
    </row>
    <row r="28" customFormat="false" ht="12.75" hidden="false" customHeight="true" outlineLevel="0" collapsed="false">
      <c r="A28" s="22" t="n">
        <v>34404</v>
      </c>
      <c r="B28" s="23" t="n">
        <v>266</v>
      </c>
      <c r="C28" s="23" t="n">
        <v>360</v>
      </c>
      <c r="D28" s="23" t="n">
        <v>214</v>
      </c>
      <c r="E28" s="23" t="n">
        <v>240</v>
      </c>
      <c r="F28" s="23" t="n">
        <v>383</v>
      </c>
      <c r="G28" s="23" t="n">
        <v>575</v>
      </c>
      <c r="H28" s="23" t="n">
        <v>370</v>
      </c>
      <c r="I28" s="23" t="n">
        <v>225</v>
      </c>
      <c r="J28" s="83"/>
      <c r="K28" s="75" t="n">
        <f aca="false">IF(J28&gt;0,AVERAGE(C28:J28),AVERAGE(B28:I28))</f>
        <v>329.125</v>
      </c>
      <c r="L28" s="81" t="str">
        <f aca="false">IF(J28&gt;0,J28-I28," ")</f>
        <v> </v>
      </c>
      <c r="M28" s="82" t="str">
        <f aca="false">IF(J28&gt;0,J28-K28," ")</f>
        <v> </v>
      </c>
      <c r="N28" s="82" t="n">
        <f aca="false">N27+K98</f>
        <v>398.875</v>
      </c>
      <c r="O28" s="22" t="n">
        <v>34404</v>
      </c>
      <c r="P28" s="23" t="n">
        <v>419</v>
      </c>
      <c r="Q28" s="23" t="n">
        <v>569</v>
      </c>
      <c r="R28" s="23" t="n">
        <v>301</v>
      </c>
      <c r="S28" s="23" t="n">
        <v>526</v>
      </c>
      <c r="T28" s="23" t="n">
        <v>688</v>
      </c>
      <c r="U28" s="23" t="n">
        <v>736</v>
      </c>
      <c r="V28" s="23" t="n">
        <v>511</v>
      </c>
      <c r="W28" s="23" t="n">
        <v>341</v>
      </c>
      <c r="X28" s="83"/>
      <c r="Y28" s="78" t="n">
        <f aca="false">IF(X28&gt;0,AVERAGE(Q28:X28),AVERAGE(P28:W28))</f>
        <v>511.375</v>
      </c>
      <c r="Z28" s="81" t="str">
        <f aca="false">IF(X28&gt;0,X28-W28," ")</f>
        <v> </v>
      </c>
      <c r="AA28" s="82" t="str">
        <f aca="false">IF(X28&gt;0,X28-Y28," ")</f>
        <v> </v>
      </c>
      <c r="AB28" s="82" t="n">
        <f aca="false">AB27+W98</f>
        <v>590.875</v>
      </c>
      <c r="AC28" s="79"/>
      <c r="AD28" s="22" t="n">
        <v>34404</v>
      </c>
      <c r="AE28" s="23" t="n">
        <v>230</v>
      </c>
      <c r="AF28" s="23" t="n">
        <v>269</v>
      </c>
      <c r="AG28" s="23" t="n">
        <v>225</v>
      </c>
      <c r="AH28" s="23" t="n">
        <v>165</v>
      </c>
      <c r="AI28" s="23" t="n">
        <v>176</v>
      </c>
      <c r="AJ28" s="23" t="n">
        <v>282</v>
      </c>
      <c r="AK28" s="23" t="n">
        <v>245</v>
      </c>
      <c r="AL28" s="23" t="n">
        <v>145</v>
      </c>
      <c r="AM28" s="83"/>
      <c r="AN28" s="78" t="n">
        <f aca="false">IF(AM28&gt;0,AVERAGE(AF28:AM28),AVERAGE(AF28:AL28))</f>
        <v>215.285714285714</v>
      </c>
      <c r="AO28" s="81" t="str">
        <f aca="false">IF(AM28&gt;0,AM28-AL28,"")</f>
        <v/>
      </c>
      <c r="AP28" s="82" t="str">
        <f aca="false">IF(AM28&gt;0,AM28-AL28," ")</f>
        <v> </v>
      </c>
      <c r="AQ28" s="82" t="n">
        <f aca="false">AQ27+AL98</f>
        <v>286.125</v>
      </c>
      <c r="AR28" s="22" t="n">
        <v>34404</v>
      </c>
      <c r="AS28" s="23" t="n">
        <v>915</v>
      </c>
      <c r="AT28" s="23" t="n">
        <v>1198</v>
      </c>
      <c r="AU28" s="23" t="n">
        <v>740</v>
      </c>
      <c r="AV28" s="23" t="n">
        <v>931</v>
      </c>
      <c r="AW28" s="23" t="n">
        <v>1247</v>
      </c>
      <c r="AX28" s="23" t="n">
        <v>1593</v>
      </c>
      <c r="AY28" s="23" t="n">
        <v>1126</v>
      </c>
      <c r="AZ28" s="23" t="n">
        <v>711</v>
      </c>
      <c r="BA28" s="83"/>
      <c r="BB28" s="78" t="n">
        <f aca="false">IF(BA28&gt;0,AVERAGE(AT28:BA28),AVERAGE(AS28:AZ28))</f>
        <v>1057.625</v>
      </c>
      <c r="BC28" s="81" t="str">
        <f aca="false">IF(BA28&gt;0,BA28-AZ28," ")</f>
        <v> </v>
      </c>
      <c r="BD28" s="82" t="str">
        <f aca="false">IF(BA28&gt;0,BA28-BB28," ")</f>
        <v> </v>
      </c>
      <c r="BE28" s="82" t="n">
        <f aca="false">BE27+AX98</f>
        <v>1274.625</v>
      </c>
      <c r="BG28" s="73" t="str">
        <f aca="false">IF(BA28&gt;0,BA28-AZ28,"")</f>
        <v/>
      </c>
    </row>
    <row r="29" customFormat="false" ht="12.75" hidden="false" customHeight="true" outlineLevel="0" collapsed="false">
      <c r="A29" s="22" t="n">
        <v>34411</v>
      </c>
      <c r="B29" s="23" t="n">
        <v>277</v>
      </c>
      <c r="C29" s="23" t="n">
        <v>375</v>
      </c>
      <c r="D29" s="23" t="n">
        <v>194</v>
      </c>
      <c r="E29" s="23" t="n">
        <v>254</v>
      </c>
      <c r="F29" s="23" t="n">
        <v>341</v>
      </c>
      <c r="G29" s="23" t="n">
        <v>548</v>
      </c>
      <c r="H29" s="23" t="n">
        <v>355</v>
      </c>
      <c r="I29" s="23" t="n">
        <v>228</v>
      </c>
      <c r="J29" s="83"/>
      <c r="K29" s="75" t="n">
        <f aca="false">IF(J29&gt;0,AVERAGE(C29:J29),AVERAGE(B29:I29))</f>
        <v>321.5</v>
      </c>
      <c r="L29" s="81" t="str">
        <f aca="false">IF(J29&gt;0,J29-I29," ")</f>
        <v> </v>
      </c>
      <c r="M29" s="82" t="str">
        <f aca="false">IF(J29&gt;0,J29-K29," ")</f>
        <v> </v>
      </c>
      <c r="N29" s="82" t="n">
        <f aca="false">N28+K99</f>
        <v>391.25</v>
      </c>
      <c r="O29" s="22" t="n">
        <v>34411</v>
      </c>
      <c r="P29" s="23" t="n">
        <v>354</v>
      </c>
      <c r="Q29" s="23" t="n">
        <v>537</v>
      </c>
      <c r="R29" s="23" t="n">
        <v>249</v>
      </c>
      <c r="S29" s="23" t="n">
        <v>469</v>
      </c>
      <c r="T29" s="23" t="n">
        <v>595</v>
      </c>
      <c r="U29" s="23" t="n">
        <v>646</v>
      </c>
      <c r="V29" s="23" t="n">
        <v>473</v>
      </c>
      <c r="W29" s="23" t="n">
        <v>310</v>
      </c>
      <c r="X29" s="83"/>
      <c r="Y29" s="78" t="n">
        <f aca="false">IF(X29&gt;0,AVERAGE(Q29:X29),AVERAGE(P29:W29))</f>
        <v>454.125</v>
      </c>
      <c r="Z29" s="81" t="str">
        <f aca="false">IF(X29&gt;0,X29-W29," ")</f>
        <v> </v>
      </c>
      <c r="AA29" s="82" t="str">
        <f aca="false">IF(X29&gt;0,X29-Y29," ")</f>
        <v> </v>
      </c>
      <c r="AB29" s="82" t="n">
        <f aca="false">AB28+W99</f>
        <v>533.625</v>
      </c>
      <c r="AC29" s="79"/>
      <c r="AD29" s="22" t="n">
        <v>34411</v>
      </c>
      <c r="AE29" s="23" t="n">
        <v>234</v>
      </c>
      <c r="AF29" s="23" t="n">
        <v>269</v>
      </c>
      <c r="AG29" s="23" t="n">
        <v>225</v>
      </c>
      <c r="AH29" s="23" t="n">
        <v>163</v>
      </c>
      <c r="AI29" s="23" t="n">
        <v>168</v>
      </c>
      <c r="AJ29" s="23" t="n">
        <v>265</v>
      </c>
      <c r="AK29" s="23" t="n">
        <v>236</v>
      </c>
      <c r="AL29" s="23" t="n">
        <v>150</v>
      </c>
      <c r="AM29" s="83"/>
      <c r="AN29" s="78" t="n">
        <f aca="false">IF(AM29&gt;0,AVERAGE(AF29:AM29),AVERAGE(AF29:AL29))</f>
        <v>210.857142857143</v>
      </c>
      <c r="AO29" s="81" t="str">
        <f aca="false">IF(AM29&gt;0,AM29-AL29,"")</f>
        <v/>
      </c>
      <c r="AP29" s="82" t="str">
        <f aca="false">IF(AM29&gt;0,AM29-AL29," ")</f>
        <v> </v>
      </c>
      <c r="AQ29" s="82" t="n">
        <f aca="false">AQ28+AL99</f>
        <v>282.75</v>
      </c>
      <c r="AR29" s="22" t="n">
        <v>34411</v>
      </c>
      <c r="AS29" s="23" t="n">
        <v>865</v>
      </c>
      <c r="AT29" s="23" t="n">
        <v>1181</v>
      </c>
      <c r="AU29" s="23" t="n">
        <v>668</v>
      </c>
      <c r="AV29" s="23" t="n">
        <v>886</v>
      </c>
      <c r="AW29" s="23" t="n">
        <v>1104</v>
      </c>
      <c r="AX29" s="23" t="n">
        <v>1459</v>
      </c>
      <c r="AY29" s="23" t="n">
        <v>1064</v>
      </c>
      <c r="AZ29" s="23" t="n">
        <v>688</v>
      </c>
      <c r="BA29" s="83"/>
      <c r="BB29" s="78" t="n">
        <f aca="false">IF(BA29&gt;0,AVERAGE(AT29:BA29),AVERAGE(AS29:AZ29))</f>
        <v>989.375</v>
      </c>
      <c r="BC29" s="81" t="str">
        <f aca="false">IF(BA29&gt;0,BA29-AZ29," ")</f>
        <v> </v>
      </c>
      <c r="BD29" s="82" t="str">
        <f aca="false">IF(BA29&gt;0,BA29-BB29," ")</f>
        <v> </v>
      </c>
      <c r="BE29" s="82" t="n">
        <f aca="false">BE28+AX99</f>
        <v>1206.375</v>
      </c>
      <c r="BG29" s="73" t="str">
        <f aca="false">IF(BA29&gt;0,BA29-AZ29,"")</f>
        <v/>
      </c>
    </row>
    <row r="30" customFormat="false" ht="12.75" hidden="false" customHeight="true" outlineLevel="0" collapsed="false">
      <c r="A30" s="22" t="n">
        <v>34418</v>
      </c>
      <c r="B30" s="23" t="n">
        <v>276</v>
      </c>
      <c r="C30" s="23" t="n">
        <v>384</v>
      </c>
      <c r="D30" s="23" t="n">
        <v>182</v>
      </c>
      <c r="E30" s="23" t="n">
        <v>261</v>
      </c>
      <c r="F30" s="23" t="n">
        <v>326</v>
      </c>
      <c r="G30" s="23" t="n">
        <v>526</v>
      </c>
      <c r="H30" s="23" t="n">
        <v>341</v>
      </c>
      <c r="I30" s="23" t="n">
        <v>223</v>
      </c>
      <c r="J30" s="83"/>
      <c r="K30" s="75" t="n">
        <f aca="false">IF(J30&gt;0,AVERAGE(C30:J30),AVERAGE(B30:I30))</f>
        <v>314.875</v>
      </c>
      <c r="L30" s="81" t="str">
        <f aca="false">IF(J30&gt;0,J30-I30," ")</f>
        <v> </v>
      </c>
      <c r="M30" s="82" t="str">
        <f aca="false">IF(J30&gt;0,J30-K30," ")</f>
        <v> </v>
      </c>
      <c r="N30" s="82" t="n">
        <f aca="false">N29+K100</f>
        <v>384.625</v>
      </c>
      <c r="O30" s="22" t="n">
        <v>34418</v>
      </c>
      <c r="P30" s="23" t="n">
        <v>339</v>
      </c>
      <c r="Q30" s="23" t="n">
        <v>549</v>
      </c>
      <c r="R30" s="23" t="n">
        <v>217</v>
      </c>
      <c r="S30" s="23" t="n">
        <v>406</v>
      </c>
      <c r="T30" s="23" t="n">
        <v>528</v>
      </c>
      <c r="U30" s="23" t="n">
        <v>589</v>
      </c>
      <c r="V30" s="23" t="n">
        <v>444</v>
      </c>
      <c r="W30" s="23" t="n">
        <v>297</v>
      </c>
      <c r="X30" s="83"/>
      <c r="Y30" s="78" t="n">
        <f aca="false">IF(X30&gt;0,AVERAGE(Q30:X30),AVERAGE(P30:W30))</f>
        <v>421.125</v>
      </c>
      <c r="Z30" s="81" t="str">
        <f aca="false">IF(X30&gt;0,X30-W30," ")</f>
        <v> </v>
      </c>
      <c r="AA30" s="82" t="str">
        <f aca="false">IF(X30&gt;0,X30-Y30," ")</f>
        <v> </v>
      </c>
      <c r="AB30" s="82" t="n">
        <f aca="false">AB29+W100</f>
        <v>500.625</v>
      </c>
      <c r="AC30" s="79"/>
      <c r="AD30" s="22" t="n">
        <v>34418</v>
      </c>
      <c r="AE30" s="23" t="n">
        <v>229</v>
      </c>
      <c r="AF30" s="23" t="n">
        <v>264</v>
      </c>
      <c r="AG30" s="23" t="n">
        <v>226</v>
      </c>
      <c r="AH30" s="23" t="n">
        <v>165</v>
      </c>
      <c r="AI30" s="23" t="n">
        <v>172</v>
      </c>
      <c r="AJ30" s="23" t="n">
        <v>257</v>
      </c>
      <c r="AK30" s="23" t="n">
        <v>251</v>
      </c>
      <c r="AL30" s="23" t="n">
        <v>156</v>
      </c>
      <c r="AM30" s="83"/>
      <c r="AN30" s="78" t="n">
        <f aca="false">IF(AM30&gt;0,AVERAGE(AF30:AM30),AVERAGE(AF30:AL30))</f>
        <v>213</v>
      </c>
      <c r="AO30" s="81" t="str">
        <f aca="false">IF(AM30&gt;0,AM30-AL30,"")</f>
        <v/>
      </c>
      <c r="AP30" s="82" t="str">
        <f aca="false">IF(AM30&gt;0,AM30-AL30," ")</f>
        <v> </v>
      </c>
      <c r="AQ30" s="82" t="n">
        <f aca="false">AQ29+AL100</f>
        <v>284</v>
      </c>
      <c r="AR30" s="22" t="n">
        <v>34418</v>
      </c>
      <c r="AS30" s="23" t="n">
        <v>844</v>
      </c>
      <c r="AT30" s="23" t="n">
        <v>1197</v>
      </c>
      <c r="AU30" s="23" t="n">
        <v>625</v>
      </c>
      <c r="AV30" s="23" t="n">
        <v>832</v>
      </c>
      <c r="AW30" s="23" t="n">
        <v>1026</v>
      </c>
      <c r="AX30" s="23" t="n">
        <v>1372</v>
      </c>
      <c r="AY30" s="23" t="n">
        <v>1036</v>
      </c>
      <c r="AZ30" s="23" t="n">
        <v>676</v>
      </c>
      <c r="BA30" s="83"/>
      <c r="BB30" s="78" t="n">
        <f aca="false">IF(BA30&gt;0,AVERAGE(AT30:BA30),AVERAGE(AS30:AZ30))</f>
        <v>951</v>
      </c>
      <c r="BC30" s="81" t="str">
        <f aca="false">IF(BA30&gt;0,BA30-AZ30," ")</f>
        <v> </v>
      </c>
      <c r="BD30" s="82" t="str">
        <f aca="false">IF(BA30&gt;0,BA30-BB30," ")</f>
        <v> </v>
      </c>
      <c r="BE30" s="82" t="n">
        <f aca="false">BE29+AX100</f>
        <v>1168</v>
      </c>
      <c r="BG30" s="73" t="str">
        <f aca="false">IF(BA30&gt;0,BA30-AZ30,"")</f>
        <v/>
      </c>
    </row>
    <row r="31" customFormat="false" ht="12.75" hidden="false" customHeight="true" outlineLevel="0" collapsed="false">
      <c r="A31" s="22" t="n">
        <v>34425</v>
      </c>
      <c r="B31" s="23" t="n">
        <v>276</v>
      </c>
      <c r="C31" s="23" t="n">
        <v>384</v>
      </c>
      <c r="D31" s="23" t="n">
        <v>172</v>
      </c>
      <c r="E31" s="23" t="n">
        <v>285</v>
      </c>
      <c r="F31" s="23" t="n">
        <v>339</v>
      </c>
      <c r="G31" s="23" t="n">
        <v>521</v>
      </c>
      <c r="H31" s="23" t="n">
        <v>334</v>
      </c>
      <c r="I31" s="23" t="n">
        <v>210</v>
      </c>
      <c r="J31" s="83"/>
      <c r="K31" s="75" t="n">
        <f aca="false">IF(J31&gt;0,AVERAGE(C31:J31),AVERAGE(B31:I31))</f>
        <v>315.125</v>
      </c>
      <c r="L31" s="81" t="str">
        <f aca="false">IF(J31&gt;0,J31-I31," ")</f>
        <v> </v>
      </c>
      <c r="M31" s="82" t="str">
        <f aca="false">IF(J31&gt;0,J31-K31," ")</f>
        <v> </v>
      </c>
      <c r="N31" s="82" t="n">
        <f aca="false">N30+K101</f>
        <v>384.875</v>
      </c>
      <c r="O31" s="22" t="n">
        <v>34425</v>
      </c>
      <c r="P31" s="23" t="n">
        <v>339</v>
      </c>
      <c r="Q31" s="23" t="n">
        <v>522</v>
      </c>
      <c r="R31" s="23" t="n">
        <v>182</v>
      </c>
      <c r="S31" s="23" t="n">
        <v>378</v>
      </c>
      <c r="T31" s="23" t="n">
        <v>490</v>
      </c>
      <c r="U31" s="23" t="n">
        <v>556</v>
      </c>
      <c r="V31" s="23" t="n">
        <v>441</v>
      </c>
      <c r="W31" s="23" t="n">
        <v>253</v>
      </c>
      <c r="X31" s="83"/>
      <c r="Y31" s="78" t="n">
        <f aca="false">IF(X31&gt;0,AVERAGE(Q31:X31),AVERAGE(P31:W31))</f>
        <v>395.125</v>
      </c>
      <c r="Z31" s="81" t="str">
        <f aca="false">IF(X31&gt;0,X31-W31," ")</f>
        <v> </v>
      </c>
      <c r="AA31" s="82" t="str">
        <f aca="false">IF(X31&gt;0,X31-Y31," ")</f>
        <v> </v>
      </c>
      <c r="AB31" s="82" t="n">
        <f aca="false">AB30+W101</f>
        <v>474.625</v>
      </c>
      <c r="AC31" s="79"/>
      <c r="AD31" s="22" t="n">
        <v>34425</v>
      </c>
      <c r="AE31" s="23" t="n">
        <v>229</v>
      </c>
      <c r="AF31" s="23" t="n">
        <v>258</v>
      </c>
      <c r="AG31" s="23" t="n">
        <v>220</v>
      </c>
      <c r="AH31" s="23" t="n">
        <v>168</v>
      </c>
      <c r="AI31" s="23" t="n">
        <v>177</v>
      </c>
      <c r="AJ31" s="23" t="n">
        <v>258</v>
      </c>
      <c r="AK31" s="23" t="n">
        <v>256</v>
      </c>
      <c r="AL31" s="23" t="n">
        <v>164</v>
      </c>
      <c r="AM31" s="83"/>
      <c r="AN31" s="78" t="n">
        <f aca="false">IF(AM31&gt;0,AVERAGE(AF31:AM31),AVERAGE(AF31:AL31))</f>
        <v>214.428571428571</v>
      </c>
      <c r="AO31" s="81" t="str">
        <f aca="false">IF(AM31&gt;0,AM31-AL31,"")</f>
        <v/>
      </c>
      <c r="AP31" s="82" t="str">
        <f aca="false">IF(AM31&gt;0,AM31-AL31," ")</f>
        <v> </v>
      </c>
      <c r="AQ31" s="82" t="n">
        <f aca="false">AQ30+AL101</f>
        <v>285.25</v>
      </c>
      <c r="AR31" s="22" t="n">
        <v>34425</v>
      </c>
      <c r="AS31" s="23" t="n">
        <v>844</v>
      </c>
      <c r="AT31" s="23" t="n">
        <v>1164</v>
      </c>
      <c r="AU31" s="23" t="n">
        <v>574</v>
      </c>
      <c r="AV31" s="23" t="n">
        <v>831</v>
      </c>
      <c r="AW31" s="23" t="n">
        <v>1006</v>
      </c>
      <c r="AX31" s="23" t="n">
        <v>1335</v>
      </c>
      <c r="AY31" s="23" t="n">
        <v>1031</v>
      </c>
      <c r="AZ31" s="23" t="n">
        <v>627</v>
      </c>
      <c r="BA31" s="83"/>
      <c r="BB31" s="78" t="n">
        <f aca="false">IF(BA31&gt;0,AVERAGE(AT31:BA31),AVERAGE(AS31:AZ31))</f>
        <v>926.5</v>
      </c>
      <c r="BC31" s="81" t="str">
        <f aca="false">IF(BA31&gt;0,BA31-AZ31," ")</f>
        <v> </v>
      </c>
      <c r="BD31" s="82" t="str">
        <f aca="false">IF(BA31&gt;0,BA31-BB31," ")</f>
        <v> </v>
      </c>
      <c r="BE31" s="82" t="n">
        <f aca="false">BE30+AX101</f>
        <v>1143.5</v>
      </c>
      <c r="BG31" s="73" t="str">
        <f aca="false">IF(BA31&gt;0,BA31-AZ31,"")</f>
        <v/>
      </c>
    </row>
    <row r="32" customFormat="false" ht="12.75" hidden="false" customHeight="true" outlineLevel="0" collapsed="false">
      <c r="A32" s="22" t="n">
        <v>34432</v>
      </c>
      <c r="B32" s="23" t="n">
        <v>286</v>
      </c>
      <c r="C32" s="23" t="n">
        <v>382</v>
      </c>
      <c r="D32" s="23" t="n">
        <v>166</v>
      </c>
      <c r="E32" s="23" t="n">
        <v>303</v>
      </c>
      <c r="F32" s="23" t="n">
        <v>367</v>
      </c>
      <c r="G32" s="23" t="n">
        <v>528</v>
      </c>
      <c r="H32" s="23" t="n">
        <v>330</v>
      </c>
      <c r="I32" s="23" t="n">
        <v>218</v>
      </c>
      <c r="J32" s="83"/>
      <c r="K32" s="75" t="n">
        <f aca="false">IF(J32&gt;0,AVERAGE(C32:J32),AVERAGE(B32:I32))</f>
        <v>322.5</v>
      </c>
      <c r="L32" s="81" t="str">
        <f aca="false">IF(J32&gt;0,J32-I32," ")</f>
        <v> </v>
      </c>
      <c r="M32" s="82" t="str">
        <f aca="false">IF(J32&gt;0,J32-K32," ")</f>
        <v> </v>
      </c>
      <c r="N32" s="82" t="n">
        <f aca="false">N31+K102</f>
        <v>392.25</v>
      </c>
      <c r="O32" s="22" t="n">
        <v>34432</v>
      </c>
      <c r="P32" s="23" t="n">
        <v>352</v>
      </c>
      <c r="Q32" s="23" t="n">
        <v>489</v>
      </c>
      <c r="R32" s="23" t="n">
        <v>174</v>
      </c>
      <c r="S32" s="23" t="n">
        <v>379</v>
      </c>
      <c r="T32" s="23" t="n">
        <v>526</v>
      </c>
      <c r="U32" s="23" t="n">
        <v>558</v>
      </c>
      <c r="V32" s="23" t="n">
        <v>442</v>
      </c>
      <c r="W32" s="23" t="n">
        <v>252</v>
      </c>
      <c r="X32" s="83"/>
      <c r="Y32" s="78" t="n">
        <f aca="false">IF(X32&gt;0,AVERAGE(Q32:X32),AVERAGE(P32:W32))</f>
        <v>396.5</v>
      </c>
      <c r="Z32" s="81" t="str">
        <f aca="false">IF(X32&gt;0,X32-W32," ")</f>
        <v> </v>
      </c>
      <c r="AA32" s="82" t="str">
        <f aca="false">IF(X32&gt;0,X32-Y32," ")</f>
        <v> </v>
      </c>
      <c r="AB32" s="82" t="n">
        <f aca="false">AB31+W102</f>
        <v>476</v>
      </c>
      <c r="AC32" s="79"/>
      <c r="AD32" s="22" t="n">
        <v>34432</v>
      </c>
      <c r="AE32" s="23" t="n">
        <v>227</v>
      </c>
      <c r="AF32" s="23" t="n">
        <v>263</v>
      </c>
      <c r="AG32" s="23" t="n">
        <v>219</v>
      </c>
      <c r="AH32" s="23" t="n">
        <v>170</v>
      </c>
      <c r="AI32" s="23" t="n">
        <v>166</v>
      </c>
      <c r="AJ32" s="23" t="n">
        <v>251</v>
      </c>
      <c r="AK32" s="23" t="n">
        <v>261</v>
      </c>
      <c r="AL32" s="23" t="n">
        <v>171</v>
      </c>
      <c r="AM32" s="83"/>
      <c r="AN32" s="78" t="n">
        <f aca="false">IF(AM32&gt;0,AVERAGE(AF32:AM32),AVERAGE(AF32:AL32))</f>
        <v>214.428571428571</v>
      </c>
      <c r="AO32" s="81" t="str">
        <f aca="false">IF(AM32&gt;0,AM32-AL32,"")</f>
        <v/>
      </c>
      <c r="AP32" s="82" t="str">
        <f aca="false">IF(AM32&gt;0,AM32-AL32," ")</f>
        <v> </v>
      </c>
      <c r="AQ32" s="82" t="n">
        <f aca="false">AQ31+AL102</f>
        <v>285</v>
      </c>
      <c r="AR32" s="22" t="n">
        <v>34432</v>
      </c>
      <c r="AS32" s="23" t="n">
        <v>865</v>
      </c>
      <c r="AT32" s="23" t="n">
        <v>1134</v>
      </c>
      <c r="AU32" s="23" t="n">
        <v>559</v>
      </c>
      <c r="AV32" s="23" t="n">
        <v>852</v>
      </c>
      <c r="AW32" s="23" t="n">
        <v>1059</v>
      </c>
      <c r="AX32" s="23" t="n">
        <v>1337</v>
      </c>
      <c r="AY32" s="23" t="n">
        <v>1033</v>
      </c>
      <c r="AZ32" s="23" t="n">
        <v>641</v>
      </c>
      <c r="BA32" s="83"/>
      <c r="BB32" s="78" t="n">
        <f aca="false">IF(BA32&gt;0,AVERAGE(AT32:BA32),AVERAGE(AS32:AZ32))</f>
        <v>935</v>
      </c>
      <c r="BC32" s="81" t="str">
        <f aca="false">IF(BA32&gt;0,BA32-AZ32," ")</f>
        <v> </v>
      </c>
      <c r="BD32" s="82" t="str">
        <f aca="false">IF(BA32&gt;0,BA32-BB32," ")</f>
        <v> </v>
      </c>
      <c r="BE32" s="82" t="n">
        <f aca="false">BE31+AX102</f>
        <v>1152</v>
      </c>
      <c r="BG32" s="73" t="str">
        <f aca="false">IF(BA32&gt;0,BA32-AZ32,"")</f>
        <v/>
      </c>
    </row>
    <row r="33" customFormat="false" ht="12.75" hidden="false" customHeight="true" outlineLevel="0" collapsed="false">
      <c r="A33" s="22" t="n">
        <v>34439</v>
      </c>
      <c r="B33" s="23" t="n">
        <v>305</v>
      </c>
      <c r="C33" s="23" t="n">
        <v>389</v>
      </c>
      <c r="D33" s="23" t="n">
        <v>161</v>
      </c>
      <c r="E33" s="23" t="n">
        <v>310</v>
      </c>
      <c r="F33" s="23" t="n">
        <v>383</v>
      </c>
      <c r="G33" s="23" t="n">
        <v>539</v>
      </c>
      <c r="H33" s="23" t="n">
        <v>322</v>
      </c>
      <c r="I33" s="23" t="n">
        <v>238</v>
      </c>
      <c r="J33" s="83"/>
      <c r="K33" s="75" t="n">
        <f aca="false">IF(J33&gt;0,AVERAGE(C33:J33),AVERAGE(B33:I33))</f>
        <v>330.875</v>
      </c>
      <c r="L33" s="81" t="str">
        <f aca="false">IF(J33&gt;0,J33-I33," ")</f>
        <v> </v>
      </c>
      <c r="M33" s="82" t="str">
        <f aca="false">IF(J33&gt;0,J33-K33," ")</f>
        <v> </v>
      </c>
      <c r="N33" s="82" t="n">
        <f aca="false">N32+K103</f>
        <v>400.625</v>
      </c>
      <c r="O33" s="22" t="n">
        <v>34439</v>
      </c>
      <c r="P33" s="23" t="n">
        <v>373</v>
      </c>
      <c r="Q33" s="23" t="n">
        <v>480</v>
      </c>
      <c r="R33" s="23" t="n">
        <v>160</v>
      </c>
      <c r="S33" s="23" t="n">
        <v>356</v>
      </c>
      <c r="T33" s="23" t="n">
        <v>535</v>
      </c>
      <c r="U33" s="23" t="n">
        <v>592</v>
      </c>
      <c r="V33" s="23" t="n">
        <v>417</v>
      </c>
      <c r="W33" s="23" t="n">
        <v>295</v>
      </c>
      <c r="X33" s="83"/>
      <c r="Y33" s="78" t="n">
        <f aca="false">IF(X33&gt;0,AVERAGE(Q33:X33),AVERAGE(P33:W33))</f>
        <v>401</v>
      </c>
      <c r="Z33" s="81" t="str">
        <f aca="false">IF(X33&gt;0,X33-W33," ")</f>
        <v> </v>
      </c>
      <c r="AA33" s="82" t="str">
        <f aca="false">IF(X33&gt;0,X33-Y33," ")</f>
        <v> </v>
      </c>
      <c r="AB33" s="82" t="n">
        <f aca="false">AB32+W103</f>
        <v>480.5</v>
      </c>
      <c r="AC33" s="79"/>
      <c r="AD33" s="22" t="n">
        <v>34439</v>
      </c>
      <c r="AE33" s="23" t="n">
        <v>226</v>
      </c>
      <c r="AF33" s="23" t="n">
        <v>261</v>
      </c>
      <c r="AG33" s="23" t="n">
        <v>225</v>
      </c>
      <c r="AH33" s="23" t="n">
        <v>170</v>
      </c>
      <c r="AI33" s="23" t="n">
        <v>163</v>
      </c>
      <c r="AJ33" s="23" t="n">
        <v>236</v>
      </c>
      <c r="AK33" s="23" t="n">
        <v>269</v>
      </c>
      <c r="AL33" s="23" t="n">
        <v>172</v>
      </c>
      <c r="AM33" s="83"/>
      <c r="AN33" s="78" t="n">
        <f aca="false">IF(AM33&gt;0,AVERAGE(AF33:AM33),AVERAGE(AF33:AL33))</f>
        <v>213.714285714286</v>
      </c>
      <c r="AO33" s="81" t="str">
        <f aca="false">IF(AM33&gt;0,AM33-AL33,"")</f>
        <v/>
      </c>
      <c r="AP33" s="82" t="str">
        <f aca="false">IF(AM33&gt;0,AM33-AL33," ")</f>
        <v> </v>
      </c>
      <c r="AQ33" s="82" t="n">
        <f aca="false">AQ32+AL103</f>
        <v>284.25</v>
      </c>
      <c r="AR33" s="22" t="n">
        <v>34439</v>
      </c>
      <c r="AS33" s="23" t="n">
        <v>904</v>
      </c>
      <c r="AT33" s="23" t="n">
        <v>1130</v>
      </c>
      <c r="AU33" s="23" t="n">
        <v>546</v>
      </c>
      <c r="AV33" s="23" t="n">
        <v>836</v>
      </c>
      <c r="AW33" s="23" t="n">
        <v>1081</v>
      </c>
      <c r="AX33" s="23" t="n">
        <v>1367</v>
      </c>
      <c r="AY33" s="23" t="n">
        <v>1008</v>
      </c>
      <c r="AZ33" s="23" t="n">
        <v>705</v>
      </c>
      <c r="BA33" s="83"/>
      <c r="BB33" s="78" t="n">
        <f aca="false">IF(BA33&gt;0,AVERAGE(AT33:BA33),AVERAGE(AS33:AZ33))</f>
        <v>947.125</v>
      </c>
      <c r="BC33" s="81" t="str">
        <f aca="false">IF(BA33&gt;0,BA33-AZ33," ")</f>
        <v> </v>
      </c>
      <c r="BD33" s="82" t="str">
        <f aca="false">IF(BA33&gt;0,BA33-BB33," ")</f>
        <v> </v>
      </c>
      <c r="BE33" s="82" t="n">
        <f aca="false">BE32+AX103</f>
        <v>1164.125</v>
      </c>
      <c r="BG33" s="73" t="str">
        <f aca="false">IF(BA33&gt;0,BA33-AZ33,"")</f>
        <v/>
      </c>
    </row>
    <row r="34" customFormat="false" ht="12.75" hidden="false" customHeight="true" outlineLevel="0" collapsed="false">
      <c r="A34" s="22" t="n">
        <v>34446</v>
      </c>
      <c r="B34" s="23" t="n">
        <v>335</v>
      </c>
      <c r="C34" s="23" t="n">
        <v>409</v>
      </c>
      <c r="D34" s="23" t="n">
        <v>168</v>
      </c>
      <c r="E34" s="23" t="n">
        <v>303</v>
      </c>
      <c r="F34" s="23" t="n">
        <v>410</v>
      </c>
      <c r="G34" s="23" t="n">
        <v>542</v>
      </c>
      <c r="H34" s="23" t="n">
        <v>325</v>
      </c>
      <c r="I34" s="23" t="n">
        <v>252</v>
      </c>
      <c r="J34" s="83"/>
      <c r="K34" s="75" t="n">
        <f aca="false">IF(J34&gt;0,AVERAGE(C34:J34),AVERAGE(B34:I34))</f>
        <v>343</v>
      </c>
      <c r="L34" s="81" t="str">
        <f aca="false">IF(J34&gt;0,J34-I34," ")</f>
        <v> </v>
      </c>
      <c r="M34" s="82" t="str">
        <f aca="false">IF(J34&gt;0,J34-K34," ")</f>
        <v> </v>
      </c>
      <c r="N34" s="82" t="n">
        <f aca="false">N33+K104</f>
        <v>412.75</v>
      </c>
      <c r="O34" s="22" t="n">
        <v>34446</v>
      </c>
      <c r="P34" s="23" t="n">
        <v>416</v>
      </c>
      <c r="Q34" s="23" t="n">
        <v>496</v>
      </c>
      <c r="R34" s="23" t="n">
        <v>179</v>
      </c>
      <c r="S34" s="23" t="n">
        <v>354</v>
      </c>
      <c r="T34" s="23" t="n">
        <v>568</v>
      </c>
      <c r="U34" s="23" t="n">
        <v>597</v>
      </c>
      <c r="V34" s="23" t="n">
        <v>425</v>
      </c>
      <c r="W34" s="23" t="n">
        <v>315</v>
      </c>
      <c r="X34" s="83"/>
      <c r="Y34" s="78" t="n">
        <f aca="false">IF(X34&gt;0,AVERAGE(Q34:X34),AVERAGE(P34:W34))</f>
        <v>418.75</v>
      </c>
      <c r="Z34" s="81" t="str">
        <f aca="false">IF(X34&gt;0,X34-W34," ")</f>
        <v> </v>
      </c>
      <c r="AA34" s="82" t="str">
        <f aca="false">IF(X34&gt;0,X34-Y34," ")</f>
        <v> </v>
      </c>
      <c r="AB34" s="82" t="n">
        <f aca="false">AB33+W104</f>
        <v>498.25</v>
      </c>
      <c r="AC34" s="79"/>
      <c r="AD34" s="22" t="n">
        <v>34446</v>
      </c>
      <c r="AE34" s="23" t="n">
        <v>232</v>
      </c>
      <c r="AF34" s="23" t="n">
        <v>255</v>
      </c>
      <c r="AG34" s="23" t="n">
        <v>226</v>
      </c>
      <c r="AH34" s="23" t="n">
        <v>172</v>
      </c>
      <c r="AI34" s="23" t="n">
        <v>157</v>
      </c>
      <c r="AJ34" s="23" t="n">
        <v>230</v>
      </c>
      <c r="AK34" s="23" t="n">
        <v>277</v>
      </c>
      <c r="AL34" s="23" t="n">
        <v>181</v>
      </c>
      <c r="AM34" s="83"/>
      <c r="AN34" s="78" t="n">
        <f aca="false">IF(AM34&gt;0,AVERAGE(AF34:AM34),AVERAGE(AF34:AL34))</f>
        <v>214</v>
      </c>
      <c r="AO34" s="81" t="str">
        <f aca="false">IF(AM34&gt;0,AM34-AL34,"")</f>
        <v/>
      </c>
      <c r="AP34" s="82" t="str">
        <f aca="false">IF(AM34&gt;0,AM34-AL34," ")</f>
        <v> </v>
      </c>
      <c r="AQ34" s="82" t="n">
        <f aca="false">AQ33+AL104</f>
        <v>285.25</v>
      </c>
      <c r="AR34" s="22" t="n">
        <v>34446</v>
      </c>
      <c r="AS34" s="23" t="n">
        <v>983</v>
      </c>
      <c r="AT34" s="23" t="n">
        <v>1160</v>
      </c>
      <c r="AU34" s="23" t="n">
        <v>573</v>
      </c>
      <c r="AV34" s="23" t="n">
        <v>829</v>
      </c>
      <c r="AW34" s="23" t="n">
        <v>1135</v>
      </c>
      <c r="AX34" s="23" t="n">
        <v>1369</v>
      </c>
      <c r="AY34" s="23" t="n">
        <v>1027</v>
      </c>
      <c r="AZ34" s="23" t="n">
        <v>748</v>
      </c>
      <c r="BA34" s="83"/>
      <c r="BB34" s="78" t="n">
        <f aca="false">IF(BA34&gt;0,AVERAGE(AT34:BA34),AVERAGE(AS34:AZ34))</f>
        <v>978</v>
      </c>
      <c r="BC34" s="81" t="str">
        <f aca="false">IF(BA34&gt;0,BA34-AZ34," ")</f>
        <v> </v>
      </c>
      <c r="BD34" s="82" t="str">
        <f aca="false">IF(BA34&gt;0,BA34-BB34," ")</f>
        <v> </v>
      </c>
      <c r="BE34" s="82" t="n">
        <f aca="false">BE33+AX104</f>
        <v>1195</v>
      </c>
      <c r="BG34" s="73" t="str">
        <f aca="false">IF(BA34&gt;0,BA34-AZ34,"")</f>
        <v/>
      </c>
    </row>
    <row r="35" customFormat="false" ht="12.75" hidden="false" customHeight="true" outlineLevel="0" collapsed="false">
      <c r="A35" s="22" t="n">
        <v>34453</v>
      </c>
      <c r="B35" s="23" t="n">
        <v>359</v>
      </c>
      <c r="C35" s="23" t="n">
        <v>415</v>
      </c>
      <c r="D35" s="23" t="n">
        <v>183</v>
      </c>
      <c r="E35" s="23" t="n">
        <v>311</v>
      </c>
      <c r="F35" s="23" t="n">
        <v>429</v>
      </c>
      <c r="G35" s="23" t="n">
        <v>538</v>
      </c>
      <c r="H35" s="23" t="n">
        <v>328</v>
      </c>
      <c r="I35" s="23" t="n">
        <v>286</v>
      </c>
      <c r="J35" s="83"/>
      <c r="K35" s="75" t="n">
        <f aca="false">IF(J35&gt;0,AVERAGE(C35:J35),AVERAGE(B35:I35))</f>
        <v>356.125</v>
      </c>
      <c r="L35" s="81" t="str">
        <f aca="false">IF(J35&gt;0,J35-I35," ")</f>
        <v> </v>
      </c>
      <c r="M35" s="82" t="str">
        <f aca="false">IF(J35&gt;0,J35-K35," ")</f>
        <v> </v>
      </c>
      <c r="N35" s="82" t="n">
        <f aca="false">N34+K105</f>
        <v>425.875</v>
      </c>
      <c r="O35" s="22" t="n">
        <v>34453</v>
      </c>
      <c r="P35" s="23" t="n">
        <v>464</v>
      </c>
      <c r="Q35" s="23" t="n">
        <v>517</v>
      </c>
      <c r="R35" s="23" t="n">
        <v>227</v>
      </c>
      <c r="S35" s="23" t="n">
        <v>364</v>
      </c>
      <c r="T35" s="23" t="n">
        <v>601</v>
      </c>
      <c r="U35" s="23" t="n">
        <v>600</v>
      </c>
      <c r="V35" s="23" t="n">
        <v>445</v>
      </c>
      <c r="W35" s="23" t="n">
        <v>372</v>
      </c>
      <c r="X35" s="83"/>
      <c r="Y35" s="78" t="n">
        <f aca="false">IF(X35&gt;0,AVERAGE(Q35:X35),AVERAGE(P35:W35))</f>
        <v>448.75</v>
      </c>
      <c r="Z35" s="81" t="str">
        <f aca="false">IF(X35&gt;0,X35-W35," ")</f>
        <v> </v>
      </c>
      <c r="AA35" s="82" t="str">
        <f aca="false">IF(X35&gt;0,X35-Y35," ")</f>
        <v> </v>
      </c>
      <c r="AB35" s="82" t="n">
        <f aca="false">AB34+W105</f>
        <v>528.25</v>
      </c>
      <c r="AC35" s="79"/>
      <c r="AD35" s="22" t="n">
        <v>34453</v>
      </c>
      <c r="AE35" s="23" t="n">
        <v>235</v>
      </c>
      <c r="AF35" s="23" t="n">
        <v>258</v>
      </c>
      <c r="AG35" s="23" t="n">
        <v>231</v>
      </c>
      <c r="AH35" s="23" t="n">
        <v>179</v>
      </c>
      <c r="AI35" s="23" t="n">
        <v>169</v>
      </c>
      <c r="AJ35" s="23" t="n">
        <v>236</v>
      </c>
      <c r="AK35" s="23" t="n">
        <v>286</v>
      </c>
      <c r="AL35" s="23" t="n">
        <v>192</v>
      </c>
      <c r="AM35" s="83"/>
      <c r="AN35" s="78" t="n">
        <f aca="false">IF(AM35&gt;0,AVERAGE(AF35:AM35),AVERAGE(AF35:AL35))</f>
        <v>221.571428571429</v>
      </c>
      <c r="AO35" s="81" t="str">
        <f aca="false">IF(AM35&gt;0,AM35-AL35,"")</f>
        <v/>
      </c>
      <c r="AP35" s="82" t="str">
        <f aca="false">IF(AM35&gt;0,AM35-AL35," ")</f>
        <v> </v>
      </c>
      <c r="AQ35" s="82" t="n">
        <f aca="false">AQ34+AL105</f>
        <v>292.25</v>
      </c>
      <c r="AR35" s="22" t="n">
        <v>34453</v>
      </c>
      <c r="AS35" s="23" t="n">
        <v>1058</v>
      </c>
      <c r="AT35" s="23" t="n">
        <v>1190</v>
      </c>
      <c r="AU35" s="23" t="n">
        <v>641</v>
      </c>
      <c r="AV35" s="23" t="n">
        <v>854</v>
      </c>
      <c r="AW35" s="23" t="n">
        <v>1199</v>
      </c>
      <c r="AX35" s="23" t="n">
        <v>1374</v>
      </c>
      <c r="AY35" s="23" t="n">
        <v>1059</v>
      </c>
      <c r="AZ35" s="23" t="n">
        <v>850</v>
      </c>
      <c r="BA35" s="83"/>
      <c r="BB35" s="78" t="n">
        <f aca="false">IF(BA35&gt;0,AVERAGE(AT35:BA35),AVERAGE(AS35:AZ35))</f>
        <v>1028.125</v>
      </c>
      <c r="BC35" s="81" t="str">
        <f aca="false">IF(BA35&gt;0,BA35-AZ35," ")</f>
        <v> </v>
      </c>
      <c r="BD35" s="82" t="str">
        <f aca="false">IF(BA35&gt;0,BA35-BB35," ")</f>
        <v> </v>
      </c>
      <c r="BE35" s="82" t="n">
        <f aca="false">BE34+AX105</f>
        <v>1245.125</v>
      </c>
      <c r="BG35" s="73" t="str">
        <f aca="false">IF(BA35&gt;0,BA35-AZ35,"")</f>
        <v/>
      </c>
    </row>
    <row r="36" customFormat="false" ht="12.75" hidden="false" customHeight="true" outlineLevel="0" collapsed="false">
      <c r="A36" s="22" t="n">
        <v>34460</v>
      </c>
      <c r="B36" s="23" t="n">
        <v>387</v>
      </c>
      <c r="C36" s="23" t="n">
        <v>432</v>
      </c>
      <c r="D36" s="23" t="n">
        <v>198</v>
      </c>
      <c r="E36" s="23" t="n">
        <v>320</v>
      </c>
      <c r="F36" s="23" t="n">
        <v>460</v>
      </c>
      <c r="G36" s="23" t="n">
        <v>543</v>
      </c>
      <c r="H36" s="23" t="n">
        <v>345</v>
      </c>
      <c r="I36" s="23" t="n">
        <v>320</v>
      </c>
      <c r="J36" s="83"/>
      <c r="K36" s="75" t="n">
        <f aca="false">IF(J36&gt;0,AVERAGE(C36:J36),AVERAGE(B36:I36))</f>
        <v>375.625</v>
      </c>
      <c r="L36" s="81" t="str">
        <f aca="false">IF(J36&gt;0,J36-I36," ")</f>
        <v> </v>
      </c>
      <c r="M36" s="82" t="str">
        <f aca="false">IF(J36&gt;0,J36-K36," ")</f>
        <v> </v>
      </c>
      <c r="N36" s="82" t="n">
        <f aca="false">N35+K106</f>
        <v>445.375</v>
      </c>
      <c r="O36" s="22" t="n">
        <v>34460</v>
      </c>
      <c r="P36" s="23" t="n">
        <v>507</v>
      </c>
      <c r="Q36" s="23" t="n">
        <v>545</v>
      </c>
      <c r="R36" s="23" t="n">
        <v>262</v>
      </c>
      <c r="S36" s="23" t="n">
        <v>392</v>
      </c>
      <c r="T36" s="23" t="n">
        <v>635</v>
      </c>
      <c r="U36" s="23" t="n">
        <v>623</v>
      </c>
      <c r="V36" s="23" t="n">
        <v>479</v>
      </c>
      <c r="W36" s="23" t="n">
        <v>432</v>
      </c>
      <c r="X36" s="83"/>
      <c r="Y36" s="78" t="n">
        <f aca="false">IF(X36&gt;0,AVERAGE(Q36:X36),AVERAGE(P36:W36))</f>
        <v>484.375</v>
      </c>
      <c r="Z36" s="81" t="str">
        <f aca="false">IF(X36&gt;0,X36-W36," ")</f>
        <v> </v>
      </c>
      <c r="AA36" s="82" t="str">
        <f aca="false">IF(X36&gt;0,X36-Y36," ")</f>
        <v> </v>
      </c>
      <c r="AB36" s="82" t="n">
        <f aca="false">AB35+W106</f>
        <v>563.875</v>
      </c>
      <c r="AC36" s="79"/>
      <c r="AD36" s="22" t="n">
        <v>34460</v>
      </c>
      <c r="AE36" s="23" t="n">
        <v>246</v>
      </c>
      <c r="AF36" s="23" t="n">
        <v>262</v>
      </c>
      <c r="AG36" s="23" t="n">
        <v>234</v>
      </c>
      <c r="AH36" s="23" t="n">
        <v>188</v>
      </c>
      <c r="AI36" s="23" t="n">
        <v>182</v>
      </c>
      <c r="AJ36" s="23" t="n">
        <v>242</v>
      </c>
      <c r="AK36" s="23" t="n">
        <v>293</v>
      </c>
      <c r="AL36" s="23" t="n">
        <v>206</v>
      </c>
      <c r="AM36" s="83"/>
      <c r="AN36" s="78" t="n">
        <f aca="false">IF(AM36&gt;0,AVERAGE(AF36:AM36),AVERAGE(AF36:AL36))</f>
        <v>229.571428571429</v>
      </c>
      <c r="AO36" s="81" t="str">
        <f aca="false">IF(AM36&gt;0,AM36-AL36,"")</f>
        <v/>
      </c>
      <c r="AP36" s="82" t="str">
        <f aca="false">IF(AM36&gt;0,AM36-AL36," ")</f>
        <v> </v>
      </c>
      <c r="AQ36" s="82" t="n">
        <f aca="false">AQ35+AL106</f>
        <v>300.625</v>
      </c>
      <c r="AR36" s="22" t="n">
        <v>34460</v>
      </c>
      <c r="AS36" s="23" t="n">
        <v>1140</v>
      </c>
      <c r="AT36" s="23" t="n">
        <v>1239</v>
      </c>
      <c r="AU36" s="23" t="n">
        <v>694</v>
      </c>
      <c r="AV36" s="23" t="n">
        <v>900</v>
      </c>
      <c r="AW36" s="23" t="n">
        <v>1277</v>
      </c>
      <c r="AX36" s="23" t="n">
        <v>1408</v>
      </c>
      <c r="AY36" s="23" t="n">
        <v>1117</v>
      </c>
      <c r="AZ36" s="23" t="n">
        <v>958</v>
      </c>
      <c r="BA36" s="83"/>
      <c r="BB36" s="78" t="n">
        <f aca="false">IF(BA36&gt;0,AVERAGE(AT36:BA36),AVERAGE(AS36:AZ36))</f>
        <v>1091.625</v>
      </c>
      <c r="BC36" s="81" t="str">
        <f aca="false">IF(BA36&gt;0,BA36-AZ36," ")</f>
        <v> </v>
      </c>
      <c r="BD36" s="82" t="str">
        <f aca="false">IF(BA36&gt;0,BA36-BB36," ")</f>
        <v> </v>
      </c>
      <c r="BE36" s="82" t="n">
        <f aca="false">BE35+AX106</f>
        <v>1308.625</v>
      </c>
      <c r="BG36" s="73" t="str">
        <f aca="false">IF(BA36&gt;0,BA36-AZ36,"")</f>
        <v/>
      </c>
    </row>
    <row r="37" customFormat="false" ht="12.75" hidden="false" customHeight="true" outlineLevel="0" collapsed="false">
      <c r="A37" s="22" t="n">
        <v>34467</v>
      </c>
      <c r="B37" s="23" t="n">
        <v>415</v>
      </c>
      <c r="C37" s="23" t="n">
        <v>447</v>
      </c>
      <c r="D37" s="23" t="n">
        <v>202</v>
      </c>
      <c r="E37" s="23" t="n">
        <v>339</v>
      </c>
      <c r="F37" s="23" t="n">
        <v>490</v>
      </c>
      <c r="G37" s="23" t="n">
        <v>565</v>
      </c>
      <c r="H37" s="23" t="n">
        <v>346</v>
      </c>
      <c r="I37" s="23" t="n">
        <v>351</v>
      </c>
      <c r="J37" s="83"/>
      <c r="K37" s="75" t="n">
        <f aca="false">IF(J37&gt;0,AVERAGE(C37:J37),AVERAGE(B37:I37))</f>
        <v>394.375</v>
      </c>
      <c r="L37" s="81" t="str">
        <f aca="false">IF(J37&gt;0,J37-I37," ")</f>
        <v> </v>
      </c>
      <c r="M37" s="82" t="str">
        <f aca="false">IF(J37&gt;0,J37-K37," ")</f>
        <v> </v>
      </c>
      <c r="N37" s="82" t="n">
        <f aca="false">N36+K107</f>
        <v>464.125</v>
      </c>
      <c r="O37" s="22" t="n">
        <v>34467</v>
      </c>
      <c r="P37" s="23" t="n">
        <v>561</v>
      </c>
      <c r="Q37" s="23" t="n">
        <v>553</v>
      </c>
      <c r="R37" s="23" t="n">
        <v>311</v>
      </c>
      <c r="S37" s="23" t="n">
        <v>432</v>
      </c>
      <c r="T37" s="23" t="n">
        <v>688</v>
      </c>
      <c r="U37" s="23" t="n">
        <v>671</v>
      </c>
      <c r="V37" s="23" t="n">
        <v>519</v>
      </c>
      <c r="W37" s="23" t="n">
        <v>494</v>
      </c>
      <c r="X37" s="83"/>
      <c r="Y37" s="78" t="n">
        <f aca="false">IF(X37&gt;0,AVERAGE(Q37:X37),AVERAGE(P37:W37))</f>
        <v>528.625</v>
      </c>
      <c r="Z37" s="81" t="str">
        <f aca="false">IF(X37&gt;0,X37-W37," ")</f>
        <v> </v>
      </c>
      <c r="AA37" s="82" t="str">
        <f aca="false">IF(X37&gt;0,X37-Y37," ")</f>
        <v> </v>
      </c>
      <c r="AB37" s="82" t="n">
        <f aca="false">AB36+W107</f>
        <v>608.125</v>
      </c>
      <c r="AC37" s="79"/>
      <c r="AD37" s="22" t="n">
        <v>34467</v>
      </c>
      <c r="AE37" s="23" t="n">
        <v>259</v>
      </c>
      <c r="AF37" s="23" t="n">
        <v>269</v>
      </c>
      <c r="AG37" s="23" t="n">
        <v>241</v>
      </c>
      <c r="AH37" s="23" t="n">
        <v>199</v>
      </c>
      <c r="AI37" s="23" t="n">
        <v>199</v>
      </c>
      <c r="AJ37" s="23" t="n">
        <v>244</v>
      </c>
      <c r="AK37" s="23" t="n">
        <v>298</v>
      </c>
      <c r="AL37" s="23" t="n">
        <v>219</v>
      </c>
      <c r="AM37" s="83"/>
      <c r="AN37" s="78" t="n">
        <f aca="false">IF(AM37&gt;0,AVERAGE(AF37:AM37),AVERAGE(AF37:AL37))</f>
        <v>238.428571428571</v>
      </c>
      <c r="AO37" s="81" t="str">
        <f aca="false">IF(AM37&gt;0,AM37-AL37,"")</f>
        <v/>
      </c>
      <c r="AP37" s="82" t="str">
        <f aca="false">IF(AM37&gt;0,AM37-AL37," ")</f>
        <v> </v>
      </c>
      <c r="AQ37" s="82" t="n">
        <f aca="false">AQ36+AL107</f>
        <v>310</v>
      </c>
      <c r="AR37" s="22" t="n">
        <v>34467</v>
      </c>
      <c r="AS37" s="23" t="n">
        <v>1235</v>
      </c>
      <c r="AT37" s="23" t="n">
        <v>1269</v>
      </c>
      <c r="AU37" s="23" t="n">
        <v>754</v>
      </c>
      <c r="AV37" s="23" t="n">
        <v>970</v>
      </c>
      <c r="AW37" s="23" t="n">
        <v>1377</v>
      </c>
      <c r="AX37" s="23" t="n">
        <v>1480</v>
      </c>
      <c r="AY37" s="23" t="n">
        <v>1163</v>
      </c>
      <c r="AZ37" s="23" t="n">
        <v>1064</v>
      </c>
      <c r="BA37" s="83"/>
      <c r="BB37" s="78" t="n">
        <f aca="false">IF(BA37&gt;0,AVERAGE(AT37:BA37),AVERAGE(AS37:AZ37))</f>
        <v>1164</v>
      </c>
      <c r="BC37" s="81" t="str">
        <f aca="false">IF(BA37&gt;0,BA37-AZ37," ")</f>
        <v> </v>
      </c>
      <c r="BD37" s="82" t="str">
        <f aca="false">IF(BA37&gt;0,BA37-BB37," ")</f>
        <v> </v>
      </c>
      <c r="BE37" s="82" t="n">
        <f aca="false">BE36+AX107</f>
        <v>1381</v>
      </c>
      <c r="BG37" s="73" t="str">
        <f aca="false">IF(BA37&gt;0,BA37-AZ37,"")</f>
        <v/>
      </c>
    </row>
    <row r="38" customFormat="false" ht="12.75" hidden="false" customHeight="true" outlineLevel="0" collapsed="false">
      <c r="A38" s="22" t="n">
        <v>34474</v>
      </c>
      <c r="B38" s="23" t="n">
        <v>451</v>
      </c>
      <c r="C38" s="23" t="n">
        <v>465</v>
      </c>
      <c r="D38" s="23" t="n">
        <v>214</v>
      </c>
      <c r="E38" s="23" t="n">
        <v>355</v>
      </c>
      <c r="F38" s="23" t="n">
        <v>513</v>
      </c>
      <c r="G38" s="23" t="n">
        <v>588</v>
      </c>
      <c r="H38" s="23" t="n">
        <v>353</v>
      </c>
      <c r="I38" s="23" t="n">
        <v>390</v>
      </c>
      <c r="J38" s="83"/>
      <c r="K38" s="75" t="n">
        <f aca="false">IF(J38&gt;0,AVERAGE(C38:J38),AVERAGE(B38:I38))</f>
        <v>416.125</v>
      </c>
      <c r="L38" s="81" t="str">
        <f aca="false">IF(J38&gt;0,J38-I38," ")</f>
        <v> </v>
      </c>
      <c r="M38" s="82" t="str">
        <f aca="false">IF(J38&gt;0,J38-K38," ")</f>
        <v> </v>
      </c>
      <c r="N38" s="82" t="n">
        <f aca="false">N37+K108</f>
        <v>485.875</v>
      </c>
      <c r="O38" s="22" t="n">
        <v>34474</v>
      </c>
      <c r="P38" s="23" t="n">
        <v>607</v>
      </c>
      <c r="Q38" s="23" t="n">
        <v>639</v>
      </c>
      <c r="R38" s="23" t="n">
        <v>349</v>
      </c>
      <c r="S38" s="23" t="n">
        <v>468</v>
      </c>
      <c r="T38" s="23" t="n">
        <v>744</v>
      </c>
      <c r="U38" s="23" t="n">
        <v>716</v>
      </c>
      <c r="V38" s="23" t="n">
        <v>561</v>
      </c>
      <c r="W38" s="23" t="n">
        <v>558</v>
      </c>
      <c r="X38" s="83"/>
      <c r="Y38" s="78" t="n">
        <f aca="false">IF(X38&gt;0,AVERAGE(Q38:X38),AVERAGE(P38:W38))</f>
        <v>580.25</v>
      </c>
      <c r="Z38" s="81" t="str">
        <f aca="false">IF(X38&gt;0,X38-W38," ")</f>
        <v> </v>
      </c>
      <c r="AA38" s="82" t="str">
        <f aca="false">IF(X38&gt;0,X38-Y38," ")</f>
        <v> </v>
      </c>
      <c r="AB38" s="82" t="n">
        <f aca="false">AB37+W108</f>
        <v>659.75</v>
      </c>
      <c r="AC38" s="79"/>
      <c r="AD38" s="22" t="n">
        <v>34474</v>
      </c>
      <c r="AE38" s="23" t="n">
        <v>266</v>
      </c>
      <c r="AF38" s="23" t="n">
        <v>279</v>
      </c>
      <c r="AG38" s="23" t="n">
        <v>250</v>
      </c>
      <c r="AH38" s="23" t="n">
        <v>209</v>
      </c>
      <c r="AI38" s="23" t="n">
        <v>212</v>
      </c>
      <c r="AJ38" s="23" t="n">
        <v>255</v>
      </c>
      <c r="AK38" s="23" t="n">
        <v>304</v>
      </c>
      <c r="AL38" s="23" t="n">
        <v>234</v>
      </c>
      <c r="AM38" s="83"/>
      <c r="AN38" s="78" t="n">
        <f aca="false">IF(AM38&gt;0,AVERAGE(AF38:AM38),AVERAGE(AF38:AL38))</f>
        <v>249</v>
      </c>
      <c r="AO38" s="81" t="str">
        <f aca="false">IF(AM38&gt;0,AM38-AL38,"")</f>
        <v/>
      </c>
      <c r="AP38" s="82" t="str">
        <f aca="false">IF(AM38&gt;0,AM38-AL38," ")</f>
        <v> </v>
      </c>
      <c r="AQ38" s="82" t="n">
        <f aca="false">AQ37+AL108</f>
        <v>320.125</v>
      </c>
      <c r="AR38" s="22" t="n">
        <v>34474</v>
      </c>
      <c r="AS38" s="23" t="n">
        <v>1324</v>
      </c>
      <c r="AT38" s="23" t="n">
        <v>1383</v>
      </c>
      <c r="AU38" s="23" t="n">
        <v>813</v>
      </c>
      <c r="AV38" s="23" t="n">
        <v>1032</v>
      </c>
      <c r="AW38" s="23" t="n">
        <v>1469</v>
      </c>
      <c r="AX38" s="23" t="n">
        <v>1559</v>
      </c>
      <c r="AY38" s="23" t="n">
        <v>1218</v>
      </c>
      <c r="AZ38" s="23" t="n">
        <v>1182</v>
      </c>
      <c r="BA38" s="83"/>
      <c r="BB38" s="78" t="n">
        <f aca="false">IF(BA38&gt;0,AVERAGE(AT38:BA38),AVERAGE(AS38:AZ38))</f>
        <v>1247.5</v>
      </c>
      <c r="BC38" s="81" t="str">
        <f aca="false">IF(BA38&gt;0,BA38-AZ38," ")</f>
        <v> </v>
      </c>
      <c r="BD38" s="82" t="str">
        <f aca="false">IF(BA38&gt;0,BA38-BB38," ")</f>
        <v> </v>
      </c>
      <c r="BE38" s="82" t="n">
        <f aca="false">BE37+AX108</f>
        <v>1464.5</v>
      </c>
      <c r="BG38" s="73" t="str">
        <f aca="false">IF(BA38&gt;0,BA38-AZ38,"")</f>
        <v/>
      </c>
    </row>
    <row r="39" customFormat="false" ht="12.75" hidden="false" customHeight="true" outlineLevel="0" collapsed="false">
      <c r="A39" s="22" t="n">
        <v>34481</v>
      </c>
      <c r="B39" s="23" t="n">
        <v>470</v>
      </c>
      <c r="C39" s="23" t="n">
        <v>498</v>
      </c>
      <c r="D39" s="23" t="n">
        <v>227</v>
      </c>
      <c r="E39" s="23" t="n">
        <v>373</v>
      </c>
      <c r="F39" s="23" t="n">
        <v>537</v>
      </c>
      <c r="G39" s="23" t="n">
        <v>599</v>
      </c>
      <c r="H39" s="23" t="n">
        <v>363</v>
      </c>
      <c r="I39" s="23" t="n">
        <v>410</v>
      </c>
      <c r="J39" s="83"/>
      <c r="K39" s="75" t="n">
        <f aca="false">IF(J39&gt;0,AVERAGE(C39:J39),AVERAGE(B39:I39))</f>
        <v>434.625</v>
      </c>
      <c r="L39" s="81" t="str">
        <f aca="false">IF(J39&gt;0,J39-I39," ")</f>
        <v> </v>
      </c>
      <c r="M39" s="82" t="str">
        <f aca="false">IF(J39&gt;0,J39-K39," ")</f>
        <v> </v>
      </c>
      <c r="N39" s="82" t="n">
        <f aca="false">N38+K109</f>
        <v>504.375</v>
      </c>
      <c r="O39" s="22" t="n">
        <v>34481</v>
      </c>
      <c r="P39" s="23" t="n">
        <v>674</v>
      </c>
      <c r="Q39" s="23" t="n">
        <v>692</v>
      </c>
      <c r="R39" s="23" t="n">
        <v>408</v>
      </c>
      <c r="S39" s="23" t="n">
        <v>515</v>
      </c>
      <c r="T39" s="23" t="n">
        <v>798</v>
      </c>
      <c r="U39" s="23" t="n">
        <v>771</v>
      </c>
      <c r="V39" s="23" t="n">
        <v>601</v>
      </c>
      <c r="W39" s="23" t="n">
        <v>624</v>
      </c>
      <c r="X39" s="83"/>
      <c r="Y39" s="78" t="n">
        <f aca="false">IF(X39&gt;0,AVERAGE(Q39:X39),AVERAGE(P39:W39))</f>
        <v>635.375</v>
      </c>
      <c r="Z39" s="81" t="str">
        <f aca="false">IF(X39&gt;0,X39-W39," ")</f>
        <v> </v>
      </c>
      <c r="AA39" s="82" t="str">
        <f aca="false">IF(X39&gt;0,X39-Y39," ")</f>
        <v> </v>
      </c>
      <c r="AB39" s="82" t="n">
        <f aca="false">AB38+W109</f>
        <v>714.875</v>
      </c>
      <c r="AC39" s="79"/>
      <c r="AD39" s="22" t="n">
        <v>34481</v>
      </c>
      <c r="AE39" s="23" t="n">
        <v>281</v>
      </c>
      <c r="AF39" s="23" t="n">
        <v>286</v>
      </c>
      <c r="AG39" s="23" t="n">
        <v>261</v>
      </c>
      <c r="AH39" s="23" t="n">
        <v>220</v>
      </c>
      <c r="AI39" s="23" t="n">
        <v>226</v>
      </c>
      <c r="AJ39" s="23" t="n">
        <v>262</v>
      </c>
      <c r="AK39" s="23" t="n">
        <v>310</v>
      </c>
      <c r="AL39" s="23" t="n">
        <v>247</v>
      </c>
      <c r="AM39" s="83"/>
      <c r="AN39" s="78" t="n">
        <f aca="false">IF(AM39&gt;0,AVERAGE(AF39:AM39),AVERAGE(AF39:AL39))</f>
        <v>258.857142857143</v>
      </c>
      <c r="AO39" s="81" t="str">
        <f aca="false">IF(AM39&gt;0,AM39-AL39,"")</f>
        <v/>
      </c>
      <c r="AP39" s="82" t="str">
        <f aca="false">IF(AM39&gt;0,AM39-AL39," ")</f>
        <v> </v>
      </c>
      <c r="AQ39" s="82" t="n">
        <f aca="false">AQ38+AL109</f>
        <v>330.625</v>
      </c>
      <c r="AR39" s="22" t="n">
        <v>34481</v>
      </c>
      <c r="AS39" s="23" t="n">
        <v>1425</v>
      </c>
      <c r="AT39" s="23" t="n">
        <v>1476</v>
      </c>
      <c r="AU39" s="23" t="n">
        <v>896</v>
      </c>
      <c r="AV39" s="23" t="n">
        <v>1108</v>
      </c>
      <c r="AW39" s="23" t="n">
        <v>1561</v>
      </c>
      <c r="AX39" s="23" t="n">
        <v>1632</v>
      </c>
      <c r="AY39" s="23" t="n">
        <v>1274</v>
      </c>
      <c r="AZ39" s="23" t="n">
        <v>1281</v>
      </c>
      <c r="BA39" s="83"/>
      <c r="BB39" s="78" t="n">
        <f aca="false">IF(BA39&gt;0,AVERAGE(AT39:BA39),AVERAGE(AS39:AZ39))</f>
        <v>1331.625</v>
      </c>
      <c r="BC39" s="81" t="str">
        <f aca="false">IF(BA39&gt;0,BA39-AZ39," ")</f>
        <v> </v>
      </c>
      <c r="BD39" s="82" t="str">
        <f aca="false">IF(BA39&gt;0,BA39-BB39," ")</f>
        <v> </v>
      </c>
      <c r="BE39" s="82" t="n">
        <f aca="false">BE38+AX109</f>
        <v>1548.625</v>
      </c>
      <c r="BG39" s="73" t="str">
        <f aca="false">IF(BA39&gt;0,BA39-AZ39,"")</f>
        <v/>
      </c>
    </row>
    <row r="40" customFormat="false" ht="12.75" hidden="false" customHeight="true" outlineLevel="0" collapsed="false">
      <c r="A40" s="22" t="n">
        <v>34488</v>
      </c>
      <c r="B40" s="23" t="n">
        <v>510</v>
      </c>
      <c r="C40" s="23" t="n">
        <v>538</v>
      </c>
      <c r="D40" s="23" t="n">
        <v>244</v>
      </c>
      <c r="E40" s="23" t="n">
        <v>395</v>
      </c>
      <c r="F40" s="23" t="n">
        <v>564</v>
      </c>
      <c r="G40" s="23" t="n">
        <v>615</v>
      </c>
      <c r="H40" s="25" t="n">
        <v>377</v>
      </c>
      <c r="I40" s="23" t="n">
        <v>439</v>
      </c>
      <c r="J40" s="83"/>
      <c r="K40" s="75" t="n">
        <f aca="false">IF(J40&gt;0,AVERAGE(C40:J40),AVERAGE(B40:I40))</f>
        <v>460.25</v>
      </c>
      <c r="L40" s="81" t="str">
        <f aca="false">IF(J40&gt;0,J40-I40," ")</f>
        <v> </v>
      </c>
      <c r="M40" s="82" t="str">
        <f aca="false">IF(J40&gt;0,J40-K40," ")</f>
        <v> </v>
      </c>
      <c r="N40" s="82" t="n">
        <f aca="false">N39+K110</f>
        <v>530</v>
      </c>
      <c r="O40" s="22" t="n">
        <v>34488</v>
      </c>
      <c r="P40" s="23" t="n">
        <v>742</v>
      </c>
      <c r="Q40" s="23" t="n">
        <v>745</v>
      </c>
      <c r="R40" s="23" t="n">
        <v>470</v>
      </c>
      <c r="S40" s="23" t="n">
        <v>577</v>
      </c>
      <c r="T40" s="23" t="n">
        <v>860</v>
      </c>
      <c r="U40" s="23" t="n">
        <v>814</v>
      </c>
      <c r="V40" s="25" t="n">
        <v>653</v>
      </c>
      <c r="W40" s="23" t="n">
        <v>694</v>
      </c>
      <c r="X40" s="83"/>
      <c r="Y40" s="78" t="n">
        <f aca="false">IF(X40&gt;0,AVERAGE(Q40:X40),AVERAGE(P40:W40))</f>
        <v>694.375</v>
      </c>
      <c r="Z40" s="81" t="str">
        <f aca="false">IF(X40&gt;0,X40-W40," ")</f>
        <v> </v>
      </c>
      <c r="AA40" s="82" t="str">
        <f aca="false">IF(X40&gt;0,X40-Y40," ")</f>
        <v> </v>
      </c>
      <c r="AB40" s="82" t="n">
        <f aca="false">AB39+W110</f>
        <v>773.875</v>
      </c>
      <c r="AC40" s="79"/>
      <c r="AD40" s="22" t="n">
        <v>34488</v>
      </c>
      <c r="AE40" s="23" t="n">
        <v>293</v>
      </c>
      <c r="AF40" s="23" t="n">
        <v>300</v>
      </c>
      <c r="AG40" s="23" t="n">
        <v>270</v>
      </c>
      <c r="AH40" s="23" t="n">
        <v>229</v>
      </c>
      <c r="AI40" s="23" t="n">
        <v>243</v>
      </c>
      <c r="AJ40" s="23" t="n">
        <v>274</v>
      </c>
      <c r="AK40" s="25" t="n">
        <v>322</v>
      </c>
      <c r="AL40" s="23" t="n">
        <v>265</v>
      </c>
      <c r="AM40" s="83"/>
      <c r="AN40" s="78" t="n">
        <f aca="false">IF(AM40&gt;0,AVERAGE(AF40:AM40),AVERAGE(AF40:AL40))</f>
        <v>271.857142857143</v>
      </c>
      <c r="AO40" s="81" t="str">
        <f aca="false">IF(AM40&gt;0,AM40-AL40,"")</f>
        <v/>
      </c>
      <c r="AP40" s="82" t="str">
        <f aca="false">IF(AM40&gt;0,AM40-AL40," ")</f>
        <v> </v>
      </c>
      <c r="AQ40" s="82" t="n">
        <f aca="false">AQ39+AL110</f>
        <v>343.5</v>
      </c>
      <c r="AR40" s="22" t="n">
        <v>34488</v>
      </c>
      <c r="AS40" s="23" t="n">
        <v>1545</v>
      </c>
      <c r="AT40" s="23" t="n">
        <v>1583</v>
      </c>
      <c r="AU40" s="23" t="n">
        <v>984</v>
      </c>
      <c r="AV40" s="23" t="n">
        <v>1201</v>
      </c>
      <c r="AW40" s="23" t="n">
        <v>1667</v>
      </c>
      <c r="AX40" s="23" t="n">
        <v>1703</v>
      </c>
      <c r="AY40" s="84" t="n">
        <v>1352</v>
      </c>
      <c r="AZ40" s="23" t="n">
        <v>1398</v>
      </c>
      <c r="BA40" s="83"/>
      <c r="BB40" s="78" t="n">
        <f aca="false">IF(BA40&gt;0,AVERAGE(AT40:BA40),AVERAGE(AS40:AZ40))</f>
        <v>1429.125</v>
      </c>
      <c r="BC40" s="81" t="str">
        <f aca="false">IF(BA40&gt;0,BA40-AZ40," ")</f>
        <v> </v>
      </c>
      <c r="BD40" s="82" t="str">
        <f aca="false">IF(BA40&gt;0,BA40-BB40," ")</f>
        <v> </v>
      </c>
      <c r="BE40" s="82" t="n">
        <f aca="false">BE39+AX110</f>
        <v>1646.125</v>
      </c>
      <c r="BG40" s="73" t="str">
        <f aca="false">IF(BA40&gt;0,BA40-AZ40,"")</f>
        <v/>
      </c>
    </row>
    <row r="41" customFormat="false" ht="12.75" hidden="false" customHeight="true" outlineLevel="0" collapsed="false">
      <c r="A41" s="22" t="n">
        <v>34495</v>
      </c>
      <c r="B41" s="23" t="n">
        <v>522</v>
      </c>
      <c r="C41" s="23" t="n">
        <v>544</v>
      </c>
      <c r="D41" s="25" t="n">
        <v>262</v>
      </c>
      <c r="E41" s="25" t="n">
        <v>416</v>
      </c>
      <c r="F41" s="25" t="n">
        <v>581</v>
      </c>
      <c r="G41" s="25" t="n">
        <v>634</v>
      </c>
      <c r="H41" s="25" t="n">
        <v>398</v>
      </c>
      <c r="I41" s="25" t="n">
        <v>466</v>
      </c>
      <c r="J41" s="83"/>
      <c r="K41" s="75" t="n">
        <f aca="false">IF(J41&gt;0,AVERAGE(C41:J41),AVERAGE(B41:I41))</f>
        <v>477.875</v>
      </c>
      <c r="L41" s="81" t="str">
        <f aca="false">IF(J41&gt;0,J41-I41," ")</f>
        <v> </v>
      </c>
      <c r="M41" s="82" t="str">
        <f aca="false">IF(J41&gt;0,J41-K41," ")</f>
        <v> </v>
      </c>
      <c r="N41" s="82" t="n">
        <f aca="false">N40+K111</f>
        <v>547.625</v>
      </c>
      <c r="O41" s="22" t="n">
        <v>34495</v>
      </c>
      <c r="P41" s="25" t="n">
        <v>804</v>
      </c>
      <c r="Q41" s="25" t="n">
        <v>805</v>
      </c>
      <c r="R41" s="25" t="n">
        <v>532</v>
      </c>
      <c r="S41" s="25" t="n">
        <v>636</v>
      </c>
      <c r="T41" s="25" t="n">
        <v>914</v>
      </c>
      <c r="U41" s="25" t="n">
        <v>872</v>
      </c>
      <c r="V41" s="25" t="n">
        <v>706</v>
      </c>
      <c r="W41" s="25" t="n">
        <v>758</v>
      </c>
      <c r="X41" s="83"/>
      <c r="Y41" s="78" t="n">
        <f aca="false">IF(X41&gt;0,AVERAGE(Q41:X41),AVERAGE(P41:W41))</f>
        <v>753.375</v>
      </c>
      <c r="Z41" s="81" t="str">
        <f aca="false">IF(X41&gt;0,X41-W41," ")</f>
        <v> </v>
      </c>
      <c r="AA41" s="82" t="str">
        <f aca="false">IF(X41&gt;0,X41-Y41," ")</f>
        <v> </v>
      </c>
      <c r="AB41" s="82" t="n">
        <f aca="false">AB40+W111</f>
        <v>832.875</v>
      </c>
      <c r="AC41" s="79"/>
      <c r="AD41" s="22" t="n">
        <v>34495</v>
      </c>
      <c r="AE41" s="23" t="n">
        <v>312</v>
      </c>
      <c r="AF41" s="23" t="n">
        <v>314</v>
      </c>
      <c r="AG41" s="25" t="n">
        <v>278</v>
      </c>
      <c r="AH41" s="25" t="n">
        <v>240</v>
      </c>
      <c r="AI41" s="25" t="n">
        <v>258</v>
      </c>
      <c r="AJ41" s="25" t="n">
        <v>288</v>
      </c>
      <c r="AK41" s="25" t="n">
        <v>326</v>
      </c>
      <c r="AL41" s="25" t="n">
        <v>279</v>
      </c>
      <c r="AM41" s="83"/>
      <c r="AN41" s="78" t="n">
        <f aca="false">IF(AM41&gt;0,AVERAGE(AF41:AM41),AVERAGE(AF41:AL41))</f>
        <v>283.285714285714</v>
      </c>
      <c r="AO41" s="81" t="str">
        <f aca="false">IF(AM41&gt;0,AM41-AL41,"")</f>
        <v/>
      </c>
      <c r="AP41" s="82" t="str">
        <f aca="false">IF(AM41&gt;0,AM41-AL41," ")</f>
        <v> </v>
      </c>
      <c r="AQ41" s="82" t="n">
        <f aca="false">AQ40+AL111</f>
        <v>355.875</v>
      </c>
      <c r="AR41" s="22" t="n">
        <v>34495</v>
      </c>
      <c r="AS41" s="23" t="n">
        <v>1638</v>
      </c>
      <c r="AT41" s="23" t="n">
        <v>1663</v>
      </c>
      <c r="AU41" s="25" t="n">
        <v>1072</v>
      </c>
      <c r="AV41" s="25" t="n">
        <v>1292</v>
      </c>
      <c r="AW41" s="25" t="n">
        <v>1753</v>
      </c>
      <c r="AX41" s="25" t="n">
        <v>1794</v>
      </c>
      <c r="AY41" s="84" t="n">
        <v>1430</v>
      </c>
      <c r="AZ41" s="84" t="n">
        <v>1503</v>
      </c>
      <c r="BA41" s="83"/>
      <c r="BB41" s="78" t="n">
        <f aca="false">IF(BA41&gt;0,AVERAGE(AT41:BA41),AVERAGE(AS41:AZ41))</f>
        <v>1518.125</v>
      </c>
      <c r="BC41" s="81" t="str">
        <f aca="false">IF(BA41&gt;0,BA41-AZ41," ")</f>
        <v> </v>
      </c>
      <c r="BD41" s="82" t="str">
        <f aca="false">IF(BA41&gt;0,BA41-BB41," ")</f>
        <v> </v>
      </c>
      <c r="BE41" s="82" t="n">
        <f aca="false">BE40+AX111</f>
        <v>1735.125</v>
      </c>
      <c r="BG41" s="73" t="str">
        <f aca="false">IF(BA41&gt;0,BA41-AZ41,"")</f>
        <v/>
      </c>
    </row>
    <row r="42" customFormat="false" ht="12.75" hidden="false" customHeight="true" outlineLevel="0" collapsed="false">
      <c r="A42" s="22" t="n">
        <v>34502</v>
      </c>
      <c r="B42" s="23" t="n">
        <v>551</v>
      </c>
      <c r="C42" s="23" t="n">
        <v>572</v>
      </c>
      <c r="D42" s="25" t="n">
        <v>281</v>
      </c>
      <c r="E42" s="25" t="n">
        <v>435</v>
      </c>
      <c r="F42" s="25" t="n">
        <v>607</v>
      </c>
      <c r="G42" s="25" t="n">
        <v>651</v>
      </c>
      <c r="H42" s="25" t="n">
        <v>409</v>
      </c>
      <c r="I42" s="25" t="n">
        <v>496</v>
      </c>
      <c r="J42" s="83"/>
      <c r="K42" s="75" t="n">
        <f aca="false">IF(J42&gt;0,AVERAGE(C42:J42),AVERAGE(B42:I42))</f>
        <v>500.25</v>
      </c>
      <c r="L42" s="81" t="str">
        <f aca="false">IF(J42&gt;0,J42-I42," ")</f>
        <v> </v>
      </c>
      <c r="M42" s="82" t="str">
        <f aca="false">IF(J42&gt;0,J42-K42," ")</f>
        <v> </v>
      </c>
      <c r="N42" s="82" t="n">
        <f aca="false">N41+K112</f>
        <v>570</v>
      </c>
      <c r="O42" s="22" t="n">
        <v>34502</v>
      </c>
      <c r="P42" s="25" t="n">
        <v>862</v>
      </c>
      <c r="Q42" s="25" t="n">
        <v>862</v>
      </c>
      <c r="R42" s="25" t="n">
        <v>598</v>
      </c>
      <c r="S42" s="25" t="n">
        <v>699</v>
      </c>
      <c r="T42" s="25" t="n">
        <v>973</v>
      </c>
      <c r="U42" s="25" t="n">
        <v>906</v>
      </c>
      <c r="V42" s="25" t="n">
        <v>754</v>
      </c>
      <c r="W42" s="25" t="n">
        <v>820</v>
      </c>
      <c r="X42" s="83"/>
      <c r="Y42" s="78" t="n">
        <f aca="false">IF(X42&gt;0,AVERAGE(Q42:X42),AVERAGE(P42:W42))</f>
        <v>809.25</v>
      </c>
      <c r="Z42" s="81" t="str">
        <f aca="false">IF(X42&gt;0,X42-W42," ")</f>
        <v> </v>
      </c>
      <c r="AA42" s="82" t="str">
        <f aca="false">IF(X42&gt;0,X42-Y42," ")</f>
        <v> </v>
      </c>
      <c r="AB42" s="82" t="n">
        <f aca="false">AB41+W112</f>
        <v>888.75</v>
      </c>
      <c r="AC42" s="79"/>
      <c r="AD42" s="22" t="n">
        <v>34502</v>
      </c>
      <c r="AE42" s="23" t="n">
        <v>312</v>
      </c>
      <c r="AF42" s="23" t="n">
        <v>324</v>
      </c>
      <c r="AG42" s="25" t="n">
        <v>280</v>
      </c>
      <c r="AH42" s="25" t="n">
        <v>252</v>
      </c>
      <c r="AI42" s="25" t="n">
        <v>277</v>
      </c>
      <c r="AJ42" s="25" t="n">
        <v>300</v>
      </c>
      <c r="AK42" s="25" t="n">
        <v>331</v>
      </c>
      <c r="AL42" s="25" t="n">
        <v>293</v>
      </c>
      <c r="AM42" s="83"/>
      <c r="AN42" s="78" t="n">
        <f aca="false">IF(AM42&gt;0,AVERAGE(AF42:AM42),AVERAGE(AF42:AL42))</f>
        <v>293.857142857143</v>
      </c>
      <c r="AO42" s="81" t="str">
        <f aca="false">IF(AM42&gt;0,AM42-AL42,"")</f>
        <v/>
      </c>
      <c r="AP42" s="82" t="str">
        <f aca="false">IF(AM42&gt;0,AM42-AL42," ")</f>
        <v> </v>
      </c>
      <c r="AQ42" s="82" t="n">
        <f aca="false">AQ41+AL112</f>
        <v>365.125</v>
      </c>
      <c r="AR42" s="22" t="n">
        <v>34502</v>
      </c>
      <c r="AS42" s="23" t="n">
        <v>1725</v>
      </c>
      <c r="AT42" s="23" t="n">
        <v>1758</v>
      </c>
      <c r="AU42" s="25" t="n">
        <v>1159</v>
      </c>
      <c r="AV42" s="25" t="n">
        <v>1386</v>
      </c>
      <c r="AW42" s="25" t="n">
        <v>1857</v>
      </c>
      <c r="AX42" s="25" t="n">
        <v>1857</v>
      </c>
      <c r="AY42" s="84" t="n">
        <v>1494</v>
      </c>
      <c r="AZ42" s="84" t="n">
        <v>1609</v>
      </c>
      <c r="BA42" s="83"/>
      <c r="BB42" s="78" t="n">
        <f aca="false">IF(BA42&gt;0,AVERAGE(AT42:BA42),AVERAGE(AS42:AZ42))</f>
        <v>1605.625</v>
      </c>
      <c r="BC42" s="81" t="str">
        <f aca="false">IF(BA42&gt;0,BA42-AZ42," ")</f>
        <v> </v>
      </c>
      <c r="BD42" s="82" t="str">
        <f aca="false">IF(BA42&gt;0,BA42-BB42," ")</f>
        <v> </v>
      </c>
      <c r="BE42" s="82" t="n">
        <f aca="false">BE41+AX112</f>
        <v>1822.625</v>
      </c>
      <c r="BG42" s="73" t="str">
        <f aca="false">IF(BA42&gt;0,BA42-AZ42,"")</f>
        <v/>
      </c>
    </row>
    <row r="43" customFormat="false" ht="12.75" hidden="false" customHeight="true" outlineLevel="0" collapsed="false">
      <c r="A43" s="22" t="n">
        <v>34509</v>
      </c>
      <c r="B43" s="23" t="n">
        <v>562</v>
      </c>
      <c r="C43" s="23" t="n">
        <v>602</v>
      </c>
      <c r="D43" s="25" t="n">
        <v>296</v>
      </c>
      <c r="E43" s="25" t="n">
        <v>457</v>
      </c>
      <c r="F43" s="25" t="n">
        <v>623</v>
      </c>
      <c r="G43" s="25" t="n">
        <v>675</v>
      </c>
      <c r="H43" s="25" t="n">
        <v>421</v>
      </c>
      <c r="I43" s="25" t="n">
        <v>524</v>
      </c>
      <c r="J43" s="83"/>
      <c r="K43" s="75" t="n">
        <f aca="false">IF(J43&gt;0,AVERAGE(C43:J43),AVERAGE(B43:I43))</f>
        <v>520</v>
      </c>
      <c r="L43" s="81" t="str">
        <f aca="false">IF(J43&gt;0,J43-I43," ")</f>
        <v> </v>
      </c>
      <c r="M43" s="82" t="str">
        <f aca="false">IF(J43&gt;0,J43-K43," ")</f>
        <v> </v>
      </c>
      <c r="N43" s="82" t="n">
        <f aca="false">N42+K113</f>
        <v>589.75</v>
      </c>
      <c r="O43" s="22" t="n">
        <v>34509</v>
      </c>
      <c r="P43" s="25" t="n">
        <v>925</v>
      </c>
      <c r="Q43" s="25" t="n">
        <v>917</v>
      </c>
      <c r="R43" s="25" t="n">
        <v>664</v>
      </c>
      <c r="S43" s="25" t="n">
        <v>764</v>
      </c>
      <c r="T43" s="25" t="n">
        <v>1028</v>
      </c>
      <c r="U43" s="25" t="n">
        <v>956</v>
      </c>
      <c r="V43" s="25" t="n">
        <v>806</v>
      </c>
      <c r="W43" s="25" t="n">
        <v>888</v>
      </c>
      <c r="X43" s="83"/>
      <c r="Y43" s="78" t="n">
        <f aca="false">IF(X43&gt;0,AVERAGE(Q43:X43),AVERAGE(P43:W43))</f>
        <v>868.5</v>
      </c>
      <c r="Z43" s="81" t="str">
        <f aca="false">IF(X43&gt;0,X43-W43," ")</f>
        <v> </v>
      </c>
      <c r="AA43" s="82" t="str">
        <f aca="false">IF(X43&gt;0,X43-Y43," ")</f>
        <v> </v>
      </c>
      <c r="AB43" s="82" t="n">
        <f aca="false">AB42+W113</f>
        <v>948</v>
      </c>
      <c r="AC43" s="79"/>
      <c r="AD43" s="22" t="n">
        <v>34509</v>
      </c>
      <c r="AE43" s="23" t="n">
        <v>321</v>
      </c>
      <c r="AF43" s="23" t="n">
        <v>334</v>
      </c>
      <c r="AG43" s="25" t="n">
        <v>290</v>
      </c>
      <c r="AH43" s="25" t="n">
        <v>262</v>
      </c>
      <c r="AI43" s="25" t="n">
        <v>288</v>
      </c>
      <c r="AJ43" s="25" t="n">
        <v>311</v>
      </c>
      <c r="AK43" s="25" t="n">
        <v>340</v>
      </c>
      <c r="AL43" s="25" t="n">
        <v>305</v>
      </c>
      <c r="AM43" s="83"/>
      <c r="AN43" s="78" t="n">
        <f aca="false">IF(AM43&gt;0,AVERAGE(AF43:AM43),AVERAGE(AF43:AL43))</f>
        <v>304.285714285714</v>
      </c>
      <c r="AO43" s="81" t="str">
        <f aca="false">IF(AM43&gt;0,AM43-AL43,"")</f>
        <v/>
      </c>
      <c r="AP43" s="82" t="str">
        <f aca="false">IF(AM43&gt;0,AM43-AL43," ")</f>
        <v> </v>
      </c>
      <c r="AQ43" s="82" t="n">
        <f aca="false">AQ42+AL113</f>
        <v>375.375</v>
      </c>
      <c r="AR43" s="22" t="n">
        <v>34509</v>
      </c>
      <c r="AS43" s="23" t="n">
        <v>1808</v>
      </c>
      <c r="AT43" s="23" t="n">
        <v>1853</v>
      </c>
      <c r="AU43" s="25" t="n">
        <v>1250</v>
      </c>
      <c r="AV43" s="25" t="n">
        <v>1483</v>
      </c>
      <c r="AW43" s="25" t="n">
        <v>1939</v>
      </c>
      <c r="AX43" s="25" t="n">
        <v>1942</v>
      </c>
      <c r="AY43" s="84" t="n">
        <v>1567</v>
      </c>
      <c r="AZ43" s="84" t="n">
        <v>1717</v>
      </c>
      <c r="BA43" s="83"/>
      <c r="BB43" s="78" t="n">
        <f aca="false">IF(BA43&gt;0,AVERAGE(AT43:BA43),AVERAGE(AS43:AZ43))</f>
        <v>1694.875</v>
      </c>
      <c r="BC43" s="81" t="str">
        <f aca="false">IF(BA43&gt;0,BA43-AZ43," ")</f>
        <v> </v>
      </c>
      <c r="BD43" s="82" t="str">
        <f aca="false">IF(BA43&gt;0,BA43-BB43," ")</f>
        <v> </v>
      </c>
      <c r="BE43" s="82" t="n">
        <f aca="false">BE42+AX113</f>
        <v>1911.875</v>
      </c>
      <c r="BG43" s="73" t="str">
        <f aca="false">IF(BA43&gt;0,BA43-AZ43,"")</f>
        <v/>
      </c>
    </row>
    <row r="44" customFormat="false" ht="12.75" hidden="false" customHeight="true" outlineLevel="0" collapsed="false">
      <c r="A44" s="22" t="n">
        <v>34516</v>
      </c>
      <c r="B44" s="23" t="n">
        <v>577</v>
      </c>
      <c r="C44" s="23" t="n">
        <v>613</v>
      </c>
      <c r="D44" s="25" t="n">
        <v>307</v>
      </c>
      <c r="E44" s="25" t="n">
        <v>466</v>
      </c>
      <c r="F44" s="25" t="n">
        <v>637</v>
      </c>
      <c r="G44" s="25" t="n">
        <v>700</v>
      </c>
      <c r="H44" s="25" t="n">
        <v>432</v>
      </c>
      <c r="I44" s="25" t="n">
        <v>556</v>
      </c>
      <c r="J44" s="83"/>
      <c r="K44" s="75" t="n">
        <f aca="false">IF(J44&gt;0,AVERAGE(C44:J44),AVERAGE(B44:I44))</f>
        <v>536</v>
      </c>
      <c r="L44" s="81" t="str">
        <f aca="false">IF(J44&gt;0,J44-I44," ")</f>
        <v> </v>
      </c>
      <c r="M44" s="82" t="str">
        <f aca="false">IF(J44&gt;0,J44-K44," ")</f>
        <v> </v>
      </c>
      <c r="N44" s="82" t="n">
        <f aca="false">N43+K114</f>
        <v>605.75</v>
      </c>
      <c r="O44" s="22" t="n">
        <v>34516</v>
      </c>
      <c r="P44" s="25" t="n">
        <v>1009</v>
      </c>
      <c r="Q44" s="25" t="n">
        <v>976</v>
      </c>
      <c r="R44" s="25" t="n">
        <v>736</v>
      </c>
      <c r="S44" s="25" t="n">
        <v>820</v>
      </c>
      <c r="T44" s="25" t="n">
        <v>1074</v>
      </c>
      <c r="U44" s="25" t="n">
        <v>1011</v>
      </c>
      <c r="V44" s="25" t="n">
        <v>856</v>
      </c>
      <c r="W44" s="25" t="n">
        <v>950</v>
      </c>
      <c r="X44" s="83"/>
      <c r="Y44" s="78" t="n">
        <f aca="false">IF(X44&gt;0,AVERAGE(Q44:X44),AVERAGE(P44:W44))</f>
        <v>929</v>
      </c>
      <c r="Z44" s="81" t="str">
        <f aca="false">IF(X44&gt;0,X44-W44," ")</f>
        <v> </v>
      </c>
      <c r="AA44" s="82" t="str">
        <f aca="false">IF(X44&gt;0,X44-Y44," ")</f>
        <v> </v>
      </c>
      <c r="AB44" s="82" t="n">
        <f aca="false">AB43+W114</f>
        <v>1008.5</v>
      </c>
      <c r="AC44" s="79"/>
      <c r="AD44" s="22" t="n">
        <v>34516</v>
      </c>
      <c r="AE44" s="23" t="n">
        <v>326</v>
      </c>
      <c r="AF44" s="23" t="n">
        <v>337</v>
      </c>
      <c r="AG44" s="25" t="n">
        <v>300</v>
      </c>
      <c r="AH44" s="25" t="n">
        <v>273</v>
      </c>
      <c r="AI44" s="25" t="n">
        <v>300</v>
      </c>
      <c r="AJ44" s="25" t="n">
        <v>322</v>
      </c>
      <c r="AK44" s="25" t="n">
        <v>348</v>
      </c>
      <c r="AL44" s="25" t="n">
        <v>316</v>
      </c>
      <c r="AM44" s="83"/>
      <c r="AN44" s="78" t="n">
        <f aca="false">IF(AM44&gt;0,AVERAGE(AF44:AM44),AVERAGE(AF44:AL44))</f>
        <v>313.714285714286</v>
      </c>
      <c r="AO44" s="81" t="str">
        <f aca="false">IF(AM44&gt;0,AM44-AL44,"")</f>
        <v/>
      </c>
      <c r="AP44" s="82" t="str">
        <f aca="false">IF(AM44&gt;0,AM44-AL44," ")</f>
        <v> </v>
      </c>
      <c r="AQ44" s="82" t="n">
        <f aca="false">AQ43+AL114</f>
        <v>384.25</v>
      </c>
      <c r="AR44" s="22" t="n">
        <v>34516</v>
      </c>
      <c r="AS44" s="23" t="n">
        <v>1912</v>
      </c>
      <c r="AT44" s="23" t="n">
        <v>1926</v>
      </c>
      <c r="AU44" s="25" t="n">
        <v>1343</v>
      </c>
      <c r="AV44" s="25" t="n">
        <v>1559</v>
      </c>
      <c r="AW44" s="25" t="n">
        <v>2011</v>
      </c>
      <c r="AX44" s="25" t="n">
        <v>2033</v>
      </c>
      <c r="AY44" s="84" t="n">
        <v>1636</v>
      </c>
      <c r="AZ44" s="84" t="n">
        <v>1822</v>
      </c>
      <c r="BA44" s="83"/>
      <c r="BB44" s="78" t="n">
        <f aca="false">IF(BA44&gt;0,AVERAGE(AT44:BA44),AVERAGE(AS44:AZ44))</f>
        <v>1780.25</v>
      </c>
      <c r="BC44" s="81" t="str">
        <f aca="false">IF(BA44&gt;0,BA44-AZ44," ")</f>
        <v> </v>
      </c>
      <c r="BD44" s="82" t="str">
        <f aca="false">IF(BA44&gt;0,BA44-BB44," ")</f>
        <v> </v>
      </c>
      <c r="BE44" s="82" t="n">
        <f aca="false">BE43+AX114</f>
        <v>1997.25</v>
      </c>
      <c r="BG44" s="73" t="str">
        <f aca="false">IF(BA44&gt;0,BA44-AZ44,"")</f>
        <v/>
      </c>
    </row>
    <row r="45" customFormat="false" ht="12.75" hidden="false" customHeight="true" outlineLevel="0" collapsed="false">
      <c r="A45" s="22" t="n">
        <v>34523</v>
      </c>
      <c r="B45" s="23" t="n">
        <v>615</v>
      </c>
      <c r="C45" s="23" t="n">
        <v>644</v>
      </c>
      <c r="D45" s="25" t="n">
        <v>322</v>
      </c>
      <c r="E45" s="25" t="n">
        <v>487</v>
      </c>
      <c r="F45" s="25" t="n">
        <v>651</v>
      </c>
      <c r="G45" s="25" t="n">
        <v>712</v>
      </c>
      <c r="H45" s="25" t="n">
        <v>458</v>
      </c>
      <c r="I45" s="25" t="n">
        <v>586</v>
      </c>
      <c r="J45" s="83"/>
      <c r="K45" s="75" t="n">
        <f aca="false">IF(J45&gt;0,AVERAGE(C45:J45),AVERAGE(B45:I45))</f>
        <v>559.375</v>
      </c>
      <c r="L45" s="81" t="str">
        <f aca="false">IF(J45&gt;0,J45-I45," ")</f>
        <v> </v>
      </c>
      <c r="M45" s="82" t="str">
        <f aca="false">IF(J45&gt;0,J45-K45," ")</f>
        <v> </v>
      </c>
      <c r="N45" s="82" t="n">
        <f aca="false">N44+K115</f>
        <v>629.125</v>
      </c>
      <c r="O45" s="22" t="n">
        <v>34523</v>
      </c>
      <c r="P45" s="25" t="n">
        <v>1055</v>
      </c>
      <c r="Q45" s="25" t="n">
        <v>1041</v>
      </c>
      <c r="R45" s="25" t="n">
        <v>806</v>
      </c>
      <c r="S45" s="25" t="n">
        <v>884</v>
      </c>
      <c r="T45" s="25" t="n">
        <v>1124</v>
      </c>
      <c r="U45" s="25" t="n">
        <v>1057</v>
      </c>
      <c r="V45" s="25" t="n">
        <v>919</v>
      </c>
      <c r="W45" s="25" t="n">
        <v>1021</v>
      </c>
      <c r="X45" s="83"/>
      <c r="Y45" s="78" t="n">
        <f aca="false">IF(X45&gt;0,AVERAGE(Q45:X45),AVERAGE(P45:W45))</f>
        <v>988.375</v>
      </c>
      <c r="Z45" s="81" t="str">
        <f aca="false">IF(X45&gt;0,X45-W45," ")</f>
        <v> </v>
      </c>
      <c r="AA45" s="82" t="str">
        <f aca="false">IF(X45&gt;0,X45-Y45," ")</f>
        <v> </v>
      </c>
      <c r="AB45" s="82" t="n">
        <f aca="false">AB44+W115</f>
        <v>1067.875</v>
      </c>
      <c r="AC45" s="79"/>
      <c r="AD45" s="22" t="n">
        <v>34523</v>
      </c>
      <c r="AE45" s="23" t="n">
        <v>337</v>
      </c>
      <c r="AF45" s="23" t="n">
        <v>356</v>
      </c>
      <c r="AG45" s="25" t="n">
        <v>305</v>
      </c>
      <c r="AH45" s="25" t="n">
        <v>284</v>
      </c>
      <c r="AI45" s="25" t="n">
        <v>310</v>
      </c>
      <c r="AJ45" s="25" t="n">
        <v>333</v>
      </c>
      <c r="AK45" s="25" t="n">
        <v>356</v>
      </c>
      <c r="AL45" s="25" t="n">
        <v>325</v>
      </c>
      <c r="AM45" s="83"/>
      <c r="AN45" s="78" t="n">
        <f aca="false">IF(AM45&gt;0,AVERAGE(AF45:AM45),AVERAGE(AF45:AL45))</f>
        <v>324.142857142857</v>
      </c>
      <c r="AO45" s="81" t="str">
        <f aca="false">IF(AM45&gt;0,AM45-AL45,"")</f>
        <v/>
      </c>
      <c r="AP45" s="82" t="str">
        <f aca="false">IF(AM45&gt;0,AM45-AL45," ")</f>
        <v> </v>
      </c>
      <c r="AQ45" s="82" t="n">
        <f aca="false">AQ44+AL115</f>
        <v>394.75</v>
      </c>
      <c r="AR45" s="22" t="n">
        <v>34523</v>
      </c>
      <c r="AS45" s="23" t="n">
        <v>2007</v>
      </c>
      <c r="AT45" s="23" t="n">
        <v>2041</v>
      </c>
      <c r="AU45" s="25" t="n">
        <v>1433</v>
      </c>
      <c r="AV45" s="25" t="n">
        <v>1655</v>
      </c>
      <c r="AW45" s="25" t="n">
        <v>2085</v>
      </c>
      <c r="AX45" s="25" t="n">
        <v>2102</v>
      </c>
      <c r="AY45" s="84" t="n">
        <v>1733</v>
      </c>
      <c r="AZ45" s="84" t="n">
        <v>1932</v>
      </c>
      <c r="BA45" s="83"/>
      <c r="BB45" s="78" t="n">
        <f aca="false">IF(BA45&gt;0,AVERAGE(AT45:BA45),AVERAGE(AS45:AZ45))</f>
        <v>1873.5</v>
      </c>
      <c r="BC45" s="81" t="str">
        <f aca="false">IF(BA45&gt;0,BA45-AZ45," ")</f>
        <v> </v>
      </c>
      <c r="BD45" s="82" t="str">
        <f aca="false">IF(BA45&gt;0,BA45-BB45," ")</f>
        <v> </v>
      </c>
      <c r="BE45" s="82" t="n">
        <f aca="false">BE44+AX115</f>
        <v>2090.5</v>
      </c>
      <c r="BG45" s="73" t="str">
        <f aca="false">IF(BA45&gt;0,BA45-AZ45,"")</f>
        <v/>
      </c>
    </row>
    <row r="46" customFormat="false" ht="12.75" hidden="false" customHeight="true" outlineLevel="0" collapsed="false">
      <c r="A46" s="22" t="n">
        <v>34530</v>
      </c>
      <c r="B46" s="23" t="n">
        <v>642</v>
      </c>
      <c r="C46" s="23" t="n">
        <v>658</v>
      </c>
      <c r="D46" s="25" t="n">
        <v>342</v>
      </c>
      <c r="E46" s="25" t="n">
        <v>503</v>
      </c>
      <c r="F46" s="25" t="n">
        <v>678</v>
      </c>
      <c r="G46" s="25" t="n">
        <v>721</v>
      </c>
      <c r="H46" s="25" t="n">
        <v>467</v>
      </c>
      <c r="I46" s="25" t="n">
        <v>608</v>
      </c>
      <c r="J46" s="83"/>
      <c r="K46" s="75" t="n">
        <f aca="false">IF(J46&gt;0,AVERAGE(C46:J46),AVERAGE(B46:I46))</f>
        <v>577.375</v>
      </c>
      <c r="L46" s="81" t="str">
        <f aca="false">IF(J46&gt;0,J46-I46," ")</f>
        <v> </v>
      </c>
      <c r="M46" s="82" t="str">
        <f aca="false">IF(J46&gt;0,J46-K46," ")</f>
        <v> </v>
      </c>
      <c r="N46" s="82" t="n">
        <f aca="false">N45+K116</f>
        <v>647.125</v>
      </c>
      <c r="O46" s="22" t="n">
        <v>34530</v>
      </c>
      <c r="P46" s="25" t="n">
        <v>1121</v>
      </c>
      <c r="Q46" s="25" t="n">
        <v>1089</v>
      </c>
      <c r="R46" s="25" t="n">
        <v>873</v>
      </c>
      <c r="S46" s="25" t="n">
        <v>949</v>
      </c>
      <c r="T46" s="25" t="n">
        <v>1179</v>
      </c>
      <c r="U46" s="25" t="n">
        <v>1093</v>
      </c>
      <c r="V46" s="25" t="n">
        <v>971</v>
      </c>
      <c r="W46" s="25" t="n">
        <v>1083</v>
      </c>
      <c r="X46" s="83"/>
      <c r="Y46" s="78" t="n">
        <f aca="false">IF(X46&gt;0,AVERAGE(Q46:X46),AVERAGE(P46:W46))</f>
        <v>1044.75</v>
      </c>
      <c r="Z46" s="81" t="str">
        <f aca="false">IF(X46&gt;0,X46-W46," ")</f>
        <v> </v>
      </c>
      <c r="AA46" s="82" t="str">
        <f aca="false">IF(X46&gt;0,X46-Y46," ")</f>
        <v> </v>
      </c>
      <c r="AB46" s="82" t="n">
        <f aca="false">AB45+W116</f>
        <v>1124.25</v>
      </c>
      <c r="AC46" s="79"/>
      <c r="AD46" s="22" t="n">
        <v>34530</v>
      </c>
      <c r="AE46" s="23" t="n">
        <v>345</v>
      </c>
      <c r="AF46" s="23" t="n">
        <v>365</v>
      </c>
      <c r="AG46" s="25" t="n">
        <v>312</v>
      </c>
      <c r="AH46" s="25" t="n">
        <v>290</v>
      </c>
      <c r="AI46" s="25" t="n">
        <v>321</v>
      </c>
      <c r="AJ46" s="25" t="n">
        <v>347</v>
      </c>
      <c r="AK46" s="25" t="n">
        <v>365</v>
      </c>
      <c r="AL46" s="25" t="n">
        <v>351</v>
      </c>
      <c r="AM46" s="83"/>
      <c r="AN46" s="78" t="n">
        <f aca="false">IF(AM46&gt;0,AVERAGE(AF46:AM46),AVERAGE(AF46:AL46))</f>
        <v>335.857142857143</v>
      </c>
      <c r="AO46" s="81" t="str">
        <f aca="false">IF(AM46&gt;0,AM46-AL46,"")</f>
        <v/>
      </c>
      <c r="AP46" s="82" t="str">
        <f aca="false">IF(AM46&gt;0,AM46-AL46," ")</f>
        <v> </v>
      </c>
      <c r="AQ46" s="82" t="n">
        <f aca="false">AQ45+AL116</f>
        <v>406</v>
      </c>
      <c r="AR46" s="22" t="n">
        <v>34530</v>
      </c>
      <c r="AS46" s="23" t="n">
        <v>2108</v>
      </c>
      <c r="AT46" s="23" t="n">
        <v>2112</v>
      </c>
      <c r="AU46" s="25" t="n">
        <v>1527</v>
      </c>
      <c r="AV46" s="25" t="n">
        <v>1742</v>
      </c>
      <c r="AW46" s="25" t="n">
        <v>2178</v>
      </c>
      <c r="AX46" s="25" t="n">
        <v>2161</v>
      </c>
      <c r="AY46" s="84" t="n">
        <v>1803</v>
      </c>
      <c r="AZ46" s="84" t="n">
        <v>2042</v>
      </c>
      <c r="BA46" s="83"/>
      <c r="BB46" s="78" t="n">
        <f aca="false">IF(BA46&gt;0,AVERAGE(AT46:BA46),AVERAGE(AS46:AZ46))</f>
        <v>1959.125</v>
      </c>
      <c r="BC46" s="81" t="str">
        <f aca="false">IF(BA46&gt;0,BA46-AZ46," ")</f>
        <v> </v>
      </c>
      <c r="BD46" s="82" t="str">
        <f aca="false">IF(BA46&gt;0,BA46-BB46," ")</f>
        <v> </v>
      </c>
      <c r="BE46" s="82" t="n">
        <f aca="false">BE45+AX116</f>
        <v>2176.125</v>
      </c>
      <c r="BG46" s="73" t="str">
        <f aca="false">IF(BA46&gt;0,BA46-AZ46,"")</f>
        <v/>
      </c>
    </row>
    <row r="47" customFormat="false" ht="12.75" hidden="false" customHeight="true" outlineLevel="0" collapsed="false">
      <c r="A47" s="22" t="n">
        <v>34537</v>
      </c>
      <c r="B47" s="23" t="n">
        <v>655</v>
      </c>
      <c r="C47" s="23" t="n">
        <v>666</v>
      </c>
      <c r="D47" s="25" t="n">
        <v>358</v>
      </c>
      <c r="E47" s="25" t="n">
        <v>503</v>
      </c>
      <c r="F47" s="25" t="n">
        <v>700</v>
      </c>
      <c r="G47" s="25" t="n">
        <v>735</v>
      </c>
      <c r="H47" s="25" t="n">
        <v>468</v>
      </c>
      <c r="I47" s="25" t="n">
        <v>621</v>
      </c>
      <c r="J47" s="83"/>
      <c r="K47" s="75" t="n">
        <f aca="false">IF(J47&gt;0,AVERAGE(C47:J47),AVERAGE(B47:I47))</f>
        <v>588.25</v>
      </c>
      <c r="L47" s="81" t="str">
        <f aca="false">IF(J47&gt;0,J47-I47," ")</f>
        <v> </v>
      </c>
      <c r="M47" s="82" t="str">
        <f aca="false">IF(J47&gt;0,J47-K47," ")</f>
        <v> </v>
      </c>
      <c r="N47" s="82" t="n">
        <f aca="false">N46+K117</f>
        <v>658</v>
      </c>
      <c r="O47" s="22" t="n">
        <v>34537</v>
      </c>
      <c r="P47" s="25" t="n">
        <v>1177</v>
      </c>
      <c r="Q47" s="25" t="n">
        <v>1132</v>
      </c>
      <c r="R47" s="25" t="n">
        <v>941</v>
      </c>
      <c r="S47" s="25" t="n">
        <v>997</v>
      </c>
      <c r="T47" s="25" t="n">
        <v>1233</v>
      </c>
      <c r="U47" s="25" t="n">
        <v>1149</v>
      </c>
      <c r="V47" s="25" t="n">
        <v>1019</v>
      </c>
      <c r="W47" s="25" t="n">
        <v>1143</v>
      </c>
      <c r="X47" s="83"/>
      <c r="Y47" s="78" t="n">
        <f aca="false">IF(X47&gt;0,AVERAGE(Q47:X47),AVERAGE(P47:W47))</f>
        <v>1098.875</v>
      </c>
      <c r="Z47" s="81" t="str">
        <f aca="false">IF(X47&gt;0,X47-W47," ")</f>
        <v> </v>
      </c>
      <c r="AA47" s="82" t="str">
        <f aca="false">IF(X47&gt;0,X47-Y47," ")</f>
        <v> </v>
      </c>
      <c r="AB47" s="82" t="n">
        <f aca="false">AB46+W117</f>
        <v>1178.375</v>
      </c>
      <c r="AC47" s="79"/>
      <c r="AD47" s="22" t="n">
        <v>34537</v>
      </c>
      <c r="AE47" s="23" t="n">
        <v>354</v>
      </c>
      <c r="AF47" s="23" t="n">
        <v>371</v>
      </c>
      <c r="AG47" s="25" t="n">
        <v>318</v>
      </c>
      <c r="AH47" s="25" t="n">
        <v>300</v>
      </c>
      <c r="AI47" s="25" t="n">
        <v>324</v>
      </c>
      <c r="AJ47" s="25" t="n">
        <v>355</v>
      </c>
      <c r="AK47" s="25" t="n">
        <v>370</v>
      </c>
      <c r="AL47" s="25" t="n">
        <v>362</v>
      </c>
      <c r="AM47" s="83"/>
      <c r="AN47" s="78" t="n">
        <f aca="false">IF(AM47&gt;0,AVERAGE(AF47:AM47),AVERAGE(AF47:AL47))</f>
        <v>342.857142857143</v>
      </c>
      <c r="AO47" s="81" t="str">
        <f aca="false">IF(AM47&gt;0,AM47-AL47,"")</f>
        <v/>
      </c>
      <c r="AP47" s="82" t="str">
        <f aca="false">IF(AM47&gt;0,AM47-AL47," ")</f>
        <v> </v>
      </c>
      <c r="AQ47" s="82" t="n">
        <f aca="false">AQ46+AL117</f>
        <v>413.25</v>
      </c>
      <c r="AR47" s="22" t="n">
        <v>34537</v>
      </c>
      <c r="AS47" s="23" t="n">
        <v>2186</v>
      </c>
      <c r="AT47" s="23" t="n">
        <v>2169</v>
      </c>
      <c r="AU47" s="25" t="n">
        <v>1617</v>
      </c>
      <c r="AV47" s="25" t="n">
        <v>1800</v>
      </c>
      <c r="AW47" s="25" t="n">
        <v>2257</v>
      </c>
      <c r="AX47" s="25" t="n">
        <v>2239</v>
      </c>
      <c r="AY47" s="84" t="n">
        <v>1857</v>
      </c>
      <c r="AZ47" s="84" t="n">
        <v>2126</v>
      </c>
      <c r="BA47" s="83"/>
      <c r="BB47" s="78" t="n">
        <f aca="false">IF(BA47&gt;0,AVERAGE(AT47:BA47),AVERAGE(AS47:AZ47))</f>
        <v>2031.375</v>
      </c>
      <c r="BC47" s="81" t="str">
        <f aca="false">IF(BA47&gt;0,BA47-AZ47," ")</f>
        <v> </v>
      </c>
      <c r="BD47" s="82" t="str">
        <f aca="false">IF(BA47&gt;0,BA47-BB47," ")</f>
        <v> </v>
      </c>
      <c r="BE47" s="82" t="n">
        <f aca="false">BE46+AX117</f>
        <v>2248.375</v>
      </c>
      <c r="BG47" s="73" t="str">
        <f aca="false">IF(BA47&gt;0,BA47-AZ47,"")</f>
        <v/>
      </c>
    </row>
    <row r="48" customFormat="false" ht="12.75" hidden="false" customHeight="true" outlineLevel="0" collapsed="false">
      <c r="A48" s="22" t="n">
        <v>34544</v>
      </c>
      <c r="B48" s="23" t="n">
        <v>682</v>
      </c>
      <c r="C48" s="23" t="n">
        <v>671</v>
      </c>
      <c r="D48" s="25" t="n">
        <v>373</v>
      </c>
      <c r="E48" s="25" t="n">
        <v>503</v>
      </c>
      <c r="F48" s="25" t="n">
        <v>711</v>
      </c>
      <c r="G48" s="25" t="n">
        <v>736</v>
      </c>
      <c r="H48" s="25" t="n">
        <v>484</v>
      </c>
      <c r="I48" s="25" t="n">
        <v>640</v>
      </c>
      <c r="J48" s="83"/>
      <c r="K48" s="75" t="n">
        <f aca="false">IF(J48&gt;0,AVERAGE(C48:J48),AVERAGE(B48:I48))</f>
        <v>600</v>
      </c>
      <c r="L48" s="81" t="str">
        <f aca="false">IF(J48&gt;0,J48-I48," ")</f>
        <v> </v>
      </c>
      <c r="M48" s="82" t="str">
        <f aca="false">IF(J48&gt;0,J48-K48," ")</f>
        <v> </v>
      </c>
      <c r="N48" s="82" t="n">
        <f aca="false">N47+K118</f>
        <v>669.75</v>
      </c>
      <c r="O48" s="22" t="n">
        <v>34544</v>
      </c>
      <c r="P48" s="25" t="n">
        <v>1229</v>
      </c>
      <c r="Q48" s="25" t="n">
        <v>1180</v>
      </c>
      <c r="R48" s="25" t="n">
        <v>1008</v>
      </c>
      <c r="S48" s="25" t="n">
        <v>1053</v>
      </c>
      <c r="T48" s="25" t="n">
        <v>1281</v>
      </c>
      <c r="U48" s="25" t="n">
        <v>1179</v>
      </c>
      <c r="V48" s="25" t="n">
        <v>1068</v>
      </c>
      <c r="W48" s="25" t="n">
        <v>1191</v>
      </c>
      <c r="X48" s="83"/>
      <c r="Y48" s="78" t="n">
        <f aca="false">IF(X48&gt;0,AVERAGE(Q48:X48),AVERAGE(P48:W48))</f>
        <v>1148.625</v>
      </c>
      <c r="Z48" s="81" t="str">
        <f aca="false">IF(X48&gt;0,X48-W48," ")</f>
        <v> </v>
      </c>
      <c r="AA48" s="82" t="str">
        <f aca="false">IF(X48&gt;0,X48-Y48," ")</f>
        <v> </v>
      </c>
      <c r="AB48" s="82" t="n">
        <f aca="false">AB47+W118</f>
        <v>1228.125</v>
      </c>
      <c r="AC48" s="79"/>
      <c r="AD48" s="22" t="n">
        <v>34544</v>
      </c>
      <c r="AE48" s="23" t="n">
        <v>359</v>
      </c>
      <c r="AF48" s="23" t="n">
        <v>375</v>
      </c>
      <c r="AG48" s="25" t="n">
        <v>317</v>
      </c>
      <c r="AH48" s="25" t="n">
        <v>304</v>
      </c>
      <c r="AI48" s="25" t="n">
        <v>331</v>
      </c>
      <c r="AJ48" s="25" t="n">
        <v>365</v>
      </c>
      <c r="AK48" s="25" t="n">
        <v>368</v>
      </c>
      <c r="AL48" s="25" t="n">
        <v>372</v>
      </c>
      <c r="AM48" s="83"/>
      <c r="AN48" s="78" t="n">
        <f aca="false">IF(AM48&gt;0,AVERAGE(AF48:AM48),AVERAGE(AF48:AL48))</f>
        <v>347.428571428571</v>
      </c>
      <c r="AO48" s="81" t="str">
        <f aca="false">IF(AM48&gt;0,AM48-AL48,"")</f>
        <v/>
      </c>
      <c r="AP48" s="82" t="str">
        <f aca="false">IF(AM48&gt;0,AM48-AL48," ")</f>
        <v> </v>
      </c>
      <c r="AQ48" s="82" t="n">
        <f aca="false">AQ47+AL118</f>
        <v>417.875</v>
      </c>
      <c r="AR48" s="22" t="n">
        <v>34544</v>
      </c>
      <c r="AS48" s="23" t="n">
        <v>2270</v>
      </c>
      <c r="AT48" s="23" t="n">
        <v>2226</v>
      </c>
      <c r="AU48" s="25" t="n">
        <v>1698</v>
      </c>
      <c r="AV48" s="25" t="n">
        <v>1860</v>
      </c>
      <c r="AW48" s="25" t="n">
        <v>2323</v>
      </c>
      <c r="AX48" s="25" t="n">
        <v>2280</v>
      </c>
      <c r="AY48" s="84" t="n">
        <v>1920</v>
      </c>
      <c r="AZ48" s="84" t="n">
        <v>2203</v>
      </c>
      <c r="BA48" s="83"/>
      <c r="BB48" s="78" t="n">
        <f aca="false">IF(BA48&gt;0,AVERAGE(AT48:BA48),AVERAGE(AS48:AZ48))</f>
        <v>2097.5</v>
      </c>
      <c r="BC48" s="81" t="str">
        <f aca="false">IF(BA48&gt;0,BA48-AZ48," ")</f>
        <v> </v>
      </c>
      <c r="BD48" s="82" t="str">
        <f aca="false">IF(BA48&gt;0,BA48-BB48," ")</f>
        <v> </v>
      </c>
      <c r="BE48" s="82" t="n">
        <f aca="false">BE47+AX118</f>
        <v>2314.5</v>
      </c>
      <c r="BG48" s="73" t="str">
        <f aca="false">IF(BA48&gt;0,BA48-AZ48,"")</f>
        <v/>
      </c>
    </row>
    <row r="49" customFormat="false" ht="12.75" hidden="false" customHeight="true" outlineLevel="0" collapsed="false">
      <c r="A49" s="22" t="n">
        <v>34551</v>
      </c>
      <c r="B49" s="23" t="n">
        <v>714</v>
      </c>
      <c r="C49" s="23" t="n">
        <v>672</v>
      </c>
      <c r="D49" s="25" t="n">
        <v>392</v>
      </c>
      <c r="E49" s="25" t="n">
        <v>501</v>
      </c>
      <c r="F49" s="25" t="n">
        <v>732</v>
      </c>
      <c r="G49" s="25" t="n">
        <v>725</v>
      </c>
      <c r="H49" s="25" t="n">
        <v>501</v>
      </c>
      <c r="I49" s="25" t="n">
        <v>656</v>
      </c>
      <c r="J49" s="83"/>
      <c r="K49" s="75" t="n">
        <f aca="false">IF(J49&gt;0,AVERAGE(C49:J49),AVERAGE(B49:I49))</f>
        <v>611.625</v>
      </c>
      <c r="L49" s="81" t="str">
        <f aca="false">IF(J49&gt;0,J49-I49," ")</f>
        <v> </v>
      </c>
      <c r="M49" s="82" t="str">
        <f aca="false">IF(J49&gt;0,J49-K49," ")</f>
        <v> </v>
      </c>
      <c r="N49" s="82" t="n">
        <f aca="false">N48+K119</f>
        <v>681.375</v>
      </c>
      <c r="O49" s="22" t="n">
        <v>34551</v>
      </c>
      <c r="P49" s="25" t="n">
        <v>1289</v>
      </c>
      <c r="Q49" s="25" t="n">
        <v>1216</v>
      </c>
      <c r="R49" s="25" t="n">
        <v>1075</v>
      </c>
      <c r="S49" s="25" t="n">
        <v>1103</v>
      </c>
      <c r="T49" s="25" t="n">
        <v>1324</v>
      </c>
      <c r="U49" s="25" t="n">
        <v>1209</v>
      </c>
      <c r="V49" s="25" t="n">
        <v>1117</v>
      </c>
      <c r="W49" s="25" t="n">
        <v>1246</v>
      </c>
      <c r="X49" s="83"/>
      <c r="Y49" s="78" t="n">
        <f aca="false">IF(X49&gt;0,AVERAGE(Q49:X49),AVERAGE(P49:W49))</f>
        <v>1197.375</v>
      </c>
      <c r="Z49" s="81" t="str">
        <f aca="false">IF(X49&gt;0,X49-W49," ")</f>
        <v> </v>
      </c>
      <c r="AA49" s="82" t="str">
        <f aca="false">IF(X49&gt;0,X49-Y49," ")</f>
        <v> </v>
      </c>
      <c r="AB49" s="82" t="n">
        <f aca="false">AB48+W119</f>
        <v>1276.875</v>
      </c>
      <c r="AC49" s="79"/>
      <c r="AD49" s="22" t="n">
        <v>34551</v>
      </c>
      <c r="AE49" s="23" t="n">
        <v>364</v>
      </c>
      <c r="AF49" s="23" t="n">
        <v>376</v>
      </c>
      <c r="AG49" s="25" t="n">
        <v>315</v>
      </c>
      <c r="AH49" s="25" t="n">
        <v>311</v>
      </c>
      <c r="AI49" s="25" t="n">
        <v>337</v>
      </c>
      <c r="AJ49" s="25" t="n">
        <v>372</v>
      </c>
      <c r="AK49" s="25" t="n">
        <v>367</v>
      </c>
      <c r="AL49" s="25" t="n">
        <v>381</v>
      </c>
      <c r="AM49" s="83"/>
      <c r="AN49" s="78" t="n">
        <f aca="false">IF(AM49&gt;0,AVERAGE(AF49:AM49),AVERAGE(AF49:AL49))</f>
        <v>351.285714285714</v>
      </c>
      <c r="AO49" s="81" t="str">
        <f aca="false">IF(AM49&gt;0,AM49-AL49,"")</f>
        <v/>
      </c>
      <c r="AP49" s="82" t="str">
        <f aca="false">IF(AM49&gt;0,AM49-AL49," ")</f>
        <v> </v>
      </c>
      <c r="AQ49" s="82" t="n">
        <f aca="false">AQ48+AL119</f>
        <v>421.875</v>
      </c>
      <c r="AR49" s="22" t="n">
        <v>34551</v>
      </c>
      <c r="AS49" s="23" t="n">
        <v>2367</v>
      </c>
      <c r="AT49" s="23" t="n">
        <v>2264</v>
      </c>
      <c r="AU49" s="25" t="n">
        <v>1782</v>
      </c>
      <c r="AV49" s="25" t="n">
        <v>1915</v>
      </c>
      <c r="AW49" s="25" t="n">
        <v>2393</v>
      </c>
      <c r="AX49" s="25" t="n">
        <v>2306</v>
      </c>
      <c r="AY49" s="84" t="n">
        <v>1985</v>
      </c>
      <c r="AZ49" s="84" t="n">
        <v>2283</v>
      </c>
      <c r="BA49" s="83"/>
      <c r="BB49" s="78" t="n">
        <f aca="false">IF(BA49&gt;0,AVERAGE(AT49:BA49),AVERAGE(AS49:AZ49))</f>
        <v>2161.875</v>
      </c>
      <c r="BC49" s="81" t="str">
        <f aca="false">IF(BA49&gt;0,BA49-AZ49," ")</f>
        <v> </v>
      </c>
      <c r="BD49" s="82" t="str">
        <f aca="false">IF(BA49&gt;0,BA49-BB49," ")</f>
        <v> </v>
      </c>
      <c r="BE49" s="82" t="n">
        <f aca="false">BE48+AX119</f>
        <v>2378.875</v>
      </c>
      <c r="BG49" s="73" t="str">
        <f aca="false">IF(BA49&gt;0,BA49-AZ49,"")</f>
        <v/>
      </c>
    </row>
    <row r="50" customFormat="false" ht="12.75" hidden="false" customHeight="true" outlineLevel="0" collapsed="false">
      <c r="A50" s="22" t="n">
        <v>34558</v>
      </c>
      <c r="B50" s="23" t="n">
        <v>737</v>
      </c>
      <c r="C50" s="23" t="n">
        <v>677</v>
      </c>
      <c r="D50" s="25" t="n">
        <v>412</v>
      </c>
      <c r="E50" s="25" t="n">
        <v>515</v>
      </c>
      <c r="F50" s="25" t="n">
        <v>751</v>
      </c>
      <c r="G50" s="25" t="n">
        <v>724</v>
      </c>
      <c r="H50" s="25" t="n">
        <v>513</v>
      </c>
      <c r="I50" s="25" t="n">
        <v>656</v>
      </c>
      <c r="J50" s="83"/>
      <c r="K50" s="75" t="n">
        <f aca="false">IF(J50&gt;0,AVERAGE(C50:J50),AVERAGE(B50:I50))</f>
        <v>623.125</v>
      </c>
      <c r="L50" s="81" t="str">
        <f aca="false">IF(J50&gt;0,J50-I50," ")</f>
        <v> </v>
      </c>
      <c r="M50" s="82" t="str">
        <f aca="false">IF(J50&gt;0,J50-K50," ")</f>
        <v> </v>
      </c>
      <c r="N50" s="82" t="n">
        <f aca="false">N49+K120</f>
        <v>692.875</v>
      </c>
      <c r="O50" s="22" t="n">
        <v>34558</v>
      </c>
      <c r="P50" s="25" t="n">
        <v>1333</v>
      </c>
      <c r="Q50" s="25" t="n">
        <v>1264</v>
      </c>
      <c r="R50" s="25" t="n">
        <v>1130</v>
      </c>
      <c r="S50" s="25" t="n">
        <v>1165</v>
      </c>
      <c r="T50" s="25" t="n">
        <v>1373</v>
      </c>
      <c r="U50" s="25" t="n">
        <v>1247</v>
      </c>
      <c r="V50" s="25" t="n">
        <v>1157</v>
      </c>
      <c r="W50" s="85" t="n">
        <v>1281</v>
      </c>
      <c r="X50" s="83"/>
      <c r="Y50" s="78" t="n">
        <f aca="false">IF(X50&gt;0,AVERAGE(Q50:X50),AVERAGE(P50:W50))</f>
        <v>1243.75</v>
      </c>
      <c r="Z50" s="81" t="str">
        <f aca="false">IF(X50&gt;0,X50-W50," ")</f>
        <v> </v>
      </c>
      <c r="AA50" s="82" t="str">
        <f aca="false">IF(X50&gt;0,X50-Y50," ")</f>
        <v> </v>
      </c>
      <c r="AB50" s="82" t="n">
        <f aca="false">AB49+W120</f>
        <v>1323.25</v>
      </c>
      <c r="AC50" s="79"/>
      <c r="AD50" s="22" t="n">
        <v>34558</v>
      </c>
      <c r="AE50" s="23" t="n">
        <v>370</v>
      </c>
      <c r="AF50" s="23" t="n">
        <v>379</v>
      </c>
      <c r="AG50" s="25" t="n">
        <v>320</v>
      </c>
      <c r="AH50" s="25" t="n">
        <v>313</v>
      </c>
      <c r="AI50" s="25" t="n">
        <v>344</v>
      </c>
      <c r="AJ50" s="25" t="n">
        <v>380</v>
      </c>
      <c r="AK50" s="25" t="n">
        <v>367</v>
      </c>
      <c r="AL50" s="25" t="n">
        <v>396</v>
      </c>
      <c r="AM50" s="83"/>
      <c r="AN50" s="78" t="n">
        <f aca="false">IF(AM50&gt;0,AVERAGE(AF50:AM50),AVERAGE(AF50:AL50))</f>
        <v>357</v>
      </c>
      <c r="AO50" s="81" t="str">
        <f aca="false">IF(AM50&gt;0,AM50-AL50,"")</f>
        <v/>
      </c>
      <c r="AP50" s="82" t="str">
        <f aca="false">IF(AM50&gt;0,AM50-AL50," ")</f>
        <v> </v>
      </c>
      <c r="AQ50" s="82" t="n">
        <f aca="false">AQ49+AL120</f>
        <v>427.625</v>
      </c>
      <c r="AR50" s="22" t="n">
        <v>34558</v>
      </c>
      <c r="AS50" s="23" t="n">
        <v>2440</v>
      </c>
      <c r="AT50" s="23" t="n">
        <v>2320</v>
      </c>
      <c r="AU50" s="25" t="n">
        <v>1862</v>
      </c>
      <c r="AV50" s="25" t="n">
        <v>1993</v>
      </c>
      <c r="AW50" s="25" t="n">
        <v>2468</v>
      </c>
      <c r="AX50" s="25" t="n">
        <v>2351</v>
      </c>
      <c r="AY50" s="86" t="n">
        <v>2037</v>
      </c>
      <c r="AZ50" s="87" t="n">
        <v>2333</v>
      </c>
      <c r="BA50" s="83"/>
      <c r="BB50" s="78" t="n">
        <f aca="false">IF(BA50&gt;0,AVERAGE(AT50:BA50),AVERAGE(AS50:AZ50))</f>
        <v>2225.5</v>
      </c>
      <c r="BC50" s="81" t="str">
        <f aca="false">IF(BA50&gt;0,BA50-AZ50," ")</f>
        <v> </v>
      </c>
      <c r="BD50" s="82" t="str">
        <f aca="false">IF(BA50&gt;0,BA50-BB50," ")</f>
        <v> </v>
      </c>
      <c r="BE50" s="82" t="n">
        <f aca="false">BE49+AX120</f>
        <v>2442.5</v>
      </c>
      <c r="BG50" s="73" t="str">
        <f aca="false">IF(BA50&gt;0,BA50-AZ50,"")</f>
        <v/>
      </c>
    </row>
    <row r="51" customFormat="false" ht="12.75" hidden="false" customHeight="true" outlineLevel="0" collapsed="false">
      <c r="A51" s="22" t="n">
        <v>34565</v>
      </c>
      <c r="B51" s="23" t="n">
        <v>760</v>
      </c>
      <c r="C51" s="23" t="n">
        <v>673</v>
      </c>
      <c r="D51" s="25" t="n">
        <v>442</v>
      </c>
      <c r="E51" s="25" t="n">
        <v>526</v>
      </c>
      <c r="F51" s="25" t="n">
        <v>780</v>
      </c>
      <c r="G51" s="25" t="n">
        <v>725</v>
      </c>
      <c r="H51" s="25" t="n">
        <v>517</v>
      </c>
      <c r="I51" s="25" t="n">
        <v>679</v>
      </c>
      <c r="J51" s="83"/>
      <c r="K51" s="75" t="n">
        <f aca="false">IF(J51&gt;0,AVERAGE(C51:J51),AVERAGE(B51:I51))</f>
        <v>637.75</v>
      </c>
      <c r="L51" s="81" t="str">
        <f aca="false">IF(J51&gt;0,J51-I51," ")</f>
        <v> </v>
      </c>
      <c r="M51" s="82" t="str">
        <f aca="false">IF(J51&gt;0,J51-K51," ")</f>
        <v> </v>
      </c>
      <c r="N51" s="82" t="n">
        <f aca="false">N50+K121</f>
        <v>707.5</v>
      </c>
      <c r="O51" s="22" t="n">
        <v>34565</v>
      </c>
      <c r="P51" s="25" t="n">
        <v>1403</v>
      </c>
      <c r="Q51" s="25" t="n">
        <v>1302</v>
      </c>
      <c r="R51" s="25" t="n">
        <v>1197</v>
      </c>
      <c r="S51" s="25" t="n">
        <v>1217</v>
      </c>
      <c r="T51" s="25" t="n">
        <v>1413</v>
      </c>
      <c r="U51" s="25" t="n">
        <v>1290</v>
      </c>
      <c r="V51" s="25" t="n">
        <v>1209</v>
      </c>
      <c r="W51" s="25" t="n">
        <v>1338</v>
      </c>
      <c r="X51" s="83"/>
      <c r="Y51" s="78" t="n">
        <f aca="false">IF(X51&gt;0,AVERAGE(Q51:X51),AVERAGE(P51:W51))</f>
        <v>1296.125</v>
      </c>
      <c r="Z51" s="81" t="str">
        <f aca="false">IF(X51&gt;0,X51-W51," ")</f>
        <v> </v>
      </c>
      <c r="AA51" s="82" t="str">
        <f aca="false">IF(X51&gt;0,X51-Y51," ")</f>
        <v> </v>
      </c>
      <c r="AB51" s="82" t="n">
        <f aca="false">AB50+W121</f>
        <v>1375.625</v>
      </c>
      <c r="AC51" s="79"/>
      <c r="AD51" s="22" t="n">
        <v>34565</v>
      </c>
      <c r="AE51" s="23" t="n">
        <v>376</v>
      </c>
      <c r="AF51" s="23" t="n">
        <v>382</v>
      </c>
      <c r="AG51" s="25" t="n">
        <v>316</v>
      </c>
      <c r="AH51" s="25" t="n">
        <v>320</v>
      </c>
      <c r="AI51" s="25" t="n">
        <v>351</v>
      </c>
      <c r="AJ51" s="25" t="n">
        <v>387</v>
      </c>
      <c r="AK51" s="25" t="n">
        <v>366</v>
      </c>
      <c r="AL51" s="25" t="n">
        <v>402</v>
      </c>
      <c r="AM51" s="83"/>
      <c r="AN51" s="78" t="n">
        <f aca="false">IF(AM51&gt;0,AVERAGE(AF51:AM51),AVERAGE(AF51:AL51))</f>
        <v>360.571428571429</v>
      </c>
      <c r="AO51" s="81" t="str">
        <f aca="false">IF(AM51&gt;0,AM51-AL51,"")</f>
        <v/>
      </c>
      <c r="AP51" s="82" t="str">
        <f aca="false">IF(AM51&gt;0,AM51-AL51," ")</f>
        <v> </v>
      </c>
      <c r="AQ51" s="82" t="n">
        <f aca="false">AQ50+AL121</f>
        <v>431.5</v>
      </c>
      <c r="AR51" s="22" t="n">
        <v>34565</v>
      </c>
      <c r="AS51" s="23" t="n">
        <v>2539</v>
      </c>
      <c r="AT51" s="23" t="n">
        <v>2357</v>
      </c>
      <c r="AU51" s="25" t="n">
        <v>1955</v>
      </c>
      <c r="AV51" s="25" t="n">
        <v>2063</v>
      </c>
      <c r="AW51" s="25" t="n">
        <v>2544</v>
      </c>
      <c r="AX51" s="25" t="n">
        <v>2402</v>
      </c>
      <c r="AY51" s="84" t="n">
        <v>2092</v>
      </c>
      <c r="AZ51" s="86" t="n">
        <v>2419</v>
      </c>
      <c r="BA51" s="83"/>
      <c r="BB51" s="78" t="n">
        <f aca="false">IF(BA51&gt;0,AVERAGE(AT51:BA51),AVERAGE(AS51:AZ51))</f>
        <v>2296.375</v>
      </c>
      <c r="BC51" s="81" t="str">
        <f aca="false">IF(BA51&gt;0,BA51-AZ51," ")</f>
        <v> </v>
      </c>
      <c r="BD51" s="82" t="str">
        <f aca="false">IF(BA51&gt;0,BA51-BB51," ")</f>
        <v> </v>
      </c>
      <c r="BE51" s="82" t="n">
        <f aca="false">BE50+AX121</f>
        <v>2513.375</v>
      </c>
      <c r="BG51" s="73" t="str">
        <f aca="false">IF(BA51&gt;0,BA51-AZ51,"")</f>
        <v/>
      </c>
    </row>
    <row r="52" customFormat="false" ht="12.75" hidden="false" customHeight="true" outlineLevel="0" collapsed="false">
      <c r="A52" s="22" t="n">
        <v>34572</v>
      </c>
      <c r="B52" s="23" t="n">
        <v>782</v>
      </c>
      <c r="C52" s="23" t="n">
        <v>679</v>
      </c>
      <c r="D52" s="25" t="n">
        <v>461</v>
      </c>
      <c r="E52" s="25" t="n">
        <v>531</v>
      </c>
      <c r="F52" s="25" t="n">
        <v>794</v>
      </c>
      <c r="G52" s="25" t="n">
        <v>729</v>
      </c>
      <c r="H52" s="25" t="n">
        <v>529</v>
      </c>
      <c r="I52" s="25" t="n">
        <v>691</v>
      </c>
      <c r="J52" s="83"/>
      <c r="K52" s="75" t="n">
        <f aca="false">IF(J52&gt;0,AVERAGE(C52:J52),AVERAGE(B52:I52))</f>
        <v>649.5</v>
      </c>
      <c r="L52" s="81" t="str">
        <f aca="false">IF(J52&gt;0,J52-I52," ")</f>
        <v> </v>
      </c>
      <c r="M52" s="82" t="str">
        <f aca="false">IF(J52&gt;0,J52-K52," ")</f>
        <v> </v>
      </c>
      <c r="N52" s="82" t="n">
        <f aca="false">N51+K122</f>
        <v>719.25</v>
      </c>
      <c r="O52" s="22" t="n">
        <v>34572</v>
      </c>
      <c r="P52" s="25" t="n">
        <v>1458</v>
      </c>
      <c r="Q52" s="25" t="n">
        <v>1351</v>
      </c>
      <c r="R52" s="25" t="n">
        <v>1250</v>
      </c>
      <c r="S52" s="25" t="n">
        <v>1272</v>
      </c>
      <c r="T52" s="25" t="n">
        <v>1460</v>
      </c>
      <c r="U52" s="25" t="n">
        <v>1331</v>
      </c>
      <c r="V52" s="25" t="n">
        <v>1254</v>
      </c>
      <c r="W52" s="25" t="n">
        <v>1393</v>
      </c>
      <c r="X52" s="83"/>
      <c r="Y52" s="78" t="n">
        <f aca="false">IF(X52&gt;0,AVERAGE(Q52:X52),AVERAGE(P52:W52))</f>
        <v>1346.125</v>
      </c>
      <c r="Z52" s="81" t="str">
        <f aca="false">IF(X52&gt;0,X52-W52," ")</f>
        <v> </v>
      </c>
      <c r="AA52" s="82" t="str">
        <f aca="false">IF(X52&gt;0,X52-Y52," ")</f>
        <v> </v>
      </c>
      <c r="AB52" s="82" t="n">
        <f aca="false">AB51+W122</f>
        <v>1425.625</v>
      </c>
      <c r="AC52" s="79"/>
      <c r="AD52" s="22" t="n">
        <v>34572</v>
      </c>
      <c r="AE52" s="23" t="n">
        <v>384</v>
      </c>
      <c r="AF52" s="23" t="n">
        <v>386</v>
      </c>
      <c r="AG52" s="25" t="n">
        <v>315</v>
      </c>
      <c r="AH52" s="25" t="n">
        <v>325</v>
      </c>
      <c r="AI52" s="25" t="n">
        <v>361</v>
      </c>
      <c r="AJ52" s="25" t="n">
        <v>392</v>
      </c>
      <c r="AK52" s="25" t="n">
        <v>361</v>
      </c>
      <c r="AL52" s="25" t="n">
        <v>411</v>
      </c>
      <c r="AM52" s="83"/>
      <c r="AN52" s="78" t="n">
        <f aca="false">IF(AM52&gt;0,AVERAGE(AF52:AM52),AVERAGE(AF52:AL52))</f>
        <v>364.428571428571</v>
      </c>
      <c r="AO52" s="81" t="str">
        <f aca="false">IF(AM52&gt;0,AM52-AL52,"")</f>
        <v/>
      </c>
      <c r="AP52" s="82" t="str">
        <f aca="false">IF(AM52&gt;0,AM52-AL52," ")</f>
        <v> </v>
      </c>
      <c r="AQ52" s="82" t="n">
        <f aca="false">AQ51+AL122</f>
        <v>435.875</v>
      </c>
      <c r="AR52" s="22" t="n">
        <v>34572</v>
      </c>
      <c r="AS52" s="23" t="n">
        <v>2624</v>
      </c>
      <c r="AT52" s="23" t="n">
        <v>2416</v>
      </c>
      <c r="AU52" s="25" t="n">
        <v>2026</v>
      </c>
      <c r="AV52" s="25" t="n">
        <v>2128</v>
      </c>
      <c r="AW52" s="25" t="n">
        <v>2615</v>
      </c>
      <c r="AX52" s="25" t="n">
        <v>2452</v>
      </c>
      <c r="AY52" s="84" t="n">
        <v>2144</v>
      </c>
      <c r="AZ52" s="84" t="n">
        <v>2495</v>
      </c>
      <c r="BA52" s="83"/>
      <c r="BB52" s="78" t="n">
        <f aca="false">IF(BA52&gt;0,AVERAGE(AT52:BA52),AVERAGE(AS52:AZ52))</f>
        <v>2362.5</v>
      </c>
      <c r="BC52" s="81" t="str">
        <f aca="false">IF(BA52&gt;0,BA52-AZ52," ")</f>
        <v> </v>
      </c>
      <c r="BD52" s="82" t="str">
        <f aca="false">IF(BA52&gt;0,BA52-BB52," ")</f>
        <v> </v>
      </c>
      <c r="BE52" s="82" t="n">
        <f aca="false">BE51+AX122</f>
        <v>2579.5</v>
      </c>
      <c r="BG52" s="73" t="str">
        <f aca="false">IF(BA52&gt;0,BA52-AZ52,"")</f>
        <v/>
      </c>
    </row>
    <row r="53" customFormat="false" ht="12.75" hidden="false" customHeight="true" outlineLevel="0" collapsed="false">
      <c r="A53" s="22" t="n">
        <v>34579</v>
      </c>
      <c r="B53" s="23" t="n">
        <v>807</v>
      </c>
      <c r="C53" s="23" t="n">
        <v>680</v>
      </c>
      <c r="D53" s="25" t="n">
        <v>491</v>
      </c>
      <c r="E53" s="25" t="n">
        <v>554</v>
      </c>
      <c r="F53" s="25" t="n">
        <v>804</v>
      </c>
      <c r="G53" s="25" t="n">
        <v>749</v>
      </c>
      <c r="H53" s="25" t="n">
        <v>532</v>
      </c>
      <c r="I53" s="25" t="n">
        <v>712</v>
      </c>
      <c r="J53" s="83"/>
      <c r="K53" s="75" t="n">
        <f aca="false">IF(J53&gt;0,AVERAGE(C53:J53),AVERAGE(B53:I53))</f>
        <v>666.125</v>
      </c>
      <c r="L53" s="81" t="str">
        <f aca="false">IF(J53&gt;0,J53-I53," ")</f>
        <v> </v>
      </c>
      <c r="M53" s="82" t="str">
        <f aca="false">IF(J53&gt;0,J53-K53," ")</f>
        <v> </v>
      </c>
      <c r="N53" s="82" t="n">
        <f aca="false">N52+K123</f>
        <v>735.875</v>
      </c>
      <c r="O53" s="22" t="n">
        <v>34579</v>
      </c>
      <c r="P53" s="25" t="n">
        <v>1508</v>
      </c>
      <c r="Q53" s="25" t="n">
        <v>1400</v>
      </c>
      <c r="R53" s="25" t="n">
        <v>1315</v>
      </c>
      <c r="S53" s="25" t="n">
        <v>1327</v>
      </c>
      <c r="T53" s="25" t="n">
        <v>1500</v>
      </c>
      <c r="U53" s="25" t="n">
        <v>1382</v>
      </c>
      <c r="V53" s="25" t="n">
        <v>1294</v>
      </c>
      <c r="W53" s="25" t="n">
        <v>1442</v>
      </c>
      <c r="X53" s="83"/>
      <c r="Y53" s="78" t="n">
        <f aca="false">IF(X53&gt;0,AVERAGE(Q53:X53),AVERAGE(P53:W53))</f>
        <v>1396</v>
      </c>
      <c r="Z53" s="81" t="str">
        <f aca="false">IF(X53&gt;0,X53-W53," ")</f>
        <v> </v>
      </c>
      <c r="AA53" s="82" t="str">
        <f aca="false">IF(X53&gt;0,X53-Y53," ")</f>
        <v> </v>
      </c>
      <c r="AB53" s="82" t="n">
        <f aca="false">AB52+W123</f>
        <v>1475.5</v>
      </c>
      <c r="AC53" s="79"/>
      <c r="AD53" s="22" t="n">
        <v>34579</v>
      </c>
      <c r="AE53" s="23" t="n">
        <v>392</v>
      </c>
      <c r="AF53" s="23" t="n">
        <v>387</v>
      </c>
      <c r="AG53" s="25" t="n">
        <v>314</v>
      </c>
      <c r="AH53" s="25" t="n">
        <v>331</v>
      </c>
      <c r="AI53" s="25" t="n">
        <v>368</v>
      </c>
      <c r="AJ53" s="25" t="n">
        <v>390</v>
      </c>
      <c r="AK53" s="25" t="n">
        <v>360</v>
      </c>
      <c r="AL53" s="25" t="n">
        <v>418</v>
      </c>
      <c r="AM53" s="83"/>
      <c r="AN53" s="78" t="n">
        <f aca="false">IF(AM53&gt;0,AVERAGE(AF53:AM53),AVERAGE(AF53:AL53))</f>
        <v>366.857142857143</v>
      </c>
      <c r="AO53" s="81" t="str">
        <f aca="false">IF(AM53&gt;0,AM53-AL53,"")</f>
        <v/>
      </c>
      <c r="AP53" s="82" t="str">
        <f aca="false">IF(AM53&gt;0,AM53-AL53," ")</f>
        <v> </v>
      </c>
      <c r="AQ53" s="82" t="n">
        <f aca="false">AQ52+AL123</f>
        <v>439</v>
      </c>
      <c r="AR53" s="22" t="n">
        <v>34579</v>
      </c>
      <c r="AS53" s="23" t="n">
        <v>2707</v>
      </c>
      <c r="AT53" s="23" t="n">
        <v>2467</v>
      </c>
      <c r="AU53" s="25" t="n">
        <v>2120</v>
      </c>
      <c r="AV53" s="25" t="n">
        <v>2212</v>
      </c>
      <c r="AW53" s="25" t="n">
        <v>2672</v>
      </c>
      <c r="AX53" s="25" t="n">
        <v>2521</v>
      </c>
      <c r="AY53" s="84" t="n">
        <v>2186</v>
      </c>
      <c r="AZ53" s="84" t="n">
        <v>2572</v>
      </c>
      <c r="BA53" s="83"/>
      <c r="BB53" s="78" t="n">
        <f aca="false">IF(BA53&gt;0,AVERAGE(AT53:BA53),AVERAGE(AS53:AZ53))</f>
        <v>2432.125</v>
      </c>
      <c r="BC53" s="81" t="str">
        <f aca="false">IF(BA53&gt;0,BA53-AZ53," ")</f>
        <v> </v>
      </c>
      <c r="BD53" s="82" t="str">
        <f aca="false">IF(BA53&gt;0,BA53-BB53," ")</f>
        <v> </v>
      </c>
      <c r="BE53" s="82" t="n">
        <f aca="false">BE52+AX123</f>
        <v>2649.125</v>
      </c>
      <c r="BG53" s="73" t="str">
        <f aca="false">IF(BA53&gt;0,BA53-AZ53,"")</f>
        <v/>
      </c>
    </row>
    <row r="54" customFormat="false" ht="12.75" hidden="false" customHeight="true" outlineLevel="0" collapsed="false">
      <c r="A54" s="22" t="n">
        <v>34586</v>
      </c>
      <c r="B54" s="23" t="n">
        <v>819</v>
      </c>
      <c r="C54" s="23" t="n">
        <v>700</v>
      </c>
      <c r="D54" s="25" t="n">
        <v>515</v>
      </c>
      <c r="E54" s="25" t="n">
        <v>585</v>
      </c>
      <c r="F54" s="25" t="n">
        <v>802</v>
      </c>
      <c r="G54" s="25" t="n">
        <v>764</v>
      </c>
      <c r="H54" s="25" t="n">
        <v>549</v>
      </c>
      <c r="I54" s="25" t="n">
        <v>737</v>
      </c>
      <c r="J54" s="83"/>
      <c r="K54" s="75" t="n">
        <f aca="false">IF(J54&gt;0,AVERAGE(C54:J54),AVERAGE(B54:I54))</f>
        <v>683.875</v>
      </c>
      <c r="L54" s="81" t="str">
        <f aca="false">IF(J54&gt;0,J54-I54," ")</f>
        <v> </v>
      </c>
      <c r="M54" s="82" t="str">
        <f aca="false">IF(J54&gt;0,J54-K54," ")</f>
        <v> </v>
      </c>
      <c r="N54" s="82" t="n">
        <f aca="false">N53+K124</f>
        <v>753.625</v>
      </c>
      <c r="O54" s="22" t="n">
        <v>34586</v>
      </c>
      <c r="P54" s="25" t="n">
        <v>1557</v>
      </c>
      <c r="Q54" s="25" t="n">
        <v>1453</v>
      </c>
      <c r="R54" s="25" t="n">
        <v>1382</v>
      </c>
      <c r="S54" s="25" t="n">
        <v>1386</v>
      </c>
      <c r="T54" s="25" t="n">
        <v>1536</v>
      </c>
      <c r="U54" s="25" t="n">
        <v>1427</v>
      </c>
      <c r="V54" s="25" t="n">
        <v>1344</v>
      </c>
      <c r="W54" s="25" t="n">
        <v>1502</v>
      </c>
      <c r="X54" s="83"/>
      <c r="Y54" s="78" t="n">
        <f aca="false">IF(X54&gt;0,AVERAGE(Q54:X54),AVERAGE(P54:W54))</f>
        <v>1448.375</v>
      </c>
      <c r="Z54" s="81" t="str">
        <f aca="false">IF(X54&gt;0,X54-W54," ")</f>
        <v> </v>
      </c>
      <c r="AA54" s="82" t="str">
        <f aca="false">IF(X54&gt;0,X54-Y54," ")</f>
        <v> </v>
      </c>
      <c r="AB54" s="82" t="n">
        <f aca="false">AB53+W124</f>
        <v>1527.875</v>
      </c>
      <c r="AC54" s="79"/>
      <c r="AD54" s="22" t="n">
        <v>34586</v>
      </c>
      <c r="AE54" s="23" t="n">
        <v>407</v>
      </c>
      <c r="AF54" s="23" t="n">
        <v>390</v>
      </c>
      <c r="AG54" s="25" t="n">
        <v>321</v>
      </c>
      <c r="AH54" s="25" t="n">
        <v>337</v>
      </c>
      <c r="AI54" s="25" t="n">
        <v>369</v>
      </c>
      <c r="AJ54" s="25" t="n">
        <v>396</v>
      </c>
      <c r="AK54" s="25" t="n">
        <v>365</v>
      </c>
      <c r="AL54" s="25" t="n">
        <v>428</v>
      </c>
      <c r="AM54" s="83"/>
      <c r="AN54" s="78" t="n">
        <f aca="false">IF(AM54&gt;0,AVERAGE(AF54:AM54),AVERAGE(AF54:AL54))</f>
        <v>372.285714285714</v>
      </c>
      <c r="AO54" s="81" t="str">
        <f aca="false">IF(AM54&gt;0,AM54-AL54,"")</f>
        <v/>
      </c>
      <c r="AP54" s="82" t="str">
        <f aca="false">IF(AM54&gt;0,AM54-AL54," ")</f>
        <v> </v>
      </c>
      <c r="AQ54" s="82" t="n">
        <f aca="false">AQ53+AL124</f>
        <v>445.625</v>
      </c>
      <c r="AR54" s="22" t="n">
        <v>34586</v>
      </c>
      <c r="AS54" s="23" t="n">
        <v>2783</v>
      </c>
      <c r="AT54" s="23" t="n">
        <v>2543</v>
      </c>
      <c r="AU54" s="25" t="n">
        <v>2218</v>
      </c>
      <c r="AV54" s="25" t="n">
        <v>2308</v>
      </c>
      <c r="AW54" s="25" t="n">
        <v>2707</v>
      </c>
      <c r="AX54" s="25" t="n">
        <v>2587</v>
      </c>
      <c r="AY54" s="84" t="n">
        <v>2258</v>
      </c>
      <c r="AZ54" s="84" t="n">
        <v>2667</v>
      </c>
      <c r="BA54" s="83"/>
      <c r="BB54" s="78" t="n">
        <f aca="false">IF(BA54&gt;0,AVERAGE(AT54:BA54),AVERAGE(AS54:AZ54))</f>
        <v>2508.875</v>
      </c>
      <c r="BC54" s="81" t="str">
        <f aca="false">IF(BA54&gt;0,BA54-AZ54," ")</f>
        <v> </v>
      </c>
      <c r="BD54" s="82" t="str">
        <f aca="false">IF(BA54&gt;0,BA54-BB54," ")</f>
        <v> </v>
      </c>
      <c r="BE54" s="82" t="n">
        <f aca="false">BE53+AX124</f>
        <v>2725.875</v>
      </c>
      <c r="BG54" s="73" t="str">
        <f aca="false">IF(BA54&gt;0,BA54-AZ54,"")</f>
        <v/>
      </c>
    </row>
    <row r="55" customFormat="false" ht="12.75" hidden="false" customHeight="true" outlineLevel="0" collapsed="false">
      <c r="A55" s="22" t="n">
        <v>34593</v>
      </c>
      <c r="B55" s="23" t="n">
        <v>834</v>
      </c>
      <c r="C55" s="23" t="n">
        <v>718</v>
      </c>
      <c r="D55" s="25" t="n">
        <v>544</v>
      </c>
      <c r="E55" s="25" t="n">
        <v>614</v>
      </c>
      <c r="F55" s="25" t="n">
        <v>820</v>
      </c>
      <c r="G55" s="25" t="n">
        <v>782</v>
      </c>
      <c r="H55" s="88" t="n">
        <v>566</v>
      </c>
      <c r="I55" s="25" t="n">
        <v>765</v>
      </c>
      <c r="J55" s="83"/>
      <c r="K55" s="75" t="n">
        <f aca="false">IF(J55&gt;0,AVERAGE(C55:J55),AVERAGE(B55:I55))</f>
        <v>705.375</v>
      </c>
      <c r="L55" s="81" t="str">
        <f aca="false">IF(J55&gt;0,J55-I55," ")</f>
        <v> </v>
      </c>
      <c r="M55" s="82" t="str">
        <f aca="false">IF(J55&gt;0,J55-K55," ")</f>
        <v> </v>
      </c>
      <c r="N55" s="82" t="n">
        <f aca="false">N54+K125</f>
        <v>775.125</v>
      </c>
      <c r="O55" s="22" t="n">
        <v>34593</v>
      </c>
      <c r="P55" s="25" t="n">
        <v>1598</v>
      </c>
      <c r="Q55" s="25" t="n">
        <v>1499</v>
      </c>
      <c r="R55" s="25" t="n">
        <v>1434</v>
      </c>
      <c r="S55" s="25" t="n">
        <v>1443</v>
      </c>
      <c r="T55" s="25" t="n">
        <v>1578</v>
      </c>
      <c r="U55" s="25" t="n">
        <v>1482</v>
      </c>
      <c r="V55" s="25" t="n">
        <v>1392</v>
      </c>
      <c r="W55" s="25" t="n">
        <v>1554</v>
      </c>
      <c r="X55" s="83"/>
      <c r="Y55" s="78" t="n">
        <f aca="false">IF(X55&gt;0,AVERAGE(Q55:X55),AVERAGE(P55:W55))</f>
        <v>1497.5</v>
      </c>
      <c r="Z55" s="81" t="str">
        <f aca="false">IF(X55&gt;0,X55-W55," ")</f>
        <v> </v>
      </c>
      <c r="AA55" s="82" t="str">
        <f aca="false">IF(X55&gt;0,X55-Y55," ")</f>
        <v> </v>
      </c>
      <c r="AB55" s="82" t="n">
        <f aca="false">AB54+W125</f>
        <v>1577</v>
      </c>
      <c r="AC55" s="79"/>
      <c r="AD55" s="22" t="n">
        <v>34593</v>
      </c>
      <c r="AE55" s="23" t="n">
        <v>418</v>
      </c>
      <c r="AF55" s="23" t="n">
        <v>397</v>
      </c>
      <c r="AG55" s="25" t="n">
        <v>324</v>
      </c>
      <c r="AH55" s="25" t="n">
        <v>339</v>
      </c>
      <c r="AI55" s="25" t="n">
        <v>379</v>
      </c>
      <c r="AJ55" s="25" t="n">
        <v>404</v>
      </c>
      <c r="AK55" s="25" t="n">
        <v>367</v>
      </c>
      <c r="AL55" s="25" t="n">
        <v>438</v>
      </c>
      <c r="AM55" s="83"/>
      <c r="AN55" s="78" t="n">
        <f aca="false">IF(AM55&gt;0,AVERAGE(AF55:AM55),AVERAGE(AF55:AL55))</f>
        <v>378.285714285714</v>
      </c>
      <c r="AO55" s="81" t="str">
        <f aca="false">IF(AM55&gt;0,AM55-AL55,"")</f>
        <v/>
      </c>
      <c r="AP55" s="82" t="str">
        <f aca="false">IF(AM55&gt;0,AM55-AL55," ")</f>
        <v> </v>
      </c>
      <c r="AQ55" s="82" t="n">
        <f aca="false">AQ54+AL125</f>
        <v>452.25</v>
      </c>
      <c r="AR55" s="22" t="n">
        <v>34593</v>
      </c>
      <c r="AS55" s="23" t="n">
        <v>2850</v>
      </c>
      <c r="AT55" s="23" t="n">
        <v>2614</v>
      </c>
      <c r="AU55" s="25" t="n">
        <v>2302</v>
      </c>
      <c r="AV55" s="25" t="n">
        <v>2396</v>
      </c>
      <c r="AW55" s="25" t="n">
        <v>2777</v>
      </c>
      <c r="AX55" s="25" t="n">
        <v>2668</v>
      </c>
      <c r="AY55" s="84" t="n">
        <v>2325</v>
      </c>
      <c r="AZ55" s="84" t="n">
        <v>2757</v>
      </c>
      <c r="BA55" s="83"/>
      <c r="BB55" s="78" t="n">
        <f aca="false">IF(BA55&gt;0,AVERAGE(AT55:BA55),AVERAGE(AS55:AZ55))</f>
        <v>2586.125</v>
      </c>
      <c r="BC55" s="81" t="str">
        <f aca="false">IF(BA55&gt;0,BA55-AZ55," ")</f>
        <v> </v>
      </c>
      <c r="BD55" s="82" t="str">
        <f aca="false">IF(BA55&gt;0,BA55-BB55," ")</f>
        <v> </v>
      </c>
      <c r="BE55" s="82" t="n">
        <f aca="false">BE54+AX125</f>
        <v>2803.125</v>
      </c>
      <c r="BG55" s="73" t="str">
        <f aca="false">IF(BA55&gt;0,BA55-AZ55,"")</f>
        <v/>
      </c>
    </row>
    <row r="56" customFormat="false" ht="12.75" hidden="false" customHeight="true" outlineLevel="0" collapsed="false">
      <c r="A56" s="22" t="n">
        <v>34600</v>
      </c>
      <c r="B56" s="23" t="n">
        <v>847</v>
      </c>
      <c r="C56" s="23" t="n">
        <v>737</v>
      </c>
      <c r="D56" s="25" t="n">
        <v>570</v>
      </c>
      <c r="E56" s="25" t="n">
        <v>629</v>
      </c>
      <c r="F56" s="25" t="n">
        <v>830</v>
      </c>
      <c r="G56" s="25" t="n">
        <v>806</v>
      </c>
      <c r="H56" s="88" t="n">
        <v>584</v>
      </c>
      <c r="I56" s="88" t="n">
        <v>790</v>
      </c>
      <c r="J56" s="83"/>
      <c r="K56" s="75" t="n">
        <f aca="false">IF(J56&gt;0,AVERAGE(C56:J56),AVERAGE(B56:I56))</f>
        <v>724.125</v>
      </c>
      <c r="L56" s="81" t="str">
        <f aca="false">IF(J56&gt;0,J56-I56," ")</f>
        <v> </v>
      </c>
      <c r="M56" s="82" t="str">
        <f aca="false">IF(J56&gt;0,J56-K56," ")</f>
        <v> </v>
      </c>
      <c r="N56" s="82" t="n">
        <f aca="false">N55+K126</f>
        <v>793.875</v>
      </c>
      <c r="O56" s="22" t="n">
        <v>34600</v>
      </c>
      <c r="P56" s="25" t="n">
        <v>1641</v>
      </c>
      <c r="Q56" s="25" t="n">
        <v>1545</v>
      </c>
      <c r="R56" s="25" t="n">
        <v>1491</v>
      </c>
      <c r="S56" s="25" t="n">
        <v>1494</v>
      </c>
      <c r="T56" s="25" t="n">
        <v>1609</v>
      </c>
      <c r="U56" s="25" t="n">
        <v>1528</v>
      </c>
      <c r="V56" s="88" t="n">
        <v>1449</v>
      </c>
      <c r="W56" s="25" t="n">
        <v>1612</v>
      </c>
      <c r="X56" s="83"/>
      <c r="Y56" s="78" t="n">
        <f aca="false">IF(X56&gt;0,AVERAGE(Q56:X56),AVERAGE(P56:W56))</f>
        <v>1546.125</v>
      </c>
      <c r="Z56" s="81" t="str">
        <f aca="false">IF(X56&gt;0,X56-W56," ")</f>
        <v> </v>
      </c>
      <c r="AA56" s="82" t="str">
        <f aca="false">IF(X56&gt;0,X56-Y56," ")</f>
        <v> </v>
      </c>
      <c r="AB56" s="82" t="n">
        <f aca="false">AB55+W126</f>
        <v>1625.625</v>
      </c>
      <c r="AC56" s="79"/>
      <c r="AD56" s="22" t="n">
        <v>34600</v>
      </c>
      <c r="AE56" s="23" t="n">
        <v>416</v>
      </c>
      <c r="AF56" s="23" t="n">
        <v>401</v>
      </c>
      <c r="AG56" s="25" t="n">
        <v>330</v>
      </c>
      <c r="AH56" s="25" t="n">
        <v>346</v>
      </c>
      <c r="AI56" s="25" t="n">
        <v>390</v>
      </c>
      <c r="AJ56" s="25" t="n">
        <v>412</v>
      </c>
      <c r="AK56" s="88" t="n">
        <v>369</v>
      </c>
      <c r="AL56" s="25" t="n">
        <v>446</v>
      </c>
      <c r="AM56" s="83"/>
      <c r="AN56" s="78" t="n">
        <f aca="false">IF(AM56&gt;0,AVERAGE(AF56:AM56),AVERAGE(AF56:AL56))</f>
        <v>384.857142857143</v>
      </c>
      <c r="AO56" s="81" t="str">
        <f aca="false">IF(AM56&gt;0,AM56-AL56,"")</f>
        <v/>
      </c>
      <c r="AP56" s="82" t="str">
        <f aca="false">IF(AM56&gt;0,AM56-AL56," ")</f>
        <v> </v>
      </c>
      <c r="AQ56" s="82" t="n">
        <f aca="false">AQ55+AL126</f>
        <v>457.75</v>
      </c>
      <c r="AR56" s="22" t="n">
        <v>34600</v>
      </c>
      <c r="AS56" s="23" t="n">
        <v>2904</v>
      </c>
      <c r="AT56" s="23" t="n">
        <v>2683</v>
      </c>
      <c r="AU56" s="25" t="n">
        <v>2391</v>
      </c>
      <c r="AV56" s="25" t="n">
        <v>2469</v>
      </c>
      <c r="AW56" s="25" t="n">
        <v>2829</v>
      </c>
      <c r="AX56" s="25" t="n">
        <v>2746</v>
      </c>
      <c r="AY56" s="89" t="n">
        <v>2402</v>
      </c>
      <c r="AZ56" s="84" t="n">
        <v>2848</v>
      </c>
      <c r="BA56" s="83"/>
      <c r="BB56" s="78" t="n">
        <f aca="false">IF(BA56&gt;0,AVERAGE(AT56:BA56),AVERAGE(AS56:AZ56))</f>
        <v>2659</v>
      </c>
      <c r="BC56" s="81" t="str">
        <f aca="false">IF(BA56&gt;0,BA56-AZ56," ")</f>
        <v> </v>
      </c>
      <c r="BD56" s="82" t="str">
        <f aca="false">IF(BA56&gt;0,BA56-BB56," ")</f>
        <v> </v>
      </c>
      <c r="BE56" s="82" t="n">
        <f aca="false">BE55+AX126</f>
        <v>2876</v>
      </c>
      <c r="BG56" s="73" t="str">
        <f aca="false">IF(BA56&gt;0,BA56-AZ56,"")</f>
        <v/>
      </c>
    </row>
    <row r="57" customFormat="false" ht="12.75" hidden="false" customHeight="true" outlineLevel="0" collapsed="false">
      <c r="A57" s="22" t="n">
        <v>34607</v>
      </c>
      <c r="B57" s="23" t="n">
        <v>856</v>
      </c>
      <c r="C57" s="23" t="n">
        <v>763</v>
      </c>
      <c r="D57" s="25" t="n">
        <v>600</v>
      </c>
      <c r="E57" s="25" t="n">
        <v>658</v>
      </c>
      <c r="F57" s="25" t="n">
        <v>837</v>
      </c>
      <c r="G57" s="25" t="n">
        <v>825</v>
      </c>
      <c r="H57" s="88" t="n">
        <v>609</v>
      </c>
      <c r="I57" s="25" t="n">
        <v>803</v>
      </c>
      <c r="J57" s="83"/>
      <c r="K57" s="75" t="n">
        <f aca="false">IF(J57&gt;0,AVERAGE(C57:J57),AVERAGE(B57:I57))</f>
        <v>743.875</v>
      </c>
      <c r="L57" s="81" t="str">
        <f aca="false">IF(J57&gt;0,J57-I57," ")</f>
        <v> </v>
      </c>
      <c r="M57" s="82" t="str">
        <f aca="false">IF(J57&gt;0,J57-K57," ")</f>
        <v> </v>
      </c>
      <c r="N57" s="82" t="n">
        <f aca="false">N56+K127</f>
        <v>813.625</v>
      </c>
      <c r="O57" s="22" t="n">
        <v>34607</v>
      </c>
      <c r="P57" s="25" t="n">
        <v>1683</v>
      </c>
      <c r="Q57" s="25" t="n">
        <v>1581</v>
      </c>
      <c r="R57" s="25" t="n">
        <v>1545</v>
      </c>
      <c r="S57" s="25" t="n">
        <v>1546</v>
      </c>
      <c r="T57" s="25" t="n">
        <v>1639</v>
      </c>
      <c r="U57" s="25" t="n">
        <v>1581</v>
      </c>
      <c r="V57" s="88" t="n">
        <v>1499</v>
      </c>
      <c r="W57" s="25" t="n">
        <v>1659</v>
      </c>
      <c r="X57" s="83"/>
      <c r="Y57" s="78" t="n">
        <f aca="false">IF(X57&gt;0,AVERAGE(Q57:X57),AVERAGE(P57:W57))</f>
        <v>1591.625</v>
      </c>
      <c r="Z57" s="81" t="str">
        <f aca="false">IF(X57&gt;0,X57-W57," ")</f>
        <v> </v>
      </c>
      <c r="AA57" s="82" t="str">
        <f aca="false">IF(X57&gt;0,X57-Y57," ")</f>
        <v> </v>
      </c>
      <c r="AB57" s="82" t="n">
        <f aca="false">AB56+W127</f>
        <v>1671.125</v>
      </c>
      <c r="AC57" s="79"/>
      <c r="AD57" s="22" t="n">
        <v>34607</v>
      </c>
      <c r="AE57" s="23" t="n">
        <v>413</v>
      </c>
      <c r="AF57" s="23" t="n">
        <v>406</v>
      </c>
      <c r="AG57" s="25" t="n">
        <v>330</v>
      </c>
      <c r="AH57" s="25" t="n">
        <v>352</v>
      </c>
      <c r="AI57" s="25" t="n">
        <v>394</v>
      </c>
      <c r="AJ57" s="25" t="n">
        <v>419</v>
      </c>
      <c r="AK57" s="88" t="n">
        <v>372</v>
      </c>
      <c r="AL57" s="25" t="n">
        <v>452</v>
      </c>
      <c r="AM57" s="83"/>
      <c r="AN57" s="78" t="n">
        <f aca="false">IF(AM57&gt;0,AVERAGE(AF57:AM57),AVERAGE(AF57:AL57))</f>
        <v>389.285714285714</v>
      </c>
      <c r="AO57" s="81" t="str">
        <f aca="false">IF(AM57&gt;0,AM57-AL57,"")</f>
        <v/>
      </c>
      <c r="AP57" s="82" t="str">
        <f aca="false">IF(AM57&gt;0,AM57-AL57," ")</f>
        <v> </v>
      </c>
      <c r="AQ57" s="82" t="n">
        <f aca="false">AQ56+AL127</f>
        <v>461.25</v>
      </c>
      <c r="AR57" s="22" t="n">
        <v>34607</v>
      </c>
      <c r="AS57" s="23" t="n">
        <v>2952</v>
      </c>
      <c r="AT57" s="23" t="n">
        <v>2750</v>
      </c>
      <c r="AU57" s="25" t="n">
        <v>2475</v>
      </c>
      <c r="AV57" s="25" t="n">
        <v>2556</v>
      </c>
      <c r="AW57" s="25" t="n">
        <v>2870</v>
      </c>
      <c r="AX57" s="25" t="n">
        <v>2825</v>
      </c>
      <c r="AY57" s="89" t="n">
        <v>2480</v>
      </c>
      <c r="AZ57" s="84" t="n">
        <v>2914</v>
      </c>
      <c r="BA57" s="83"/>
      <c r="BB57" s="78" t="n">
        <f aca="false">IF(BA57&gt;0,AVERAGE(AT57:BA57),AVERAGE(AS57:AZ57))</f>
        <v>2727.75</v>
      </c>
      <c r="BC57" s="81" t="str">
        <f aca="false">IF(BA57&gt;0,BA57-AZ57," ")</f>
        <v> </v>
      </c>
      <c r="BD57" s="82" t="str">
        <f aca="false">IF(BA57&gt;0,BA57-BB57," ")</f>
        <v> </v>
      </c>
      <c r="BE57" s="82" t="n">
        <f aca="false">BE56+AX127</f>
        <v>2944.75</v>
      </c>
      <c r="BG57" s="73" t="str">
        <f aca="false">IF(BA57&gt;0,BA57-AZ57,"")</f>
        <v/>
      </c>
    </row>
    <row r="58" customFormat="false" ht="12.75" hidden="false" customHeight="true" outlineLevel="0" collapsed="false">
      <c r="A58" s="22" t="n">
        <v>34614</v>
      </c>
      <c r="B58" s="23" t="n">
        <v>870</v>
      </c>
      <c r="C58" s="23" t="n">
        <v>765</v>
      </c>
      <c r="D58" s="25" t="n">
        <v>635</v>
      </c>
      <c r="E58" s="25" t="n">
        <v>685</v>
      </c>
      <c r="F58" s="25" t="n">
        <v>839</v>
      </c>
      <c r="G58" s="25" t="n">
        <v>841</v>
      </c>
      <c r="H58" s="88" t="n">
        <v>621</v>
      </c>
      <c r="I58" s="25" t="n">
        <v>822</v>
      </c>
      <c r="J58" s="83"/>
      <c r="K58" s="75" t="n">
        <f aca="false">IF(J58&gt;0,AVERAGE(C58:J58),AVERAGE(B58:I58))</f>
        <v>759.75</v>
      </c>
      <c r="L58" s="81" t="str">
        <f aca="false">IF(J58&gt;0,J58-I58," ")</f>
        <v> </v>
      </c>
      <c r="M58" s="82" t="str">
        <f aca="false">IF(J58&gt;0,J58-K58," ")</f>
        <v> </v>
      </c>
      <c r="N58" s="82" t="n">
        <f aca="false">N57+K128</f>
        <v>829.5</v>
      </c>
      <c r="O58" s="22" t="n">
        <v>34614</v>
      </c>
      <c r="P58" s="25" t="n">
        <v>1707</v>
      </c>
      <c r="Q58" s="25" t="n">
        <v>1622</v>
      </c>
      <c r="R58" s="25" t="n">
        <v>1601</v>
      </c>
      <c r="S58" s="25" t="n">
        <v>1601</v>
      </c>
      <c r="T58" s="25" t="n">
        <v>1666</v>
      </c>
      <c r="U58" s="25" t="n">
        <v>1625</v>
      </c>
      <c r="V58" s="88" t="n">
        <v>1546</v>
      </c>
      <c r="W58" s="25" t="n">
        <v>1705</v>
      </c>
      <c r="X58" s="83"/>
      <c r="Y58" s="78" t="n">
        <f aca="false">IF(X58&gt;0,AVERAGE(Q58:X58),AVERAGE(P58:W58))</f>
        <v>1634.125</v>
      </c>
      <c r="Z58" s="81" t="str">
        <f aca="false">IF(X58&gt;0,X58-W58," ")</f>
        <v> </v>
      </c>
      <c r="AA58" s="82" t="str">
        <f aca="false">IF(X58&gt;0,X58-Y58," ")</f>
        <v> </v>
      </c>
      <c r="AB58" s="82" t="n">
        <f aca="false">AB57+W128</f>
        <v>1713.625</v>
      </c>
      <c r="AC58" s="79"/>
      <c r="AD58" s="22" t="n">
        <v>34614</v>
      </c>
      <c r="AE58" s="23" t="n">
        <v>420</v>
      </c>
      <c r="AF58" s="23" t="n">
        <v>411</v>
      </c>
      <c r="AG58" s="25" t="n">
        <v>333</v>
      </c>
      <c r="AH58" s="25" t="n">
        <v>357</v>
      </c>
      <c r="AI58" s="25" t="n">
        <v>406</v>
      </c>
      <c r="AJ58" s="25" t="n">
        <v>421</v>
      </c>
      <c r="AK58" s="88" t="n">
        <v>375</v>
      </c>
      <c r="AL58" s="25" t="n">
        <v>452</v>
      </c>
      <c r="AM58" s="83"/>
      <c r="AN58" s="78" t="n">
        <f aca="false">IF(AM58&gt;0,AVERAGE(AF58:AM58),AVERAGE(AF58:AL58))</f>
        <v>393.571428571429</v>
      </c>
      <c r="AO58" s="81" t="str">
        <f aca="false">IF(AM58&gt;0,AM58-AL58,"")</f>
        <v/>
      </c>
      <c r="AP58" s="82" t="str">
        <f aca="false">IF(AM58&gt;0,AM58-AL58," ")</f>
        <v> </v>
      </c>
      <c r="AQ58" s="82" t="n">
        <f aca="false">AQ57+AL128</f>
        <v>465.875</v>
      </c>
      <c r="AR58" s="22" t="n">
        <v>34614</v>
      </c>
      <c r="AS58" s="23" t="n">
        <v>2997</v>
      </c>
      <c r="AT58" s="23" t="n">
        <v>2798</v>
      </c>
      <c r="AU58" s="25" t="n">
        <v>2569</v>
      </c>
      <c r="AV58" s="25" t="n">
        <v>2643</v>
      </c>
      <c r="AW58" s="25" t="n">
        <v>2911</v>
      </c>
      <c r="AX58" s="25" t="n">
        <v>2887</v>
      </c>
      <c r="AY58" s="89" t="n">
        <v>2542</v>
      </c>
      <c r="AZ58" s="84" t="n">
        <v>2979</v>
      </c>
      <c r="BA58" s="83"/>
      <c r="BB58" s="78" t="n">
        <f aca="false">IF(BA58&gt;0,AVERAGE(AT58:BA58),AVERAGE(AS58:AZ58))</f>
        <v>2790.75</v>
      </c>
      <c r="BC58" s="81" t="str">
        <f aca="false">IF(BA58&gt;0,BA58-AZ58," ")</f>
        <v> </v>
      </c>
      <c r="BD58" s="82" t="str">
        <f aca="false">IF(BA58&gt;0,BA58-BB58," ")</f>
        <v> </v>
      </c>
      <c r="BE58" s="82" t="n">
        <f aca="false">BE57+AX128</f>
        <v>3007.75</v>
      </c>
      <c r="BG58" s="73" t="str">
        <f aca="false">IF(BA58&gt;0,BA58-AZ58,"")</f>
        <v/>
      </c>
    </row>
    <row r="59" customFormat="false" ht="12.75" hidden="false" customHeight="true" outlineLevel="0" collapsed="false">
      <c r="A59" s="22" t="n">
        <v>34621</v>
      </c>
      <c r="B59" s="23" t="n">
        <v>873</v>
      </c>
      <c r="C59" s="23" t="n">
        <v>783</v>
      </c>
      <c r="D59" s="25" t="n">
        <v>642</v>
      </c>
      <c r="E59" s="25" t="n">
        <v>706</v>
      </c>
      <c r="F59" s="25" t="n">
        <v>845</v>
      </c>
      <c r="G59" s="25" t="n">
        <v>852</v>
      </c>
      <c r="H59" s="88" t="n">
        <v>627</v>
      </c>
      <c r="I59" s="25" t="n">
        <v>837</v>
      </c>
      <c r="J59" s="83"/>
      <c r="K59" s="75" t="n">
        <f aca="false">IF(J59&gt;0,AVERAGE(C59:J59),AVERAGE(B59:I59))</f>
        <v>770.625</v>
      </c>
      <c r="L59" s="81" t="str">
        <f aca="false">IF(J59&gt;0,J59-I59," ")</f>
        <v> </v>
      </c>
      <c r="M59" s="82" t="str">
        <f aca="false">IF(J59&gt;0,J59-K59," ")</f>
        <v> </v>
      </c>
      <c r="N59" s="82" t="n">
        <f aca="false">N58+K129</f>
        <v>840.375</v>
      </c>
      <c r="O59" s="22" t="n">
        <v>34621</v>
      </c>
      <c r="P59" s="25" t="n">
        <v>1726</v>
      </c>
      <c r="Q59" s="25" t="n">
        <v>1667</v>
      </c>
      <c r="R59" s="25" t="n">
        <v>1629</v>
      </c>
      <c r="S59" s="25" t="n">
        <v>1651</v>
      </c>
      <c r="T59" s="25" t="n">
        <v>1695</v>
      </c>
      <c r="U59" s="25" t="n">
        <v>1656</v>
      </c>
      <c r="V59" s="88" t="n">
        <v>1566</v>
      </c>
      <c r="W59" s="25" t="n">
        <v>1741</v>
      </c>
      <c r="X59" s="83"/>
      <c r="Y59" s="78" t="n">
        <f aca="false">IF(X59&gt;0,AVERAGE(Q59:X59),AVERAGE(P59:W59))</f>
        <v>1666.375</v>
      </c>
      <c r="Z59" s="81" t="str">
        <f aca="false">IF(X59&gt;0,X59-W59," ")</f>
        <v> </v>
      </c>
      <c r="AA59" s="82" t="str">
        <f aca="false">IF(X59&gt;0,X59-Y59," ")</f>
        <v> </v>
      </c>
      <c r="AB59" s="82" t="n">
        <f aca="false">AB58+W129</f>
        <v>1745.875</v>
      </c>
      <c r="AC59" s="79"/>
      <c r="AD59" s="22" t="n">
        <v>34621</v>
      </c>
      <c r="AE59" s="23" t="n">
        <v>422</v>
      </c>
      <c r="AF59" s="23" t="n">
        <v>418</v>
      </c>
      <c r="AG59" s="25" t="n">
        <v>336</v>
      </c>
      <c r="AH59" s="25" t="n">
        <v>363</v>
      </c>
      <c r="AI59" s="25" t="n">
        <v>412</v>
      </c>
      <c r="AJ59" s="25" t="n">
        <v>428</v>
      </c>
      <c r="AK59" s="88" t="n">
        <v>378</v>
      </c>
      <c r="AL59" s="25" t="n">
        <v>464</v>
      </c>
      <c r="AM59" s="83"/>
      <c r="AN59" s="78" t="n">
        <f aca="false">IF(AM59&gt;0,AVERAGE(AF59:AM59),AVERAGE(AF59:AL59))</f>
        <v>399.857142857143</v>
      </c>
      <c r="AO59" s="81" t="str">
        <f aca="false">IF(AM59&gt;0,AM59-AL59,"")</f>
        <v/>
      </c>
      <c r="AP59" s="82" t="str">
        <f aca="false">IF(AM59&gt;0,AM59-AL59," ")</f>
        <v> </v>
      </c>
      <c r="AQ59" s="82" t="n">
        <f aca="false">AQ58+AL129</f>
        <v>471.625</v>
      </c>
      <c r="AR59" s="22" t="n">
        <v>34621</v>
      </c>
      <c r="AS59" s="23" t="n">
        <v>3021</v>
      </c>
      <c r="AT59" s="23" t="n">
        <v>2868</v>
      </c>
      <c r="AU59" s="25" t="n">
        <v>2607</v>
      </c>
      <c r="AV59" s="25" t="n">
        <v>2720</v>
      </c>
      <c r="AW59" s="25" t="n">
        <v>2952</v>
      </c>
      <c r="AX59" s="25" t="n">
        <v>2936</v>
      </c>
      <c r="AY59" s="89" t="n">
        <v>2571</v>
      </c>
      <c r="AZ59" s="84" t="n">
        <v>3042</v>
      </c>
      <c r="BA59" s="83"/>
      <c r="BB59" s="78" t="n">
        <f aca="false">IF(BA59&gt;0,AVERAGE(AT59:BA59),AVERAGE(AS59:AZ59))</f>
        <v>2839.625</v>
      </c>
      <c r="BC59" s="81" t="str">
        <f aca="false">IF(BA59&gt;0,BA59-AZ59," ")</f>
        <v> </v>
      </c>
      <c r="BD59" s="82" t="str">
        <f aca="false">IF(BA59&gt;0,BA59-BB59," ")</f>
        <v> </v>
      </c>
      <c r="BE59" s="82" t="n">
        <f aca="false">BE58+AX129</f>
        <v>3056.625</v>
      </c>
      <c r="BG59" s="73" t="str">
        <f aca="false">IF(BA59&gt;0,BA59-AZ59,"")</f>
        <v/>
      </c>
    </row>
    <row r="60" customFormat="false" ht="12.75" hidden="false" customHeight="true" outlineLevel="0" collapsed="false">
      <c r="A60" s="22" t="n">
        <v>34628</v>
      </c>
      <c r="B60" s="23" t="n">
        <v>874</v>
      </c>
      <c r="C60" s="23" t="n">
        <v>801</v>
      </c>
      <c r="D60" s="25" t="n">
        <v>651</v>
      </c>
      <c r="E60" s="25" t="n">
        <v>734</v>
      </c>
      <c r="F60" s="25" t="n">
        <v>869</v>
      </c>
      <c r="G60" s="25" t="n">
        <v>860</v>
      </c>
      <c r="H60" s="88" t="n">
        <v>649</v>
      </c>
      <c r="I60" s="25" t="n">
        <v>841</v>
      </c>
      <c r="J60" s="83"/>
      <c r="K60" s="75" t="n">
        <f aca="false">IF(J60&gt;0,AVERAGE(C60:J60),AVERAGE(B60:I60))</f>
        <v>784.875</v>
      </c>
      <c r="L60" s="81" t="str">
        <f aca="false">IF(J60&gt;0,J60-I60," ")</f>
        <v> </v>
      </c>
      <c r="M60" s="82" t="str">
        <f aca="false">IF(J60&gt;0,J60-K60," ")</f>
        <v> </v>
      </c>
      <c r="N60" s="82" t="n">
        <f aca="false">N59+K130</f>
        <v>854.625</v>
      </c>
      <c r="O60" s="22" t="n">
        <v>34628</v>
      </c>
      <c r="P60" s="25" t="n">
        <v>1779</v>
      </c>
      <c r="Q60" s="25" t="n">
        <v>1696</v>
      </c>
      <c r="R60" s="25" t="n">
        <v>1672</v>
      </c>
      <c r="S60" s="25" t="n">
        <v>1686</v>
      </c>
      <c r="T60" s="25" t="n">
        <v>1723</v>
      </c>
      <c r="U60" s="25" t="n">
        <v>1688</v>
      </c>
      <c r="V60" s="88" t="n">
        <v>1613</v>
      </c>
      <c r="W60" s="25" t="n">
        <v>1757</v>
      </c>
      <c r="X60" s="83"/>
      <c r="Y60" s="78" t="n">
        <f aca="false">IF(X60&gt;0,AVERAGE(Q60:X60),AVERAGE(P60:W60))</f>
        <v>1701.75</v>
      </c>
      <c r="Z60" s="81" t="str">
        <f aca="false">IF(X60&gt;0,X60-W60," ")</f>
        <v> </v>
      </c>
      <c r="AA60" s="82" t="str">
        <f aca="false">IF(X60&gt;0,X60-Y60," ")</f>
        <v> </v>
      </c>
      <c r="AB60" s="82" t="n">
        <f aca="false">AB59+W130</f>
        <v>1781.25</v>
      </c>
      <c r="AC60" s="79"/>
      <c r="AD60" s="22" t="n">
        <v>34628</v>
      </c>
      <c r="AE60" s="23" t="n">
        <v>428</v>
      </c>
      <c r="AF60" s="23" t="n">
        <v>423</v>
      </c>
      <c r="AG60" s="25" t="n">
        <v>341</v>
      </c>
      <c r="AH60" s="25" t="n">
        <v>363</v>
      </c>
      <c r="AI60" s="25" t="n">
        <v>418</v>
      </c>
      <c r="AJ60" s="25" t="n">
        <v>430</v>
      </c>
      <c r="AK60" s="88" t="n">
        <v>380</v>
      </c>
      <c r="AL60" s="25" t="n">
        <v>469</v>
      </c>
      <c r="AM60" s="83"/>
      <c r="AN60" s="78" t="n">
        <f aca="false">IF(AM60&gt;0,AVERAGE(AF60:AM60),AVERAGE(AF60:AL60))</f>
        <v>403.428571428571</v>
      </c>
      <c r="AO60" s="81" t="str">
        <f aca="false">IF(AM60&gt;0,AM60-AL60,"")</f>
        <v/>
      </c>
      <c r="AP60" s="82" t="str">
        <f aca="false">IF(AM60&gt;0,AM60-AL60," ")</f>
        <v> </v>
      </c>
      <c r="AQ60" s="82" t="n">
        <f aca="false">AQ59+AL130</f>
        <v>475.5</v>
      </c>
      <c r="AR60" s="22" t="n">
        <v>34628</v>
      </c>
      <c r="AS60" s="23" t="n">
        <v>3081</v>
      </c>
      <c r="AT60" s="23" t="n">
        <v>2920</v>
      </c>
      <c r="AU60" s="25" t="n">
        <v>2664</v>
      </c>
      <c r="AV60" s="25" t="n">
        <v>2783</v>
      </c>
      <c r="AW60" s="25" t="n">
        <v>3010</v>
      </c>
      <c r="AX60" s="25" t="n">
        <v>2978</v>
      </c>
      <c r="AY60" s="89" t="n">
        <v>2642</v>
      </c>
      <c r="AZ60" s="84" t="n">
        <v>3067</v>
      </c>
      <c r="BA60" s="83"/>
      <c r="BB60" s="78" t="n">
        <f aca="false">IF(BA60&gt;0,AVERAGE(AT60:BA60),AVERAGE(AS60:AZ60))</f>
        <v>2893.125</v>
      </c>
      <c r="BC60" s="81" t="str">
        <f aca="false">IF(BA60&gt;0,BA60-AZ60," ")</f>
        <v> </v>
      </c>
      <c r="BD60" s="82" t="str">
        <f aca="false">IF(BA60&gt;0,BA60-BB60," ")</f>
        <v> </v>
      </c>
      <c r="BE60" s="82" t="n">
        <f aca="false">BE59+AX130</f>
        <v>3110.125</v>
      </c>
      <c r="BG60" s="73" t="str">
        <f aca="false">IF(BA60&gt;0,BA60-AZ60,"")</f>
        <v/>
      </c>
    </row>
    <row r="61" customFormat="false" ht="12.75" hidden="false" customHeight="true" outlineLevel="0" collapsed="false">
      <c r="A61" s="26" t="n">
        <v>34635</v>
      </c>
      <c r="B61" s="27" t="n">
        <v>873</v>
      </c>
      <c r="C61" s="27" t="n">
        <v>813</v>
      </c>
      <c r="D61" s="28" t="n">
        <v>660</v>
      </c>
      <c r="E61" s="28" t="n">
        <v>750</v>
      </c>
      <c r="F61" s="28" t="n">
        <v>885</v>
      </c>
      <c r="G61" s="28" t="n">
        <v>860</v>
      </c>
      <c r="H61" s="90" t="n">
        <v>666</v>
      </c>
      <c r="I61" s="28" t="n">
        <v>839</v>
      </c>
      <c r="J61" s="91"/>
      <c r="K61" s="92" t="n">
        <f aca="false">IF(J61&gt;0,AVERAGE(C61:J61),AVERAGE(B61:I61))</f>
        <v>793.25</v>
      </c>
      <c r="L61" s="93" t="str">
        <f aca="false">IF(J61&gt;0,J61-I61," ")</f>
        <v> </v>
      </c>
      <c r="M61" s="94" t="str">
        <f aca="false">IF(J61&gt;0,J61-K61," ")</f>
        <v> </v>
      </c>
      <c r="N61" s="94" t="n">
        <f aca="false">N60+K131</f>
        <v>863</v>
      </c>
      <c r="O61" s="26" t="n">
        <v>34635</v>
      </c>
      <c r="P61" s="28" t="n">
        <v>1782</v>
      </c>
      <c r="Q61" s="28" t="n">
        <v>1717</v>
      </c>
      <c r="R61" s="28" t="n">
        <v>1699</v>
      </c>
      <c r="S61" s="28" t="n">
        <v>1693</v>
      </c>
      <c r="T61" s="28" t="n">
        <v>1734</v>
      </c>
      <c r="U61" s="28" t="n">
        <v>1701</v>
      </c>
      <c r="V61" s="90" t="n">
        <v>1661</v>
      </c>
      <c r="W61" s="28" t="n">
        <v>1782</v>
      </c>
      <c r="X61" s="91"/>
      <c r="Y61" s="78" t="n">
        <f aca="false">IF(X61&gt;0,AVERAGE(Q61:X61),AVERAGE(P61:W61))</f>
        <v>1721.125</v>
      </c>
      <c r="Z61" s="93" t="str">
        <f aca="false">IF(X61&gt;0,X61-W61," ")</f>
        <v> </v>
      </c>
      <c r="AA61" s="94" t="str">
        <f aca="false">IF(X61&gt;0,X61-Y61," ")</f>
        <v> </v>
      </c>
      <c r="AB61" s="82" t="n">
        <f aca="false">AB60+W131</f>
        <v>1800.625</v>
      </c>
      <c r="AC61" s="95"/>
      <c r="AD61" s="26" t="n">
        <v>34635</v>
      </c>
      <c r="AE61" s="27" t="n">
        <v>430</v>
      </c>
      <c r="AF61" s="27" t="n">
        <v>424</v>
      </c>
      <c r="AG61" s="28" t="n">
        <v>339</v>
      </c>
      <c r="AH61" s="28" t="n">
        <v>369</v>
      </c>
      <c r="AI61" s="28" t="n">
        <v>427</v>
      </c>
      <c r="AJ61" s="28" t="n">
        <v>430</v>
      </c>
      <c r="AK61" s="90" t="n">
        <v>385</v>
      </c>
      <c r="AL61" s="28" t="n">
        <v>469</v>
      </c>
      <c r="AM61" s="91"/>
      <c r="AN61" s="78" t="n">
        <f aca="false">IF(AM61&gt;0,AVERAGE(AF61:AM61),AVERAGE(AF61:AL61))</f>
        <v>406.142857142857</v>
      </c>
      <c r="AO61" s="93" t="str">
        <f aca="false">IF(AM61&gt;0,AM61-AL61,"")</f>
        <v/>
      </c>
      <c r="AP61" s="94" t="str">
        <f aca="false">IF(AM61&gt;0,AM61-AL61," ")</f>
        <v> </v>
      </c>
      <c r="AQ61" s="82" t="n">
        <f aca="false">AQ60+AL131</f>
        <v>478.125</v>
      </c>
      <c r="AR61" s="26" t="n">
        <v>34635</v>
      </c>
      <c r="AS61" s="27" t="n">
        <v>3085</v>
      </c>
      <c r="AT61" s="27" t="n">
        <v>2954</v>
      </c>
      <c r="AU61" s="28" t="n">
        <v>2698</v>
      </c>
      <c r="AV61" s="28" t="n">
        <v>2812</v>
      </c>
      <c r="AW61" s="28" t="n">
        <v>3046</v>
      </c>
      <c r="AX61" s="28" t="n">
        <v>2991</v>
      </c>
      <c r="AY61" s="96" t="n">
        <v>2712</v>
      </c>
      <c r="AZ61" s="97" t="n">
        <v>3090</v>
      </c>
      <c r="BA61" s="91"/>
      <c r="BB61" s="78" t="n">
        <f aca="false">IF(BA61&gt;0,AVERAGE(AT61:BA61),AVERAGE(AS61:AZ61))</f>
        <v>2923.5</v>
      </c>
      <c r="BC61" s="93" t="str">
        <f aca="false">IF(BA61&gt;0,BA61-AZ61," ")</f>
        <v> </v>
      </c>
      <c r="BD61" s="94" t="str">
        <f aca="false">IF(BA61&gt;0,BA61-BB61," ")</f>
        <v> </v>
      </c>
      <c r="BE61" s="82" t="n">
        <f aca="false">BE60+AX131</f>
        <v>3140.5</v>
      </c>
      <c r="BG61" s="73" t="str">
        <f aca="false">IF(BA61&gt;0,BA61-AZ61,"")</f>
        <v/>
      </c>
    </row>
    <row r="62" customFormat="false" ht="12.75" hidden="false" customHeight="true" outlineLevel="0" collapsed="false">
      <c r="A62" s="22"/>
      <c r="B62" s="23"/>
      <c r="C62" s="23"/>
      <c r="D62" s="25"/>
      <c r="E62" s="25"/>
      <c r="F62" s="25"/>
      <c r="G62" s="25"/>
      <c r="H62" s="88"/>
      <c r="I62" s="25"/>
      <c r="J62" s="23"/>
      <c r="K62" s="98"/>
      <c r="L62" s="99"/>
      <c r="M62" s="100"/>
      <c r="N62" s="100"/>
      <c r="O62" s="24"/>
      <c r="P62" s="25"/>
      <c r="Q62" s="25"/>
      <c r="R62" s="25"/>
      <c r="S62" s="25"/>
      <c r="T62" s="25"/>
      <c r="U62" s="25"/>
      <c r="V62" s="88"/>
      <c r="W62" s="25"/>
      <c r="X62" s="101"/>
      <c r="Y62" s="98"/>
      <c r="Z62" s="99"/>
      <c r="AA62" s="100"/>
      <c r="AB62" s="100"/>
      <c r="AC62" s="100"/>
      <c r="AD62" s="24"/>
      <c r="AE62" s="23"/>
      <c r="AF62" s="23"/>
      <c r="AG62" s="25"/>
      <c r="AH62" s="25"/>
      <c r="AI62" s="25"/>
      <c r="AJ62" s="25"/>
      <c r="AK62" s="88"/>
      <c r="AL62" s="25"/>
      <c r="AM62" s="101"/>
      <c r="AN62" s="98"/>
      <c r="AO62" s="99"/>
      <c r="AP62" s="100"/>
      <c r="AQ62" s="100"/>
      <c r="AR62" s="24"/>
      <c r="AS62" s="23"/>
      <c r="AT62" s="23"/>
      <c r="AU62" s="25"/>
      <c r="AV62" s="25"/>
      <c r="AW62" s="25"/>
      <c r="AX62" s="25"/>
      <c r="AY62" s="89"/>
      <c r="AZ62" s="84"/>
      <c r="BA62" s="101"/>
      <c r="BB62" s="98"/>
      <c r="BC62" s="99"/>
      <c r="BD62" s="100"/>
      <c r="BE62" s="100"/>
    </row>
    <row r="63" customFormat="false" ht="12.75" hidden="false" customHeight="true" outlineLevel="0" collapsed="false">
      <c r="A63" s="24"/>
      <c r="B63" s="23"/>
      <c r="C63" s="23"/>
      <c r="D63" s="25"/>
      <c r="E63" s="25"/>
      <c r="F63" s="25"/>
      <c r="G63" s="25"/>
      <c r="H63" s="88"/>
      <c r="I63" s="25"/>
      <c r="J63" s="23"/>
      <c r="K63" s="98"/>
      <c r="L63" s="99"/>
      <c r="M63" s="100"/>
      <c r="N63" s="100"/>
      <c r="O63" s="24"/>
      <c r="P63" s="25"/>
      <c r="Q63" s="25"/>
      <c r="R63" s="25"/>
      <c r="S63" s="25"/>
      <c r="T63" s="25"/>
      <c r="U63" s="25"/>
      <c r="V63" s="88"/>
      <c r="W63" s="25"/>
      <c r="X63" s="101"/>
      <c r="Y63" s="98"/>
      <c r="Z63" s="99"/>
      <c r="AA63" s="100"/>
      <c r="AB63" s="100"/>
      <c r="AC63" s="100"/>
      <c r="AD63" s="24"/>
      <c r="AE63" s="23"/>
      <c r="AF63" s="23"/>
      <c r="AG63" s="25"/>
      <c r="AH63" s="25"/>
      <c r="AI63" s="25"/>
      <c r="AJ63" s="25"/>
      <c r="AK63" s="88"/>
      <c r="AL63" s="25"/>
      <c r="AM63" s="101"/>
      <c r="AN63" s="98"/>
      <c r="AO63" s="99"/>
      <c r="AP63" s="100"/>
      <c r="AQ63" s="100"/>
      <c r="AR63" s="24"/>
      <c r="AS63" s="23"/>
      <c r="AT63" s="23"/>
      <c r="AU63" s="25"/>
      <c r="AV63" s="25"/>
      <c r="AW63" s="25"/>
      <c r="AX63" s="25"/>
      <c r="AY63" s="89"/>
      <c r="AZ63" s="84"/>
      <c r="BA63" s="101"/>
      <c r="BB63" s="98"/>
      <c r="BC63" s="99"/>
      <c r="BD63" s="100"/>
      <c r="BE63" s="100"/>
    </row>
    <row r="64" customFormat="false" ht="12.75" hidden="false" customHeight="true" outlineLevel="0" collapsed="false">
      <c r="A64" s="24"/>
      <c r="B64" s="23"/>
      <c r="C64" s="23"/>
      <c r="D64" s="25"/>
      <c r="E64" s="25"/>
      <c r="F64" s="25"/>
      <c r="G64" s="25"/>
      <c r="H64" s="88"/>
      <c r="I64" s="25"/>
      <c r="J64" s="23"/>
      <c r="K64" s="98"/>
      <c r="L64" s="99"/>
      <c r="M64" s="100"/>
      <c r="N64" s="100"/>
      <c r="O64" s="24"/>
      <c r="P64" s="25"/>
      <c r="Q64" s="25"/>
      <c r="R64" s="25"/>
      <c r="S64" s="25"/>
      <c r="T64" s="25"/>
      <c r="U64" s="25"/>
      <c r="V64" s="88"/>
      <c r="W64" s="25"/>
      <c r="X64" s="101"/>
      <c r="Y64" s="98"/>
      <c r="Z64" s="99"/>
      <c r="AA64" s="100"/>
      <c r="AB64" s="100"/>
      <c r="AC64" s="100"/>
      <c r="AD64" s="24"/>
      <c r="AE64" s="23"/>
      <c r="AF64" s="23"/>
      <c r="AG64" s="25"/>
      <c r="AH64" s="25"/>
      <c r="AI64" s="25"/>
      <c r="AJ64" s="25"/>
      <c r="AK64" s="88"/>
      <c r="AL64" s="25"/>
      <c r="AM64" s="101"/>
      <c r="AN64" s="98"/>
      <c r="AO64" s="99"/>
      <c r="AP64" s="100"/>
      <c r="AQ64" s="100"/>
      <c r="AR64" s="24"/>
      <c r="AS64" s="23"/>
      <c r="AT64" s="23"/>
      <c r="AU64" s="25"/>
      <c r="AV64" s="25"/>
      <c r="AW64" s="25"/>
      <c r="AX64" s="25"/>
      <c r="AY64" s="89"/>
      <c r="AZ64" s="84"/>
      <c r="BA64" s="101"/>
      <c r="BB64" s="98"/>
      <c r="BC64" s="99"/>
      <c r="BD64" s="100"/>
      <c r="BE64" s="100"/>
    </row>
    <row r="65" customFormat="false" ht="12.75" hidden="false" customHeight="true" outlineLevel="0" collapsed="false">
      <c r="A65" s="24"/>
      <c r="B65" s="23"/>
      <c r="C65" s="23"/>
      <c r="D65" s="25"/>
      <c r="E65" s="25"/>
      <c r="F65" s="25"/>
      <c r="G65" s="25"/>
      <c r="H65" s="88"/>
      <c r="I65" s="25"/>
      <c r="J65" s="23"/>
      <c r="K65" s="98"/>
      <c r="L65" s="99"/>
      <c r="M65" s="100"/>
      <c r="N65" s="100"/>
      <c r="O65" s="24"/>
      <c r="P65" s="25"/>
      <c r="Q65" s="25"/>
      <c r="R65" s="25"/>
      <c r="S65" s="25"/>
      <c r="T65" s="25"/>
      <c r="U65" s="25"/>
      <c r="V65" s="88"/>
      <c r="W65" s="25"/>
      <c r="X65" s="101"/>
      <c r="Y65" s="98"/>
      <c r="Z65" s="99"/>
      <c r="AA65" s="100"/>
      <c r="AB65" s="100"/>
      <c r="AC65" s="100"/>
      <c r="AD65" s="24"/>
      <c r="AE65" s="23"/>
      <c r="AF65" s="23"/>
      <c r="AG65" s="25"/>
      <c r="AH65" s="25"/>
      <c r="AI65" s="25"/>
      <c r="AJ65" s="25"/>
      <c r="AK65" s="88"/>
      <c r="AL65" s="25"/>
      <c r="AM65" s="101"/>
      <c r="AN65" s="98"/>
      <c r="AO65" s="99"/>
      <c r="AP65" s="100"/>
      <c r="AQ65" s="100"/>
      <c r="AR65" s="24"/>
      <c r="AS65" s="23"/>
      <c r="AT65" s="23"/>
      <c r="AU65" s="25"/>
      <c r="AV65" s="25"/>
      <c r="AW65" s="25"/>
      <c r="AX65" s="25"/>
      <c r="AY65" s="89"/>
      <c r="AZ65" s="84"/>
      <c r="BA65" s="101"/>
      <c r="BB65" s="98"/>
      <c r="BC65" s="99"/>
      <c r="BD65" s="100"/>
      <c r="BE65" s="100"/>
    </row>
    <row r="66" customFormat="false" ht="12.75" hidden="false" customHeight="true" outlineLevel="0" collapsed="false">
      <c r="A66" s="24"/>
      <c r="B66" s="23"/>
      <c r="C66" s="23"/>
      <c r="D66" s="25"/>
      <c r="E66" s="25"/>
      <c r="F66" s="25"/>
      <c r="G66" s="25"/>
      <c r="H66" s="88"/>
      <c r="I66" s="25"/>
      <c r="J66" s="23"/>
      <c r="K66" s="98"/>
      <c r="L66" s="99"/>
      <c r="M66" s="100"/>
      <c r="N66" s="100"/>
      <c r="O66" s="24"/>
      <c r="P66" s="25"/>
      <c r="Q66" s="25"/>
      <c r="R66" s="25"/>
      <c r="S66" s="25"/>
      <c r="T66" s="25"/>
      <c r="U66" s="25"/>
      <c r="V66" s="88"/>
      <c r="W66" s="25"/>
      <c r="X66" s="101"/>
      <c r="Y66" s="98"/>
      <c r="Z66" s="99"/>
      <c r="AA66" s="100"/>
      <c r="AB66" s="100"/>
      <c r="AC66" s="100"/>
      <c r="AD66" s="24"/>
      <c r="AE66" s="23"/>
      <c r="AF66" s="23"/>
      <c r="AG66" s="25"/>
      <c r="AH66" s="25"/>
      <c r="AI66" s="25"/>
      <c r="AJ66" s="25"/>
      <c r="AK66" s="88"/>
      <c r="AL66" s="25"/>
      <c r="AM66" s="101"/>
      <c r="AN66" s="98"/>
      <c r="AO66" s="99"/>
      <c r="AP66" s="100"/>
      <c r="AQ66" s="100"/>
      <c r="AR66" s="24"/>
      <c r="AS66" s="23"/>
      <c r="AT66" s="23"/>
      <c r="AU66" s="25"/>
      <c r="AV66" s="25"/>
      <c r="AW66" s="25"/>
      <c r="AX66" s="25"/>
      <c r="AY66" s="89"/>
      <c r="AZ66" s="84"/>
      <c r="BA66" s="101"/>
      <c r="BB66" s="98"/>
      <c r="BC66" s="99"/>
      <c r="BD66" s="100"/>
      <c r="BE66" s="100"/>
    </row>
    <row r="67" customFormat="false" ht="12.75" hidden="false" customHeight="true" outlineLevel="0" collapsed="false">
      <c r="A67" s="24"/>
      <c r="B67" s="23"/>
      <c r="C67" s="23"/>
      <c r="D67" s="25"/>
      <c r="E67" s="25"/>
      <c r="F67" s="25"/>
      <c r="G67" s="25"/>
      <c r="H67" s="88"/>
      <c r="I67" s="25"/>
      <c r="J67" s="23"/>
      <c r="K67" s="98"/>
      <c r="L67" s="99"/>
      <c r="M67" s="100"/>
      <c r="N67" s="100"/>
      <c r="O67" s="24"/>
      <c r="P67" s="25"/>
      <c r="Q67" s="25"/>
      <c r="R67" s="25"/>
      <c r="S67" s="25"/>
      <c r="T67" s="25"/>
      <c r="U67" s="25"/>
      <c r="V67" s="88"/>
      <c r="W67" s="25"/>
      <c r="X67" s="101"/>
      <c r="Y67" s="98"/>
      <c r="Z67" s="99"/>
      <c r="AA67" s="100"/>
      <c r="AB67" s="100"/>
      <c r="AC67" s="100"/>
      <c r="AD67" s="24"/>
      <c r="AE67" s="23"/>
      <c r="AF67" s="23"/>
      <c r="AG67" s="25"/>
      <c r="AH67" s="25"/>
      <c r="AI67" s="25"/>
      <c r="AJ67" s="25"/>
      <c r="AK67" s="88"/>
      <c r="AL67" s="25"/>
      <c r="AM67" s="101"/>
      <c r="AN67" s="98"/>
      <c r="AO67" s="99"/>
      <c r="AP67" s="100"/>
      <c r="AQ67" s="100"/>
      <c r="AR67" s="24"/>
      <c r="AS67" s="23"/>
      <c r="AT67" s="23"/>
      <c r="AU67" s="25"/>
      <c r="AV67" s="25"/>
      <c r="AW67" s="25"/>
      <c r="AX67" s="25"/>
      <c r="AY67" s="89"/>
      <c r="AZ67" s="84"/>
      <c r="BA67" s="101"/>
      <c r="BB67" s="98"/>
      <c r="BC67" s="99"/>
      <c r="BD67" s="100"/>
      <c r="BE67" s="100"/>
    </row>
    <row r="68" customFormat="false" ht="12.75" hidden="false" customHeight="true" outlineLevel="0" collapsed="false">
      <c r="A68" s="24"/>
      <c r="B68" s="23"/>
      <c r="C68" s="23"/>
      <c r="D68" s="25"/>
      <c r="E68" s="25"/>
      <c r="F68" s="25"/>
      <c r="G68" s="25"/>
      <c r="H68" s="88"/>
      <c r="I68" s="25"/>
      <c r="J68" s="23"/>
      <c r="K68" s="98"/>
      <c r="L68" s="99"/>
      <c r="M68" s="100"/>
      <c r="N68" s="100"/>
      <c r="O68" s="24"/>
      <c r="P68" s="25"/>
      <c r="Q68" s="25"/>
      <c r="R68" s="25"/>
      <c r="S68" s="25"/>
      <c r="T68" s="25"/>
      <c r="U68" s="25"/>
      <c r="V68" s="88"/>
      <c r="W68" s="25"/>
      <c r="X68" s="101"/>
      <c r="Y68" s="98"/>
      <c r="Z68" s="99"/>
      <c r="AA68" s="100"/>
      <c r="AB68" s="100"/>
      <c r="AC68" s="100"/>
      <c r="AD68" s="24"/>
      <c r="AE68" s="23"/>
      <c r="AF68" s="23"/>
      <c r="AG68" s="25"/>
      <c r="AH68" s="25"/>
      <c r="AI68" s="25"/>
      <c r="AJ68" s="25"/>
      <c r="AK68" s="88"/>
      <c r="AL68" s="25"/>
      <c r="AM68" s="101"/>
      <c r="AN68" s="98"/>
      <c r="AO68" s="99"/>
      <c r="AP68" s="100"/>
      <c r="AQ68" s="100"/>
      <c r="AR68" s="24"/>
      <c r="AS68" s="23"/>
      <c r="AT68" s="23"/>
      <c r="AU68" s="25"/>
      <c r="AV68" s="25"/>
      <c r="AW68" s="25"/>
      <c r="AX68" s="25"/>
      <c r="AY68" s="89"/>
      <c r="AZ68" s="84"/>
      <c r="BA68" s="101"/>
      <c r="BB68" s="98"/>
      <c r="BC68" s="99"/>
      <c r="BD68" s="100"/>
      <c r="BE68" s="100"/>
    </row>
    <row r="69" customFormat="false" ht="12.75" hidden="false" customHeight="true" outlineLevel="0" collapsed="false">
      <c r="A69" s="24"/>
      <c r="B69" s="23"/>
      <c r="C69" s="23"/>
      <c r="D69" s="25"/>
      <c r="E69" s="25"/>
      <c r="F69" s="25"/>
      <c r="G69" s="25"/>
      <c r="H69" s="88"/>
      <c r="I69" s="25"/>
      <c r="J69" s="23"/>
      <c r="K69" s="98"/>
      <c r="L69" s="99"/>
      <c r="M69" s="100"/>
      <c r="N69" s="100"/>
      <c r="O69" s="24"/>
      <c r="P69" s="25"/>
      <c r="Q69" s="25"/>
      <c r="R69" s="25"/>
      <c r="S69" s="25"/>
      <c r="T69" s="25"/>
      <c r="U69" s="25"/>
      <c r="V69" s="88"/>
      <c r="W69" s="25"/>
      <c r="X69" s="101"/>
      <c r="Y69" s="98"/>
      <c r="Z69" s="99"/>
      <c r="AA69" s="100"/>
      <c r="AB69" s="100"/>
      <c r="AC69" s="100"/>
      <c r="AD69" s="24"/>
      <c r="AE69" s="23"/>
      <c r="AF69" s="23"/>
      <c r="AG69" s="25"/>
      <c r="AH69" s="25"/>
      <c r="AI69" s="25"/>
      <c r="AJ69" s="25"/>
      <c r="AK69" s="88"/>
      <c r="AL69" s="25"/>
      <c r="AM69" s="101"/>
      <c r="AN69" s="98"/>
      <c r="AO69" s="99"/>
      <c r="AP69" s="100"/>
      <c r="AQ69" s="100"/>
      <c r="AR69" s="24"/>
      <c r="AS69" s="23"/>
      <c r="AT69" s="23"/>
      <c r="AU69" s="25"/>
      <c r="AV69" s="25"/>
      <c r="AW69" s="25"/>
      <c r="AX69" s="25"/>
      <c r="AY69" s="89"/>
      <c r="AZ69" s="84"/>
      <c r="BA69" s="101"/>
      <c r="BB69" s="98"/>
      <c r="BC69" s="99"/>
      <c r="BD69" s="100"/>
      <c r="BE69" s="100"/>
    </row>
    <row r="70" customFormat="false" ht="12.75" hidden="false" customHeight="true" outlineLevel="0" collapsed="false">
      <c r="A70" s="24"/>
      <c r="B70" s="23"/>
      <c r="C70" s="23"/>
      <c r="D70" s="25"/>
      <c r="E70" s="25"/>
      <c r="F70" s="25"/>
      <c r="G70" s="25"/>
      <c r="H70" s="88"/>
      <c r="I70" s="25"/>
      <c r="J70" s="23"/>
      <c r="K70" s="98"/>
      <c r="L70" s="99"/>
      <c r="M70" s="100"/>
      <c r="N70" s="100"/>
      <c r="O70" s="24"/>
      <c r="P70" s="25"/>
      <c r="Q70" s="25"/>
      <c r="R70" s="25"/>
      <c r="S70" s="25"/>
      <c r="T70" s="25"/>
      <c r="U70" s="25"/>
      <c r="V70" s="88"/>
      <c r="W70" s="25"/>
      <c r="X70" s="101"/>
      <c r="Y70" s="98"/>
      <c r="Z70" s="99"/>
      <c r="AA70" s="100"/>
      <c r="AB70" s="100"/>
      <c r="AC70" s="100"/>
      <c r="AD70" s="24"/>
      <c r="AE70" s="23"/>
      <c r="AF70" s="23"/>
      <c r="AG70" s="25"/>
      <c r="AH70" s="25"/>
      <c r="AI70" s="25"/>
      <c r="AJ70" s="25"/>
      <c r="AK70" s="88"/>
      <c r="AL70" s="25"/>
      <c r="AM70" s="101"/>
      <c r="AN70" s="98"/>
      <c r="AO70" s="99"/>
      <c r="AP70" s="100"/>
      <c r="AQ70" s="100"/>
      <c r="AR70" s="24"/>
      <c r="AS70" s="23"/>
      <c r="AT70" s="23"/>
      <c r="AU70" s="25"/>
      <c r="AV70" s="25"/>
      <c r="AW70" s="25"/>
      <c r="AX70" s="25"/>
      <c r="AY70" s="89"/>
      <c r="AZ70" s="84"/>
      <c r="BA70" s="101"/>
      <c r="BB70" s="98"/>
      <c r="BC70" s="99"/>
      <c r="BD70" s="100"/>
      <c r="BE70" s="100"/>
    </row>
    <row r="71" customFormat="false" ht="12.75" hidden="false" customHeight="true" outlineLevel="0" collapsed="false">
      <c r="A71" s="24"/>
      <c r="B71" s="23"/>
      <c r="C71" s="23"/>
      <c r="D71" s="25"/>
      <c r="E71" s="25"/>
      <c r="F71" s="25"/>
      <c r="G71" s="25"/>
      <c r="H71" s="88"/>
      <c r="I71" s="25"/>
      <c r="J71" s="23"/>
      <c r="K71" s="98"/>
      <c r="L71" s="99"/>
      <c r="M71" s="100"/>
      <c r="N71" s="100"/>
      <c r="O71" s="24"/>
      <c r="P71" s="25"/>
      <c r="Q71" s="25"/>
      <c r="R71" s="25"/>
      <c r="S71" s="25"/>
      <c r="T71" s="25"/>
      <c r="U71" s="25"/>
      <c r="V71" s="88"/>
      <c r="W71" s="25"/>
      <c r="X71" s="101"/>
      <c r="Y71" s="98"/>
      <c r="Z71" s="99"/>
      <c r="AA71" s="100"/>
      <c r="AB71" s="100"/>
      <c r="AC71" s="100"/>
      <c r="AD71" s="24"/>
      <c r="AE71" s="23"/>
      <c r="AF71" s="23"/>
      <c r="AG71" s="25"/>
      <c r="AH71" s="25"/>
      <c r="AI71" s="25"/>
      <c r="AJ71" s="25"/>
      <c r="AK71" s="88"/>
      <c r="AL71" s="25"/>
      <c r="AM71" s="101"/>
      <c r="AN71" s="98"/>
      <c r="AO71" s="99"/>
      <c r="AP71" s="100"/>
      <c r="AQ71" s="100"/>
      <c r="AR71" s="24"/>
      <c r="AS71" s="23"/>
      <c r="AT71" s="23"/>
      <c r="AU71" s="25"/>
      <c r="AV71" s="25"/>
      <c r="AW71" s="25"/>
      <c r="AX71" s="25"/>
      <c r="AY71" s="89"/>
      <c r="AZ71" s="84"/>
      <c r="BA71" s="101"/>
      <c r="BB71" s="98"/>
      <c r="BC71" s="99"/>
      <c r="BD71" s="100"/>
      <c r="BE71" s="100"/>
    </row>
    <row r="72" customFormat="false" ht="12.75" hidden="false" customHeight="true" outlineLevel="0" collapsed="false">
      <c r="A72" s="24"/>
      <c r="B72" s="23"/>
      <c r="C72" s="23"/>
      <c r="D72" s="25"/>
      <c r="E72" s="25"/>
      <c r="F72" s="25"/>
      <c r="G72" s="25"/>
      <c r="H72" s="88"/>
      <c r="I72" s="25"/>
      <c r="J72" s="23"/>
      <c r="K72" s="98"/>
      <c r="L72" s="99"/>
      <c r="M72" s="100"/>
      <c r="N72" s="100"/>
      <c r="O72" s="24"/>
      <c r="P72" s="25"/>
      <c r="Q72" s="25"/>
      <c r="R72" s="25"/>
      <c r="S72" s="25"/>
      <c r="T72" s="25"/>
      <c r="U72" s="25"/>
      <c r="V72" s="88"/>
      <c r="W72" s="25"/>
      <c r="X72" s="101"/>
      <c r="Y72" s="98"/>
      <c r="Z72" s="99"/>
      <c r="AA72" s="100"/>
      <c r="AB72" s="100"/>
      <c r="AC72" s="100"/>
      <c r="AD72" s="24"/>
      <c r="AE72" s="23"/>
      <c r="AF72" s="23"/>
      <c r="AG72" s="25"/>
      <c r="AH72" s="25"/>
      <c r="AI72" s="25"/>
      <c r="AJ72" s="25"/>
      <c r="AK72" s="88"/>
      <c r="AL72" s="25"/>
      <c r="AM72" s="101"/>
      <c r="AN72" s="98"/>
      <c r="AO72" s="99"/>
      <c r="AP72" s="100"/>
      <c r="AQ72" s="100"/>
      <c r="AR72" s="24"/>
      <c r="AS72" s="23"/>
      <c r="AT72" s="23"/>
      <c r="AU72" s="25"/>
      <c r="AV72" s="25"/>
      <c r="AW72" s="25"/>
      <c r="AX72" s="25"/>
      <c r="AY72" s="89"/>
      <c r="AZ72" s="84"/>
      <c r="BA72" s="101"/>
      <c r="BB72" s="98"/>
      <c r="BC72" s="99"/>
      <c r="BD72" s="100"/>
      <c r="BE72" s="100"/>
    </row>
    <row r="73" customFormat="false" ht="12.75" hidden="false" customHeight="true" outlineLevel="0" collapsed="false">
      <c r="A73" s="24"/>
      <c r="B73" s="23"/>
      <c r="C73" s="23"/>
      <c r="D73" s="25"/>
      <c r="E73" s="25"/>
      <c r="F73" s="25"/>
      <c r="G73" s="25"/>
      <c r="H73" s="88"/>
      <c r="I73" s="25"/>
      <c r="J73" s="23"/>
      <c r="K73" s="98"/>
      <c r="L73" s="99"/>
      <c r="M73" s="100"/>
      <c r="N73" s="100"/>
      <c r="O73" s="24"/>
      <c r="P73" s="25"/>
      <c r="Q73" s="25"/>
      <c r="R73" s="25"/>
      <c r="S73" s="25"/>
      <c r="T73" s="25"/>
      <c r="U73" s="25"/>
      <c r="V73" s="88"/>
      <c r="W73" s="25"/>
      <c r="X73" s="101"/>
      <c r="Y73" s="98"/>
      <c r="Z73" s="99"/>
      <c r="AA73" s="100"/>
      <c r="AB73" s="100"/>
      <c r="AC73" s="100"/>
      <c r="AD73" s="24"/>
      <c r="AE73" s="23"/>
      <c r="AF73" s="23"/>
      <c r="AG73" s="25"/>
      <c r="AH73" s="25"/>
      <c r="AI73" s="25"/>
      <c r="AJ73" s="25"/>
      <c r="AK73" s="88"/>
      <c r="AL73" s="25"/>
      <c r="AM73" s="101"/>
      <c r="AN73" s="98"/>
      <c r="AO73" s="99"/>
      <c r="AP73" s="100"/>
      <c r="AQ73" s="100"/>
      <c r="AR73" s="24"/>
      <c r="AS73" s="23"/>
      <c r="AT73" s="23"/>
      <c r="AU73" s="25"/>
      <c r="AV73" s="25"/>
      <c r="AW73" s="25"/>
      <c r="AX73" s="25"/>
      <c r="AY73" s="89"/>
      <c r="AZ73" s="84"/>
      <c r="BA73" s="101"/>
      <c r="BB73" s="98"/>
      <c r="BC73" s="99"/>
      <c r="BD73" s="100"/>
      <c r="BE73" s="100"/>
    </row>
    <row r="74" customFormat="false" ht="12.75" hidden="false" customHeight="true" outlineLevel="0" collapsed="false">
      <c r="A74" s="24"/>
      <c r="B74" s="23"/>
      <c r="C74" s="23"/>
      <c r="D74" s="25"/>
      <c r="E74" s="25"/>
      <c r="F74" s="25"/>
      <c r="G74" s="25"/>
      <c r="H74" s="88"/>
      <c r="I74" s="25"/>
      <c r="J74" s="23"/>
      <c r="K74" s="98"/>
      <c r="L74" s="99"/>
      <c r="M74" s="100"/>
      <c r="N74" s="100"/>
      <c r="O74" s="24"/>
      <c r="P74" s="25"/>
      <c r="Q74" s="25"/>
      <c r="R74" s="25"/>
      <c r="S74" s="25"/>
      <c r="T74" s="25"/>
      <c r="U74" s="25"/>
      <c r="V74" s="88"/>
      <c r="W74" s="25"/>
      <c r="X74" s="101"/>
      <c r="Y74" s="98"/>
      <c r="Z74" s="99"/>
      <c r="AA74" s="100"/>
      <c r="AB74" s="100"/>
      <c r="AC74" s="100"/>
      <c r="AD74" s="24"/>
      <c r="AE74" s="23"/>
      <c r="AF74" s="23"/>
      <c r="AG74" s="25"/>
      <c r="AH74" s="25"/>
      <c r="AI74" s="25"/>
      <c r="AJ74" s="25"/>
      <c r="AK74" s="88"/>
      <c r="AL74" s="25"/>
      <c r="AM74" s="101"/>
      <c r="AN74" s="98"/>
      <c r="AO74" s="99"/>
      <c r="AP74" s="100"/>
      <c r="AQ74" s="100"/>
      <c r="AR74" s="24"/>
      <c r="AS74" s="23"/>
      <c r="AT74" s="23"/>
      <c r="AU74" s="25"/>
      <c r="AV74" s="25"/>
      <c r="AW74" s="25"/>
      <c r="AX74" s="25"/>
      <c r="AY74" s="89"/>
      <c r="AZ74" s="84"/>
      <c r="BA74" s="101"/>
      <c r="BB74" s="98"/>
      <c r="BC74" s="99"/>
      <c r="BD74" s="100"/>
      <c r="BE74" s="100"/>
    </row>
    <row r="75" customFormat="false" ht="13.5" hidden="false" customHeight="true" outlineLevel="0" collapsed="false">
      <c r="A75" s="10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5"/>
      <c r="AL75" s="23"/>
      <c r="AM75" s="23"/>
      <c r="AN75" s="23"/>
      <c r="AO75" s="23"/>
      <c r="AP75" s="23"/>
      <c r="AQ75" s="23"/>
      <c r="AR75" s="43"/>
      <c r="AS75" s="43"/>
      <c r="AT75" s="43"/>
      <c r="AU75" s="23"/>
      <c r="AV75" s="23"/>
      <c r="AW75" s="23"/>
      <c r="AX75" s="23"/>
      <c r="AY75" s="23"/>
      <c r="AZ75" s="23"/>
      <c r="BA75" s="23"/>
    </row>
    <row r="76" customFormat="false" ht="13.5" hidden="false" customHeight="true" outlineLevel="0" collapsed="false">
      <c r="A76" s="10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5"/>
      <c r="AL76" s="23"/>
      <c r="AM76" s="23"/>
      <c r="AN76" s="23"/>
      <c r="AO76" s="23"/>
      <c r="AP76" s="23"/>
      <c r="AQ76" s="23"/>
      <c r="AR76" s="43"/>
      <c r="AS76" s="43"/>
      <c r="AT76" s="43"/>
      <c r="AU76" s="23"/>
      <c r="AV76" s="23"/>
      <c r="AW76" s="23"/>
      <c r="AX76" s="23"/>
      <c r="AY76" s="23"/>
      <c r="AZ76" s="23"/>
      <c r="BA76" s="23"/>
    </row>
    <row r="77" customFormat="false" ht="13.5" hidden="false" customHeight="true" outlineLevel="0" collapsed="false">
      <c r="A77" s="10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5"/>
      <c r="AL77" s="23"/>
      <c r="AM77" s="23"/>
      <c r="AN77" s="23"/>
      <c r="AO77" s="23"/>
      <c r="AP77" s="23"/>
      <c r="AQ77" s="23"/>
      <c r="AR77" s="43"/>
      <c r="AS77" s="43"/>
      <c r="AT77" s="43"/>
      <c r="AU77" s="23"/>
      <c r="AV77" s="23"/>
      <c r="AW77" s="23"/>
      <c r="AX77" s="23"/>
      <c r="AY77" s="23"/>
      <c r="AZ77" s="23"/>
      <c r="BA77" s="23"/>
    </row>
    <row r="78" customFormat="false" ht="17.25" hidden="false" customHeight="true" outlineLevel="0" collapsed="false">
      <c r="A78" s="2" t="s">
        <v>40</v>
      </c>
      <c r="B78" s="2"/>
      <c r="C78" s="2"/>
      <c r="D78" s="2"/>
      <c r="E78" s="2"/>
      <c r="F78" s="2"/>
      <c r="G78" s="2"/>
      <c r="H78" s="2"/>
      <c r="I78" s="2"/>
      <c r="J78" s="10"/>
      <c r="K78" s="103"/>
      <c r="L78" s="104"/>
      <c r="M78" s="105" t="s">
        <v>1</v>
      </c>
      <c r="N78" s="105"/>
      <c r="O78" s="105"/>
      <c r="P78" s="105"/>
      <c r="Q78" s="105"/>
      <c r="R78" s="105"/>
      <c r="S78" s="105"/>
      <c r="T78" s="105"/>
      <c r="U78" s="105"/>
      <c r="V78" s="106"/>
      <c r="W78" s="103"/>
      <c r="X78" s="104"/>
      <c r="Y78" s="65"/>
      <c r="Z78" s="65"/>
      <c r="AA78" s="73"/>
      <c r="AB78" s="105" t="s">
        <v>16</v>
      </c>
      <c r="AC78" s="105"/>
      <c r="AD78" s="105"/>
      <c r="AE78" s="105"/>
      <c r="AF78" s="105"/>
      <c r="AG78" s="105"/>
      <c r="AH78" s="105"/>
      <c r="AI78" s="105"/>
      <c r="AJ78" s="105"/>
      <c r="AK78" s="106"/>
      <c r="AL78" s="103"/>
      <c r="AM78" s="104"/>
      <c r="AN78" s="105" t="s">
        <v>17</v>
      </c>
      <c r="AO78" s="105"/>
      <c r="AP78" s="105"/>
      <c r="AQ78" s="105"/>
      <c r="AR78" s="105"/>
      <c r="AS78" s="105"/>
      <c r="AT78" s="105"/>
      <c r="AU78" s="105"/>
      <c r="AV78" s="105"/>
      <c r="AW78" s="106"/>
      <c r="AX78" s="103"/>
      <c r="AY78" s="104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</row>
    <row r="79" customFormat="false" ht="45.75" hidden="false" customHeight="false" outlineLevel="0" collapsed="false">
      <c r="A79" s="4" t="s">
        <v>2</v>
      </c>
      <c r="B79" s="8" t="s">
        <v>3</v>
      </c>
      <c r="C79" s="8" t="s">
        <v>4</v>
      </c>
      <c r="D79" s="8" t="s">
        <v>5</v>
      </c>
      <c r="E79" s="8" t="s">
        <v>6</v>
      </c>
      <c r="F79" s="8" t="s">
        <v>7</v>
      </c>
      <c r="G79" s="8" t="s">
        <v>8</v>
      </c>
      <c r="H79" s="8" t="s">
        <v>9</v>
      </c>
      <c r="I79" s="8" t="s">
        <v>10</v>
      </c>
      <c r="J79" s="8" t="s">
        <v>11</v>
      </c>
      <c r="K79" s="32" t="s">
        <v>12</v>
      </c>
      <c r="L79" s="7" t="s">
        <v>13</v>
      </c>
      <c r="M79" s="4" t="s">
        <v>2</v>
      </c>
      <c r="N79" s="8" t="s">
        <v>3</v>
      </c>
      <c r="O79" s="8" t="s">
        <v>4</v>
      </c>
      <c r="P79" s="8" t="s">
        <v>5</v>
      </c>
      <c r="Q79" s="8" t="s">
        <v>6</v>
      </c>
      <c r="R79" s="8" t="s">
        <v>7</v>
      </c>
      <c r="S79" s="8" t="s">
        <v>8</v>
      </c>
      <c r="T79" s="8" t="s">
        <v>9</v>
      </c>
      <c r="U79" s="8" t="s">
        <v>10</v>
      </c>
      <c r="V79" s="107" t="s">
        <v>11</v>
      </c>
      <c r="W79" s="32" t="s">
        <v>14</v>
      </c>
      <c r="X79" s="7" t="s">
        <v>15</v>
      </c>
      <c r="Y79" s="65"/>
      <c r="Z79" s="65"/>
      <c r="AA79" s="73"/>
      <c r="AB79" s="4" t="s">
        <v>2</v>
      </c>
      <c r="AC79" s="8" t="s">
        <v>3</v>
      </c>
      <c r="AD79" s="8" t="s">
        <v>4</v>
      </c>
      <c r="AE79" s="8" t="s">
        <v>5</v>
      </c>
      <c r="AF79" s="8" t="s">
        <v>6</v>
      </c>
      <c r="AG79" s="8" t="s">
        <v>7</v>
      </c>
      <c r="AH79" s="8" t="s">
        <v>8</v>
      </c>
      <c r="AI79" s="8" t="s">
        <v>9</v>
      </c>
      <c r="AJ79" s="8" t="s">
        <v>10</v>
      </c>
      <c r="AK79" s="107" t="s">
        <v>11</v>
      </c>
      <c r="AL79" s="32" t="s">
        <v>18</v>
      </c>
      <c r="AM79" s="7" t="s">
        <v>19</v>
      </c>
      <c r="AN79" s="4" t="s">
        <v>2</v>
      </c>
      <c r="AO79" s="8" t="s">
        <v>3</v>
      </c>
      <c r="AP79" s="8" t="s">
        <v>4</v>
      </c>
      <c r="AQ79" s="8" t="s">
        <v>5</v>
      </c>
      <c r="AR79" s="8" t="s">
        <v>6</v>
      </c>
      <c r="AS79" s="8" t="s">
        <v>7</v>
      </c>
      <c r="AT79" s="8" t="s">
        <v>8</v>
      </c>
      <c r="AU79" s="8" t="s">
        <v>9</v>
      </c>
      <c r="AV79" s="8" t="s">
        <v>10</v>
      </c>
      <c r="AW79" s="107" t="s">
        <v>11</v>
      </c>
      <c r="AX79" s="32" t="s">
        <v>14</v>
      </c>
      <c r="AY79" s="7" t="s">
        <v>20</v>
      </c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</row>
    <row r="80" customFormat="false" ht="12.75" hidden="false" customHeight="true" outlineLevel="0" collapsed="false">
      <c r="A80" s="9" t="n">
        <v>34278</v>
      </c>
      <c r="B80" s="10"/>
      <c r="C80" s="10" t="n">
        <f aca="false">C10-B61</f>
        <v>-3</v>
      </c>
      <c r="D80" s="10" t="n">
        <f aca="false">D10-C61</f>
        <v>-1</v>
      </c>
      <c r="E80" s="10" t="n">
        <f aca="false">E10-D61</f>
        <v>10</v>
      </c>
      <c r="F80" s="10" t="n">
        <f aca="false">F10-D61</f>
        <v>89</v>
      </c>
      <c r="G80" s="11" t="n">
        <f aca="false">G10-F61</f>
        <v>11</v>
      </c>
      <c r="H80" s="11" t="n">
        <f aca="false">H10-G61</f>
        <v>-8</v>
      </c>
      <c r="I80" s="11" t="n">
        <f aca="false">I10-H61</f>
        <v>21</v>
      </c>
      <c r="J80" s="11" t="n">
        <f aca="false">J10-I61</f>
        <v>2</v>
      </c>
      <c r="K80" s="17" t="n">
        <f aca="false">IF(J80&lt;10000000,AVERAGE(C80:J80),AVERAGE(B80:I80))</f>
        <v>15.125</v>
      </c>
      <c r="L80" s="13" t="n">
        <f aca="false">IF(J80&lt;1000000,J80-K80,"")</f>
        <v>-13.125</v>
      </c>
      <c r="M80" s="20" t="n">
        <v>34278</v>
      </c>
      <c r="N80" s="15"/>
      <c r="O80" s="15" t="n">
        <f aca="false">Q10-P61</f>
        <v>9</v>
      </c>
      <c r="P80" s="15" t="n">
        <f aca="false">R10-Q61</f>
        <v>6</v>
      </c>
      <c r="Q80" s="15" t="n">
        <f aca="false">S10-R61</f>
        <v>22</v>
      </c>
      <c r="R80" s="15" t="n">
        <f aca="false">T10-S61</f>
        <v>-2</v>
      </c>
      <c r="S80" s="15" t="n">
        <f aca="false">U10-T61</f>
        <v>29</v>
      </c>
      <c r="T80" s="16" t="n">
        <f aca="false">V10-U61</f>
        <v>20</v>
      </c>
      <c r="U80" s="16" t="n">
        <f aca="false">W10-V61</f>
        <v>17</v>
      </c>
      <c r="V80" s="16" t="n">
        <f aca="false">X10-W61</f>
        <v>4</v>
      </c>
      <c r="W80" s="21" t="n">
        <f aca="false">IF(V80&lt;10000000,AVERAGE(O80:V80),AVERAGE(N80:U80))</f>
        <v>13.125</v>
      </c>
      <c r="X80" s="13" t="n">
        <f aca="false">IF(V80&lt;10000000,V80-W80," ")</f>
        <v>-9.125</v>
      </c>
      <c r="Y80" s="65"/>
      <c r="Z80" s="65"/>
      <c r="AA80" s="73"/>
      <c r="AB80" s="18" t="n">
        <v>34278</v>
      </c>
      <c r="AC80" s="15"/>
      <c r="AD80" s="15" t="n">
        <f aca="false">AF10-AE61</f>
        <v>-3</v>
      </c>
      <c r="AE80" s="15" t="n">
        <f aca="false">AG10-AF61</f>
        <v>-1</v>
      </c>
      <c r="AF80" s="15" t="n">
        <f aca="false">AH10-AG61</f>
        <v>-5</v>
      </c>
      <c r="AG80" s="15" t="n">
        <f aca="false">AI10-AH61</f>
        <v>-2</v>
      </c>
      <c r="AH80" s="15" t="n">
        <f aca="false">AJ10-AI61</f>
        <v>8</v>
      </c>
      <c r="AI80" s="16" t="n">
        <f aca="false">AK10-AJ61</f>
        <v>4</v>
      </c>
      <c r="AJ80" s="16" t="n">
        <f aca="false">AL10-AK61</f>
        <v>-2</v>
      </c>
      <c r="AK80" s="16" t="n">
        <f aca="false">AM10-AL61</f>
        <v>4</v>
      </c>
      <c r="AL80" s="21" t="n">
        <f aca="false">IF(AK80&lt;10000000,AVERAGE(AD80:AK80),AVERAGE(AC80:AJ80))</f>
        <v>0.375</v>
      </c>
      <c r="AM80" s="13" t="n">
        <f aca="false">IF(AK80&lt;10000000,AK80-AL80," ")</f>
        <v>3.625</v>
      </c>
      <c r="AN80" s="18" t="n">
        <v>34278</v>
      </c>
      <c r="AO80" s="15"/>
      <c r="AP80" s="15" t="n">
        <f aca="false">AT10-AS61</f>
        <v>3</v>
      </c>
      <c r="AQ80" s="15" t="n">
        <f aca="false">AU10-AT61</f>
        <v>4</v>
      </c>
      <c r="AR80" s="15" t="n">
        <f aca="false">AV10-AU61</f>
        <v>27</v>
      </c>
      <c r="AS80" s="15" t="n">
        <f aca="false">AW10-AV61</f>
        <v>-5</v>
      </c>
      <c r="AT80" s="15" t="n">
        <f aca="false">AX10-AW61</f>
        <v>48</v>
      </c>
      <c r="AU80" s="16" t="n">
        <f aca="false">AY10-AX61</f>
        <v>16</v>
      </c>
      <c r="AV80" s="16" t="n">
        <f aca="false">AZ10-AY61</f>
        <v>36</v>
      </c>
      <c r="AW80" s="16" t="n">
        <f aca="false">BA10-AZ61</f>
        <v>10</v>
      </c>
      <c r="AX80" s="21" t="n">
        <f aca="false">IF(AW80&lt;10000000,AVERAGE(AP80:AW80),AVERAGE(AO80:AV80))</f>
        <v>17.375</v>
      </c>
      <c r="AY80" s="13" t="n">
        <f aca="false">IF(AW80&lt;10000000,AW80-AX80," ")</f>
        <v>-7.375</v>
      </c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true" outlineLevel="0" collapsed="false">
      <c r="A81" s="18" t="n">
        <v>34285</v>
      </c>
      <c r="B81" s="15"/>
      <c r="C81" s="15" t="n">
        <f aca="false">C11-C10</f>
        <v>7</v>
      </c>
      <c r="D81" s="15" t="n">
        <f aca="false">D11-D10</f>
        <v>-18</v>
      </c>
      <c r="E81" s="15" t="n">
        <f aca="false">E11-E10</f>
        <v>-12</v>
      </c>
      <c r="F81" s="15" t="n">
        <f aca="false">F11-F10</f>
        <v>-1</v>
      </c>
      <c r="G81" s="15" t="n">
        <f aca="false">G11-G10</f>
        <v>27</v>
      </c>
      <c r="H81" s="15" t="n">
        <f aca="false">H10-H11</f>
        <v>5</v>
      </c>
      <c r="I81" s="15" t="n">
        <f aca="false">IF(I11&gt;0,I11-I10," ")</f>
        <v>1</v>
      </c>
      <c r="J81" s="15" t="n">
        <f aca="false">IF(J11&gt;0,J11-J10," ")</f>
        <v>9</v>
      </c>
      <c r="K81" s="21" t="n">
        <f aca="false">IF(J81&lt;10000000,AVERAGE(C81:J81),AVERAGE(B81:I81))</f>
        <v>2.25</v>
      </c>
      <c r="L81" s="13" t="n">
        <f aca="false">IF(J81&lt;1000000,J81-K81,"")</f>
        <v>6.75</v>
      </c>
      <c r="M81" s="20" t="n">
        <v>34285</v>
      </c>
      <c r="N81" s="15"/>
      <c r="O81" s="15" t="n">
        <f aca="false">Q11-Q10</f>
        <v>4</v>
      </c>
      <c r="P81" s="15" t="n">
        <f aca="false">R11-R10</f>
        <v>-54</v>
      </c>
      <c r="Q81" s="15" t="n">
        <f aca="false">S11-S10</f>
        <v>-7</v>
      </c>
      <c r="R81" s="15" t="n">
        <f aca="false">T11-T10</f>
        <v>4</v>
      </c>
      <c r="S81" s="15" t="n">
        <f aca="false">U11-U10</f>
        <v>-8</v>
      </c>
      <c r="T81" s="15" t="n">
        <f aca="false">V11-V10</f>
        <v>9</v>
      </c>
      <c r="U81" s="15" t="n">
        <f aca="false">IF(W11&gt;0,W11-W10," ")</f>
        <v>4</v>
      </c>
      <c r="V81" s="15" t="n">
        <f aca="false">IF(X11&gt;0,X11-X10," ")</f>
        <v>7</v>
      </c>
      <c r="W81" s="21" t="n">
        <f aca="false">IF(V81&lt;10000000,AVERAGE(O81:V81),AVERAGE(N81:U81))</f>
        <v>-5.125</v>
      </c>
      <c r="X81" s="13" t="n">
        <f aca="false">IF(V81&lt;10000000,V81-W81," ")</f>
        <v>12.125</v>
      </c>
      <c r="Y81" s="65"/>
      <c r="Z81" s="65"/>
      <c r="AA81" s="73"/>
      <c r="AB81" s="18" t="n">
        <v>34285</v>
      </c>
      <c r="AC81" s="15"/>
      <c r="AD81" s="15" t="n">
        <f aca="false">AF11-AF10</f>
        <v>0</v>
      </c>
      <c r="AE81" s="15" t="n">
        <f aca="false">AG11-AG10</f>
        <v>-13</v>
      </c>
      <c r="AF81" s="15" t="n">
        <f aca="false">AH11-AH10</f>
        <v>-3</v>
      </c>
      <c r="AG81" s="15" t="n">
        <f aca="false">AI11-AI10</f>
        <v>4</v>
      </c>
      <c r="AH81" s="15" t="n">
        <f aca="false">AJ11-AJ10</f>
        <v>14</v>
      </c>
      <c r="AI81" s="15" t="n">
        <f aca="false">AK11-AK10</f>
        <v>5</v>
      </c>
      <c r="AJ81" s="15" t="n">
        <f aca="false">IF(AL11&gt;0,AL11-AL10," ")</f>
        <v>-11</v>
      </c>
      <c r="AK81" s="15" t="n">
        <f aca="false">IF(AM11&gt;0,AM11-AM10," ")</f>
        <v>1</v>
      </c>
      <c r="AL81" s="21" t="n">
        <f aca="false">IF(AK81&lt;10000000,AVERAGE(AD81:AK81),AVERAGE(AC81:AJ81))</f>
        <v>-0.375</v>
      </c>
      <c r="AM81" s="13" t="n">
        <f aca="false">IF(AK81&lt;10000000,AK81-AL81," ")</f>
        <v>1.375</v>
      </c>
      <c r="AN81" s="18" t="n">
        <v>34285</v>
      </c>
      <c r="AO81" s="15"/>
      <c r="AP81" s="15" t="n">
        <f aca="false">AT11-AT10</f>
        <v>11</v>
      </c>
      <c r="AQ81" s="15" t="n">
        <f aca="false">AU11-AU10</f>
        <v>-85</v>
      </c>
      <c r="AR81" s="15" t="n">
        <f aca="false">AV11-AV10</f>
        <v>-22</v>
      </c>
      <c r="AS81" s="15" t="n">
        <f aca="false">AW11-AW10</f>
        <v>7</v>
      </c>
      <c r="AT81" s="15" t="n">
        <f aca="false">AX11-AX10</f>
        <v>33</v>
      </c>
      <c r="AU81" s="15" t="n">
        <f aca="false">AY11-AY10</f>
        <v>9</v>
      </c>
      <c r="AV81" s="15" t="n">
        <f aca="false">IF(AZ11&gt;0,AZ11-AZ10," ")</f>
        <v>-6</v>
      </c>
      <c r="AW81" s="15" t="n">
        <f aca="false">IF(BA11&gt;0,BA11-BA10," ")</f>
        <v>17</v>
      </c>
      <c r="AX81" s="21" t="n">
        <f aca="false">IF(AW81&lt;10000000,AVERAGE(AP81:AW81),AVERAGE(AO81:AV81))</f>
        <v>-4.5</v>
      </c>
      <c r="AY81" s="13" t="n">
        <f aca="false">IF(AW81&lt;10000000,AW81-AX81," ")</f>
        <v>21.5</v>
      </c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true" outlineLevel="0" collapsed="false">
      <c r="A82" s="18" t="n">
        <v>34292</v>
      </c>
      <c r="B82" s="15"/>
      <c r="C82" s="15" t="n">
        <f aca="false">C12-C11</f>
        <v>1</v>
      </c>
      <c r="D82" s="15" t="n">
        <f aca="false">D12-D11</f>
        <v>-25</v>
      </c>
      <c r="E82" s="15" t="n">
        <f aca="false">E12-E11</f>
        <v>-29</v>
      </c>
      <c r="F82" s="15" t="n">
        <f aca="false">F12-F11</f>
        <v>-31</v>
      </c>
      <c r="G82" s="15" t="n">
        <f aca="false">G12-G11</f>
        <v>-20</v>
      </c>
      <c r="H82" s="15" t="n">
        <f aca="false">H12-H11</f>
        <v>-4</v>
      </c>
      <c r="I82" s="15" t="n">
        <f aca="false">IF(I12&gt;0,I12-I11," ")</f>
        <v>-24</v>
      </c>
      <c r="J82" s="15" t="n">
        <f aca="false">IF(J12&gt;0,J12-J11," ")</f>
        <v>13</v>
      </c>
      <c r="K82" s="21" t="n">
        <f aca="false">IF(J82&lt;10000000,AVERAGE(C82:J82),AVERAGE(B82:I82))</f>
        <v>-14.875</v>
      </c>
      <c r="L82" s="13" t="n">
        <f aca="false">IF(J82&lt;1000000,J82-K82,"")</f>
        <v>27.875</v>
      </c>
      <c r="M82" s="20" t="n">
        <v>34292</v>
      </c>
      <c r="N82" s="15"/>
      <c r="O82" s="15" t="n">
        <f aca="false">Q12-Q11</f>
        <v>-9</v>
      </c>
      <c r="P82" s="15" t="n">
        <f aca="false">R12-R11</f>
        <v>-62</v>
      </c>
      <c r="Q82" s="15" t="n">
        <f aca="false">S12-S11</f>
        <v>-58</v>
      </c>
      <c r="R82" s="15" t="n">
        <f aca="false">T12-T11</f>
        <v>-29</v>
      </c>
      <c r="S82" s="15" t="n">
        <f aca="false">U12-U11</f>
        <v>-17</v>
      </c>
      <c r="T82" s="15" t="n">
        <f aca="false">V12-V11</f>
        <v>-19</v>
      </c>
      <c r="U82" s="15" t="n">
        <f aca="false">IF(W12&gt;0,W12-W11," ")</f>
        <v>-39</v>
      </c>
      <c r="V82" s="15" t="n">
        <f aca="false">IF(X12&gt;0,X12-X11," ")</f>
        <v>0</v>
      </c>
      <c r="W82" s="21" t="n">
        <f aca="false">IF(V82&lt;10000000,AVERAGE(O82:V82),AVERAGE(N82:U82))</f>
        <v>-29.125</v>
      </c>
      <c r="X82" s="13" t="n">
        <f aca="false">IF(V82&lt;10000000,V82-W82," ")</f>
        <v>29.125</v>
      </c>
      <c r="Y82" s="65"/>
      <c r="Z82" s="65"/>
      <c r="AA82" s="73"/>
      <c r="AB82" s="18" t="n">
        <v>34292</v>
      </c>
      <c r="AC82" s="15"/>
      <c r="AD82" s="15" t="n">
        <f aca="false">AF12-AF11</f>
        <v>-7</v>
      </c>
      <c r="AE82" s="15" t="n">
        <f aca="false">AG12-AG11</f>
        <v>12</v>
      </c>
      <c r="AF82" s="15" t="n">
        <f aca="false">AH12-AH11</f>
        <v>1</v>
      </c>
      <c r="AG82" s="15" t="n">
        <f aca="false">AI12-AI11</f>
        <v>-4</v>
      </c>
      <c r="AH82" s="15" t="n">
        <f aca="false">AJ12-AJ11</f>
        <v>-8</v>
      </c>
      <c r="AI82" s="15" t="n">
        <f aca="false">AK12-AK11</f>
        <v>3</v>
      </c>
      <c r="AJ82" s="15" t="n">
        <f aca="false">IF(AL12&gt;0,AL12-AL11," ")</f>
        <v>-31</v>
      </c>
      <c r="AK82" s="15" t="n">
        <f aca="false">IF(AM12&gt;0,AM12-AM11," ")</f>
        <v>2</v>
      </c>
      <c r="AL82" s="21" t="n">
        <f aca="false">IF(AK82&lt;10000000,AVERAGE(AD82:AK82),AVERAGE(AC82:AJ82))</f>
        <v>-4</v>
      </c>
      <c r="AM82" s="13" t="n">
        <f aca="false">IF(AK82&lt;10000000,AK82-AL82," ")</f>
        <v>6</v>
      </c>
      <c r="AN82" s="18" t="n">
        <v>34292</v>
      </c>
      <c r="AO82" s="15"/>
      <c r="AP82" s="15" t="n">
        <f aca="false">AT12-AT11</f>
        <v>-15</v>
      </c>
      <c r="AQ82" s="15" t="n">
        <f aca="false">AU12-AU11</f>
        <v>-75</v>
      </c>
      <c r="AR82" s="15" t="n">
        <f aca="false">AV12-AV11</f>
        <v>-86</v>
      </c>
      <c r="AS82" s="15" t="n">
        <f aca="false">AW12-AW11</f>
        <v>-64</v>
      </c>
      <c r="AT82" s="15" t="n">
        <f aca="false">AX12-AX11</f>
        <v>-45</v>
      </c>
      <c r="AU82" s="15" t="n">
        <f aca="false">AY12-AY11</f>
        <v>-20</v>
      </c>
      <c r="AV82" s="15" t="n">
        <f aca="false">IF(AZ12&gt;0,AZ12-AZ11," ")</f>
        <v>-94</v>
      </c>
      <c r="AW82" s="15" t="n">
        <f aca="false">IF(BA12&gt;0,BA12-BA11," ")</f>
        <v>15</v>
      </c>
      <c r="AX82" s="21" t="n">
        <f aca="false">IF(AW82&lt;10000000,AVERAGE(AP82:AW82),AVERAGE(AO82:AV82))</f>
        <v>-48</v>
      </c>
      <c r="AY82" s="13" t="n">
        <f aca="false">IF(AW82&lt;10000000,AW82-AX82," ")</f>
        <v>63</v>
      </c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true" outlineLevel="0" collapsed="false">
      <c r="A83" s="18" t="n">
        <v>34299</v>
      </c>
      <c r="B83" s="15"/>
      <c r="C83" s="15" t="n">
        <f aca="false">C13-C12</f>
        <v>-14</v>
      </c>
      <c r="D83" s="15" t="n">
        <f aca="false">D13-D12</f>
        <v>-15</v>
      </c>
      <c r="E83" s="15" t="n">
        <f aca="false">E13-E12</f>
        <v>-14</v>
      </c>
      <c r="F83" s="15" t="n">
        <f aca="false">F13-F12</f>
        <v>-40</v>
      </c>
      <c r="G83" s="15" t="n">
        <f aca="false">G13-G12</f>
        <v>-4</v>
      </c>
      <c r="H83" s="15" t="n">
        <f aca="false">H13-H12</f>
        <v>5</v>
      </c>
      <c r="I83" s="15" t="n">
        <f aca="false">IF(I13&gt;0,I13-I12," ")</f>
        <v>-42</v>
      </c>
      <c r="J83" s="15" t="n">
        <f aca="false">IF(J13&gt;0,J13-J12," ")</f>
        <v>13</v>
      </c>
      <c r="K83" s="21" t="n">
        <f aca="false">IF(J83&lt;10000000,AVERAGE(C83:J83),AVERAGE(B83:I83))</f>
        <v>-13.875</v>
      </c>
      <c r="L83" s="13" t="n">
        <f aca="false">IF(J83&lt;1000000,J83-K83,"")</f>
        <v>26.875</v>
      </c>
      <c r="M83" s="20" t="n">
        <v>34299</v>
      </c>
      <c r="N83" s="15"/>
      <c r="O83" s="15" t="n">
        <f aca="false">Q13-Q12</f>
        <v>-35</v>
      </c>
      <c r="P83" s="15" t="n">
        <f aca="false">R13-R12</f>
        <v>-44</v>
      </c>
      <c r="Q83" s="15" t="n">
        <f aca="false">S13-S12</f>
        <v>-46</v>
      </c>
      <c r="R83" s="15" t="n">
        <f aca="false">T13-T12</f>
        <v>-60</v>
      </c>
      <c r="S83" s="15" t="n">
        <f aca="false">U13-U12</f>
        <v>-12</v>
      </c>
      <c r="T83" s="15" t="n">
        <f aca="false">V13-V12</f>
        <v>3</v>
      </c>
      <c r="U83" s="15" t="n">
        <f aca="false">IF(W13&gt;0,W13-W12," ")</f>
        <v>-91</v>
      </c>
      <c r="V83" s="15" t="n">
        <f aca="false">IF(X13&gt;0,X13-X12," ")</f>
        <v>-4</v>
      </c>
      <c r="W83" s="21" t="n">
        <f aca="false">IF(V83&lt;10000000,AVERAGE(O83:V83),AVERAGE(N83:U83))</f>
        <v>-36.125</v>
      </c>
      <c r="X83" s="13" t="n">
        <f aca="false">IF(V83&lt;10000000,V83-W83," ")</f>
        <v>32.125</v>
      </c>
      <c r="Y83" s="65"/>
      <c r="Z83" s="65"/>
      <c r="AA83" s="73"/>
      <c r="AB83" s="18" t="n">
        <v>34299</v>
      </c>
      <c r="AC83" s="15"/>
      <c r="AD83" s="15" t="n">
        <f aca="false">AF13-AF12</f>
        <v>-8</v>
      </c>
      <c r="AE83" s="15" t="n">
        <f aca="false">AG13-AG12</f>
        <v>-2</v>
      </c>
      <c r="AF83" s="15" t="n">
        <f aca="false">AH13-AH12</f>
        <v>-6</v>
      </c>
      <c r="AG83" s="15" t="n">
        <f aca="false">AI13-AI12</f>
        <v>-8</v>
      </c>
      <c r="AH83" s="15" t="n">
        <f aca="false">AJ13-AJ12</f>
        <v>3</v>
      </c>
      <c r="AI83" s="15" t="n">
        <f aca="false">AK13-AK12</f>
        <v>-3</v>
      </c>
      <c r="AJ83" s="15" t="n">
        <f aca="false">IF(AL13&gt;0,AL13-AL12," ")</f>
        <v>-13</v>
      </c>
      <c r="AK83" s="15" t="n">
        <f aca="false">IF(AM13&gt;0,AM13-AM12," ")</f>
        <v>3</v>
      </c>
      <c r="AL83" s="21" t="n">
        <f aca="false">IF(AK83&lt;10000000,AVERAGE(AD83:AK83),AVERAGE(AC83:AJ83))</f>
        <v>-4.25</v>
      </c>
      <c r="AM83" s="13" t="n">
        <f aca="false">IF(AK83&lt;10000000,AK83-AL83," ")</f>
        <v>7.25</v>
      </c>
      <c r="AN83" s="18" t="n">
        <v>34299</v>
      </c>
      <c r="AO83" s="15"/>
      <c r="AP83" s="15" t="n">
        <f aca="false">AT13-AT12</f>
        <v>-57</v>
      </c>
      <c r="AQ83" s="15" t="n">
        <f aca="false">AU13-AU12</f>
        <v>-61</v>
      </c>
      <c r="AR83" s="15" t="n">
        <f aca="false">AV13-AV12</f>
        <v>-66</v>
      </c>
      <c r="AS83" s="15" t="n">
        <f aca="false">AW13-AW12</f>
        <v>-108</v>
      </c>
      <c r="AT83" s="15" t="n">
        <f aca="false">AX13-AX12</f>
        <v>-13</v>
      </c>
      <c r="AU83" s="15" t="n">
        <f aca="false">AY13-AY12</f>
        <v>5</v>
      </c>
      <c r="AV83" s="15" t="n">
        <f aca="false">IF(AZ13&gt;0,AZ13-AZ12," ")</f>
        <v>-146</v>
      </c>
      <c r="AW83" s="15" t="n">
        <f aca="false">IF(BA13&gt;0,BA13-BA12," ")</f>
        <v>12</v>
      </c>
      <c r="AX83" s="21" t="n">
        <f aca="false">IF(AW83&lt;10000000,AVERAGE(AP83:AW83),AVERAGE(AO83:AV83))</f>
        <v>-54.25</v>
      </c>
      <c r="AY83" s="13" t="n">
        <f aca="false">IF(AW83&lt;10000000,AW83-AX83," ")</f>
        <v>66.25</v>
      </c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</row>
    <row r="84" customFormat="false" ht="12.75" hidden="false" customHeight="true" outlineLevel="0" collapsed="false">
      <c r="A84" s="18" t="n">
        <v>34306</v>
      </c>
      <c r="B84" s="15"/>
      <c r="C84" s="15" t="n">
        <f aca="false">C14-C13</f>
        <v>-31</v>
      </c>
      <c r="D84" s="15" t="n">
        <f aca="false">D14-D13</f>
        <v>-24</v>
      </c>
      <c r="E84" s="15" t="n">
        <f aca="false">E14-E13</f>
        <v>-36</v>
      </c>
      <c r="F84" s="15" t="n">
        <f aca="false">F14-F13</f>
        <v>-8</v>
      </c>
      <c r="G84" s="15" t="n">
        <f aca="false">G14-G13</f>
        <v>7</v>
      </c>
      <c r="H84" s="15" t="n">
        <f aca="false">H14-H13</f>
        <v>-11</v>
      </c>
      <c r="I84" s="15" t="n">
        <f aca="false">IF(I14&gt;0,I14-I13," ")</f>
        <v>-11</v>
      </c>
      <c r="J84" s="15" t="n">
        <f aca="false">IF(J14&gt;0,J14-J13," ")</f>
        <v>3</v>
      </c>
      <c r="K84" s="21" t="n">
        <f aca="false">IF(J84&lt;10000000,AVERAGE(C84:J84),AVERAGE(B84:I84))</f>
        <v>-13.875</v>
      </c>
      <c r="L84" s="13" t="n">
        <f aca="false">IF(J84&lt;1000000,J84-K84,"")</f>
        <v>16.875</v>
      </c>
      <c r="M84" s="20" t="n">
        <v>34306</v>
      </c>
      <c r="N84" s="15"/>
      <c r="O84" s="15" t="n">
        <f aca="false">Q14-Q13</f>
        <v>-42</v>
      </c>
      <c r="P84" s="15" t="n">
        <f aca="false">R14-R13</f>
        <v>-49</v>
      </c>
      <c r="Q84" s="15" t="n">
        <f aca="false">S14-S13</f>
        <v>-62</v>
      </c>
      <c r="R84" s="15" t="n">
        <f aca="false">T14-T13</f>
        <v>-25</v>
      </c>
      <c r="S84" s="15" t="n">
        <f aca="false">U14-U13</f>
        <v>-7</v>
      </c>
      <c r="T84" s="15" t="n">
        <f aca="false">V14-V13</f>
        <v>-56</v>
      </c>
      <c r="U84" s="15" t="n">
        <f aca="false">IF(W14&gt;0,W14-W13," ")</f>
        <v>-57</v>
      </c>
      <c r="V84" s="15" t="n">
        <f aca="false">IF(X14&gt;0,X14-X13," ")</f>
        <v>0</v>
      </c>
      <c r="W84" s="21" t="n">
        <f aca="false">IF(V84&lt;10000000,AVERAGE(O84:V84),AVERAGE(N84:U84))</f>
        <v>-37.25</v>
      </c>
      <c r="X84" s="13" t="n">
        <f aca="false">IF(V84&lt;10000000,V84-W84," ")</f>
        <v>37.25</v>
      </c>
      <c r="Y84" s="65"/>
      <c r="Z84" s="65"/>
      <c r="AA84" s="73"/>
      <c r="AB84" s="18" t="n">
        <v>34306</v>
      </c>
      <c r="AC84" s="15"/>
      <c r="AD84" s="15" t="n">
        <f aca="false">AF14-AF13</f>
        <v>-12</v>
      </c>
      <c r="AE84" s="15" t="n">
        <f aca="false">AG14-AG13</f>
        <v>0</v>
      </c>
      <c r="AF84" s="15" t="n">
        <f aca="false">AH14-AH13</f>
        <v>-6</v>
      </c>
      <c r="AG84" s="15" t="n">
        <f aca="false">AI14-AI13</f>
        <v>-3</v>
      </c>
      <c r="AH84" s="15" t="n">
        <f aca="false">AJ14-AJ13</f>
        <v>8</v>
      </c>
      <c r="AI84" s="15" t="n">
        <f aca="false">AK14-AK13</f>
        <v>-2</v>
      </c>
      <c r="AJ84" s="15" t="n">
        <f aca="false">IF(AL14&gt;0,AL14-AL13," ")</f>
        <v>-5</v>
      </c>
      <c r="AK84" s="15" t="n">
        <f aca="false">IF(AM14&gt;0,AM14-AM13," ")</f>
        <v>-19</v>
      </c>
      <c r="AL84" s="21" t="n">
        <f aca="false">IF(AK84&lt;10000000,AVERAGE(AD84:AK84),AVERAGE(AC84:AJ84))</f>
        <v>-4.875</v>
      </c>
      <c r="AM84" s="13" t="n">
        <f aca="false">IF(AK84&lt;10000000,AK84-AL84," ")</f>
        <v>-14.125</v>
      </c>
      <c r="AN84" s="18" t="n">
        <v>34306</v>
      </c>
      <c r="AO84" s="15"/>
      <c r="AP84" s="15" t="n">
        <f aca="false">AT14-AT13</f>
        <v>-85</v>
      </c>
      <c r="AQ84" s="15" t="n">
        <f aca="false">AU14-AU13</f>
        <v>-73</v>
      </c>
      <c r="AR84" s="15" t="n">
        <f aca="false">AV14-AV13</f>
        <v>-104</v>
      </c>
      <c r="AS84" s="15" t="n">
        <f aca="false">AW14-AW13</f>
        <v>-36</v>
      </c>
      <c r="AT84" s="15" t="n">
        <f aca="false">AX14-AX13</f>
        <v>8</v>
      </c>
      <c r="AU84" s="15" t="n">
        <f aca="false">AY14-AY13</f>
        <v>-69</v>
      </c>
      <c r="AV84" s="15" t="n">
        <f aca="false">IF(AZ14&gt;0,AZ14-AZ13," ")</f>
        <v>-73</v>
      </c>
      <c r="AW84" s="15" t="n">
        <f aca="false">IF(BA14&gt;0,BA14-BA13," ")</f>
        <v>-16</v>
      </c>
      <c r="AX84" s="21" t="n">
        <f aca="false">IF(AW84&lt;10000000,AVERAGE(AP84:AW84),AVERAGE(AO84:AV84))</f>
        <v>-56</v>
      </c>
      <c r="AY84" s="13" t="n">
        <f aca="false">IF(AW84&lt;10000000,AW84-AX84," ")</f>
        <v>40</v>
      </c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65"/>
      <c r="HB84" s="65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65"/>
      <c r="IC84" s="65"/>
      <c r="ID84" s="65"/>
      <c r="IE84" s="65"/>
      <c r="IF84" s="65"/>
      <c r="IG84" s="65"/>
      <c r="IH84" s="65"/>
      <c r="II84" s="65"/>
      <c r="IJ84" s="65"/>
      <c r="IK84" s="65"/>
      <c r="IL84" s="65"/>
      <c r="IM84" s="65"/>
      <c r="IN84" s="65"/>
      <c r="IO84" s="65"/>
      <c r="IP84" s="65"/>
      <c r="IQ84" s="65"/>
      <c r="IR84" s="65"/>
      <c r="IS84" s="65"/>
      <c r="IT84" s="65"/>
      <c r="IU84" s="65"/>
      <c r="IV84" s="65"/>
      <c r="IW84" s="65"/>
    </row>
    <row r="85" customFormat="false" ht="12.75" hidden="false" customHeight="true" outlineLevel="0" collapsed="false">
      <c r="A85" s="18" t="n">
        <v>34313</v>
      </c>
      <c r="B85" s="15"/>
      <c r="C85" s="15" t="n">
        <f aca="false">C15-C14</f>
        <v>-11</v>
      </c>
      <c r="D85" s="15" t="n">
        <f aca="false">D15-D14</f>
        <v>-16</v>
      </c>
      <c r="E85" s="15" t="n">
        <f aca="false">E15-E14</f>
        <v>-24</v>
      </c>
      <c r="F85" s="15" t="n">
        <f aca="false">F15-F14</f>
        <v>-25</v>
      </c>
      <c r="G85" s="15" t="n">
        <f aca="false">G15-G14</f>
        <v>14</v>
      </c>
      <c r="H85" s="15" t="n">
        <f aca="false">H15-H14</f>
        <v>-22</v>
      </c>
      <c r="I85" s="15" t="n">
        <f aca="false">IF(I15&gt;0,I15-I14," ")</f>
        <v>-41</v>
      </c>
      <c r="J85" s="15" t="n">
        <f aca="false">IF(J15&gt;0,J15-J14," ")</f>
        <v>4</v>
      </c>
      <c r="K85" s="21" t="n">
        <f aca="false">IF(J85&lt;10000000,AVERAGE(C85:J85),AVERAGE(B85:I85))</f>
        <v>-15.125</v>
      </c>
      <c r="L85" s="13" t="n">
        <f aca="false">IF(J85&lt;1000000,J85-K85,"")</f>
        <v>19.125</v>
      </c>
      <c r="M85" s="20" t="n">
        <v>34313</v>
      </c>
      <c r="N85" s="15"/>
      <c r="O85" s="15" t="n">
        <f aca="false">Q15-Q14</f>
        <v>-30</v>
      </c>
      <c r="P85" s="15" t="n">
        <f aca="false">R15-R14</f>
        <v>-50</v>
      </c>
      <c r="Q85" s="15" t="n">
        <f aca="false">S15-S14</f>
        <v>-40</v>
      </c>
      <c r="R85" s="15" t="n">
        <f aca="false">T15-T14</f>
        <v>-32</v>
      </c>
      <c r="S85" s="15" t="n">
        <f aca="false">U15-U14</f>
        <v>14</v>
      </c>
      <c r="T85" s="15" t="n">
        <f aca="false">V15-V14</f>
        <v>-37</v>
      </c>
      <c r="U85" s="15" t="n">
        <f aca="false">IF(W15&gt;0,W15-W14," ")</f>
        <v>-110</v>
      </c>
      <c r="V85" s="15" t="n">
        <f aca="false">IF(X15&gt;0,X15-X14," ")</f>
        <v>-10</v>
      </c>
      <c r="W85" s="21" t="n">
        <f aca="false">IF(V85&lt;10000000,AVERAGE(O85:V85),AVERAGE(N85:U85))</f>
        <v>-36.875</v>
      </c>
      <c r="X85" s="13" t="n">
        <f aca="false">IF(V85&lt;10000000,V85-W85," ")</f>
        <v>26.875</v>
      </c>
      <c r="Y85" s="65"/>
      <c r="Z85" s="65"/>
      <c r="AA85" s="73"/>
      <c r="AB85" s="18" t="n">
        <v>34313</v>
      </c>
      <c r="AC85" s="15"/>
      <c r="AD85" s="15" t="n">
        <f aca="false">AF15-AF14</f>
        <v>-15</v>
      </c>
      <c r="AE85" s="15" t="n">
        <f aca="false">AG15-AG14</f>
        <v>-9</v>
      </c>
      <c r="AF85" s="15" t="n">
        <f aca="false">AH15-AH14</f>
        <v>-8</v>
      </c>
      <c r="AG85" s="15" t="n">
        <f aca="false">AI15-AI14</f>
        <v>-12</v>
      </c>
      <c r="AH85" s="15" t="n">
        <f aca="false">AJ15-AJ14</f>
        <v>-1</v>
      </c>
      <c r="AI85" s="15" t="n">
        <f aca="false">AK15-AK14</f>
        <v>-14</v>
      </c>
      <c r="AJ85" s="15" t="n">
        <f aca="false">IF(AL15&gt;0,AL15-AL14," ")</f>
        <v>-7</v>
      </c>
      <c r="AK85" s="15" t="n">
        <f aca="false">IF(AM15&gt;0,AM15-AM14," ")</f>
        <v>-16</v>
      </c>
      <c r="AL85" s="21" t="n">
        <f aca="false">IF(AK85&lt;10000000,AVERAGE(AD85:AK85),AVERAGE(AC85:AJ85))</f>
        <v>-10.25</v>
      </c>
      <c r="AM85" s="13" t="n">
        <f aca="false">IF(AK85&lt;10000000,AK85-AL85," ")</f>
        <v>-5.75</v>
      </c>
      <c r="AN85" s="18" t="n">
        <v>34313</v>
      </c>
      <c r="AO85" s="15"/>
      <c r="AP85" s="15" t="n">
        <f aca="false">AT15-AT14</f>
        <v>-56</v>
      </c>
      <c r="AQ85" s="15" t="n">
        <f aca="false">AU15-AU14</f>
        <v>-75</v>
      </c>
      <c r="AR85" s="15" t="n">
        <f aca="false">AV15-AV14</f>
        <v>-72</v>
      </c>
      <c r="AS85" s="15" t="n">
        <f aca="false">AW15-AW14</f>
        <v>-69</v>
      </c>
      <c r="AT85" s="15" t="n">
        <f aca="false">AX15-AX14</f>
        <v>27</v>
      </c>
      <c r="AU85" s="15" t="n">
        <f aca="false">AY15-AY14</f>
        <v>-73</v>
      </c>
      <c r="AV85" s="15" t="n">
        <f aca="false">IF(AZ15&gt;0,AZ15-AZ14," ")</f>
        <v>-158</v>
      </c>
      <c r="AW85" s="15" t="n">
        <f aca="false">IF(BA15&gt;0,BA15-BA14," ")</f>
        <v>-22</v>
      </c>
      <c r="AX85" s="21" t="n">
        <f aca="false">IF(AW85&lt;10000000,AVERAGE(AP85:AW85),AVERAGE(AO85:AV85))</f>
        <v>-62.25</v>
      </c>
      <c r="AY85" s="13" t="n">
        <f aca="false">IF(AW85&lt;10000000,AW85-AX85," ")</f>
        <v>40.25</v>
      </c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2.75" hidden="false" customHeight="true" outlineLevel="0" collapsed="false">
      <c r="A86" s="18" t="n">
        <v>34320</v>
      </c>
      <c r="B86" s="15"/>
      <c r="C86" s="15" t="n">
        <f aca="false">C16-C15</f>
        <v>-48</v>
      </c>
      <c r="D86" s="15" t="n">
        <f aca="false">D16-D15</f>
        <v>-41</v>
      </c>
      <c r="E86" s="15" t="n">
        <f aca="false">E16-E15</f>
        <v>-5</v>
      </c>
      <c r="F86" s="15" t="n">
        <f aca="false">F16-F15</f>
        <v>-41</v>
      </c>
      <c r="G86" s="15" t="n">
        <f aca="false">G16-G15</f>
        <v>-16</v>
      </c>
      <c r="H86" s="15" t="n">
        <f aca="false">H16-H15</f>
        <v>-26</v>
      </c>
      <c r="I86" s="15" t="n">
        <f aca="false">IF(I16&gt;0,I16-I15," ")</f>
        <v>-46</v>
      </c>
      <c r="J86" s="15" t="n">
        <f aca="false">IF(J16&gt;0,J16-J15," ")</f>
        <v>-2</v>
      </c>
      <c r="K86" s="21" t="n">
        <f aca="false">IF(J86&lt;10000000,AVERAGE(C86:J86),AVERAGE(B86:I86))</f>
        <v>-28.125</v>
      </c>
      <c r="L86" s="13" t="n">
        <f aca="false">IF(J86&lt;1000000,J86-K86,"")</f>
        <v>26.125</v>
      </c>
      <c r="M86" s="20" t="n">
        <v>34320</v>
      </c>
      <c r="N86" s="15"/>
      <c r="O86" s="15" t="n">
        <f aca="false">Q16-Q15</f>
        <v>-89</v>
      </c>
      <c r="P86" s="15" t="n">
        <f aca="false">R16-R15</f>
        <v>-128</v>
      </c>
      <c r="Q86" s="15" t="n">
        <f aca="false">S16-S15</f>
        <v>-44</v>
      </c>
      <c r="R86" s="15" t="n">
        <f aca="false">T16-T15</f>
        <v>-76</v>
      </c>
      <c r="S86" s="15" t="n">
        <f aca="false">U16-U15</f>
        <v>-19</v>
      </c>
      <c r="T86" s="15" t="n">
        <f aca="false">V16-V15</f>
        <v>-75</v>
      </c>
      <c r="U86" s="15" t="n">
        <f aca="false">IF(W16&gt;0,W16-W15," ")</f>
        <v>-100</v>
      </c>
      <c r="V86" s="15" t="n">
        <f aca="false">IF(X16&gt;0,X16-X15," ")</f>
        <v>-37</v>
      </c>
      <c r="W86" s="21" t="n">
        <f aca="false">IF(V86&lt;10000000,AVERAGE(O86:V86),AVERAGE(N86:U86))</f>
        <v>-71</v>
      </c>
      <c r="X86" s="13" t="n">
        <f aca="false">IF(V86&lt;10000000,V86-W86," ")</f>
        <v>34</v>
      </c>
      <c r="Y86" s="65"/>
      <c r="Z86" s="65"/>
      <c r="AA86" s="73"/>
      <c r="AB86" s="18" t="n">
        <v>34320</v>
      </c>
      <c r="AC86" s="15"/>
      <c r="AD86" s="15" t="n">
        <f aca="false">AF16-AF15</f>
        <v>-24</v>
      </c>
      <c r="AE86" s="15" t="n">
        <f aca="false">AG16-AG15</f>
        <v>-9</v>
      </c>
      <c r="AF86" s="15" t="n">
        <f aca="false">AH16-AH15</f>
        <v>-4</v>
      </c>
      <c r="AG86" s="15" t="n">
        <f aca="false">AI16-AI15</f>
        <v>-19</v>
      </c>
      <c r="AH86" s="15" t="n">
        <f aca="false">AJ16-AJ15</f>
        <v>-14</v>
      </c>
      <c r="AI86" s="15" t="n">
        <f aca="false">AK16-AK15</f>
        <v>-15</v>
      </c>
      <c r="AJ86" s="15" t="n">
        <f aca="false">IF(AL16&gt;0,AL16-AL15," ")</f>
        <v>-12</v>
      </c>
      <c r="AK86" s="15" t="n">
        <f aca="false">IF(AM16&gt;0,AM16-AM15," ")</f>
        <v>-6</v>
      </c>
      <c r="AL86" s="21" t="n">
        <f aca="false">IF(AK86&lt;10000000,AVERAGE(AD86:AK86),AVERAGE(AC86:AJ86))</f>
        <v>-12.875</v>
      </c>
      <c r="AM86" s="13" t="n">
        <f aca="false">IF(AK86&lt;10000000,AK86-AL86," ")</f>
        <v>6.875</v>
      </c>
      <c r="AN86" s="18" t="n">
        <v>34320</v>
      </c>
      <c r="AO86" s="15"/>
      <c r="AP86" s="15" t="n">
        <f aca="false">AT16-AT15</f>
        <v>-161</v>
      </c>
      <c r="AQ86" s="15" t="n">
        <f aca="false">AU16-AU15</f>
        <v>-178</v>
      </c>
      <c r="AR86" s="15" t="n">
        <f aca="false">AV16-AV15</f>
        <v>-53</v>
      </c>
      <c r="AS86" s="15" t="n">
        <f aca="false">AW16-AW15</f>
        <v>-136</v>
      </c>
      <c r="AT86" s="15" t="n">
        <f aca="false">AX16-AX15</f>
        <v>-49</v>
      </c>
      <c r="AU86" s="15" t="n">
        <f aca="false">AY16-AY15</f>
        <v>-116</v>
      </c>
      <c r="AV86" s="15" t="n">
        <f aca="false">IF(AZ16&gt;0,AZ16-AZ15," ")</f>
        <v>-158</v>
      </c>
      <c r="AW86" s="15" t="n">
        <f aca="false">IF(BA16&gt;0,BA16-BA15," ")</f>
        <v>-45</v>
      </c>
      <c r="AX86" s="21" t="n">
        <f aca="false">IF(AW86&lt;10000000,AVERAGE(AP86:AW86),AVERAGE(AO86:AV86))</f>
        <v>-112</v>
      </c>
      <c r="AY86" s="13" t="n">
        <f aca="false">IF(AW86&lt;10000000,AW86-AX86," ")</f>
        <v>67</v>
      </c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</row>
    <row r="87" customFormat="false" ht="12.75" hidden="false" customHeight="true" outlineLevel="0" collapsed="false">
      <c r="A87" s="18" t="n">
        <v>34327</v>
      </c>
      <c r="B87" s="15"/>
      <c r="C87" s="15" t="n">
        <f aca="false">C17-C16</f>
        <v>-25</v>
      </c>
      <c r="D87" s="15" t="n">
        <f aca="false">D17-D16</f>
        <v>-57</v>
      </c>
      <c r="E87" s="15" t="n">
        <f aca="false">E17-E16</f>
        <v>-52</v>
      </c>
      <c r="F87" s="15" t="n">
        <f aca="false">F17-F16</f>
        <v>-40</v>
      </c>
      <c r="G87" s="15" t="n">
        <f aca="false">G17-G16</f>
        <v>-21</v>
      </c>
      <c r="H87" s="15" t="n">
        <f aca="false">H17-H16</f>
        <v>-49</v>
      </c>
      <c r="I87" s="15" t="n">
        <f aca="false">IF(I17&gt;0,I17-I16," ")</f>
        <v>-51</v>
      </c>
      <c r="J87" s="15" t="n">
        <f aca="false">IF(J17&gt;0,J17-J16," ")</f>
        <v>-16</v>
      </c>
      <c r="K87" s="21" t="n">
        <f aca="false">IF(J87&lt;10000000,AVERAGE(C87:J87),AVERAGE(B87:I87))</f>
        <v>-38.875</v>
      </c>
      <c r="L87" s="13" t="n">
        <f aca="false">IF(J87&lt;1000000,J87-K87,"")</f>
        <v>22.875</v>
      </c>
      <c r="M87" s="20" t="n">
        <v>34327</v>
      </c>
      <c r="N87" s="15"/>
      <c r="O87" s="15" t="n">
        <f aca="false">Q17-Q16</f>
        <v>-56</v>
      </c>
      <c r="P87" s="15" t="n">
        <f aca="false">R17-R16</f>
        <v>-85</v>
      </c>
      <c r="Q87" s="15" t="n">
        <f aca="false">S17-S16</f>
        <v>-62</v>
      </c>
      <c r="R87" s="15" t="n">
        <f aca="false">T17-T16</f>
        <v>-66</v>
      </c>
      <c r="S87" s="15" t="n">
        <f aca="false">U17-U16</f>
        <v>-57</v>
      </c>
      <c r="T87" s="15" t="n">
        <f aca="false">V17-V16</f>
        <v>-109</v>
      </c>
      <c r="U87" s="15" t="n">
        <f aca="false">IF(W17&gt;0,W17-W16," ")</f>
        <v>-110</v>
      </c>
      <c r="V87" s="15" t="n">
        <f aca="false">IF(X17&gt;0,X17-X16," ")</f>
        <v>-53</v>
      </c>
      <c r="W87" s="21" t="n">
        <f aca="false">IF(V87&lt;10000000,AVERAGE(O87:V87),AVERAGE(N87:U87))</f>
        <v>-74.75</v>
      </c>
      <c r="X87" s="13" t="n">
        <f aca="false">IF(V87&lt;10000000,V87-W87," ")</f>
        <v>21.75</v>
      </c>
      <c r="Y87" s="65"/>
      <c r="Z87" s="65"/>
      <c r="AA87" s="73"/>
      <c r="AB87" s="18" t="n">
        <v>34327</v>
      </c>
      <c r="AC87" s="15"/>
      <c r="AD87" s="15" t="n">
        <f aca="false">AF17-AF16</f>
        <v>2</v>
      </c>
      <c r="AE87" s="15" t="n">
        <f aca="false">AG17-AG16</f>
        <v>-12</v>
      </c>
      <c r="AF87" s="15" t="n">
        <f aca="false">AH17-AH16</f>
        <v>-16</v>
      </c>
      <c r="AG87" s="15" t="n">
        <f aca="false">AI17-AI16</f>
        <v>-29</v>
      </c>
      <c r="AH87" s="15" t="n">
        <f aca="false">AJ17-AJ16</f>
        <v>-7</v>
      </c>
      <c r="AI87" s="15" t="n">
        <f aca="false">AK17-AK16</f>
        <v>-15</v>
      </c>
      <c r="AJ87" s="15" t="n">
        <f aca="false">IF(AL17&gt;0,AL17-AL16," ")</f>
        <v>-14</v>
      </c>
      <c r="AK87" s="15" t="n">
        <f aca="false">IF(AM17&gt;0,AM17-AM16," ")</f>
        <v>-12</v>
      </c>
      <c r="AL87" s="21" t="n">
        <f aca="false">IF(AK87&lt;10000000,AVERAGE(AD87:AK87),AVERAGE(AC87:AJ87))</f>
        <v>-12.875</v>
      </c>
      <c r="AM87" s="13" t="n">
        <f aca="false">IF(AK87&lt;10000000,AK87-AL87," ")</f>
        <v>0.875</v>
      </c>
      <c r="AN87" s="18" t="n">
        <v>34327</v>
      </c>
      <c r="AO87" s="15"/>
      <c r="AP87" s="15" t="n">
        <f aca="false">AT17-AT16</f>
        <v>-79</v>
      </c>
      <c r="AQ87" s="15" t="n">
        <f aca="false">AU17-AU16</f>
        <v>-154</v>
      </c>
      <c r="AR87" s="15" t="n">
        <f aca="false">AV17-AV16</f>
        <v>-130</v>
      </c>
      <c r="AS87" s="15" t="n">
        <f aca="false">AW17-AW16</f>
        <v>-135</v>
      </c>
      <c r="AT87" s="15" t="n">
        <f aca="false">AX17-AX16</f>
        <v>-85</v>
      </c>
      <c r="AU87" s="15" t="n">
        <f aca="false">AY17-AY16</f>
        <v>-173</v>
      </c>
      <c r="AV87" s="15" t="n">
        <f aca="false">IF(AZ17&gt;0,AZ17-AZ16," ")</f>
        <v>-175</v>
      </c>
      <c r="AW87" s="15" t="n">
        <f aca="false">IF(BA17&gt;0,BA17-BA16," ")</f>
        <v>-81</v>
      </c>
      <c r="AX87" s="21" t="n">
        <f aca="false">IF(AW87&lt;10000000,AVERAGE(AP87:AW87),AVERAGE(AO87:AV87))</f>
        <v>-126.5</v>
      </c>
      <c r="AY87" s="13" t="n">
        <f aca="false">IF(AW87&lt;10000000,AW87-AX87," ")</f>
        <v>45.5</v>
      </c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</row>
    <row r="88" customFormat="false" ht="12.75" hidden="false" customHeight="true" outlineLevel="0" collapsed="false">
      <c r="A88" s="18" t="n">
        <v>34334</v>
      </c>
      <c r="B88" s="15"/>
      <c r="C88" s="15" t="n">
        <f aca="false">C18-C17</f>
        <v>-24</v>
      </c>
      <c r="D88" s="15" t="n">
        <f aca="false">D18-D17</f>
        <v>-31</v>
      </c>
      <c r="E88" s="15" t="n">
        <f aca="false">E18-E17</f>
        <v>-30</v>
      </c>
      <c r="F88" s="15" t="n">
        <f aca="false">F18-F17</f>
        <v>-19</v>
      </c>
      <c r="G88" s="15" t="n">
        <f aca="false">G18-G17</f>
        <v>-36</v>
      </c>
      <c r="H88" s="15" t="n">
        <f aca="false">H18-H17</f>
        <v>-25</v>
      </c>
      <c r="I88" s="15" t="n">
        <f aca="false">IF(I18&gt;0,I18-I17," ")</f>
        <v>-63</v>
      </c>
      <c r="J88" s="15" t="n">
        <f aca="false">IF(J18&gt;0,J18-J17," ")</f>
        <v>-28</v>
      </c>
      <c r="K88" s="21" t="n">
        <f aca="false">IF(J88&lt;10000000,AVERAGE(C88:J88),AVERAGE(B88:I88))</f>
        <v>-32</v>
      </c>
      <c r="L88" s="13" t="n">
        <f aca="false">IF(J88&lt;1000000,J88-K88,"")</f>
        <v>4</v>
      </c>
      <c r="M88" s="20" t="n">
        <v>34334</v>
      </c>
      <c r="N88" s="15"/>
      <c r="O88" s="15" t="n">
        <f aca="false">Q18-Q17</f>
        <v>-46</v>
      </c>
      <c r="P88" s="15" t="n">
        <f aca="false">R18-R17</f>
        <v>-84</v>
      </c>
      <c r="Q88" s="15" t="n">
        <f aca="false">S18-S17</f>
        <v>-84</v>
      </c>
      <c r="R88" s="15" t="n">
        <f aca="false">T18-T17</f>
        <v>-55</v>
      </c>
      <c r="S88" s="15" t="n">
        <f aca="false">U18-U17</f>
        <v>-93</v>
      </c>
      <c r="T88" s="15" t="n">
        <f aca="false">V18-V17</f>
        <v>-98</v>
      </c>
      <c r="U88" s="15" t="n">
        <f aca="false">IF(W18&gt;0,W18-W17," ")</f>
        <v>-142</v>
      </c>
      <c r="V88" s="15" t="n">
        <f aca="false">IF(X18&gt;0,X18-X17," ")</f>
        <v>-84</v>
      </c>
      <c r="W88" s="21" t="n">
        <f aca="false">IF(V88&lt;10000000,AVERAGE(O88:V88),AVERAGE(N88:U88))</f>
        <v>-85.75</v>
      </c>
      <c r="X88" s="13" t="n">
        <f aca="false">IF(V88&lt;10000000,V88-W88," ")</f>
        <v>1.75</v>
      </c>
      <c r="Y88" s="65"/>
      <c r="Z88" s="65"/>
      <c r="AA88" s="73"/>
      <c r="AB88" s="18" t="n">
        <v>34334</v>
      </c>
      <c r="AC88" s="15"/>
      <c r="AD88" s="15" t="n">
        <f aca="false">AF18-AF17</f>
        <v>-3</v>
      </c>
      <c r="AE88" s="15" t="n">
        <f aca="false">AG18-AG17</f>
        <v>-24</v>
      </c>
      <c r="AF88" s="15" t="n">
        <f aca="false">AH18-AH17</f>
        <v>-14</v>
      </c>
      <c r="AG88" s="15" t="n">
        <f aca="false">AI18-AI17</f>
        <v>-22</v>
      </c>
      <c r="AH88" s="15" t="n">
        <f aca="false">AJ18-AJ17</f>
        <v>-38</v>
      </c>
      <c r="AI88" s="15" t="n">
        <f aca="false">AK18-AK17</f>
        <v>-10</v>
      </c>
      <c r="AJ88" s="15" t="n">
        <f aca="false">IF(AL18&gt;0,AL18-AL17," ")</f>
        <v>-4</v>
      </c>
      <c r="AK88" s="15" t="n">
        <f aca="false">IF(AM18&gt;0,AM18-AM17," ")</f>
        <v>-12</v>
      </c>
      <c r="AL88" s="21" t="n">
        <f aca="false">IF(AK88&lt;10000000,AVERAGE(AD88:AK88),AVERAGE(AC88:AJ88))</f>
        <v>-15.875</v>
      </c>
      <c r="AM88" s="13" t="n">
        <f aca="false">IF(AK88&lt;10000000,AK88-AL88," ")</f>
        <v>3.875</v>
      </c>
      <c r="AN88" s="18" t="n">
        <v>34334</v>
      </c>
      <c r="AO88" s="15"/>
      <c r="AP88" s="15" t="n">
        <f aca="false">AT18-AT17</f>
        <v>-73</v>
      </c>
      <c r="AQ88" s="15" t="n">
        <f aca="false">AU18-AU17</f>
        <v>-139</v>
      </c>
      <c r="AR88" s="15" t="n">
        <f aca="false">AV18-AV17</f>
        <v>-128</v>
      </c>
      <c r="AS88" s="15" t="n">
        <f aca="false">AW18-AW17</f>
        <v>-96</v>
      </c>
      <c r="AT88" s="15" t="n">
        <f aca="false">AX18-AX17</f>
        <v>-167</v>
      </c>
      <c r="AU88" s="15" t="n">
        <f aca="false">AY18-AY17</f>
        <v>-133</v>
      </c>
      <c r="AV88" s="15" t="n">
        <f aca="false">IF(AZ18&gt;0,AZ18-AZ17," ")</f>
        <v>-209</v>
      </c>
      <c r="AW88" s="15" t="n">
        <f aca="false">IF(BA18&gt;0,BA18-BA17," ")</f>
        <v>-124</v>
      </c>
      <c r="AX88" s="21" t="n">
        <f aca="false">IF(AW88&lt;10000000,AVERAGE(AP88:AW88),AVERAGE(AO88:AV88))</f>
        <v>-133.625</v>
      </c>
      <c r="AY88" s="13" t="n">
        <f aca="false">IF(AW88&lt;10000000,AW88-AX88," ")</f>
        <v>9.625</v>
      </c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</row>
    <row r="89" customFormat="false" ht="12.75" hidden="false" customHeight="true" outlineLevel="0" collapsed="false">
      <c r="A89" s="22" t="n">
        <v>34341</v>
      </c>
      <c r="B89" s="23"/>
      <c r="C89" s="23" t="n">
        <f aca="false">C19-C18</f>
        <v>-53</v>
      </c>
      <c r="D89" s="23" t="n">
        <f aca="false">D19-D18</f>
        <v>-42</v>
      </c>
      <c r="E89" s="23" t="n">
        <f aca="false">E19-E18</f>
        <v>7</v>
      </c>
      <c r="F89" s="23" t="n">
        <f aca="false">F19-F18</f>
        <v>-41</v>
      </c>
      <c r="G89" s="15" t="n">
        <f aca="false">G19-G18</f>
        <v>-56</v>
      </c>
      <c r="H89" s="15" t="n">
        <f aca="false">H19-H18</f>
        <v>-35</v>
      </c>
      <c r="I89" s="15" t="n">
        <f aca="false">IF(I19&gt;0,I19-I18," ")</f>
        <v>-60</v>
      </c>
      <c r="J89" s="15" t="n">
        <f aca="false">IF(J19&gt;0,J19-J18," ")</f>
        <v>-60</v>
      </c>
      <c r="K89" s="21" t="n">
        <f aca="false">IF(J89&lt;10000000,AVERAGE(C89:J89),AVERAGE(B89:I89))</f>
        <v>-42.5</v>
      </c>
      <c r="L89" s="13" t="n">
        <f aca="false">IF(J89&lt;1000000,J89-K89,"")</f>
        <v>-17.5</v>
      </c>
      <c r="M89" s="24" t="n">
        <v>34341</v>
      </c>
      <c r="N89" s="23"/>
      <c r="O89" s="23" t="n">
        <f aca="false">Q19-Q18</f>
        <v>-112</v>
      </c>
      <c r="P89" s="23" t="n">
        <f aca="false">R19-R18</f>
        <v>-86</v>
      </c>
      <c r="Q89" s="23" t="n">
        <f aca="false">S19-S18</f>
        <v>-26</v>
      </c>
      <c r="R89" s="23" t="n">
        <f aca="false">T19-T18</f>
        <v>-79</v>
      </c>
      <c r="S89" s="23" t="n">
        <f aca="false">U19-U18</f>
        <v>-95</v>
      </c>
      <c r="T89" s="15" t="n">
        <f aca="false">V19-V18</f>
        <v>-53</v>
      </c>
      <c r="U89" s="15" t="n">
        <f aca="false">IF(W19&gt;0,W19-W18," ")</f>
        <v>-98</v>
      </c>
      <c r="V89" s="15" t="n">
        <f aca="false">IF(X19&gt;0,X19-X18," ")</f>
        <v>-123</v>
      </c>
      <c r="W89" s="21" t="n">
        <f aca="false">IF(V89&lt;10000000,AVERAGE(O89:V89),AVERAGE(N89:U89))</f>
        <v>-84</v>
      </c>
      <c r="X89" s="13" t="n">
        <f aca="false">IF(V89&lt;10000000,V89-W89," ")</f>
        <v>-39</v>
      </c>
      <c r="AB89" s="22" t="n">
        <v>34341</v>
      </c>
      <c r="AC89" s="23"/>
      <c r="AD89" s="23" t="n">
        <f aca="false">AF19-AF18</f>
        <v>-27</v>
      </c>
      <c r="AE89" s="23" t="n">
        <f aca="false">AG19-AG18</f>
        <v>-10</v>
      </c>
      <c r="AF89" s="23" t="n">
        <f aca="false">AH19-AH18</f>
        <v>4</v>
      </c>
      <c r="AG89" s="23" t="n">
        <f aca="false">AI19-AI18</f>
        <v>-11</v>
      </c>
      <c r="AH89" s="23" t="n">
        <f aca="false">AJ19-AJ18</f>
        <v>-7</v>
      </c>
      <c r="AI89" s="15" t="n">
        <f aca="false">AK19-AK18</f>
        <v>-27</v>
      </c>
      <c r="AJ89" s="15" t="n">
        <f aca="false">IF(AL19&gt;0,AL19-AL18," ")</f>
        <v>-9</v>
      </c>
      <c r="AK89" s="15" t="n">
        <f aca="false">IF(AM19&gt;0,AM19-AM18," ")</f>
        <v>-7</v>
      </c>
      <c r="AL89" s="21" t="n">
        <f aca="false">IF(AK89&lt;10000000,AVERAGE(AD89:AK89),AVERAGE(AC89:AJ89))</f>
        <v>-11.75</v>
      </c>
      <c r="AM89" s="13" t="n">
        <f aca="false">IF(AK89&lt;10000000,AK89-AL89," ")</f>
        <v>4.75</v>
      </c>
      <c r="AN89" s="22" t="n">
        <v>34341</v>
      </c>
      <c r="AO89" s="23"/>
      <c r="AP89" s="23" t="n">
        <f aca="false">AT19-AT18</f>
        <v>-192</v>
      </c>
      <c r="AQ89" s="23" t="n">
        <f aca="false">AU19-AU18</f>
        <v>-138</v>
      </c>
      <c r="AR89" s="23" t="n">
        <f aca="false">AV19-AV18</f>
        <v>-15</v>
      </c>
      <c r="AS89" s="23" t="n">
        <f aca="false">AW19-AW18</f>
        <v>-131</v>
      </c>
      <c r="AT89" s="23" t="n">
        <f aca="false">AX19-AX18</f>
        <v>-158</v>
      </c>
      <c r="AU89" s="15" t="n">
        <f aca="false">AY19-AY18</f>
        <v>-115</v>
      </c>
      <c r="AV89" s="15" t="n">
        <f aca="false">IF(AZ19&gt;0,AZ19-AZ18," ")</f>
        <v>-167</v>
      </c>
      <c r="AW89" s="15" t="n">
        <f aca="false">IF(BA19&gt;0,BA19-BA18," ")</f>
        <v>-190</v>
      </c>
      <c r="AX89" s="21" t="n">
        <f aca="false">IF(AW89&lt;10000000,AVERAGE(AP89:AW89),AVERAGE(AO89:AV89))</f>
        <v>-138.25</v>
      </c>
      <c r="AY89" s="13" t="n">
        <f aca="false">IF(AW89&lt;10000000,AW89-AX89," ")</f>
        <v>-51.75</v>
      </c>
    </row>
    <row r="90" customFormat="false" ht="12.75" hidden="false" customHeight="true" outlineLevel="0" collapsed="false">
      <c r="A90" s="22" t="n">
        <v>34348</v>
      </c>
      <c r="B90" s="23" t="n">
        <f aca="false">B20-B19</f>
        <v>-40</v>
      </c>
      <c r="C90" s="23" t="n">
        <f aca="false">C20-C19</f>
        <v>-30</v>
      </c>
      <c r="D90" s="23" t="n">
        <f aca="false">D20-D19</f>
        <v>-59</v>
      </c>
      <c r="E90" s="23" t="n">
        <f aca="false">E20-E19</f>
        <v>-35</v>
      </c>
      <c r="F90" s="23" t="n">
        <f aca="false">F20-F19</f>
        <v>-10</v>
      </c>
      <c r="G90" s="15" t="n">
        <f aca="false">G20-G19</f>
        <v>-64</v>
      </c>
      <c r="H90" s="15" t="n">
        <f aca="false">H20-H19</f>
        <v>-15</v>
      </c>
      <c r="I90" s="15" t="n">
        <f aca="false">IF(I20&gt;0,I20-I19," ")</f>
        <v>-27</v>
      </c>
      <c r="J90" s="15" t="str">
        <f aca="false">IF(J20&gt;0,J20-J19," ")</f>
        <v> </v>
      </c>
      <c r="K90" s="21" t="n">
        <f aca="false">IF(J90&lt;10000000,AVERAGE(C90:J90),AVERAGE(B90:I90))</f>
        <v>-35</v>
      </c>
      <c r="L90" s="13" t="str">
        <f aca="false">IF(J90&lt;1000000,J90-K90,"")</f>
        <v/>
      </c>
      <c r="M90" s="24" t="n">
        <v>34348</v>
      </c>
      <c r="N90" s="23" t="n">
        <f aca="false">P20-P19</f>
        <v>-135</v>
      </c>
      <c r="O90" s="23" t="n">
        <f aca="false">Q20-Q19</f>
        <v>-85</v>
      </c>
      <c r="P90" s="23" t="n">
        <f aca="false">R20-R19</f>
        <v>-127</v>
      </c>
      <c r="Q90" s="23" t="n">
        <f aca="false">S20-S19</f>
        <v>-75</v>
      </c>
      <c r="R90" s="23" t="n">
        <f aca="false">T20-T19</f>
        <v>-17</v>
      </c>
      <c r="S90" s="23" t="n">
        <f aca="false">U20-U19</f>
        <v>-152</v>
      </c>
      <c r="T90" s="15" t="n">
        <f aca="false">V20-V19</f>
        <v>-86</v>
      </c>
      <c r="U90" s="15" t="n">
        <f aca="false">IF(W20&gt;0,W20-W19," ")</f>
        <v>-63</v>
      </c>
      <c r="V90" s="15" t="str">
        <f aca="false">IF(X20&gt;0,X20-X19," ")</f>
        <v> </v>
      </c>
      <c r="W90" s="21" t="n">
        <f aca="false">IF(V90&lt;10000000,AVERAGE(O90:V90),AVERAGE(N90:U90))</f>
        <v>-92.5</v>
      </c>
      <c r="X90" s="13" t="str">
        <f aca="false">IF(V90&lt;10000000,V90-W90," ")</f>
        <v> </v>
      </c>
      <c r="AB90" s="22" t="n">
        <v>34348</v>
      </c>
      <c r="AC90" s="23" t="n">
        <f aca="false">AE20-AE19</f>
        <v>-15</v>
      </c>
      <c r="AD90" s="23" t="n">
        <f aca="false">AF20-AF19</f>
        <v>-3</v>
      </c>
      <c r="AE90" s="23" t="n">
        <f aca="false">AG20-AG19</f>
        <v>-11</v>
      </c>
      <c r="AF90" s="23" t="n">
        <f aca="false">AH20-AH19</f>
        <v>-17</v>
      </c>
      <c r="AG90" s="23" t="n">
        <f aca="false">AI20-AI19</f>
        <v>-16</v>
      </c>
      <c r="AH90" s="23" t="n">
        <f aca="false">AJ20-AJ19</f>
        <v>-17</v>
      </c>
      <c r="AI90" s="15" t="n">
        <f aca="false">AK20-AK19</f>
        <v>-9</v>
      </c>
      <c r="AJ90" s="15" t="n">
        <f aca="false">IF(AL20&gt;0,AL20-AL19," ")</f>
        <v>-13</v>
      </c>
      <c r="AK90" s="15" t="str">
        <f aca="false">IF(AM20&gt;0,AM20-AM19," ")</f>
        <v> </v>
      </c>
      <c r="AL90" s="21" t="n">
        <f aca="false">IF(AK90&lt;10000000,AVERAGE(AD90:AK90),AVERAGE(AC90:AJ90))</f>
        <v>-12.625</v>
      </c>
      <c r="AM90" s="13" t="str">
        <f aca="false">IF(AK90&lt;10000000,AK90-AL90," ")</f>
        <v> </v>
      </c>
      <c r="AN90" s="22" t="n">
        <v>34348</v>
      </c>
      <c r="AO90" s="23" t="n">
        <f aca="false">AS20-AS19</f>
        <v>-190</v>
      </c>
      <c r="AP90" s="23" t="n">
        <f aca="false">AT20-AT19</f>
        <v>-118</v>
      </c>
      <c r="AQ90" s="23" t="n">
        <f aca="false">AU20-AU19</f>
        <v>-197</v>
      </c>
      <c r="AR90" s="23" t="n">
        <f aca="false">AV20-AV19</f>
        <v>-127</v>
      </c>
      <c r="AS90" s="23" t="n">
        <f aca="false">AW20-AW19</f>
        <v>-43</v>
      </c>
      <c r="AT90" s="23" t="n">
        <f aca="false">AX20-AX19</f>
        <v>-233</v>
      </c>
      <c r="AU90" s="15" t="n">
        <f aca="false">AY20-AY19</f>
        <v>-110</v>
      </c>
      <c r="AV90" s="15" t="n">
        <f aca="false">IF(AZ20&gt;0,AZ20-AZ19," ")</f>
        <v>-103</v>
      </c>
      <c r="AW90" s="15" t="str">
        <f aca="false">IF(BA20&gt;0,BA20-BA19," ")</f>
        <v> </v>
      </c>
      <c r="AX90" s="21" t="n">
        <f aca="false">IF(AW90&lt;10000000,AVERAGE(AP90:AW90),AVERAGE(AO90:AV90))</f>
        <v>-140.125</v>
      </c>
      <c r="AY90" s="13" t="str">
        <f aca="false">IF(AW90&lt;10000000,AW90-AX90," ")</f>
        <v> </v>
      </c>
    </row>
    <row r="91" customFormat="false" ht="12.75" hidden="false" customHeight="true" outlineLevel="0" collapsed="false">
      <c r="A91" s="22" t="n">
        <v>34355</v>
      </c>
      <c r="B91" s="23" t="n">
        <f aca="false">B21-B20</f>
        <v>-76</v>
      </c>
      <c r="C91" s="23" t="n">
        <f aca="false">C21-C20</f>
        <v>-27</v>
      </c>
      <c r="D91" s="23" t="n">
        <f aca="false">D21-D20</f>
        <v>-29</v>
      </c>
      <c r="E91" s="23" t="n">
        <f aca="false">E21-E20</f>
        <v>-83</v>
      </c>
      <c r="F91" s="23" t="n">
        <f aca="false">F21-F20</f>
        <v>-42</v>
      </c>
      <c r="G91" s="15" t="n">
        <f aca="false">G21-G20</f>
        <v>-56</v>
      </c>
      <c r="H91" s="15" t="n">
        <f aca="false">H21-H20</f>
        <v>-49</v>
      </c>
      <c r="I91" s="15" t="n">
        <f aca="false">IF(I21&gt;0,I21-I20," ")</f>
        <v>-11</v>
      </c>
      <c r="J91" s="15" t="str">
        <f aca="false">IF(J21&gt;0,J21-J20," ")</f>
        <v> </v>
      </c>
      <c r="K91" s="21" t="n">
        <f aca="false">IF(J91&lt;10000000,AVERAGE(C91:J91),AVERAGE(B91:I91))</f>
        <v>-46.625</v>
      </c>
      <c r="L91" s="13" t="str">
        <f aca="false">IF(J91&lt;1000000,J91-K91,"")</f>
        <v/>
      </c>
      <c r="M91" s="24" t="n">
        <v>34355</v>
      </c>
      <c r="N91" s="23" t="n">
        <f aca="false">P21-P20</f>
        <v>-163</v>
      </c>
      <c r="O91" s="23" t="n">
        <f aca="false">Q21-Q20</f>
        <v>-28</v>
      </c>
      <c r="P91" s="23" t="n">
        <f aca="false">R21-R20</f>
        <v>-61</v>
      </c>
      <c r="Q91" s="23" t="n">
        <f aca="false">S21-S20</f>
        <v>-151</v>
      </c>
      <c r="R91" s="23" t="n">
        <f aca="false">T21-T20</f>
        <v>-99</v>
      </c>
      <c r="S91" s="23" t="n">
        <f aca="false">U21-U20</f>
        <v>-135</v>
      </c>
      <c r="T91" s="15" t="n">
        <f aca="false">V21-V20</f>
        <v>-136</v>
      </c>
      <c r="U91" s="15" t="n">
        <f aca="false">IF(W21&gt;0,W21-W20," ")</f>
        <v>-56</v>
      </c>
      <c r="V91" s="15" t="str">
        <f aca="false">IF(X21&gt;0,X21-X20," ")</f>
        <v> </v>
      </c>
      <c r="W91" s="21" t="n">
        <f aca="false">IF(V91&lt;10000000,AVERAGE(O91:V91),AVERAGE(N91:U91))</f>
        <v>-103.625</v>
      </c>
      <c r="X91" s="13" t="str">
        <f aca="false">IF(V91&lt;10000000,V91-W91," ")</f>
        <v> </v>
      </c>
      <c r="AB91" s="22" t="n">
        <v>34355</v>
      </c>
      <c r="AC91" s="23" t="n">
        <f aca="false">AE21-AE20</f>
        <v>-14</v>
      </c>
      <c r="AD91" s="23" t="n">
        <f aca="false">AF21-AF20</f>
        <v>-13</v>
      </c>
      <c r="AE91" s="23" t="n">
        <f aca="false">AG21-AG20</f>
        <v>-15</v>
      </c>
      <c r="AF91" s="23" t="n">
        <f aca="false">AH21-AH20</f>
        <v>-28</v>
      </c>
      <c r="AG91" s="23" t="n">
        <f aca="false">AI21-AI20</f>
        <v>-18</v>
      </c>
      <c r="AH91" s="23" t="n">
        <f aca="false">AJ21-AJ20</f>
        <v>-12</v>
      </c>
      <c r="AI91" s="15" t="n">
        <f aca="false">AK21-AK20</f>
        <v>-10</v>
      </c>
      <c r="AJ91" s="15" t="n">
        <f aca="false">IF(AL21&gt;0,AL21-AL20," ")</f>
        <v>-23</v>
      </c>
      <c r="AK91" s="15" t="str">
        <f aca="false">IF(AM21&gt;0,AM21-AM20," ")</f>
        <v> </v>
      </c>
      <c r="AL91" s="21" t="n">
        <f aca="false">IF(AK91&lt;10000000,AVERAGE(AD91:AK91),AVERAGE(AC91:AJ91))</f>
        <v>-16.625</v>
      </c>
      <c r="AM91" s="13" t="str">
        <f aca="false">IF(AK91&lt;10000000,AK91-AL91," ")</f>
        <v> </v>
      </c>
      <c r="AN91" s="22" t="n">
        <v>34355</v>
      </c>
      <c r="AO91" s="23" t="n">
        <f aca="false">AS21-AS20</f>
        <v>-253</v>
      </c>
      <c r="AP91" s="23" t="n">
        <f aca="false">AT21-AT20</f>
        <v>-68</v>
      </c>
      <c r="AQ91" s="23" t="n">
        <f aca="false">AU21-AU20</f>
        <v>-105</v>
      </c>
      <c r="AR91" s="23" t="n">
        <f aca="false">AV21-AV20</f>
        <v>-262</v>
      </c>
      <c r="AS91" s="23" t="n">
        <f aca="false">AW21-AW20</f>
        <v>-159</v>
      </c>
      <c r="AT91" s="23" t="n">
        <f aca="false">AX21-AX20</f>
        <v>-203</v>
      </c>
      <c r="AU91" s="15" t="n">
        <f aca="false">AY21-AY20</f>
        <v>-195</v>
      </c>
      <c r="AV91" s="15" t="n">
        <f aca="false">IF(AZ21&gt;0,AZ21-AZ20," ")</f>
        <v>-90</v>
      </c>
      <c r="AW91" s="15" t="str">
        <f aca="false">IF(BA21&gt;0,BA21-BA20," ")</f>
        <v> </v>
      </c>
      <c r="AX91" s="21" t="n">
        <f aca="false">IF(AW91&lt;10000000,AVERAGE(AP91:AW91),AVERAGE(AO91:AV91))</f>
        <v>-166.875</v>
      </c>
      <c r="AY91" s="13" t="str">
        <f aca="false">IF(AW91&lt;10000000,AW91-AX91," ")</f>
        <v> </v>
      </c>
    </row>
    <row r="92" customFormat="false" ht="12.75" hidden="false" customHeight="true" outlineLevel="0" collapsed="false">
      <c r="A92" s="22" t="n">
        <v>34362</v>
      </c>
      <c r="B92" s="23" t="n">
        <f aca="false">B22-B21</f>
        <v>-34</v>
      </c>
      <c r="C92" s="23" t="n">
        <f aca="false">C22-C21</f>
        <v>-35</v>
      </c>
      <c r="D92" s="23" t="n">
        <f aca="false">D22-D21</f>
        <v>-48</v>
      </c>
      <c r="E92" s="23" t="n">
        <f aca="false">E22-E21</f>
        <v>-23</v>
      </c>
      <c r="F92" s="23" t="n">
        <f aca="false">F22-F21</f>
        <v>-32</v>
      </c>
      <c r="G92" s="15" t="n">
        <f aca="false">G22-G21</f>
        <v>-19</v>
      </c>
      <c r="H92" s="15" t="n">
        <f aca="false">H22-H21</f>
        <v>-68</v>
      </c>
      <c r="I92" s="15" t="n">
        <f aca="false">IF(I22&gt;0,I22-I21," ")</f>
        <v>-16</v>
      </c>
      <c r="J92" s="15" t="str">
        <f aca="false">IF(J22&gt;0,J22-J21," ")</f>
        <v> </v>
      </c>
      <c r="K92" s="21" t="n">
        <f aca="false">IF(J92&lt;10000000,AVERAGE(C92:J92),AVERAGE(B92:I92))</f>
        <v>-34.375</v>
      </c>
      <c r="L92" s="13" t="str">
        <f aca="false">IF(J92&lt;1000000,J92-K92,"")</f>
        <v/>
      </c>
      <c r="M92" s="24" t="n">
        <v>34362</v>
      </c>
      <c r="N92" s="23" t="n">
        <f aca="false">P22-P21</f>
        <v>-88</v>
      </c>
      <c r="O92" s="23" t="n">
        <f aca="false">Q22-Q21</f>
        <v>-114</v>
      </c>
      <c r="P92" s="23" t="n">
        <f aca="false">R22-R21</f>
        <v>-86</v>
      </c>
      <c r="Q92" s="23" t="n">
        <f aca="false">S22-S21</f>
        <v>-112</v>
      </c>
      <c r="R92" s="23" t="n">
        <f aca="false">T22-T21</f>
        <v>-96</v>
      </c>
      <c r="S92" s="23" t="n">
        <f aca="false">U22-U21</f>
        <v>-67</v>
      </c>
      <c r="T92" s="15" t="n">
        <f aca="false">V22-V21</f>
        <v>-158</v>
      </c>
      <c r="U92" s="15" t="n">
        <f aca="false">IF(W22&gt;0,W22-W21," ")</f>
        <v>-93</v>
      </c>
      <c r="V92" s="15" t="str">
        <f aca="false">IF(X22&gt;0,X22-X21," ")</f>
        <v> </v>
      </c>
      <c r="W92" s="21" t="n">
        <f aca="false">IF(V92&lt;10000000,AVERAGE(O92:V92),AVERAGE(N92:U92))</f>
        <v>-101.75</v>
      </c>
      <c r="X92" s="13" t="str">
        <f aca="false">IF(V92&lt;10000000,V92-W92," ")</f>
        <v> </v>
      </c>
      <c r="AB92" s="22" t="n">
        <v>34362</v>
      </c>
      <c r="AC92" s="23" t="n">
        <f aca="false">AE22-AE21</f>
        <v>-13</v>
      </c>
      <c r="AD92" s="23" t="n">
        <f aca="false">AF22-AF21</f>
        <v>-13</v>
      </c>
      <c r="AE92" s="23" t="n">
        <f aca="false">AG22-AG21</f>
        <v>-27</v>
      </c>
      <c r="AF92" s="23" t="n">
        <f aca="false">AH22-AH21</f>
        <v>-15</v>
      </c>
      <c r="AG92" s="23" t="n">
        <f aca="false">AI22-AI21</f>
        <v>-8</v>
      </c>
      <c r="AH92" s="23" t="n">
        <f aca="false">AJ22-AJ21</f>
        <v>-6</v>
      </c>
      <c r="AI92" s="15" t="n">
        <f aca="false">AK22-AK21</f>
        <v>-16</v>
      </c>
      <c r="AJ92" s="15" t="n">
        <f aca="false">IF(AL22&gt;0,AL22-AL21," ")</f>
        <v>-19</v>
      </c>
      <c r="AK92" s="15" t="str">
        <f aca="false">IF(AM22&gt;0,AM22-AM21," ")</f>
        <v> </v>
      </c>
      <c r="AL92" s="21" t="n">
        <f aca="false">IF(AK92&lt;10000000,AVERAGE(AD92:AK92),AVERAGE(AC92:AJ92))</f>
        <v>-14.625</v>
      </c>
      <c r="AM92" s="13" t="str">
        <f aca="false">IF(AK92&lt;10000000,AK92-AL92," ")</f>
        <v> </v>
      </c>
      <c r="AN92" s="22" t="n">
        <v>34362</v>
      </c>
      <c r="AO92" s="23" t="n">
        <f aca="false">AS22-AS21</f>
        <v>-135</v>
      </c>
      <c r="AP92" s="23" t="n">
        <f aca="false">AT22-AT21</f>
        <v>-162</v>
      </c>
      <c r="AQ92" s="23" t="n">
        <f aca="false">AU22-AU21</f>
        <v>-161</v>
      </c>
      <c r="AR92" s="23" t="n">
        <f aca="false">AV22-AV21</f>
        <v>-150</v>
      </c>
      <c r="AS92" s="23" t="n">
        <f aca="false">AW22-AW21</f>
        <v>-136</v>
      </c>
      <c r="AT92" s="23" t="n">
        <f aca="false">AX22-AX21</f>
        <v>-92</v>
      </c>
      <c r="AU92" s="15" t="n">
        <f aca="false">AY22-AY21</f>
        <v>-242</v>
      </c>
      <c r="AV92" s="15" t="n">
        <f aca="false">IF(AZ22&gt;0,AZ22-AZ21," ")</f>
        <v>-128</v>
      </c>
      <c r="AW92" s="15" t="str">
        <f aca="false">IF(BA22&gt;0,BA22-BA21," ")</f>
        <v> </v>
      </c>
      <c r="AX92" s="21" t="n">
        <f aca="false">IF(AW92&lt;10000000,AVERAGE(AP92:AW92),AVERAGE(AO92:AV92))</f>
        <v>-150.75</v>
      </c>
      <c r="AY92" s="13" t="str">
        <f aca="false">IF(AW92&lt;10000000,AW92-AX92," ")</f>
        <v> </v>
      </c>
    </row>
    <row r="93" customFormat="false" ht="12.75" hidden="false" customHeight="true" outlineLevel="0" collapsed="false">
      <c r="A93" s="22" t="n">
        <v>34369</v>
      </c>
      <c r="B93" s="23" t="n">
        <f aca="false">B23-B22</f>
        <v>-55</v>
      </c>
      <c r="C93" s="23" t="n">
        <f aca="false">C23-C22</f>
        <v>-40</v>
      </c>
      <c r="D93" s="23" t="n">
        <f aca="false">D23-D22</f>
        <v>-54</v>
      </c>
      <c r="E93" s="23" t="n">
        <f aca="false">E23-E22</f>
        <v>-36</v>
      </c>
      <c r="F93" s="23" t="n">
        <f aca="false">F23-F22</f>
        <v>-20</v>
      </c>
      <c r="G93" s="15" t="n">
        <f aca="false">G23-G22</f>
        <v>-14</v>
      </c>
      <c r="H93" s="15" t="n">
        <f aca="false">H23-H22</f>
        <v>-76</v>
      </c>
      <c r="I93" s="15" t="n">
        <f aca="false">IF(I23&gt;0,I23-I22," ")</f>
        <v>-19</v>
      </c>
      <c r="J93" s="15" t="str">
        <f aca="false">IF(J23&gt;0,J23-J22," ")</f>
        <v> </v>
      </c>
      <c r="K93" s="21" t="n">
        <f aca="false">IF(J93&lt;10000000,AVERAGE(C93:J93),AVERAGE(B93:I93))</f>
        <v>-39.25</v>
      </c>
      <c r="L93" s="13" t="str">
        <f aca="false">IF(J93&lt;1000000,J93-K93,"")</f>
        <v/>
      </c>
      <c r="M93" s="24" t="n">
        <v>34369</v>
      </c>
      <c r="N93" s="23" t="n">
        <f aca="false">P23-P22</f>
        <v>-124</v>
      </c>
      <c r="O93" s="23" t="n">
        <f aca="false">Q23-Q22</f>
        <v>-98</v>
      </c>
      <c r="P93" s="23" t="n">
        <f aca="false">R23-R22</f>
        <v>-127</v>
      </c>
      <c r="Q93" s="23" t="n">
        <f aca="false">S23-S22</f>
        <v>-116</v>
      </c>
      <c r="R93" s="23" t="n">
        <f aca="false">T23-T22</f>
        <v>-76</v>
      </c>
      <c r="S93" s="23" t="n">
        <f aca="false">U23-U22</f>
        <v>-46</v>
      </c>
      <c r="T93" s="15" t="n">
        <f aca="false">V23-V22</f>
        <v>-126</v>
      </c>
      <c r="U93" s="15" t="n">
        <f aca="false">IF(W23&gt;0,W23-W22," ")</f>
        <v>-66</v>
      </c>
      <c r="V93" s="15" t="str">
        <f aca="false">IF(X23&gt;0,X23-X22," ")</f>
        <v> </v>
      </c>
      <c r="W93" s="21" t="n">
        <f aca="false">IF(V93&lt;10000000,AVERAGE(O93:V93),AVERAGE(N93:U93))</f>
        <v>-97.375</v>
      </c>
      <c r="X93" s="13" t="str">
        <f aca="false">IF(V93&lt;10000000,V93-W93," ")</f>
        <v> </v>
      </c>
      <c r="AB93" s="22" t="n">
        <v>34369</v>
      </c>
      <c r="AC93" s="23" t="n">
        <f aca="false">AE23-AE22</f>
        <v>-25</v>
      </c>
      <c r="AD93" s="23" t="n">
        <f aca="false">AF23-AF22</f>
        <v>-2</v>
      </c>
      <c r="AE93" s="23" t="n">
        <f aca="false">AG23-AG22</f>
        <v>-32</v>
      </c>
      <c r="AF93" s="23" t="n">
        <f aca="false">AH23-AH22</f>
        <v>-9</v>
      </c>
      <c r="AG93" s="23" t="n">
        <f aca="false">AI23-AI22</f>
        <v>-6</v>
      </c>
      <c r="AH93" s="23" t="n">
        <f aca="false">AJ23-AJ22</f>
        <v>-18</v>
      </c>
      <c r="AI93" s="15" t="n">
        <f aca="false">AK23-AK22</f>
        <v>-11</v>
      </c>
      <c r="AJ93" s="15" t="n">
        <f aca="false">IF(AL23&gt;0,AL23-AL22," ")</f>
        <v>-20</v>
      </c>
      <c r="AK93" s="15" t="str">
        <f aca="false">IF(AM23&gt;0,AM23-AM22," ")</f>
        <v> </v>
      </c>
      <c r="AL93" s="21" t="n">
        <f aca="false">IF(AK93&lt;10000000,AVERAGE(AD93:AK93),AVERAGE(AC93:AJ93))</f>
        <v>-15.375</v>
      </c>
      <c r="AM93" s="13" t="str">
        <f aca="false">IF(AK93&lt;10000000,AK93-AL93," ")</f>
        <v> </v>
      </c>
      <c r="AN93" s="22" t="n">
        <v>34369</v>
      </c>
      <c r="AO93" s="23" t="n">
        <f aca="false">AS23-AS22</f>
        <v>-204</v>
      </c>
      <c r="AP93" s="23" t="n">
        <f aca="false">AT23-AT22</f>
        <v>-140</v>
      </c>
      <c r="AQ93" s="23" t="n">
        <f aca="false">AU23-AU22</f>
        <v>-213</v>
      </c>
      <c r="AR93" s="23" t="n">
        <f aca="false">AV23-AV22</f>
        <v>-161</v>
      </c>
      <c r="AS93" s="23" t="n">
        <f aca="false">AW23-AW22</f>
        <v>-102</v>
      </c>
      <c r="AT93" s="23" t="n">
        <f aca="false">AX23-AX22</f>
        <v>-78</v>
      </c>
      <c r="AU93" s="15" t="n">
        <f aca="false">AY23-AY22</f>
        <v>-213</v>
      </c>
      <c r="AV93" s="15" t="n">
        <f aca="false">IF(AZ23&gt;0,AZ23-AZ22," ")</f>
        <v>-105</v>
      </c>
      <c r="AW93" s="15" t="str">
        <f aca="false">IF(BA23&gt;0,BA23-BA22," ")</f>
        <v> </v>
      </c>
      <c r="AX93" s="21" t="n">
        <f aca="false">IF(AW93&lt;10000000,AVERAGE(AP93:AW93),AVERAGE(AO93:AV93))</f>
        <v>-152</v>
      </c>
      <c r="AY93" s="13" t="str">
        <f aca="false">IF(AW93&lt;10000000,AW93-AX93," ")</f>
        <v> </v>
      </c>
    </row>
    <row r="94" customFormat="false" ht="12.75" hidden="false" customHeight="true" outlineLevel="0" collapsed="false">
      <c r="A94" s="22" t="n">
        <v>34376</v>
      </c>
      <c r="B94" s="23" t="n">
        <f aca="false">B24-B23</f>
        <v>-40</v>
      </c>
      <c r="C94" s="23" t="n">
        <f aca="false">C24-C23</f>
        <v>-43</v>
      </c>
      <c r="D94" s="23" t="n">
        <f aca="false">D24-D23</f>
        <v>-62</v>
      </c>
      <c r="E94" s="23" t="n">
        <f aca="false">E24-E23</f>
        <v>-10</v>
      </c>
      <c r="F94" s="23" t="n">
        <f aca="false">F24-F23</f>
        <v>-18</v>
      </c>
      <c r="G94" s="15" t="n">
        <f aca="false">G24-G23</f>
        <v>-18</v>
      </c>
      <c r="H94" s="15" t="n">
        <f aca="false">H24-H23</f>
        <v>-47</v>
      </c>
      <c r="I94" s="15" t="n">
        <f aca="false">IF(I24&gt;0,I24-I23," ")</f>
        <v>-10</v>
      </c>
      <c r="J94" s="15" t="str">
        <f aca="false">IF(J24&gt;0,J24-J23," ")</f>
        <v> </v>
      </c>
      <c r="K94" s="21" t="n">
        <f aca="false">IF(J94&lt;10000000,AVERAGE(C94:J94),AVERAGE(B94:I94))</f>
        <v>-31</v>
      </c>
      <c r="L94" s="13" t="str">
        <f aca="false">IF(J94&lt;1000000,J94-K94,"")</f>
        <v/>
      </c>
      <c r="M94" s="24" t="n">
        <v>34376</v>
      </c>
      <c r="N94" s="23" t="n">
        <f aca="false">P24-P23</f>
        <v>-114</v>
      </c>
      <c r="O94" s="23" t="n">
        <f aca="false">Q24-Q23</f>
        <v>-145</v>
      </c>
      <c r="P94" s="23" t="n">
        <f aca="false">R24-R23</f>
        <v>-157</v>
      </c>
      <c r="Q94" s="23" t="n">
        <f aca="false">S24-S23</f>
        <v>-54</v>
      </c>
      <c r="R94" s="23" t="n">
        <f aca="false">T24-T23</f>
        <v>-81</v>
      </c>
      <c r="S94" s="23" t="n">
        <f aca="false">U24-U23</f>
        <v>-63</v>
      </c>
      <c r="T94" s="15" t="n">
        <f aca="false">V24-V23</f>
        <v>-96</v>
      </c>
      <c r="U94" s="15" t="n">
        <f aca="false">IF(W24&gt;0,W24-W23," ")</f>
        <v>-65</v>
      </c>
      <c r="V94" s="15" t="str">
        <f aca="false">IF(X24&gt;0,X24-X23," ")</f>
        <v> </v>
      </c>
      <c r="W94" s="21" t="n">
        <f aca="false">IF(V94&lt;10000000,AVERAGE(O94:V94),AVERAGE(N94:U94))</f>
        <v>-96.875</v>
      </c>
      <c r="X94" s="13" t="str">
        <f aca="false">IF(V94&lt;10000000,V94-W94," ")</f>
        <v> </v>
      </c>
      <c r="AB94" s="22" t="n">
        <v>34376</v>
      </c>
      <c r="AC94" s="23" t="n">
        <f aca="false">AE24-AE23</f>
        <v>-20</v>
      </c>
      <c r="AD94" s="23" t="n">
        <f aca="false">AF24-AF23</f>
        <v>-5</v>
      </c>
      <c r="AE94" s="23" t="n">
        <f aca="false">AG24-AG23</f>
        <v>-8</v>
      </c>
      <c r="AF94" s="23" t="n">
        <f aca="false">AH24-AH23</f>
        <v>-11</v>
      </c>
      <c r="AG94" s="23" t="n">
        <f aca="false">AI24-AI23</f>
        <v>18</v>
      </c>
      <c r="AH94" s="23" t="n">
        <f aca="false">AJ24-AJ23</f>
        <v>-12</v>
      </c>
      <c r="AI94" s="15" t="n">
        <f aca="false">AK24-AK23</f>
        <v>-15</v>
      </c>
      <c r="AJ94" s="15" t="n">
        <f aca="false">IF(AL24&gt;0,AL24-AL23," ")</f>
        <v>-20</v>
      </c>
      <c r="AK94" s="15" t="str">
        <f aca="false">IF(AM24&gt;0,AM24-AM23," ")</f>
        <v> </v>
      </c>
      <c r="AL94" s="21" t="n">
        <f aca="false">IF(AK94&lt;10000000,AVERAGE(AD94:AK94),AVERAGE(AC94:AJ94))</f>
        <v>-9.125</v>
      </c>
      <c r="AM94" s="13" t="str">
        <f aca="false">IF(AK94&lt;10000000,AK94-AL94," ")</f>
        <v> </v>
      </c>
      <c r="AN94" s="22" t="n">
        <v>34376</v>
      </c>
      <c r="AO94" s="23" t="n">
        <f aca="false">AS24-AS23</f>
        <v>-174</v>
      </c>
      <c r="AP94" s="23" t="n">
        <f aca="false">AT24-AT23</f>
        <v>-193</v>
      </c>
      <c r="AQ94" s="23" t="n">
        <f aca="false">AU24-AU23</f>
        <v>-227</v>
      </c>
      <c r="AR94" s="23" t="n">
        <f aca="false">AV24-AV23</f>
        <v>-75</v>
      </c>
      <c r="AS94" s="23" t="n">
        <f aca="false">AW24-AW23</f>
        <v>-81</v>
      </c>
      <c r="AT94" s="23" t="n">
        <f aca="false">AX24-AX23</f>
        <v>-93</v>
      </c>
      <c r="AU94" s="15" t="n">
        <f aca="false">AY24-AY23</f>
        <v>-158</v>
      </c>
      <c r="AV94" s="15" t="n">
        <f aca="false">IF(AZ24&gt;0,AZ24-AZ23," ")</f>
        <v>-95</v>
      </c>
      <c r="AW94" s="15" t="str">
        <f aca="false">IF(BA24&gt;0,BA24-BA23," ")</f>
        <v> </v>
      </c>
      <c r="AX94" s="21" t="n">
        <f aca="false">IF(AW94&lt;10000000,AVERAGE(AP94:AW94),AVERAGE(AO94:AV94))</f>
        <v>-137</v>
      </c>
      <c r="AY94" s="13" t="str">
        <f aca="false">IF(AW94&lt;10000000,AW94-AX94," ")</f>
        <v> </v>
      </c>
    </row>
    <row r="95" customFormat="false" ht="12.75" hidden="false" customHeight="true" outlineLevel="0" collapsed="false">
      <c r="A95" s="22" t="n">
        <v>34383</v>
      </c>
      <c r="B95" s="23" t="n">
        <f aca="false">B25-B24</f>
        <v>-23</v>
      </c>
      <c r="C95" s="23" t="n">
        <f aca="false">C25-C24</f>
        <v>-48</v>
      </c>
      <c r="D95" s="23" t="n">
        <f aca="false">D25-D24</f>
        <v>-21</v>
      </c>
      <c r="E95" s="23" t="n">
        <f aca="false">E25-E24</f>
        <v>-36</v>
      </c>
      <c r="F95" s="23" t="n">
        <f aca="false">F25-F24</f>
        <v>-10</v>
      </c>
      <c r="G95" s="15" t="n">
        <f aca="false">G25-G24</f>
        <v>5</v>
      </c>
      <c r="H95" s="15" t="n">
        <f aca="false">H25-H24</f>
        <v>-31</v>
      </c>
      <c r="I95" s="15" t="n">
        <f aca="false">IF(I25&gt;0,I25-I24," ")</f>
        <v>-10</v>
      </c>
      <c r="J95" s="15" t="str">
        <f aca="false">IF(J25&gt;0,J25-J24," ")</f>
        <v> </v>
      </c>
      <c r="K95" s="21" t="n">
        <f aca="false">IF(J95&lt;10000000,AVERAGE(C95:J95),AVERAGE(B95:I95))</f>
        <v>-21.75</v>
      </c>
      <c r="L95" s="13" t="str">
        <f aca="false">IF(J95&lt;1000000,J95-K95,"")</f>
        <v/>
      </c>
      <c r="M95" s="24" t="n">
        <v>34383</v>
      </c>
      <c r="N95" s="23" t="n">
        <f aca="false">P25-P24</f>
        <v>-68</v>
      </c>
      <c r="O95" s="23" t="n">
        <f aca="false">Q25-Q24</f>
        <v>-143</v>
      </c>
      <c r="P95" s="23" t="n">
        <f aca="false">R25-R24</f>
        <v>-69</v>
      </c>
      <c r="Q95" s="23" t="n">
        <f aca="false">S25-S24</f>
        <v>-97</v>
      </c>
      <c r="R95" s="23" t="n">
        <f aca="false">T25-T24</f>
        <v>-62</v>
      </c>
      <c r="S95" s="23" t="n">
        <f aca="false">U25-U24</f>
        <v>-43</v>
      </c>
      <c r="T95" s="15" t="n">
        <f aca="false">V25-V24</f>
        <v>-90</v>
      </c>
      <c r="U95" s="15" t="n">
        <f aca="false">IF(W25&gt;0,W25-W24," ")</f>
        <v>-55</v>
      </c>
      <c r="V95" s="15" t="str">
        <f aca="false">IF(X25&gt;0,X25-X24," ")</f>
        <v> </v>
      </c>
      <c r="W95" s="21" t="n">
        <f aca="false">IF(V95&lt;10000000,AVERAGE(O95:V95),AVERAGE(N95:U95))</f>
        <v>-78.375</v>
      </c>
      <c r="X95" s="13" t="str">
        <f aca="false">IF(V95&lt;10000000,V95-W95," ")</f>
        <v> </v>
      </c>
      <c r="AB95" s="22" t="n">
        <v>34383</v>
      </c>
      <c r="AC95" s="23" t="n">
        <f aca="false">AE25-AE24</f>
        <v>-18</v>
      </c>
      <c r="AD95" s="23" t="n">
        <f aca="false">AF25-AF24</f>
        <v>-15</v>
      </c>
      <c r="AE95" s="23" t="n">
        <f aca="false">AG25-AG24</f>
        <v>-3</v>
      </c>
      <c r="AF95" s="23" t="n">
        <f aca="false">AH25-AH24</f>
        <v>-14</v>
      </c>
      <c r="AG95" s="23" t="n">
        <f aca="false">AI25-AI24</f>
        <v>-21</v>
      </c>
      <c r="AH95" s="23" t="n">
        <f aca="false">AJ25-AJ24</f>
        <v>-21</v>
      </c>
      <c r="AI95" s="15" t="n">
        <f aca="false">AK25-AK24</f>
        <v>-15</v>
      </c>
      <c r="AJ95" s="15" t="n">
        <f aca="false">IF(AL25&gt;0,AL25-AL24," ")</f>
        <v>-16</v>
      </c>
      <c r="AK95" s="15" t="str">
        <f aca="false">IF(AM25&gt;0,AM25-AM24," ")</f>
        <v> </v>
      </c>
      <c r="AL95" s="21" t="n">
        <f aca="false">IF(AK95&lt;10000000,AVERAGE(AD95:AK95),AVERAGE(AC95:AJ95))</f>
        <v>-15.375</v>
      </c>
      <c r="AM95" s="13" t="str">
        <f aca="false">IF(AK95&lt;10000000,AK95-AL95," ")</f>
        <v> </v>
      </c>
      <c r="AN95" s="22" t="n">
        <v>34383</v>
      </c>
      <c r="AO95" s="23" t="n">
        <f aca="false">AS25-AS24</f>
        <v>-109</v>
      </c>
      <c r="AP95" s="23" t="n">
        <f aca="false">AT25-AT24</f>
        <v>-206</v>
      </c>
      <c r="AQ95" s="23" t="n">
        <f aca="false">AU25-AU24</f>
        <v>-93</v>
      </c>
      <c r="AR95" s="23" t="n">
        <f aca="false">AV25-AV24</f>
        <v>-147</v>
      </c>
      <c r="AS95" s="23" t="n">
        <f aca="false">AW25-AW24</f>
        <v>-93</v>
      </c>
      <c r="AT95" s="23" t="n">
        <f aca="false">AX25-AX24</f>
        <v>-59</v>
      </c>
      <c r="AU95" s="15" t="n">
        <f aca="false">AY25-AY24</f>
        <v>-136</v>
      </c>
      <c r="AV95" s="15" t="n">
        <f aca="false">IF(AZ25&gt;0,AZ25-AZ24," ")</f>
        <v>-81</v>
      </c>
      <c r="AW95" s="15" t="str">
        <f aca="false">IF(BA25&gt;0,BA25-BA24," ")</f>
        <v> </v>
      </c>
      <c r="AX95" s="21" t="n">
        <f aca="false">IF(AW95&lt;10000000,AVERAGE(AP95:AW95),AVERAGE(AO95:AV95))</f>
        <v>-115.5</v>
      </c>
      <c r="AY95" s="13" t="str">
        <f aca="false">IF(AW95&lt;10000000,AW95-AX95," ")</f>
        <v> </v>
      </c>
    </row>
    <row r="96" customFormat="false" ht="12.75" hidden="false" customHeight="true" outlineLevel="0" collapsed="false">
      <c r="A96" s="22" t="n">
        <v>34390</v>
      </c>
      <c r="B96" s="23" t="n">
        <f aca="false">B26-B25</f>
        <v>-4</v>
      </c>
      <c r="C96" s="23" t="n">
        <f aca="false">C26-C25</f>
        <v>-9</v>
      </c>
      <c r="D96" s="23" t="n">
        <f aca="false">D26-D25</f>
        <v>-9</v>
      </c>
      <c r="E96" s="23" t="n">
        <f aca="false">E26-E25</f>
        <v>-4</v>
      </c>
      <c r="F96" s="23" t="n">
        <f aca="false">F26-F25</f>
        <v>-3</v>
      </c>
      <c r="G96" s="15" t="n">
        <f aca="false">G26-G25</f>
        <v>-16</v>
      </c>
      <c r="H96" s="15" t="n">
        <f aca="false">H26-H25</f>
        <v>-18</v>
      </c>
      <c r="I96" s="15" t="n">
        <f aca="false">IF(I26&gt;0,I26-I25," ")</f>
        <v>-15</v>
      </c>
      <c r="J96" s="15" t="str">
        <f aca="false">IF(J26&gt;0,J26-J25," ")</f>
        <v> </v>
      </c>
      <c r="K96" s="21" t="n">
        <f aca="false">IF(J96&lt;10000000,AVERAGE(C96:J96),AVERAGE(B96:I96))</f>
        <v>-9.75</v>
      </c>
      <c r="L96" s="13" t="str">
        <f aca="false">IF(J96&lt;1000000,J96-K96,"")</f>
        <v/>
      </c>
      <c r="M96" s="24" t="n">
        <v>34390</v>
      </c>
      <c r="N96" s="23" t="n">
        <f aca="false">P26-P25</f>
        <v>-44</v>
      </c>
      <c r="O96" s="23" t="n">
        <f aca="false">Q26-Q25</f>
        <v>-39</v>
      </c>
      <c r="P96" s="23" t="n">
        <f aca="false">R26-R25</f>
        <v>-50</v>
      </c>
      <c r="Q96" s="23" t="n">
        <f aca="false">S26-S25</f>
        <v>-58</v>
      </c>
      <c r="R96" s="23" t="n">
        <f aca="false">T26-T25</f>
        <v>-64</v>
      </c>
      <c r="S96" s="23" t="n">
        <f aca="false">U26-U25</f>
        <v>-72</v>
      </c>
      <c r="T96" s="15" t="n">
        <f aca="false">V26-V25</f>
        <v>-43</v>
      </c>
      <c r="U96" s="15" t="n">
        <f aca="false">IF(W26&gt;0,W26-W25," ")</f>
        <v>-81</v>
      </c>
      <c r="V96" s="15" t="str">
        <f aca="false">IF(X26&gt;0,X26-X25," ")</f>
        <v> </v>
      </c>
      <c r="W96" s="21" t="n">
        <f aca="false">IF(V96&lt;10000000,AVERAGE(O96:V96),AVERAGE(N96:U96))</f>
        <v>-56.375</v>
      </c>
      <c r="X96" s="13" t="str">
        <f aca="false">IF(V96&lt;10000000,V96-W96," ")</f>
        <v> </v>
      </c>
      <c r="AB96" s="22" t="n">
        <v>34390</v>
      </c>
      <c r="AC96" s="23" t="n">
        <f aca="false">AE26-AE25</f>
        <v>-16</v>
      </c>
      <c r="AD96" s="23" t="n">
        <f aca="false">AF26-AF25</f>
        <v>2</v>
      </c>
      <c r="AE96" s="23" t="n">
        <f aca="false">AG26-AG25</f>
        <v>-5</v>
      </c>
      <c r="AF96" s="23" t="n">
        <f aca="false">AH26-AH25</f>
        <v>-1</v>
      </c>
      <c r="AG96" s="23" t="n">
        <f aca="false">AI26-AI25</f>
        <v>-10</v>
      </c>
      <c r="AH96" s="23" t="n">
        <f aca="false">AJ26-AJ25</f>
        <v>-9</v>
      </c>
      <c r="AI96" s="15" t="n">
        <f aca="false">AK26-AK25</f>
        <v>-13</v>
      </c>
      <c r="AJ96" s="15" t="n">
        <f aca="false">IF(AL26&gt;0,AL26-AL25," ")</f>
        <v>-5</v>
      </c>
      <c r="AK96" s="15" t="str">
        <f aca="false">IF(AM26&gt;0,AM26-AM25," ")</f>
        <v> </v>
      </c>
      <c r="AL96" s="21" t="n">
        <f aca="false">IF(AK96&lt;10000000,AVERAGE(AD96:AK96),AVERAGE(AC96:AJ96))</f>
        <v>-7.125</v>
      </c>
      <c r="AM96" s="13" t="str">
        <f aca="false">IF(AK96&lt;10000000,AK96-AL96," ")</f>
        <v> </v>
      </c>
      <c r="AN96" s="22" t="n">
        <v>34390</v>
      </c>
      <c r="AO96" s="23" t="n">
        <f aca="false">AS26-AS25</f>
        <v>-64</v>
      </c>
      <c r="AP96" s="23" t="n">
        <f aca="false">AT26-AT25</f>
        <v>-46</v>
      </c>
      <c r="AQ96" s="23" t="n">
        <f aca="false">AU26-AU25</f>
        <v>-64</v>
      </c>
      <c r="AR96" s="23" t="n">
        <f aca="false">AV26-AV25</f>
        <v>-63</v>
      </c>
      <c r="AS96" s="23" t="n">
        <f aca="false">AW26-AW25</f>
        <v>-77</v>
      </c>
      <c r="AT96" s="23" t="n">
        <f aca="false">AX26-AX25</f>
        <v>-97</v>
      </c>
      <c r="AU96" s="15" t="n">
        <f aca="false">AY26-AY25</f>
        <v>-74</v>
      </c>
      <c r="AV96" s="15" t="n">
        <f aca="false">IF(AZ26&gt;0,AZ26-AZ25," ")</f>
        <v>-101</v>
      </c>
      <c r="AW96" s="15" t="str">
        <f aca="false">IF(BA26&gt;0,BA26-BA25," ")</f>
        <v> </v>
      </c>
      <c r="AX96" s="21" t="n">
        <f aca="false">IF(AW96&lt;10000000,AVERAGE(AP96:AW96),AVERAGE(AO96:AV96))</f>
        <v>-73.25</v>
      </c>
      <c r="AY96" s="13" t="str">
        <f aca="false">IF(AW96&lt;10000000,AW96-AX96," ")</f>
        <v> </v>
      </c>
    </row>
    <row r="97" customFormat="false" ht="12.75" hidden="false" customHeight="true" outlineLevel="0" collapsed="false">
      <c r="A97" s="22" t="n">
        <v>34397</v>
      </c>
      <c r="B97" s="23" t="n">
        <f aca="false">B27-B26</f>
        <v>-31</v>
      </c>
      <c r="C97" s="23" t="n">
        <f aca="false">C27-C26</f>
        <v>-25</v>
      </c>
      <c r="D97" s="23" t="n">
        <f aca="false">D27-D26</f>
        <v>-12</v>
      </c>
      <c r="E97" s="23" t="n">
        <f aca="false">E27-E26</f>
        <v>-11</v>
      </c>
      <c r="F97" s="23" t="n">
        <f aca="false">F27-F26</f>
        <v>14</v>
      </c>
      <c r="G97" s="15" t="n">
        <f aca="false">G27-G26</f>
        <v>-26</v>
      </c>
      <c r="H97" s="15" t="n">
        <f aca="false">H27-H26</f>
        <v>-4</v>
      </c>
      <c r="I97" s="15" t="n">
        <f aca="false">IF(I27&gt;0,I27-I26," ")</f>
        <v>-6</v>
      </c>
      <c r="J97" s="15" t="str">
        <f aca="false">IF(J27&gt;0,J27-J26," ")</f>
        <v> </v>
      </c>
      <c r="K97" s="21" t="n">
        <f aca="false">IF(J97&lt;10000000,AVERAGE(C97:J97),AVERAGE(B97:I97))</f>
        <v>-12.625</v>
      </c>
      <c r="L97" s="13" t="str">
        <f aca="false">IF(J97&lt;1000000,J97-K97,"")</f>
        <v/>
      </c>
      <c r="M97" s="24" t="n">
        <v>34397</v>
      </c>
      <c r="N97" s="23" t="n">
        <f aca="false">P27-P26</f>
        <v>-94</v>
      </c>
      <c r="O97" s="23" t="n">
        <f aca="false">Q27-Q26</f>
        <v>-86</v>
      </c>
      <c r="P97" s="23" t="n">
        <f aca="false">R27-R26</f>
        <v>-27</v>
      </c>
      <c r="Q97" s="23" t="n">
        <f aca="false">S27-S26</f>
        <v>-54</v>
      </c>
      <c r="R97" s="23" t="n">
        <f aca="false">T27-T26</f>
        <v>-45</v>
      </c>
      <c r="S97" s="23" t="n">
        <f aca="false">U27-U26</f>
        <v>-96</v>
      </c>
      <c r="T97" s="15" t="n">
        <f aca="false">V27-V26</f>
        <v>-24</v>
      </c>
      <c r="U97" s="15" t="n">
        <f aca="false">IF(W27&gt;0,W27-W26," ")</f>
        <v>-54</v>
      </c>
      <c r="V97" s="15" t="str">
        <f aca="false">IF(X27&gt;0,X27-X26," ")</f>
        <v> </v>
      </c>
      <c r="W97" s="21" t="n">
        <f aca="false">IF(V97&lt;10000000,AVERAGE(O97:V97),AVERAGE(N97:U97))</f>
        <v>-60</v>
      </c>
      <c r="X97" s="13" t="str">
        <f aca="false">IF(V97&lt;10000000,V97-W97," ")</f>
        <v> </v>
      </c>
      <c r="AB97" s="22" t="n">
        <v>34397</v>
      </c>
      <c r="AC97" s="23" t="n">
        <f aca="false">AE27-AE26</f>
        <v>-7</v>
      </c>
      <c r="AD97" s="23" t="n">
        <f aca="false">AF27-AF26</f>
        <v>-7</v>
      </c>
      <c r="AE97" s="23" t="n">
        <f aca="false">AG27-AG26</f>
        <v>-23</v>
      </c>
      <c r="AF97" s="23" t="n">
        <f aca="false">AH27-AH26</f>
        <v>-11</v>
      </c>
      <c r="AG97" s="23" t="n">
        <f aca="false">AI27-AI26</f>
        <v>-16</v>
      </c>
      <c r="AH97" s="23" t="n">
        <f aca="false">AJ27-AJ26</f>
        <v>-6</v>
      </c>
      <c r="AI97" s="15" t="n">
        <f aca="false">AK27-AK26</f>
        <v>-9</v>
      </c>
      <c r="AJ97" s="15" t="n">
        <f aca="false">IF(AL27&gt;0,AL27-AL26," ")</f>
        <v>-13</v>
      </c>
      <c r="AK97" s="15" t="str">
        <f aca="false">IF(AM27&gt;0,AM27-AM26," ")</f>
        <v> </v>
      </c>
      <c r="AL97" s="21" t="n">
        <f aca="false">IF(AK97&lt;10000000,AVERAGE(AD97:AK97),AVERAGE(AC97:AJ97))</f>
        <v>-11.5</v>
      </c>
      <c r="AM97" s="13" t="str">
        <f aca="false">IF(AK97&lt;10000000,AK97-AL97," ")</f>
        <v> </v>
      </c>
      <c r="AN97" s="22" t="n">
        <v>34397</v>
      </c>
      <c r="AO97" s="23" t="n">
        <f aca="false">AS27-AS26</f>
        <v>-132</v>
      </c>
      <c r="AP97" s="23" t="n">
        <f aca="false">AT27-AT26</f>
        <v>-118</v>
      </c>
      <c r="AQ97" s="23" t="n">
        <f aca="false">AU27-AU26</f>
        <v>-62</v>
      </c>
      <c r="AR97" s="23" t="n">
        <f aca="false">AV27-AV26</f>
        <v>-76</v>
      </c>
      <c r="AS97" s="23" t="n">
        <f aca="false">AW27-AW26</f>
        <v>-47</v>
      </c>
      <c r="AT97" s="23" t="n">
        <f aca="false">AX27-AX26</f>
        <v>-128</v>
      </c>
      <c r="AU97" s="15" t="n">
        <f aca="false">AY27-AY26</f>
        <v>-37</v>
      </c>
      <c r="AV97" s="15" t="n">
        <f aca="false">IF(AZ27&gt;0,AZ27-AZ26," ")</f>
        <v>-73</v>
      </c>
      <c r="AW97" s="15" t="str">
        <f aca="false">IF(BA27&gt;0,BA27-BA26," ")</f>
        <v> </v>
      </c>
      <c r="AX97" s="21" t="n">
        <f aca="false">IF(AW97&lt;10000000,AVERAGE(AP97:AW97),AVERAGE(AO97:AV97))</f>
        <v>-84.125</v>
      </c>
      <c r="AY97" s="13" t="str">
        <f aca="false">IF(AW97&lt;10000000,AW97-AX97," ")</f>
        <v> </v>
      </c>
    </row>
    <row r="98" customFormat="false" ht="12.75" hidden="false" customHeight="true" outlineLevel="0" collapsed="false">
      <c r="A98" s="22" t="n">
        <v>34404</v>
      </c>
      <c r="B98" s="23" t="n">
        <f aca="false">B28-B27</f>
        <v>-11</v>
      </c>
      <c r="C98" s="23" t="n">
        <f aca="false">C28-C27</f>
        <v>-55</v>
      </c>
      <c r="D98" s="23" t="n">
        <f aca="false">D28-D27</f>
        <v>-35</v>
      </c>
      <c r="E98" s="23" t="n">
        <f aca="false">E28-E27</f>
        <v>3</v>
      </c>
      <c r="F98" s="23" t="n">
        <f aca="false">F28-F27</f>
        <v>1</v>
      </c>
      <c r="G98" s="15" t="n">
        <f aca="false">G28-G27</f>
        <v>-8</v>
      </c>
      <c r="H98" s="15" t="n">
        <f aca="false">H28-H27</f>
        <v>-2</v>
      </c>
      <c r="I98" s="15" t="n">
        <f aca="false">IF(I28&gt;0,I28-I27," ")</f>
        <v>-11</v>
      </c>
      <c r="J98" s="15" t="str">
        <f aca="false">IF(J28&gt;0,J28-J27," ")</f>
        <v> </v>
      </c>
      <c r="K98" s="21" t="n">
        <f aca="false">IF(J98&lt;10000000,AVERAGE(C98:J98),AVERAGE(B98:I98))</f>
        <v>-14.75</v>
      </c>
      <c r="L98" s="13" t="str">
        <f aca="false">IF(J98&lt;1000000,J98-K98,"")</f>
        <v/>
      </c>
      <c r="M98" s="24" t="n">
        <v>34404</v>
      </c>
      <c r="N98" s="23" t="n">
        <f aca="false">P28-P27</f>
        <v>-11</v>
      </c>
      <c r="O98" s="23" t="n">
        <f aca="false">Q28-Q27</f>
        <v>-69</v>
      </c>
      <c r="P98" s="23" t="n">
        <f aca="false">R28-R27</f>
        <v>-76</v>
      </c>
      <c r="Q98" s="23" t="n">
        <f aca="false">S28-S27</f>
        <v>-49</v>
      </c>
      <c r="R98" s="23" t="n">
        <f aca="false">T28-T27</f>
        <v>-45</v>
      </c>
      <c r="S98" s="23" t="n">
        <f aca="false">U28-U27</f>
        <v>-59</v>
      </c>
      <c r="T98" s="15" t="n">
        <f aca="false">V28-V27</f>
        <v>-16</v>
      </c>
      <c r="U98" s="15" t="n">
        <f aca="false">IF(W28&gt;0,W28-W27," ")</f>
        <v>-61</v>
      </c>
      <c r="V98" s="15" t="str">
        <f aca="false">IF(X28&gt;0,X28-X27," ")</f>
        <v> </v>
      </c>
      <c r="W98" s="21" t="n">
        <f aca="false">IF(V98&lt;10000000,AVERAGE(O98:V98),AVERAGE(N98:U98))</f>
        <v>-48.25</v>
      </c>
      <c r="X98" s="13" t="str">
        <f aca="false">IF(V98&lt;10000000,V98-W98," ")</f>
        <v> </v>
      </c>
      <c r="AB98" s="22" t="n">
        <v>34404</v>
      </c>
      <c r="AC98" s="23" t="n">
        <f aca="false">AE28-AE27</f>
        <v>-5</v>
      </c>
      <c r="AD98" s="23" t="n">
        <f aca="false">AF28-AF27</f>
        <v>-8</v>
      </c>
      <c r="AE98" s="23" t="n">
        <f aca="false">AG28-AG27</f>
        <v>-7</v>
      </c>
      <c r="AF98" s="23" t="n">
        <f aca="false">AH28-AH27</f>
        <v>-11</v>
      </c>
      <c r="AG98" s="23" t="n">
        <f aca="false">AI28-AI27</f>
        <v>-10</v>
      </c>
      <c r="AH98" s="23" t="n">
        <f aca="false">AJ28-AJ27</f>
        <v>-2</v>
      </c>
      <c r="AI98" s="15" t="n">
        <f aca="false">AK28-AK27</f>
        <v>-13</v>
      </c>
      <c r="AJ98" s="15" t="n">
        <f aca="false">IF(AL28&gt;0,AL28-AL27," ")</f>
        <v>-3</v>
      </c>
      <c r="AK98" s="15" t="str">
        <f aca="false">IF(AM28&gt;0,AM28-AM27," ")</f>
        <v> </v>
      </c>
      <c r="AL98" s="21" t="n">
        <f aca="false">IF(AK98&lt;10000000,AVERAGE(AD98:AK98),AVERAGE(AC98:AJ98))</f>
        <v>-7.375</v>
      </c>
      <c r="AM98" s="13" t="str">
        <f aca="false">IF(AK98&lt;10000000,AK98-AL98," ")</f>
        <v> </v>
      </c>
      <c r="AN98" s="22" t="n">
        <v>34404</v>
      </c>
      <c r="AO98" s="23" t="n">
        <f aca="false">AS28-AS27</f>
        <v>-27</v>
      </c>
      <c r="AP98" s="23" t="n">
        <f aca="false">AT28-AT27</f>
        <v>-132</v>
      </c>
      <c r="AQ98" s="23" t="n">
        <f aca="false">AU28-AU27</f>
        <v>-118</v>
      </c>
      <c r="AR98" s="23" t="n">
        <f aca="false">AV28-AV27</f>
        <v>-57</v>
      </c>
      <c r="AS98" s="23" t="n">
        <f aca="false">AW28-AW27</f>
        <v>-54</v>
      </c>
      <c r="AT98" s="23" t="n">
        <f aca="false">AX28-AX27</f>
        <v>-69</v>
      </c>
      <c r="AU98" s="15" t="n">
        <f aca="false">AY28-AY27</f>
        <v>-31</v>
      </c>
      <c r="AV98" s="15" t="n">
        <f aca="false">IF(AZ28&gt;0,AZ28-AZ27," ")</f>
        <v>-75</v>
      </c>
      <c r="AW98" s="15" t="str">
        <f aca="false">IF(BA28&gt;0,BA28-BA27," ")</f>
        <v> </v>
      </c>
      <c r="AX98" s="21" t="n">
        <f aca="false">IF(AW98&lt;10000000,AVERAGE(AP98:AW98),AVERAGE(AO98:AV98))</f>
        <v>-70.375</v>
      </c>
      <c r="AY98" s="13" t="str">
        <f aca="false">IF(AW98&lt;10000000,AW98-AX98," ")</f>
        <v> </v>
      </c>
    </row>
    <row r="99" customFormat="false" ht="12.75" hidden="false" customHeight="true" outlineLevel="0" collapsed="false">
      <c r="A99" s="22" t="n">
        <v>34411</v>
      </c>
      <c r="B99" s="23" t="n">
        <f aca="false">B29-B28</f>
        <v>11</v>
      </c>
      <c r="C99" s="23" t="n">
        <f aca="false">C29-C28</f>
        <v>15</v>
      </c>
      <c r="D99" s="23" t="n">
        <f aca="false">D29-D28</f>
        <v>-20</v>
      </c>
      <c r="E99" s="23" t="n">
        <f aca="false">E29-E28</f>
        <v>14</v>
      </c>
      <c r="F99" s="23" t="n">
        <f aca="false">F29-F28</f>
        <v>-42</v>
      </c>
      <c r="G99" s="15" t="n">
        <f aca="false">G29-G28</f>
        <v>-27</v>
      </c>
      <c r="H99" s="15" t="n">
        <f aca="false">H29-H28</f>
        <v>-15</v>
      </c>
      <c r="I99" s="15" t="n">
        <f aca="false">IF(I29&gt;0,I29-I28," ")</f>
        <v>3</v>
      </c>
      <c r="J99" s="15" t="str">
        <f aca="false">IF(J29&gt;0,J29-J28," ")</f>
        <v> </v>
      </c>
      <c r="K99" s="21" t="n">
        <f aca="false">IF(J99&lt;10000000,AVERAGE(C99:J99),AVERAGE(B99:I99))</f>
        <v>-7.625</v>
      </c>
      <c r="L99" s="13" t="str">
        <f aca="false">IF(J99&lt;1000000,J99-K99,"")</f>
        <v/>
      </c>
      <c r="M99" s="24" t="n">
        <v>34411</v>
      </c>
      <c r="N99" s="23" t="n">
        <f aca="false">P29-P28</f>
        <v>-65</v>
      </c>
      <c r="O99" s="23" t="n">
        <f aca="false">Q29-Q28</f>
        <v>-32</v>
      </c>
      <c r="P99" s="23" t="n">
        <f aca="false">R29-R28</f>
        <v>-52</v>
      </c>
      <c r="Q99" s="23" t="n">
        <f aca="false">S29-S28</f>
        <v>-57</v>
      </c>
      <c r="R99" s="23" t="n">
        <f aca="false">T29-T28</f>
        <v>-93</v>
      </c>
      <c r="S99" s="23" t="n">
        <f aca="false">U29-U28</f>
        <v>-90</v>
      </c>
      <c r="T99" s="15" t="n">
        <f aca="false">V29-V28</f>
        <v>-38</v>
      </c>
      <c r="U99" s="15" t="n">
        <f aca="false">IF(W29&gt;0,W29-W28," ")</f>
        <v>-31</v>
      </c>
      <c r="V99" s="15" t="str">
        <f aca="false">IF(X29&gt;0,X29-X28," ")</f>
        <v> </v>
      </c>
      <c r="W99" s="21" t="n">
        <f aca="false">IF(V99&lt;10000000,AVERAGE(O99:V99),AVERAGE(N99:U99))</f>
        <v>-57.25</v>
      </c>
      <c r="X99" s="13" t="str">
        <f aca="false">IF(V99&lt;10000000,V99-W99," ")</f>
        <v> </v>
      </c>
      <c r="AB99" s="22" t="n">
        <v>34411</v>
      </c>
      <c r="AC99" s="23" t="n">
        <f aca="false">AE29-AE28</f>
        <v>4</v>
      </c>
      <c r="AD99" s="23" t="n">
        <f aca="false">AF29-AF28</f>
        <v>0</v>
      </c>
      <c r="AE99" s="23" t="n">
        <f aca="false">AG29-AG28</f>
        <v>0</v>
      </c>
      <c r="AF99" s="23" t="n">
        <f aca="false">AH29-AH28</f>
        <v>-2</v>
      </c>
      <c r="AG99" s="23" t="n">
        <f aca="false">AI29-AI28</f>
        <v>-8</v>
      </c>
      <c r="AH99" s="23" t="n">
        <f aca="false">AJ29-AJ28</f>
        <v>-17</v>
      </c>
      <c r="AI99" s="15" t="n">
        <f aca="false">AK29-AK28</f>
        <v>-9</v>
      </c>
      <c r="AJ99" s="15" t="n">
        <f aca="false">IF(AL29&gt;0,AL29-AL28," ")</f>
        <v>5</v>
      </c>
      <c r="AK99" s="15" t="str">
        <f aca="false">IF(AM29&gt;0,AM29-AM28," ")</f>
        <v> </v>
      </c>
      <c r="AL99" s="21" t="n">
        <f aca="false">IF(AK99&lt;10000000,AVERAGE(AD99:AK99),AVERAGE(AC99:AJ99))</f>
        <v>-3.375</v>
      </c>
      <c r="AM99" s="13" t="str">
        <f aca="false">IF(AK99&lt;10000000,AK99-AL99," ")</f>
        <v> </v>
      </c>
      <c r="AN99" s="22" t="n">
        <v>34411</v>
      </c>
      <c r="AO99" s="23" t="n">
        <f aca="false">AS29-AS28</f>
        <v>-50</v>
      </c>
      <c r="AP99" s="23" t="n">
        <f aca="false">AT29-AT28</f>
        <v>-17</v>
      </c>
      <c r="AQ99" s="23" t="n">
        <f aca="false">AU29-AU28</f>
        <v>-72</v>
      </c>
      <c r="AR99" s="23" t="n">
        <f aca="false">AV29-AV28</f>
        <v>-45</v>
      </c>
      <c r="AS99" s="23" t="n">
        <f aca="false">AW29-AW28</f>
        <v>-143</v>
      </c>
      <c r="AT99" s="23" t="n">
        <f aca="false">AX29-AX28</f>
        <v>-134</v>
      </c>
      <c r="AU99" s="15" t="n">
        <f aca="false">AY29-AY28</f>
        <v>-62</v>
      </c>
      <c r="AV99" s="15" t="n">
        <f aca="false">IF(AZ29&gt;0,AZ29-AZ28," ")</f>
        <v>-23</v>
      </c>
      <c r="AW99" s="15" t="str">
        <f aca="false">IF(BA29&gt;0,BA29-BA28," ")</f>
        <v> </v>
      </c>
      <c r="AX99" s="21" t="n">
        <f aca="false">IF(AW99&lt;10000000,AVERAGE(AP99:AW99),AVERAGE(AO99:AV99))</f>
        <v>-68.25</v>
      </c>
      <c r="AY99" s="13" t="str">
        <f aca="false">IF(AW99&lt;10000000,AW99-AX99," ")</f>
        <v> </v>
      </c>
    </row>
    <row r="100" customFormat="false" ht="12.75" hidden="false" customHeight="true" outlineLevel="0" collapsed="false">
      <c r="A100" s="22" t="n">
        <v>34418</v>
      </c>
      <c r="B100" s="23" t="n">
        <f aca="false">B30-B29</f>
        <v>-1</v>
      </c>
      <c r="C100" s="23" t="n">
        <f aca="false">C30-C29</f>
        <v>9</v>
      </c>
      <c r="D100" s="23" t="n">
        <f aca="false">D30-D29</f>
        <v>-12</v>
      </c>
      <c r="E100" s="23" t="n">
        <f aca="false">E30-E29</f>
        <v>7</v>
      </c>
      <c r="F100" s="23" t="n">
        <f aca="false">F30-F29</f>
        <v>-15</v>
      </c>
      <c r="G100" s="15" t="n">
        <f aca="false">G30-G29</f>
        <v>-22</v>
      </c>
      <c r="H100" s="15" t="n">
        <f aca="false">H30-H29</f>
        <v>-14</v>
      </c>
      <c r="I100" s="15" t="n">
        <f aca="false">IF(I30&gt;0,I30-I29," ")</f>
        <v>-5</v>
      </c>
      <c r="J100" s="15" t="str">
        <f aca="false">IF(J30&gt;0,J30-J29," ")</f>
        <v> </v>
      </c>
      <c r="K100" s="21" t="n">
        <f aca="false">IF(J100&lt;10000000,AVERAGE(C100:J100),AVERAGE(B100:I100))</f>
        <v>-6.625</v>
      </c>
      <c r="L100" s="13" t="str">
        <f aca="false">IF(J100&lt;1000000,J100-K100,"")</f>
        <v/>
      </c>
      <c r="M100" s="24" t="n">
        <v>34418</v>
      </c>
      <c r="N100" s="23" t="n">
        <f aca="false">P30-P29</f>
        <v>-15</v>
      </c>
      <c r="O100" s="23" t="n">
        <f aca="false">Q30-Q29</f>
        <v>12</v>
      </c>
      <c r="P100" s="23" t="n">
        <f aca="false">R30-R29</f>
        <v>-32</v>
      </c>
      <c r="Q100" s="23" t="n">
        <f aca="false">S30-S29</f>
        <v>-63</v>
      </c>
      <c r="R100" s="23" t="n">
        <f aca="false">T30-T29</f>
        <v>-67</v>
      </c>
      <c r="S100" s="23" t="n">
        <f aca="false">U30-U29</f>
        <v>-57</v>
      </c>
      <c r="T100" s="15" t="n">
        <f aca="false">V30-V29</f>
        <v>-29</v>
      </c>
      <c r="U100" s="15" t="n">
        <f aca="false">IF(W30&gt;0,W30-W29," ")</f>
        <v>-13</v>
      </c>
      <c r="V100" s="15" t="str">
        <f aca="false">IF(X30&gt;0,X30-X29," ")</f>
        <v> </v>
      </c>
      <c r="W100" s="21" t="n">
        <f aca="false">IF(V100&lt;10000000,AVERAGE(O100:V100),AVERAGE(N100:U100))</f>
        <v>-33</v>
      </c>
      <c r="X100" s="13" t="str">
        <f aca="false">IF(V100&lt;10000000,V100-W100," ")</f>
        <v> </v>
      </c>
      <c r="AB100" s="22" t="n">
        <v>34418</v>
      </c>
      <c r="AC100" s="23" t="n">
        <f aca="false">AE30-AE29</f>
        <v>-5</v>
      </c>
      <c r="AD100" s="23" t="n">
        <f aca="false">AF30-AF29</f>
        <v>-5</v>
      </c>
      <c r="AE100" s="23" t="n">
        <f aca="false">AG30-AG29</f>
        <v>1</v>
      </c>
      <c r="AF100" s="23" t="n">
        <f aca="false">AH30-AH29</f>
        <v>2</v>
      </c>
      <c r="AG100" s="23" t="n">
        <f aca="false">AI30-AI29</f>
        <v>4</v>
      </c>
      <c r="AH100" s="23" t="n">
        <f aca="false">AJ30-AJ29</f>
        <v>-8</v>
      </c>
      <c r="AI100" s="15" t="n">
        <f aca="false">AK30-AK29</f>
        <v>15</v>
      </c>
      <c r="AJ100" s="15" t="n">
        <f aca="false">IF(AL30&gt;0,AL30-AL29," ")</f>
        <v>6</v>
      </c>
      <c r="AK100" s="15" t="str">
        <f aca="false">IF(AM30&gt;0,AM30-AM29," ")</f>
        <v> </v>
      </c>
      <c r="AL100" s="21" t="n">
        <f aca="false">IF(AK100&lt;10000000,AVERAGE(AD100:AK100),AVERAGE(AC100:AJ100))</f>
        <v>1.25</v>
      </c>
      <c r="AM100" s="13" t="str">
        <f aca="false">IF(AK100&lt;10000000,AK100-AL100," ")</f>
        <v> </v>
      </c>
      <c r="AN100" s="22" t="n">
        <v>34418</v>
      </c>
      <c r="AO100" s="23" t="n">
        <f aca="false">AS30-AS29</f>
        <v>-21</v>
      </c>
      <c r="AP100" s="23" t="n">
        <f aca="false">AT30-AT29</f>
        <v>16</v>
      </c>
      <c r="AQ100" s="23" t="n">
        <f aca="false">AU30-AU29</f>
        <v>-43</v>
      </c>
      <c r="AR100" s="23" t="n">
        <f aca="false">AV30-AV29</f>
        <v>-54</v>
      </c>
      <c r="AS100" s="23" t="n">
        <f aca="false">AW30-AW29</f>
        <v>-78</v>
      </c>
      <c r="AT100" s="23" t="n">
        <f aca="false">AX30-AX29</f>
        <v>-87</v>
      </c>
      <c r="AU100" s="15" t="n">
        <f aca="false">AY30-AY29</f>
        <v>-28</v>
      </c>
      <c r="AV100" s="15" t="n">
        <f aca="false">IF(AZ30&gt;0,AZ30-AZ29," ")</f>
        <v>-12</v>
      </c>
      <c r="AW100" s="15" t="str">
        <f aca="false">IF(BA30&gt;0,BA30-BA29," ")</f>
        <v> </v>
      </c>
      <c r="AX100" s="21" t="n">
        <f aca="false">IF(AW100&lt;10000000,AVERAGE(AP100:AW100),AVERAGE(AO100:AV100))</f>
        <v>-38.375</v>
      </c>
      <c r="AY100" s="13" t="str">
        <f aca="false">IF(AW100&lt;10000000,AW100-AX100," ")</f>
        <v> </v>
      </c>
    </row>
    <row r="101" customFormat="false" ht="12.75" hidden="false" customHeight="true" outlineLevel="0" collapsed="false">
      <c r="A101" s="22" t="n">
        <v>34425</v>
      </c>
      <c r="B101" s="23" t="n">
        <f aca="false">B31-B30</f>
        <v>0</v>
      </c>
      <c r="C101" s="23" t="n">
        <f aca="false">C31-C30</f>
        <v>0</v>
      </c>
      <c r="D101" s="23" t="n">
        <f aca="false">D31-D30</f>
        <v>-10</v>
      </c>
      <c r="E101" s="23" t="n">
        <f aca="false">E31-E30</f>
        <v>24</v>
      </c>
      <c r="F101" s="23" t="n">
        <f aca="false">F31-F30</f>
        <v>13</v>
      </c>
      <c r="G101" s="15" t="n">
        <f aca="false">G31-G30</f>
        <v>-5</v>
      </c>
      <c r="H101" s="15" t="n">
        <f aca="false">H31-H30</f>
        <v>-7</v>
      </c>
      <c r="I101" s="15" t="n">
        <f aca="false">IF(I31&gt;0,I31-I30," ")</f>
        <v>-13</v>
      </c>
      <c r="J101" s="15" t="str">
        <f aca="false">IF(J31&gt;0,J31-J30," ")</f>
        <v> </v>
      </c>
      <c r="K101" s="21" t="n">
        <f aca="false">IF(J101&lt;10000000,AVERAGE(C101:J101),AVERAGE(B101:I101))</f>
        <v>0.25</v>
      </c>
      <c r="L101" s="13" t="str">
        <f aca="false">IF(J101&lt;1000000,J101-K101,"")</f>
        <v/>
      </c>
      <c r="M101" s="24" t="n">
        <v>34425</v>
      </c>
      <c r="N101" s="23" t="n">
        <f aca="false">P31-P30</f>
        <v>0</v>
      </c>
      <c r="O101" s="23" t="n">
        <f aca="false">Q31-Q30</f>
        <v>-27</v>
      </c>
      <c r="P101" s="23" t="n">
        <f aca="false">R31-R30</f>
        <v>-35</v>
      </c>
      <c r="Q101" s="23" t="n">
        <f aca="false">S31-S30</f>
        <v>-28</v>
      </c>
      <c r="R101" s="23" t="n">
        <f aca="false">T31-T30</f>
        <v>-38</v>
      </c>
      <c r="S101" s="23" t="n">
        <f aca="false">U31-U30</f>
        <v>-33</v>
      </c>
      <c r="T101" s="15" t="n">
        <f aca="false">V31-V30</f>
        <v>-3</v>
      </c>
      <c r="U101" s="15" t="n">
        <f aca="false">IF(W31&gt;0,W31-W30," ")</f>
        <v>-44</v>
      </c>
      <c r="V101" s="15" t="str">
        <f aca="false">IF(X31&gt;0,X31-X30," ")</f>
        <v> </v>
      </c>
      <c r="W101" s="21" t="n">
        <f aca="false">IF(V101&lt;10000000,AVERAGE(O101:V101),AVERAGE(N101:U101))</f>
        <v>-26</v>
      </c>
      <c r="X101" s="13" t="str">
        <f aca="false">IF(V101&lt;10000000,V101-W101," ")</f>
        <v> </v>
      </c>
      <c r="AB101" s="22" t="n">
        <v>34425</v>
      </c>
      <c r="AC101" s="23" t="n">
        <f aca="false">AE31-AE30</f>
        <v>0</v>
      </c>
      <c r="AD101" s="23" t="n">
        <f aca="false">AF31-AF30</f>
        <v>-6</v>
      </c>
      <c r="AE101" s="23" t="n">
        <f aca="false">AG31-AG30</f>
        <v>-6</v>
      </c>
      <c r="AF101" s="23" t="n">
        <f aca="false">AH31-AH30</f>
        <v>3</v>
      </c>
      <c r="AG101" s="23" t="n">
        <f aca="false">AI31-AI30</f>
        <v>5</v>
      </c>
      <c r="AH101" s="23" t="n">
        <f aca="false">AJ31-AJ30</f>
        <v>1</v>
      </c>
      <c r="AI101" s="15" t="n">
        <f aca="false">AK31-AK30</f>
        <v>5</v>
      </c>
      <c r="AJ101" s="15" t="n">
        <f aca="false">IF(AL31&gt;0,AL31-AL30," ")</f>
        <v>8</v>
      </c>
      <c r="AK101" s="15" t="str">
        <f aca="false">IF(AM31&gt;0,AM31-AM30," ")</f>
        <v> </v>
      </c>
      <c r="AL101" s="21" t="n">
        <f aca="false">IF(AK101&lt;10000000,AVERAGE(AD101:AK101),AVERAGE(AC101:AJ101))</f>
        <v>1.25</v>
      </c>
      <c r="AM101" s="13" t="str">
        <f aca="false">IF(AK101&lt;10000000,AK101-AL101," ")</f>
        <v> </v>
      </c>
      <c r="AN101" s="22" t="n">
        <v>34425</v>
      </c>
      <c r="AO101" s="23" t="n">
        <f aca="false">AS31-AS30</f>
        <v>0</v>
      </c>
      <c r="AP101" s="23" t="n">
        <f aca="false">AT31-AT30</f>
        <v>-33</v>
      </c>
      <c r="AQ101" s="23" t="n">
        <f aca="false">AU31-AU30</f>
        <v>-51</v>
      </c>
      <c r="AR101" s="23" t="n">
        <f aca="false">AV31-AV30</f>
        <v>-1</v>
      </c>
      <c r="AS101" s="23" t="n">
        <f aca="false">AW31-AW30</f>
        <v>-20</v>
      </c>
      <c r="AT101" s="23" t="n">
        <f aca="false">AX31-AX30</f>
        <v>-37</v>
      </c>
      <c r="AU101" s="15" t="n">
        <f aca="false">AY31-AY30</f>
        <v>-5</v>
      </c>
      <c r="AV101" s="15" t="n">
        <f aca="false">IF(AZ31&gt;0,AZ31-AZ30," ")</f>
        <v>-49</v>
      </c>
      <c r="AW101" s="15" t="str">
        <f aca="false">IF(BA31&gt;0,BA31-BA30," ")</f>
        <v> </v>
      </c>
      <c r="AX101" s="21" t="n">
        <f aca="false">IF(AW101&lt;10000000,AVERAGE(AP101:AW101),AVERAGE(AO101:AV101))</f>
        <v>-24.5</v>
      </c>
      <c r="AY101" s="13" t="str">
        <f aca="false">IF(AW101&lt;10000000,AW101-AX101," ")</f>
        <v> </v>
      </c>
    </row>
    <row r="102" customFormat="false" ht="12.75" hidden="false" customHeight="true" outlineLevel="0" collapsed="false">
      <c r="A102" s="22" t="n">
        <v>34432</v>
      </c>
      <c r="B102" s="23" t="n">
        <f aca="false">B32-B31</f>
        <v>10</v>
      </c>
      <c r="C102" s="23" t="n">
        <f aca="false">C32-C31</f>
        <v>-2</v>
      </c>
      <c r="D102" s="23" t="n">
        <f aca="false">D32-D31</f>
        <v>-6</v>
      </c>
      <c r="E102" s="23" t="n">
        <f aca="false">E32-E31</f>
        <v>18</v>
      </c>
      <c r="F102" s="23" t="n">
        <f aca="false">F32-F31</f>
        <v>28</v>
      </c>
      <c r="G102" s="15" t="n">
        <f aca="false">G32-G31</f>
        <v>7</v>
      </c>
      <c r="H102" s="15" t="n">
        <f aca="false">H32-H31</f>
        <v>-4</v>
      </c>
      <c r="I102" s="15" t="n">
        <f aca="false">IF(I32&gt;0,I32-I31," ")</f>
        <v>8</v>
      </c>
      <c r="J102" s="15" t="str">
        <f aca="false">IF(J32&gt;0,J32-J31," ")</f>
        <v> </v>
      </c>
      <c r="K102" s="21" t="n">
        <f aca="false">IF(J102&lt;10000000,AVERAGE(C102:J102),AVERAGE(B102:I102))</f>
        <v>7.375</v>
      </c>
      <c r="L102" s="13" t="str">
        <f aca="false">IF(J102&lt;1000000,J102-K102,"")</f>
        <v/>
      </c>
      <c r="M102" s="24" t="n">
        <v>34432</v>
      </c>
      <c r="N102" s="23" t="n">
        <f aca="false">P32-P31</f>
        <v>13</v>
      </c>
      <c r="O102" s="23" t="n">
        <f aca="false">Q32-Q31</f>
        <v>-33</v>
      </c>
      <c r="P102" s="23" t="n">
        <f aca="false">R32-R31</f>
        <v>-8</v>
      </c>
      <c r="Q102" s="23" t="n">
        <f aca="false">S32-S31</f>
        <v>1</v>
      </c>
      <c r="R102" s="23" t="n">
        <f aca="false">T32-T31</f>
        <v>36</v>
      </c>
      <c r="S102" s="23" t="n">
        <f aca="false">U32-U31</f>
        <v>2</v>
      </c>
      <c r="T102" s="15" t="n">
        <f aca="false">V32-V31</f>
        <v>1</v>
      </c>
      <c r="U102" s="15" t="n">
        <f aca="false">IF(W32&gt;0,W32-W31," ")</f>
        <v>-1</v>
      </c>
      <c r="V102" s="15" t="str">
        <f aca="false">IF(X32&gt;0,X32-X31," ")</f>
        <v> </v>
      </c>
      <c r="W102" s="21" t="n">
        <f aca="false">IF(V102&lt;10000000,AVERAGE(O102:V102),AVERAGE(N102:U102))</f>
        <v>1.375</v>
      </c>
      <c r="X102" s="13" t="str">
        <f aca="false">IF(V102&lt;10000000,V102-W102," ")</f>
        <v> </v>
      </c>
      <c r="AB102" s="22" t="n">
        <v>34432</v>
      </c>
      <c r="AC102" s="23" t="n">
        <f aca="false">AE32-AE31</f>
        <v>-2</v>
      </c>
      <c r="AD102" s="23" t="n">
        <f aca="false">AF32-AF31</f>
        <v>5</v>
      </c>
      <c r="AE102" s="23" t="n">
        <f aca="false">AG32-AG31</f>
        <v>-1</v>
      </c>
      <c r="AF102" s="23" t="n">
        <f aca="false">AH32-AH31</f>
        <v>2</v>
      </c>
      <c r="AG102" s="23" t="n">
        <f aca="false">AI32-AI31</f>
        <v>-11</v>
      </c>
      <c r="AH102" s="23" t="n">
        <f aca="false">AJ32-AJ31</f>
        <v>-7</v>
      </c>
      <c r="AI102" s="15" t="n">
        <f aca="false">AK32-AK31</f>
        <v>5</v>
      </c>
      <c r="AJ102" s="15" t="n">
        <f aca="false">IF(AL32&gt;0,AL32-AL31," ")</f>
        <v>7</v>
      </c>
      <c r="AK102" s="15" t="str">
        <f aca="false">IF(AM32&gt;0,AM32-AM31," ")</f>
        <v> </v>
      </c>
      <c r="AL102" s="21" t="n">
        <f aca="false">IF(AK102&lt;10000000,AVERAGE(AD102:AK102),AVERAGE(AC102:AJ102))</f>
        <v>-0.25</v>
      </c>
      <c r="AM102" s="13" t="str">
        <f aca="false">IF(AK102&lt;10000000,AK102-AL102," ")</f>
        <v> </v>
      </c>
      <c r="AN102" s="22" t="n">
        <v>34432</v>
      </c>
      <c r="AO102" s="23" t="n">
        <f aca="false">AS32-AS31</f>
        <v>21</v>
      </c>
      <c r="AP102" s="23" t="n">
        <f aca="false">AT32-AT31</f>
        <v>-30</v>
      </c>
      <c r="AQ102" s="23" t="n">
        <f aca="false">AU32-AU31</f>
        <v>-15</v>
      </c>
      <c r="AR102" s="23" t="n">
        <f aca="false">AV32-AV31</f>
        <v>21</v>
      </c>
      <c r="AS102" s="23" t="n">
        <f aca="false">AW32-AW31</f>
        <v>53</v>
      </c>
      <c r="AT102" s="23" t="n">
        <f aca="false">AX32-AX31</f>
        <v>2</v>
      </c>
      <c r="AU102" s="15" t="n">
        <f aca="false">AY32-AY31</f>
        <v>2</v>
      </c>
      <c r="AV102" s="15" t="n">
        <f aca="false">IF(AZ32&gt;0,AZ32-AZ31," ")</f>
        <v>14</v>
      </c>
      <c r="AW102" s="15" t="str">
        <f aca="false">IF(BA32&gt;0,BA32-BA31," ")</f>
        <v> </v>
      </c>
      <c r="AX102" s="21" t="n">
        <f aca="false">IF(AW102&lt;10000000,AVERAGE(AP102:AW102),AVERAGE(AO102:AV102))</f>
        <v>8.5</v>
      </c>
      <c r="AY102" s="13" t="str">
        <f aca="false">IF(AW102&lt;10000000,AW102-AX102," ")</f>
        <v> </v>
      </c>
    </row>
    <row r="103" customFormat="false" ht="12.75" hidden="false" customHeight="true" outlineLevel="0" collapsed="false">
      <c r="A103" s="22" t="n">
        <v>34439</v>
      </c>
      <c r="B103" s="23" t="n">
        <f aca="false">B33-B32</f>
        <v>19</v>
      </c>
      <c r="C103" s="23" t="n">
        <f aca="false">C33-C32</f>
        <v>7</v>
      </c>
      <c r="D103" s="23" t="n">
        <f aca="false">D33-D32</f>
        <v>-5</v>
      </c>
      <c r="E103" s="23" t="n">
        <f aca="false">E33-E32</f>
        <v>7</v>
      </c>
      <c r="F103" s="23" t="n">
        <f aca="false">F33-F32</f>
        <v>16</v>
      </c>
      <c r="G103" s="15" t="n">
        <f aca="false">G33-G32</f>
        <v>11</v>
      </c>
      <c r="H103" s="15" t="n">
        <f aca="false">H33-H32</f>
        <v>-8</v>
      </c>
      <c r="I103" s="15" t="n">
        <f aca="false">IF(I33&gt;0,I33-I32," ")</f>
        <v>20</v>
      </c>
      <c r="J103" s="15" t="str">
        <f aca="false">IF(J33&gt;0,J33-J32," ")</f>
        <v> </v>
      </c>
      <c r="K103" s="21" t="n">
        <f aca="false">IF(J103&lt;10000000,AVERAGE(C103:J103),AVERAGE(B103:I103))</f>
        <v>8.375</v>
      </c>
      <c r="L103" s="13" t="str">
        <f aca="false">IF(J103&lt;1000000,J103-K103,"")</f>
        <v/>
      </c>
      <c r="M103" s="24" t="n">
        <v>34439</v>
      </c>
      <c r="N103" s="23" t="n">
        <f aca="false">P33-P32</f>
        <v>21</v>
      </c>
      <c r="O103" s="23" t="n">
        <f aca="false">Q33-Q32</f>
        <v>-9</v>
      </c>
      <c r="P103" s="23" t="n">
        <f aca="false">R33-R32</f>
        <v>-14</v>
      </c>
      <c r="Q103" s="23" t="n">
        <f aca="false">S33-S32</f>
        <v>-23</v>
      </c>
      <c r="R103" s="23" t="n">
        <f aca="false">T33-T32</f>
        <v>9</v>
      </c>
      <c r="S103" s="23" t="n">
        <f aca="false">U33-U32</f>
        <v>34</v>
      </c>
      <c r="T103" s="15" t="n">
        <f aca="false">V33-V32</f>
        <v>-25</v>
      </c>
      <c r="U103" s="15" t="n">
        <f aca="false">IF(W33&gt;0,W33-W32," ")</f>
        <v>43</v>
      </c>
      <c r="V103" s="15" t="str">
        <f aca="false">IF(X33&gt;0,X33-X32," ")</f>
        <v> </v>
      </c>
      <c r="W103" s="21" t="n">
        <f aca="false">IF(V103&lt;10000000,AVERAGE(O103:V103),AVERAGE(N103:U103))</f>
        <v>4.5</v>
      </c>
      <c r="X103" s="13" t="str">
        <f aca="false">IF(V103&lt;10000000,V103-W103," ")</f>
        <v> </v>
      </c>
      <c r="AB103" s="22" t="n">
        <v>34439</v>
      </c>
      <c r="AC103" s="23" t="n">
        <f aca="false">AE33-AE32</f>
        <v>-1</v>
      </c>
      <c r="AD103" s="23" t="n">
        <f aca="false">AF33-AF32</f>
        <v>-2</v>
      </c>
      <c r="AE103" s="23" t="n">
        <f aca="false">AG33-AG32</f>
        <v>6</v>
      </c>
      <c r="AF103" s="23" t="n">
        <f aca="false">AH33-AH32</f>
        <v>0</v>
      </c>
      <c r="AG103" s="23" t="n">
        <f aca="false">AI33-AI32</f>
        <v>-3</v>
      </c>
      <c r="AH103" s="23" t="n">
        <f aca="false">AJ33-AJ32</f>
        <v>-15</v>
      </c>
      <c r="AI103" s="15" t="n">
        <f aca="false">AK33-AK32</f>
        <v>8</v>
      </c>
      <c r="AJ103" s="15" t="n">
        <f aca="false">IF(AL33&gt;0,AL33-AL32," ")</f>
        <v>1</v>
      </c>
      <c r="AK103" s="15" t="str">
        <f aca="false">IF(AM33&gt;0,AM33-AM32," ")</f>
        <v> </v>
      </c>
      <c r="AL103" s="21" t="n">
        <f aca="false">IF(AK103&lt;10000000,AVERAGE(AD103:AK103),AVERAGE(AC103:AJ103))</f>
        <v>-0.75</v>
      </c>
      <c r="AM103" s="13" t="str">
        <f aca="false">IF(AK103&lt;10000000,AK103-AL103," ")</f>
        <v> </v>
      </c>
      <c r="AN103" s="22" t="n">
        <v>34439</v>
      </c>
      <c r="AO103" s="23" t="n">
        <f aca="false">AS33-AS32</f>
        <v>39</v>
      </c>
      <c r="AP103" s="23" t="n">
        <f aca="false">AT33-AT32</f>
        <v>-4</v>
      </c>
      <c r="AQ103" s="23" t="n">
        <f aca="false">AU33-AU32</f>
        <v>-13</v>
      </c>
      <c r="AR103" s="23" t="n">
        <f aca="false">AV33-AV32</f>
        <v>-16</v>
      </c>
      <c r="AS103" s="23" t="n">
        <f aca="false">AW33-AW32</f>
        <v>22</v>
      </c>
      <c r="AT103" s="23" t="n">
        <f aca="false">AX33-AX32</f>
        <v>30</v>
      </c>
      <c r="AU103" s="15" t="n">
        <f aca="false">AY33-AY32</f>
        <v>-25</v>
      </c>
      <c r="AV103" s="15" t="n">
        <f aca="false">IF(AZ33&gt;0,AZ33-AZ32," ")</f>
        <v>64</v>
      </c>
      <c r="AW103" s="15" t="str">
        <f aca="false">IF(BA33&gt;0,BA33-BA32," ")</f>
        <v> </v>
      </c>
      <c r="AX103" s="21" t="n">
        <f aca="false">IF(AW103&lt;10000000,AVERAGE(AP103:AW103),AVERAGE(AO103:AV103))</f>
        <v>12.125</v>
      </c>
      <c r="AY103" s="13" t="str">
        <f aca="false">IF(AW103&lt;10000000,AW103-AX103," ")</f>
        <v> </v>
      </c>
    </row>
    <row r="104" customFormat="false" ht="12.75" hidden="false" customHeight="true" outlineLevel="0" collapsed="false">
      <c r="A104" s="22" t="n">
        <v>34446</v>
      </c>
      <c r="B104" s="23" t="n">
        <f aca="false">B34-B33</f>
        <v>30</v>
      </c>
      <c r="C104" s="23" t="n">
        <f aca="false">C34-C33</f>
        <v>20</v>
      </c>
      <c r="D104" s="23" t="n">
        <f aca="false">D34-D33</f>
        <v>7</v>
      </c>
      <c r="E104" s="23" t="n">
        <f aca="false">E34-E33</f>
        <v>-7</v>
      </c>
      <c r="F104" s="23" t="n">
        <f aca="false">F34-F33</f>
        <v>27</v>
      </c>
      <c r="G104" s="15" t="n">
        <f aca="false">G34-G33</f>
        <v>3</v>
      </c>
      <c r="H104" s="15" t="n">
        <f aca="false">H34-H33</f>
        <v>3</v>
      </c>
      <c r="I104" s="15" t="n">
        <f aca="false">IF(I34&gt;0,I34-I33," ")</f>
        <v>14</v>
      </c>
      <c r="J104" s="15" t="str">
        <f aca="false">IF(J34&gt;0,J34-J33," ")</f>
        <v> </v>
      </c>
      <c r="K104" s="21" t="n">
        <f aca="false">IF(J104&lt;10000000,AVERAGE(C104:J104),AVERAGE(B104:I104))</f>
        <v>12.125</v>
      </c>
      <c r="L104" s="13" t="str">
        <f aca="false">IF(J104&lt;1000000,J104-K104,"")</f>
        <v/>
      </c>
      <c r="M104" s="24" t="n">
        <v>34446</v>
      </c>
      <c r="N104" s="23" t="n">
        <f aca="false">P34-P33</f>
        <v>43</v>
      </c>
      <c r="O104" s="23" t="n">
        <f aca="false">Q34-Q33</f>
        <v>16</v>
      </c>
      <c r="P104" s="23" t="n">
        <f aca="false">R34-R33</f>
        <v>19</v>
      </c>
      <c r="Q104" s="23" t="n">
        <f aca="false">S34-S33</f>
        <v>-2</v>
      </c>
      <c r="R104" s="23" t="n">
        <f aca="false">T34-T33</f>
        <v>33</v>
      </c>
      <c r="S104" s="23" t="n">
        <f aca="false">U34-U33</f>
        <v>5</v>
      </c>
      <c r="T104" s="15" t="n">
        <f aca="false">V34-V33</f>
        <v>8</v>
      </c>
      <c r="U104" s="15" t="n">
        <f aca="false">IF(W34&gt;0,W34-W33," ")</f>
        <v>20</v>
      </c>
      <c r="V104" s="15" t="str">
        <f aca="false">IF(X34&gt;0,X34-X33," ")</f>
        <v> </v>
      </c>
      <c r="W104" s="21" t="n">
        <f aca="false">IF(V104&lt;10000000,AVERAGE(O104:V104),AVERAGE(N104:U104))</f>
        <v>17.75</v>
      </c>
      <c r="X104" s="13" t="str">
        <f aca="false">IF(V104&lt;10000000,V104-W104," ")</f>
        <v> </v>
      </c>
      <c r="AB104" s="22" t="n">
        <v>34446</v>
      </c>
      <c r="AC104" s="23" t="n">
        <f aca="false">AE34-AE33</f>
        <v>6</v>
      </c>
      <c r="AD104" s="23" t="n">
        <f aca="false">AF34-AF33</f>
        <v>-6</v>
      </c>
      <c r="AE104" s="23" t="n">
        <f aca="false">AG34-AG33</f>
        <v>1</v>
      </c>
      <c r="AF104" s="23" t="n">
        <f aca="false">AH34-AH33</f>
        <v>2</v>
      </c>
      <c r="AG104" s="23" t="n">
        <f aca="false">AI34-AI33</f>
        <v>-6</v>
      </c>
      <c r="AH104" s="23" t="n">
        <f aca="false">AJ34-AJ33</f>
        <v>-6</v>
      </c>
      <c r="AI104" s="15" t="n">
        <f aca="false">AK34-AK33</f>
        <v>8</v>
      </c>
      <c r="AJ104" s="15" t="n">
        <f aca="false">IF(AL34&gt;0,AL34-AL33," ")</f>
        <v>9</v>
      </c>
      <c r="AK104" s="15" t="str">
        <f aca="false">IF(AM34&gt;0,AM34-AM33," ")</f>
        <v> </v>
      </c>
      <c r="AL104" s="21" t="n">
        <f aca="false">IF(AK104&lt;10000000,AVERAGE(AD104:AK104),AVERAGE(AC104:AJ104))</f>
        <v>1</v>
      </c>
      <c r="AM104" s="13" t="str">
        <f aca="false">IF(AK104&lt;10000000,AK104-AL104," ")</f>
        <v> </v>
      </c>
      <c r="AN104" s="22" t="n">
        <v>34446</v>
      </c>
      <c r="AO104" s="23" t="n">
        <f aca="false">AS34-AS33</f>
        <v>79</v>
      </c>
      <c r="AP104" s="23" t="n">
        <f aca="false">AT34-AT33</f>
        <v>30</v>
      </c>
      <c r="AQ104" s="23" t="n">
        <f aca="false">AU34-AU33</f>
        <v>27</v>
      </c>
      <c r="AR104" s="23" t="n">
        <f aca="false">AV34-AV33</f>
        <v>-7</v>
      </c>
      <c r="AS104" s="23" t="n">
        <f aca="false">AW34-AW33</f>
        <v>54</v>
      </c>
      <c r="AT104" s="23" t="n">
        <f aca="false">AX34-AX33</f>
        <v>2</v>
      </c>
      <c r="AU104" s="15" t="n">
        <f aca="false">AY34-AY33</f>
        <v>19</v>
      </c>
      <c r="AV104" s="15" t="n">
        <f aca="false">IF(AZ34&gt;0,AZ34-AZ33," ")</f>
        <v>43</v>
      </c>
      <c r="AW104" s="15" t="str">
        <f aca="false">IF(BA34&gt;0,BA34-BA33," ")</f>
        <v> </v>
      </c>
      <c r="AX104" s="21" t="n">
        <f aca="false">IF(AW104&lt;10000000,AVERAGE(AP104:AW104),AVERAGE(AO104:AV104))</f>
        <v>30.875</v>
      </c>
      <c r="AY104" s="13" t="str">
        <f aca="false">IF(AW104&lt;10000000,AW104-AX104," ")</f>
        <v> </v>
      </c>
    </row>
    <row r="105" customFormat="false" ht="12.75" hidden="false" customHeight="true" outlineLevel="0" collapsed="false">
      <c r="A105" s="22" t="n">
        <v>34453</v>
      </c>
      <c r="B105" s="23" t="n">
        <f aca="false">B35-B34</f>
        <v>24</v>
      </c>
      <c r="C105" s="23" t="n">
        <f aca="false">C35-C34</f>
        <v>6</v>
      </c>
      <c r="D105" s="23" t="n">
        <f aca="false">D35-D34</f>
        <v>15</v>
      </c>
      <c r="E105" s="23" t="n">
        <f aca="false">E35-E34</f>
        <v>8</v>
      </c>
      <c r="F105" s="23" t="n">
        <f aca="false">F35-F34</f>
        <v>19</v>
      </c>
      <c r="G105" s="15" t="n">
        <f aca="false">G35-G34</f>
        <v>-4</v>
      </c>
      <c r="H105" s="15" t="n">
        <f aca="false">H35-H34</f>
        <v>3</v>
      </c>
      <c r="I105" s="15" t="n">
        <f aca="false">IF(I35&gt;0,I35-I34," ")</f>
        <v>34</v>
      </c>
      <c r="J105" s="15" t="str">
        <f aca="false">IF(J35&gt;0,J35-J34," ")</f>
        <v> </v>
      </c>
      <c r="K105" s="21" t="n">
        <f aca="false">IF(J105&lt;10000000,AVERAGE(C105:J105),AVERAGE(B105:I105))</f>
        <v>13.125</v>
      </c>
      <c r="L105" s="13" t="str">
        <f aca="false">IF(J105&lt;1000000,J105-K105,"")</f>
        <v/>
      </c>
      <c r="M105" s="24" t="n">
        <v>34453</v>
      </c>
      <c r="N105" s="23" t="n">
        <f aca="false">P35-P34</f>
        <v>48</v>
      </c>
      <c r="O105" s="23" t="n">
        <f aca="false">Q35-Q34</f>
        <v>21</v>
      </c>
      <c r="P105" s="23" t="n">
        <f aca="false">R35-R34</f>
        <v>48</v>
      </c>
      <c r="Q105" s="23" t="n">
        <f aca="false">S35-S34</f>
        <v>10</v>
      </c>
      <c r="R105" s="23" t="n">
        <f aca="false">T35-T34</f>
        <v>33</v>
      </c>
      <c r="S105" s="23" t="n">
        <f aca="false">U35-U34</f>
        <v>3</v>
      </c>
      <c r="T105" s="15" t="n">
        <f aca="false">V35-V34</f>
        <v>20</v>
      </c>
      <c r="U105" s="15" t="n">
        <f aca="false">IF(W35&gt;0,W35-W34," ")</f>
        <v>57</v>
      </c>
      <c r="V105" s="15" t="str">
        <f aca="false">IF(X35&gt;0,X35-X34," ")</f>
        <v> </v>
      </c>
      <c r="W105" s="21" t="n">
        <f aca="false">IF(V105&lt;10000000,AVERAGE(O105:V105),AVERAGE(N105:U105))</f>
        <v>30</v>
      </c>
      <c r="X105" s="13" t="str">
        <f aca="false">IF(V105&lt;10000000,V105-W105," ")</f>
        <v> </v>
      </c>
      <c r="AB105" s="22" t="n">
        <v>34453</v>
      </c>
      <c r="AC105" s="23" t="n">
        <f aca="false">AE35-AE34</f>
        <v>3</v>
      </c>
      <c r="AD105" s="23" t="n">
        <f aca="false">AF35-AF34</f>
        <v>3</v>
      </c>
      <c r="AE105" s="23" t="n">
        <f aca="false">AG35-AG34</f>
        <v>5</v>
      </c>
      <c r="AF105" s="23" t="n">
        <f aca="false">AH35-AH34</f>
        <v>7</v>
      </c>
      <c r="AG105" s="23" t="n">
        <f aca="false">AI35-AI34</f>
        <v>12</v>
      </c>
      <c r="AH105" s="23" t="n">
        <f aca="false">AJ35-AJ34</f>
        <v>6</v>
      </c>
      <c r="AI105" s="15" t="n">
        <f aca="false">AK35-AK34</f>
        <v>9</v>
      </c>
      <c r="AJ105" s="15" t="n">
        <f aca="false">IF(AL35&gt;0,AL35-AL34," ")</f>
        <v>11</v>
      </c>
      <c r="AK105" s="15" t="str">
        <f aca="false">IF(AM35&gt;0,AM35-AM34," ")</f>
        <v> </v>
      </c>
      <c r="AL105" s="21" t="n">
        <f aca="false">IF(AK105&lt;10000000,AVERAGE(AD105:AK105),AVERAGE(AC105:AJ105))</f>
        <v>7</v>
      </c>
      <c r="AM105" s="13" t="str">
        <f aca="false">IF(AK105&lt;10000000,AK105-AL105," ")</f>
        <v> </v>
      </c>
      <c r="AN105" s="22" t="n">
        <v>34453</v>
      </c>
      <c r="AO105" s="23" t="n">
        <f aca="false">AS35-AS34</f>
        <v>75</v>
      </c>
      <c r="AP105" s="23" t="n">
        <f aca="false">AT35-AT34</f>
        <v>30</v>
      </c>
      <c r="AQ105" s="23" t="n">
        <f aca="false">AU35-AU34</f>
        <v>68</v>
      </c>
      <c r="AR105" s="23" t="n">
        <f aca="false">AV35-AV34</f>
        <v>25</v>
      </c>
      <c r="AS105" s="23" t="n">
        <f aca="false">AW35-AW34</f>
        <v>64</v>
      </c>
      <c r="AT105" s="23" t="n">
        <f aca="false">AX35-AX34</f>
        <v>5</v>
      </c>
      <c r="AU105" s="15" t="n">
        <f aca="false">AY35-AY34</f>
        <v>32</v>
      </c>
      <c r="AV105" s="15" t="n">
        <f aca="false">IF(AZ35&gt;0,AZ35-AZ34," ")</f>
        <v>102</v>
      </c>
      <c r="AW105" s="15" t="str">
        <f aca="false">IF(BA35&gt;0,BA35-BA34," ")</f>
        <v> </v>
      </c>
      <c r="AX105" s="21" t="n">
        <f aca="false">IF(AW105&lt;10000000,AVERAGE(AP105:AW105),AVERAGE(AO105:AV105))</f>
        <v>50.125</v>
      </c>
      <c r="AY105" s="13" t="str">
        <f aca="false">IF(AW105&lt;10000000,AW105-AX105," ")</f>
        <v> </v>
      </c>
    </row>
    <row r="106" customFormat="false" ht="12.75" hidden="false" customHeight="true" outlineLevel="0" collapsed="false">
      <c r="A106" s="22" t="n">
        <v>34460</v>
      </c>
      <c r="B106" s="23" t="n">
        <f aca="false">B36-B35</f>
        <v>28</v>
      </c>
      <c r="C106" s="23" t="n">
        <f aca="false">C36-C35</f>
        <v>17</v>
      </c>
      <c r="D106" s="23" t="n">
        <f aca="false">D36-D35</f>
        <v>15</v>
      </c>
      <c r="E106" s="23" t="n">
        <f aca="false">E36-E35</f>
        <v>9</v>
      </c>
      <c r="F106" s="23" t="n">
        <f aca="false">F36-F35</f>
        <v>31</v>
      </c>
      <c r="G106" s="15" t="n">
        <f aca="false">G36-G35</f>
        <v>5</v>
      </c>
      <c r="H106" s="15" t="n">
        <f aca="false">H36-H35</f>
        <v>17</v>
      </c>
      <c r="I106" s="15" t="n">
        <f aca="false">IF(I36&gt;0,I36-I35," ")</f>
        <v>34</v>
      </c>
      <c r="J106" s="15" t="str">
        <f aca="false">IF(J36&gt;0,J36-J35," ")</f>
        <v> </v>
      </c>
      <c r="K106" s="21" t="n">
        <f aca="false">IF(J106&lt;10000000,AVERAGE(C106:J106),AVERAGE(B106:I106))</f>
        <v>19.5</v>
      </c>
      <c r="L106" s="13" t="str">
        <f aca="false">IF(J106&lt;1000000,J106-K106,"")</f>
        <v/>
      </c>
      <c r="M106" s="24" t="n">
        <v>34460</v>
      </c>
      <c r="N106" s="23" t="n">
        <f aca="false">P36-P35</f>
        <v>43</v>
      </c>
      <c r="O106" s="23" t="n">
        <f aca="false">Q36-Q35</f>
        <v>28</v>
      </c>
      <c r="P106" s="23" t="n">
        <f aca="false">R36-R35</f>
        <v>35</v>
      </c>
      <c r="Q106" s="23" t="n">
        <f aca="false">S36-S35</f>
        <v>28</v>
      </c>
      <c r="R106" s="23" t="n">
        <f aca="false">T36-T35</f>
        <v>34</v>
      </c>
      <c r="S106" s="23" t="n">
        <f aca="false">U36-U35</f>
        <v>23</v>
      </c>
      <c r="T106" s="15" t="n">
        <f aca="false">V36-V35</f>
        <v>34</v>
      </c>
      <c r="U106" s="15" t="n">
        <f aca="false">IF(W36&gt;0,W36-W35," ")</f>
        <v>60</v>
      </c>
      <c r="V106" s="15" t="str">
        <f aca="false">IF(X36&gt;0,X36-X35," ")</f>
        <v> </v>
      </c>
      <c r="W106" s="21" t="n">
        <f aca="false">IF(V106&lt;10000000,AVERAGE(O106:V106),AVERAGE(N106:U106))</f>
        <v>35.625</v>
      </c>
      <c r="X106" s="13" t="str">
        <f aca="false">IF(V106&lt;10000000,V106-W106," ")</f>
        <v> </v>
      </c>
      <c r="AB106" s="22" t="n">
        <v>34460</v>
      </c>
      <c r="AC106" s="23" t="n">
        <f aca="false">AE36-AE35</f>
        <v>11</v>
      </c>
      <c r="AD106" s="23" t="n">
        <f aca="false">AF36-AF35</f>
        <v>4</v>
      </c>
      <c r="AE106" s="23" t="n">
        <f aca="false">AG36-AG35</f>
        <v>3</v>
      </c>
      <c r="AF106" s="23" t="n">
        <f aca="false">AH36-AH35</f>
        <v>9</v>
      </c>
      <c r="AG106" s="23" t="n">
        <f aca="false">AI36-AI35</f>
        <v>13</v>
      </c>
      <c r="AH106" s="23" t="n">
        <f aca="false">AJ36-AJ35</f>
        <v>6</v>
      </c>
      <c r="AI106" s="15" t="n">
        <f aca="false">AK36-AK35</f>
        <v>7</v>
      </c>
      <c r="AJ106" s="15" t="n">
        <f aca="false">IF(AL36&gt;0,AL36-AL35," ")</f>
        <v>14</v>
      </c>
      <c r="AK106" s="15" t="str">
        <f aca="false">IF(AM36&gt;0,AM36-AM35," ")</f>
        <v> </v>
      </c>
      <c r="AL106" s="21" t="n">
        <f aca="false">IF(AK106&lt;10000000,AVERAGE(AD106:AK106),AVERAGE(AC106:AJ106))</f>
        <v>8.375</v>
      </c>
      <c r="AM106" s="13" t="str">
        <f aca="false">IF(AK106&lt;10000000,AK106-AL106," ")</f>
        <v> </v>
      </c>
      <c r="AN106" s="22" t="n">
        <v>34460</v>
      </c>
      <c r="AO106" s="23" t="n">
        <f aca="false">AS36-AS35</f>
        <v>82</v>
      </c>
      <c r="AP106" s="23" t="n">
        <f aca="false">AT36-AT35</f>
        <v>49</v>
      </c>
      <c r="AQ106" s="23" t="n">
        <f aca="false">AU36-AU35</f>
        <v>53</v>
      </c>
      <c r="AR106" s="23" t="n">
        <f aca="false">AV36-AV35</f>
        <v>46</v>
      </c>
      <c r="AS106" s="23" t="n">
        <f aca="false">AW36-AW35</f>
        <v>78</v>
      </c>
      <c r="AT106" s="23" t="n">
        <f aca="false">AX36-AX35</f>
        <v>34</v>
      </c>
      <c r="AU106" s="15" t="n">
        <f aca="false">AY36-AY35</f>
        <v>58</v>
      </c>
      <c r="AV106" s="15" t="n">
        <f aca="false">IF(AZ36&gt;0,AZ36-AZ35," ")</f>
        <v>108</v>
      </c>
      <c r="AW106" s="15" t="str">
        <f aca="false">IF(BA36&gt;0,BA36-BA35," ")</f>
        <v> </v>
      </c>
      <c r="AX106" s="21" t="n">
        <f aca="false">IF(AW106&lt;10000000,AVERAGE(AP106:AW106),AVERAGE(AO106:AV106))</f>
        <v>63.5</v>
      </c>
      <c r="AY106" s="13" t="str">
        <f aca="false">IF(AW106&lt;10000000,AW106-AX106," ")</f>
        <v> </v>
      </c>
    </row>
    <row r="107" customFormat="false" ht="12.75" hidden="false" customHeight="true" outlineLevel="0" collapsed="false">
      <c r="A107" s="22" t="n">
        <v>34467</v>
      </c>
      <c r="B107" s="23" t="n">
        <f aca="false">B37-B36</f>
        <v>28</v>
      </c>
      <c r="C107" s="23" t="n">
        <f aca="false">C37-C36</f>
        <v>15</v>
      </c>
      <c r="D107" s="23" t="n">
        <f aca="false">D37-D36</f>
        <v>4</v>
      </c>
      <c r="E107" s="23" t="n">
        <f aca="false">E37-E36</f>
        <v>19</v>
      </c>
      <c r="F107" s="23" t="n">
        <f aca="false">F37-F36</f>
        <v>30</v>
      </c>
      <c r="G107" s="15" t="n">
        <f aca="false">G37-G36</f>
        <v>22</v>
      </c>
      <c r="H107" s="15" t="n">
        <f aca="false">IF(H37&gt;0,H37-H36," ")</f>
        <v>1</v>
      </c>
      <c r="I107" s="15" t="n">
        <f aca="false">IF(I37&gt;0,I37-I36," ")</f>
        <v>31</v>
      </c>
      <c r="J107" s="15" t="str">
        <f aca="false">IF(J37&gt;0,J37-J36," ")</f>
        <v> </v>
      </c>
      <c r="K107" s="21" t="n">
        <f aca="false">IF(J107&lt;10000000,AVERAGE(C107:J107),AVERAGE(B107:I107))</f>
        <v>18.75</v>
      </c>
      <c r="L107" s="13" t="str">
        <f aca="false">IF(J107&lt;1000000,J107-K107,"")</f>
        <v/>
      </c>
      <c r="M107" s="24" t="n">
        <v>34467</v>
      </c>
      <c r="N107" s="23" t="n">
        <f aca="false">P37-P36</f>
        <v>54</v>
      </c>
      <c r="O107" s="23" t="n">
        <f aca="false">Q37-Q36</f>
        <v>8</v>
      </c>
      <c r="P107" s="23" t="n">
        <f aca="false">R37-R36</f>
        <v>49</v>
      </c>
      <c r="Q107" s="23" t="n">
        <f aca="false">S37-S36</f>
        <v>40</v>
      </c>
      <c r="R107" s="23" t="n">
        <f aca="false">T37-T36</f>
        <v>53</v>
      </c>
      <c r="S107" s="23" t="n">
        <f aca="false">U37-U36</f>
        <v>48</v>
      </c>
      <c r="T107" s="15" t="n">
        <f aca="false">IF(V37&gt;0,V37-V36," ")</f>
        <v>40</v>
      </c>
      <c r="U107" s="15" t="n">
        <f aca="false">IF(W37&gt;0,W37-W36," ")</f>
        <v>62</v>
      </c>
      <c r="V107" s="15" t="str">
        <f aca="false">IF(X37&gt;0,X37-X36," ")</f>
        <v> </v>
      </c>
      <c r="W107" s="21" t="n">
        <f aca="false">IF(V107&lt;10000000,AVERAGE(O107:V107),AVERAGE(N107:U107))</f>
        <v>44.25</v>
      </c>
      <c r="X107" s="13" t="str">
        <f aca="false">IF(V107&lt;10000000,V107-W107," ")</f>
        <v> </v>
      </c>
      <c r="AB107" s="22" t="n">
        <v>34467</v>
      </c>
      <c r="AC107" s="23" t="n">
        <f aca="false">AE37-AE36</f>
        <v>13</v>
      </c>
      <c r="AD107" s="23" t="n">
        <f aca="false">AF37-AF36</f>
        <v>7</v>
      </c>
      <c r="AE107" s="23" t="n">
        <f aca="false">AG37-AG36</f>
        <v>7</v>
      </c>
      <c r="AF107" s="23" t="n">
        <f aca="false">AH37-AH36</f>
        <v>11</v>
      </c>
      <c r="AG107" s="23" t="n">
        <f aca="false">AI37-AI36</f>
        <v>17</v>
      </c>
      <c r="AH107" s="23" t="n">
        <f aca="false">AJ37-AJ36</f>
        <v>2</v>
      </c>
      <c r="AI107" s="15" t="n">
        <f aca="false">AK37-AK36</f>
        <v>5</v>
      </c>
      <c r="AJ107" s="15" t="n">
        <f aca="false">IF(AL37&gt;0,AL37-AL36," ")</f>
        <v>13</v>
      </c>
      <c r="AK107" s="15" t="str">
        <f aca="false">IF(AM37&gt;0,AM37-AM36," ")</f>
        <v> </v>
      </c>
      <c r="AL107" s="21" t="n">
        <f aca="false">IF(AK107&lt;10000000,AVERAGE(AD107:AK107),AVERAGE(AC107:AJ107))</f>
        <v>9.375</v>
      </c>
      <c r="AM107" s="13" t="str">
        <f aca="false">IF(AK107&lt;10000000,AK107-AL107," ")</f>
        <v> </v>
      </c>
      <c r="AN107" s="22" t="n">
        <v>34467</v>
      </c>
      <c r="AO107" s="23" t="n">
        <f aca="false">AS37-AS36</f>
        <v>95</v>
      </c>
      <c r="AP107" s="23" t="n">
        <f aca="false">AT37-AT36</f>
        <v>30</v>
      </c>
      <c r="AQ107" s="23" t="n">
        <f aca="false">AU37-AU36</f>
        <v>60</v>
      </c>
      <c r="AR107" s="23" t="n">
        <f aca="false">AV37-AV36</f>
        <v>70</v>
      </c>
      <c r="AS107" s="23" t="n">
        <f aca="false">AW37-AW36</f>
        <v>100</v>
      </c>
      <c r="AT107" s="23" t="n">
        <f aca="false">AX37-AX36</f>
        <v>72</v>
      </c>
      <c r="AU107" s="15" t="n">
        <f aca="false">AY37-AY36</f>
        <v>46</v>
      </c>
      <c r="AV107" s="15" t="n">
        <f aca="false">IF(AZ37&gt;0,AZ37-AZ36," ")</f>
        <v>106</v>
      </c>
      <c r="AW107" s="15" t="str">
        <f aca="false">IF(BA37&gt;0,BA37-BA36," ")</f>
        <v> </v>
      </c>
      <c r="AX107" s="21" t="n">
        <f aca="false">IF(AW107&lt;10000000,AVERAGE(AP107:AW107),AVERAGE(AO107:AV107))</f>
        <v>72.375</v>
      </c>
      <c r="AY107" s="13" t="str">
        <f aca="false">IF(AW107&lt;10000000,AW107-AX107," ")</f>
        <v> </v>
      </c>
    </row>
    <row r="108" customFormat="false" ht="12.75" hidden="false" customHeight="true" outlineLevel="0" collapsed="false">
      <c r="A108" s="22" t="n">
        <v>34474</v>
      </c>
      <c r="B108" s="23" t="n">
        <f aca="false">B38-B37</f>
        <v>36</v>
      </c>
      <c r="C108" s="23" t="n">
        <f aca="false">C38-C37</f>
        <v>18</v>
      </c>
      <c r="D108" s="23" t="n">
        <f aca="false">D38-D37</f>
        <v>12</v>
      </c>
      <c r="E108" s="23" t="n">
        <f aca="false">E38-E37</f>
        <v>16</v>
      </c>
      <c r="F108" s="23" t="n">
        <f aca="false">F38-F37</f>
        <v>23</v>
      </c>
      <c r="G108" s="15" t="n">
        <f aca="false">G38-G37</f>
        <v>23</v>
      </c>
      <c r="H108" s="15" t="n">
        <f aca="false">IF(H38&gt;0,H38-H37," ")</f>
        <v>7</v>
      </c>
      <c r="I108" s="15" t="n">
        <f aca="false">IF(I38&gt;0,I38-I37," ")</f>
        <v>39</v>
      </c>
      <c r="J108" s="15" t="str">
        <f aca="false">IF(J38&gt;0,J38-J37," ")</f>
        <v> </v>
      </c>
      <c r="K108" s="21" t="n">
        <f aca="false">IF(J108&lt;10000000,AVERAGE(C108:J108),AVERAGE(B108:I108))</f>
        <v>21.75</v>
      </c>
      <c r="L108" s="13" t="str">
        <f aca="false">IF(J108&lt;1000000,J108-K108,"")</f>
        <v/>
      </c>
      <c r="M108" s="24" t="n">
        <v>34474</v>
      </c>
      <c r="N108" s="23" t="n">
        <f aca="false">P38-P37</f>
        <v>46</v>
      </c>
      <c r="O108" s="23" t="n">
        <f aca="false">Q38-Q37</f>
        <v>86</v>
      </c>
      <c r="P108" s="23" t="n">
        <f aca="false">R38-R37</f>
        <v>38</v>
      </c>
      <c r="Q108" s="23" t="n">
        <f aca="false">S38-S37</f>
        <v>36</v>
      </c>
      <c r="R108" s="23" t="n">
        <f aca="false">T38-T37</f>
        <v>56</v>
      </c>
      <c r="S108" s="23" t="n">
        <f aca="false">U38-U37</f>
        <v>45</v>
      </c>
      <c r="T108" s="15" t="n">
        <f aca="false">IF(V38&gt;0,V38-V37," ")</f>
        <v>42</v>
      </c>
      <c r="U108" s="15" t="n">
        <f aca="false">IF(W38&gt;0,W38-W37," ")</f>
        <v>64</v>
      </c>
      <c r="V108" s="15" t="str">
        <f aca="false">IF(X38&gt;0,X38-X37," ")</f>
        <v> </v>
      </c>
      <c r="W108" s="21" t="n">
        <f aca="false">IF(V108&lt;10000000,AVERAGE(O108:V108),AVERAGE(N108:U108))</f>
        <v>51.625</v>
      </c>
      <c r="X108" s="13" t="str">
        <f aca="false">IF(V108&lt;10000000,V108-W108," ")</f>
        <v> </v>
      </c>
      <c r="AB108" s="22" t="n">
        <v>34474</v>
      </c>
      <c r="AC108" s="23" t="n">
        <f aca="false">AE38-AE37</f>
        <v>7</v>
      </c>
      <c r="AD108" s="23" t="n">
        <f aca="false">AF38-AF37</f>
        <v>10</v>
      </c>
      <c r="AE108" s="23" t="n">
        <f aca="false">AG38-AG37</f>
        <v>9</v>
      </c>
      <c r="AF108" s="23" t="n">
        <f aca="false">AH38-AH37</f>
        <v>10</v>
      </c>
      <c r="AG108" s="23" t="n">
        <f aca="false">AI38-AI37</f>
        <v>13</v>
      </c>
      <c r="AH108" s="23" t="n">
        <f aca="false">AJ38-AJ37</f>
        <v>11</v>
      </c>
      <c r="AI108" s="15" t="n">
        <f aca="false">AK38-AK37</f>
        <v>6</v>
      </c>
      <c r="AJ108" s="15" t="n">
        <f aca="false">IF(AL38&gt;0,AL38-AL37," ")</f>
        <v>15</v>
      </c>
      <c r="AK108" s="15" t="str">
        <f aca="false">IF(AM38&gt;0,AM38-AM37," ")</f>
        <v> </v>
      </c>
      <c r="AL108" s="21" t="n">
        <f aca="false">IF(AK108&lt;10000000,AVERAGE(AD108:AK108),AVERAGE(AC108:AJ108))</f>
        <v>10.125</v>
      </c>
      <c r="AM108" s="13" t="str">
        <f aca="false">IF(AK108&lt;10000000,AK108-AL108," ")</f>
        <v> </v>
      </c>
      <c r="AN108" s="22" t="n">
        <v>34474</v>
      </c>
      <c r="AO108" s="23" t="n">
        <f aca="false">AS38-AS37</f>
        <v>89</v>
      </c>
      <c r="AP108" s="23" t="n">
        <f aca="false">AT38-AT37</f>
        <v>114</v>
      </c>
      <c r="AQ108" s="23" t="n">
        <f aca="false">AU38-AU37</f>
        <v>59</v>
      </c>
      <c r="AR108" s="23" t="n">
        <f aca="false">AV38-AV37</f>
        <v>62</v>
      </c>
      <c r="AS108" s="23" t="n">
        <f aca="false">AW38-AW37</f>
        <v>92</v>
      </c>
      <c r="AT108" s="23" t="n">
        <f aca="false">AX38-AX37</f>
        <v>79</v>
      </c>
      <c r="AU108" s="15" t="n">
        <f aca="false">IF(AY38&gt;0,AY38-AY37," ")</f>
        <v>55</v>
      </c>
      <c r="AV108" s="15" t="n">
        <f aca="false">IF(AZ38&gt;0,AZ38-AZ37," ")</f>
        <v>118</v>
      </c>
      <c r="AW108" s="15" t="str">
        <f aca="false">IF(BA38&gt;0,BA38-BA37," ")</f>
        <v> </v>
      </c>
      <c r="AX108" s="21" t="n">
        <f aca="false">IF(AW108&lt;10000000,AVERAGE(AP108:AW108),AVERAGE(AO108:AV108))</f>
        <v>83.5</v>
      </c>
      <c r="AY108" s="13" t="str">
        <f aca="false">IF(AW108&lt;10000000,AW108-AX108," ")</f>
        <v> </v>
      </c>
    </row>
    <row r="109" customFormat="false" ht="12.75" hidden="false" customHeight="true" outlineLevel="0" collapsed="false">
      <c r="A109" s="22" t="n">
        <v>34481</v>
      </c>
      <c r="B109" s="23" t="n">
        <f aca="false">B39-B38</f>
        <v>19</v>
      </c>
      <c r="C109" s="23" t="n">
        <f aca="false">C39-C38</f>
        <v>33</v>
      </c>
      <c r="D109" s="23" t="n">
        <f aca="false">D39-D38</f>
        <v>13</v>
      </c>
      <c r="E109" s="23" t="n">
        <f aca="false">E39-E38</f>
        <v>18</v>
      </c>
      <c r="F109" s="23" t="n">
        <f aca="false">F39-F38</f>
        <v>24</v>
      </c>
      <c r="G109" s="15" t="n">
        <f aca="false">G39-G38</f>
        <v>11</v>
      </c>
      <c r="H109" s="15" t="n">
        <f aca="false">IF(H39&gt;0,H39-H38," ")</f>
        <v>10</v>
      </c>
      <c r="I109" s="15" t="n">
        <f aca="false">IF(I39&gt;0,I39-I38," ")</f>
        <v>20</v>
      </c>
      <c r="J109" s="15" t="str">
        <f aca="false">IF(J39&gt;0,J39-J38," ")</f>
        <v> </v>
      </c>
      <c r="K109" s="21" t="n">
        <f aca="false">IF(J109&lt;10000000,AVERAGE(C109:J109),AVERAGE(B109:I109))</f>
        <v>18.5</v>
      </c>
      <c r="L109" s="13" t="str">
        <f aca="false">IF(J109&lt;1000000,J109-K109,"")</f>
        <v/>
      </c>
      <c r="M109" s="24" t="n">
        <v>34481</v>
      </c>
      <c r="N109" s="23" t="n">
        <f aca="false">P39-P38</f>
        <v>67</v>
      </c>
      <c r="O109" s="23" t="n">
        <f aca="false">Q39-Q38</f>
        <v>53</v>
      </c>
      <c r="P109" s="23" t="n">
        <f aca="false">R39-R38</f>
        <v>59</v>
      </c>
      <c r="Q109" s="23" t="n">
        <f aca="false">S39-S38</f>
        <v>47</v>
      </c>
      <c r="R109" s="23" t="n">
        <f aca="false">T39-T38</f>
        <v>54</v>
      </c>
      <c r="S109" s="23" t="n">
        <f aca="false">U39-U38</f>
        <v>55</v>
      </c>
      <c r="T109" s="15" t="n">
        <f aca="false">IF(V39&gt;0,V39-V38," ")</f>
        <v>40</v>
      </c>
      <c r="U109" s="15" t="n">
        <f aca="false">IF(W39&gt;0,W39-W38," ")</f>
        <v>66</v>
      </c>
      <c r="V109" s="15" t="str">
        <f aca="false">IF(X39&gt;0,X39-X38," ")</f>
        <v> </v>
      </c>
      <c r="W109" s="21" t="n">
        <f aca="false">IF(V109&lt;10000000,AVERAGE(O109:V109),AVERAGE(N109:U109))</f>
        <v>55.125</v>
      </c>
      <c r="X109" s="13" t="str">
        <f aca="false">IF(V109&lt;10000000,V109-W109," ")</f>
        <v> </v>
      </c>
      <c r="AB109" s="22" t="n">
        <v>34481</v>
      </c>
      <c r="AC109" s="23" t="n">
        <f aca="false">AE39-AE38</f>
        <v>15</v>
      </c>
      <c r="AD109" s="23" t="n">
        <f aca="false">AF39-AF38</f>
        <v>7</v>
      </c>
      <c r="AE109" s="23" t="n">
        <f aca="false">AG39-AG38</f>
        <v>11</v>
      </c>
      <c r="AF109" s="23" t="n">
        <f aca="false">AH39-AH38</f>
        <v>11</v>
      </c>
      <c r="AG109" s="23" t="n">
        <f aca="false">AI39-AI38</f>
        <v>14</v>
      </c>
      <c r="AH109" s="23" t="n">
        <f aca="false">AJ39-AJ38</f>
        <v>7</v>
      </c>
      <c r="AI109" s="15" t="n">
        <f aca="false">AK39-AK38</f>
        <v>6</v>
      </c>
      <c r="AJ109" s="15" t="n">
        <f aca="false">IF(AL39&gt;0,AL39-AL38," ")</f>
        <v>13</v>
      </c>
      <c r="AK109" s="15" t="str">
        <f aca="false">IF(AM39&gt;0,AM39-AM38," ")</f>
        <v> </v>
      </c>
      <c r="AL109" s="21" t="n">
        <f aca="false">IF(AK109&lt;10000000,AVERAGE(AD109:AK109),AVERAGE(AC109:AJ109))</f>
        <v>10.5</v>
      </c>
      <c r="AM109" s="13" t="str">
        <f aca="false">IF(AK109&lt;10000000,AK109-AL109," ")</f>
        <v> </v>
      </c>
      <c r="AN109" s="22" t="n">
        <v>34481</v>
      </c>
      <c r="AO109" s="23" t="n">
        <f aca="false">AS39-AS38</f>
        <v>101</v>
      </c>
      <c r="AP109" s="23" t="n">
        <f aca="false">AT39-AT38</f>
        <v>93</v>
      </c>
      <c r="AQ109" s="23" t="n">
        <f aca="false">AU39-AU38</f>
        <v>83</v>
      </c>
      <c r="AR109" s="23" t="n">
        <f aca="false">AV39-AV38</f>
        <v>76</v>
      </c>
      <c r="AS109" s="23" t="n">
        <f aca="false">AW39-AW38</f>
        <v>92</v>
      </c>
      <c r="AT109" s="23" t="n">
        <f aca="false">AX39-AX38</f>
        <v>73</v>
      </c>
      <c r="AU109" s="15" t="n">
        <f aca="false">IF(AY39&gt;0,AY39-AY38," ")</f>
        <v>56</v>
      </c>
      <c r="AV109" s="15" t="n">
        <f aca="false">IF(AZ39&gt;0,AZ39-AZ38," ")</f>
        <v>99</v>
      </c>
      <c r="AW109" s="15" t="str">
        <f aca="false">IF(BA39&gt;0,BA39-BA38," ")</f>
        <v> </v>
      </c>
      <c r="AX109" s="21" t="n">
        <f aca="false">IF(AW109&lt;10000000,AVERAGE(AP109:AW109),AVERAGE(AO109:AV109))</f>
        <v>84.125</v>
      </c>
      <c r="AY109" s="13" t="str">
        <f aca="false">IF(AW109&lt;10000000,AW109-AX109," ")</f>
        <v> </v>
      </c>
    </row>
    <row r="110" customFormat="false" ht="12.75" hidden="false" customHeight="true" outlineLevel="0" collapsed="false">
      <c r="A110" s="22" t="n">
        <v>34488</v>
      </c>
      <c r="B110" s="23" t="n">
        <f aca="false">B40-B39</f>
        <v>40</v>
      </c>
      <c r="C110" s="23" t="n">
        <f aca="false">C40-C39</f>
        <v>40</v>
      </c>
      <c r="D110" s="23" t="n">
        <f aca="false">D40-D39</f>
        <v>17</v>
      </c>
      <c r="E110" s="23" t="n">
        <f aca="false">E40-E39</f>
        <v>22</v>
      </c>
      <c r="F110" s="23" t="n">
        <f aca="false">F40-F39</f>
        <v>27</v>
      </c>
      <c r="G110" s="15" t="n">
        <f aca="false">G40-G39</f>
        <v>16</v>
      </c>
      <c r="H110" s="15" t="n">
        <f aca="false">IF(H40&gt;0,H40-H39," ")</f>
        <v>14</v>
      </c>
      <c r="I110" s="15" t="n">
        <f aca="false">IF(I40&gt;0,I40-I39," ")</f>
        <v>29</v>
      </c>
      <c r="J110" s="15" t="str">
        <f aca="false">IF(J40&gt;0,J40-J39," ")</f>
        <v> </v>
      </c>
      <c r="K110" s="21" t="n">
        <f aca="false">IF(J110&lt;10000000,AVERAGE(C110:J110),AVERAGE(B110:I110))</f>
        <v>25.625</v>
      </c>
      <c r="L110" s="13" t="str">
        <f aca="false">IF(J110&lt;1000000,J110-K110,"")</f>
        <v/>
      </c>
      <c r="M110" s="24" t="n">
        <v>34488</v>
      </c>
      <c r="N110" s="23" t="n">
        <f aca="false">P40-P39</f>
        <v>68</v>
      </c>
      <c r="O110" s="23" t="n">
        <f aca="false">Q40-Q39</f>
        <v>53</v>
      </c>
      <c r="P110" s="23" t="n">
        <f aca="false">R40-R39</f>
        <v>62</v>
      </c>
      <c r="Q110" s="23" t="n">
        <f aca="false">S40-S39</f>
        <v>62</v>
      </c>
      <c r="R110" s="23" t="n">
        <f aca="false">T40-T39</f>
        <v>62</v>
      </c>
      <c r="S110" s="23" t="n">
        <f aca="false">U40-U39</f>
        <v>43</v>
      </c>
      <c r="T110" s="23" t="n">
        <f aca="false">IF(V40&gt;0,V40-V39," ")</f>
        <v>52</v>
      </c>
      <c r="U110" s="23" t="n">
        <f aca="false">IF(W40&gt;0,W40-W39," ")</f>
        <v>70</v>
      </c>
      <c r="V110" s="15" t="str">
        <f aca="false">IF(X40&gt;0,X40-X39," ")</f>
        <v> </v>
      </c>
      <c r="W110" s="21" t="n">
        <f aca="false">IF(V110&lt;10000000,AVERAGE(O110:V110),AVERAGE(N110:U110))</f>
        <v>59</v>
      </c>
      <c r="X110" s="13" t="str">
        <f aca="false">IF(V110&lt;10000000,V110-W110," ")</f>
        <v> </v>
      </c>
      <c r="AB110" s="22" t="n">
        <v>34488</v>
      </c>
      <c r="AC110" s="23" t="n">
        <f aca="false">AE40-AE39</f>
        <v>12</v>
      </c>
      <c r="AD110" s="23" t="n">
        <f aca="false">AF40-AF39</f>
        <v>14</v>
      </c>
      <c r="AE110" s="23" t="n">
        <f aca="false">AG40-AG39</f>
        <v>9</v>
      </c>
      <c r="AF110" s="23" t="n">
        <f aca="false">AH40-AH39</f>
        <v>9</v>
      </c>
      <c r="AG110" s="23" t="n">
        <f aca="false">AI40-AI39</f>
        <v>17</v>
      </c>
      <c r="AH110" s="23" t="n">
        <f aca="false">AJ40-AJ39</f>
        <v>12</v>
      </c>
      <c r="AI110" s="15" t="n">
        <f aca="false">AK40-AK39</f>
        <v>12</v>
      </c>
      <c r="AJ110" s="15" t="n">
        <f aca="false">IF(AL40&gt;0,AL40-AL39," ")</f>
        <v>18</v>
      </c>
      <c r="AK110" s="15" t="str">
        <f aca="false">IF(AM40&gt;0,AM40-AM39," ")</f>
        <v> </v>
      </c>
      <c r="AL110" s="21" t="n">
        <f aca="false">IF(AK110&lt;10000000,AVERAGE(AD110:AK110),AVERAGE(AC110:AJ110))</f>
        <v>12.875</v>
      </c>
      <c r="AM110" s="13" t="str">
        <f aca="false">IF(AK110&lt;10000000,AK110-AL110," ")</f>
        <v> </v>
      </c>
      <c r="AN110" s="22" t="n">
        <v>34488</v>
      </c>
      <c r="AO110" s="23" t="n">
        <f aca="false">AS40-AS39</f>
        <v>120</v>
      </c>
      <c r="AP110" s="23" t="n">
        <f aca="false">AT40-AT39</f>
        <v>107</v>
      </c>
      <c r="AQ110" s="23" t="n">
        <f aca="false">AU40-AU39</f>
        <v>88</v>
      </c>
      <c r="AR110" s="23" t="n">
        <f aca="false">AV40-AV39</f>
        <v>93</v>
      </c>
      <c r="AS110" s="23" t="n">
        <f aca="false">AW40-AW39</f>
        <v>106</v>
      </c>
      <c r="AT110" s="23" t="n">
        <f aca="false">AX40-AX39</f>
        <v>71</v>
      </c>
      <c r="AU110" s="23" t="n">
        <f aca="false">IF(AY40&gt;0,AY40-AY39," ")</f>
        <v>78</v>
      </c>
      <c r="AV110" s="23" t="n">
        <f aca="false">IF(AZ40&gt;0,AZ40-AZ39," ")</f>
        <v>117</v>
      </c>
      <c r="AW110" s="15" t="str">
        <f aca="false">IF(BA40&gt;0,BA40-BA39," ")</f>
        <v> </v>
      </c>
      <c r="AX110" s="21" t="n">
        <f aca="false">IF(AW110&lt;10000000,AVERAGE(AP110:AW110),AVERAGE(AO110:AV110))</f>
        <v>97.5</v>
      </c>
      <c r="AY110" s="13" t="str">
        <f aca="false">IF(AW110&lt;10000000,AW110-AX110," ")</f>
        <v> </v>
      </c>
    </row>
    <row r="111" customFormat="false" ht="12.75" hidden="false" customHeight="true" outlineLevel="0" collapsed="false">
      <c r="A111" s="22" t="n">
        <v>34495</v>
      </c>
      <c r="B111" s="23" t="n">
        <f aca="false">B41-B40</f>
        <v>12</v>
      </c>
      <c r="C111" s="23" t="n">
        <f aca="false">C41-C40</f>
        <v>6</v>
      </c>
      <c r="D111" s="25" t="n">
        <f aca="false">D41-D40</f>
        <v>18</v>
      </c>
      <c r="E111" s="25" t="n">
        <f aca="false">E41-E40</f>
        <v>21</v>
      </c>
      <c r="F111" s="25" t="n">
        <f aca="false">F41-F40</f>
        <v>17</v>
      </c>
      <c r="G111" s="15" t="n">
        <f aca="false">G41-G40</f>
        <v>19</v>
      </c>
      <c r="H111" s="15" t="n">
        <f aca="false">IF(H41&gt;0,H41-H40," ")</f>
        <v>21</v>
      </c>
      <c r="I111" s="15" t="n">
        <f aca="false">IF(I41&gt;0,I41-I40," ")</f>
        <v>27</v>
      </c>
      <c r="J111" s="15" t="str">
        <f aca="false">IF(J41&gt;0,J41-J40," ")</f>
        <v> </v>
      </c>
      <c r="K111" s="21" t="n">
        <f aca="false">IF(J111&lt;10000000,AVERAGE(C111:J111),AVERAGE(B111:I111))</f>
        <v>17.625</v>
      </c>
      <c r="L111" s="13" t="str">
        <f aca="false">IF(J111&lt;1000000,J111-K111,"")</f>
        <v/>
      </c>
      <c r="M111" s="24" t="n">
        <v>34495</v>
      </c>
      <c r="N111" s="25" t="n">
        <f aca="false">P41-P40</f>
        <v>62</v>
      </c>
      <c r="O111" s="25" t="n">
        <f aca="false">Q41-Q40</f>
        <v>60</v>
      </c>
      <c r="P111" s="25" t="n">
        <f aca="false">R41-R40</f>
        <v>62</v>
      </c>
      <c r="Q111" s="25" t="n">
        <f aca="false">S41-S40</f>
        <v>59</v>
      </c>
      <c r="R111" s="25" t="n">
        <f aca="false">T41-T40</f>
        <v>54</v>
      </c>
      <c r="S111" s="23" t="n">
        <f aca="false">U41-U40</f>
        <v>58</v>
      </c>
      <c r="T111" s="23" t="n">
        <f aca="false">IF(V41&gt;0,V41-V40," ")</f>
        <v>53</v>
      </c>
      <c r="U111" s="23" t="n">
        <f aca="false">IF(W41&gt;0,W41-W40," ")</f>
        <v>64</v>
      </c>
      <c r="V111" s="15" t="str">
        <f aca="false">IF(X41&gt;0,X41-X40," ")</f>
        <v> </v>
      </c>
      <c r="W111" s="21" t="n">
        <f aca="false">IF(V111&lt;10000000,AVERAGE(O111:V111),AVERAGE(N111:U111))</f>
        <v>59</v>
      </c>
      <c r="X111" s="13" t="str">
        <f aca="false">IF(V111&lt;10000000,V111-W111," ")</f>
        <v> </v>
      </c>
      <c r="AB111" s="22" t="n">
        <v>34495</v>
      </c>
      <c r="AC111" s="25" t="n">
        <f aca="false">AE41-AE40</f>
        <v>19</v>
      </c>
      <c r="AD111" s="25" t="n">
        <f aca="false">AF41-AF40</f>
        <v>14</v>
      </c>
      <c r="AE111" s="25" t="n">
        <f aca="false">AG41-AG40</f>
        <v>8</v>
      </c>
      <c r="AF111" s="25" t="n">
        <f aca="false">AH41-AH40</f>
        <v>11</v>
      </c>
      <c r="AG111" s="25" t="n">
        <f aca="false">AI41-AI40</f>
        <v>15</v>
      </c>
      <c r="AH111" s="23" t="n">
        <f aca="false">AJ41-AJ40</f>
        <v>14</v>
      </c>
      <c r="AI111" s="15" t="n">
        <f aca="false">AK41-AK40</f>
        <v>4</v>
      </c>
      <c r="AJ111" s="15" t="n">
        <f aca="false">IF(AL41&gt;0,AL41-AL40," ")</f>
        <v>14</v>
      </c>
      <c r="AK111" s="15" t="str">
        <f aca="false">IF(AM41&gt;0,AM41-AM40," ")</f>
        <v> </v>
      </c>
      <c r="AL111" s="21" t="n">
        <f aca="false">IF(AK111&lt;10000000,AVERAGE(AD111:AK111),AVERAGE(AC111:AJ111))</f>
        <v>12.375</v>
      </c>
      <c r="AM111" s="13" t="str">
        <f aca="false">IF(AK111&lt;10000000,AK111-AL111," ")</f>
        <v> </v>
      </c>
      <c r="AN111" s="22" t="n">
        <v>34495</v>
      </c>
      <c r="AO111" s="25" t="n">
        <f aca="false">AS41-AS40</f>
        <v>93</v>
      </c>
      <c r="AP111" s="25" t="n">
        <f aca="false">AT41-AT40</f>
        <v>80</v>
      </c>
      <c r="AQ111" s="25" t="n">
        <f aca="false">AU41-AU40</f>
        <v>88</v>
      </c>
      <c r="AR111" s="25" t="n">
        <f aca="false">AV41-AV40</f>
        <v>91</v>
      </c>
      <c r="AS111" s="25" t="n">
        <f aca="false">AW41-AW40</f>
        <v>86</v>
      </c>
      <c r="AT111" s="23" t="n">
        <f aca="false">AX41-AX40</f>
        <v>91</v>
      </c>
      <c r="AU111" s="23" t="n">
        <f aca="false">IF(AY41&gt;0,AY41-AY40," ")</f>
        <v>78</v>
      </c>
      <c r="AV111" s="23" t="n">
        <f aca="false">IF(AZ41&gt;0,AZ41-AZ40," ")</f>
        <v>105</v>
      </c>
      <c r="AW111" s="15" t="str">
        <f aca="false">IF(BA41&gt;0,BA41-BA40," ")</f>
        <v> </v>
      </c>
      <c r="AX111" s="21" t="n">
        <f aca="false">IF(AW111&lt;10000000,AVERAGE(AP111:AW111),AVERAGE(AO111:AV111))</f>
        <v>89</v>
      </c>
      <c r="AY111" s="13" t="str">
        <f aca="false">IF(AW111&lt;10000000,AW111-AX111," ")</f>
        <v> </v>
      </c>
    </row>
    <row r="112" customFormat="false" ht="12.75" hidden="false" customHeight="true" outlineLevel="0" collapsed="false">
      <c r="A112" s="22" t="n">
        <v>34502</v>
      </c>
      <c r="B112" s="23" t="n">
        <f aca="false">B42-B41</f>
        <v>29</v>
      </c>
      <c r="C112" s="23" t="n">
        <f aca="false">C42-C41</f>
        <v>28</v>
      </c>
      <c r="D112" s="25" t="n">
        <f aca="false">D42-D41</f>
        <v>19</v>
      </c>
      <c r="E112" s="25" t="n">
        <f aca="false">E42-E41</f>
        <v>19</v>
      </c>
      <c r="F112" s="25" t="n">
        <f aca="false">F42-F41</f>
        <v>26</v>
      </c>
      <c r="G112" s="15" t="n">
        <f aca="false">G42-G41</f>
        <v>17</v>
      </c>
      <c r="H112" s="15" t="n">
        <f aca="false">IF(H42&gt;0,H42-H41," ")</f>
        <v>11</v>
      </c>
      <c r="I112" s="15" t="n">
        <f aca="false">IF(I42&gt;0,I42-I41," ")</f>
        <v>30</v>
      </c>
      <c r="J112" s="15" t="str">
        <f aca="false">IF(J42&gt;0,J42-J41," ")</f>
        <v> </v>
      </c>
      <c r="K112" s="21" t="n">
        <f aca="false">IF(J112&lt;10000000,AVERAGE(C112:J112),AVERAGE(B112:I112))</f>
        <v>22.375</v>
      </c>
      <c r="L112" s="13" t="str">
        <f aca="false">IF(J112&lt;1000000,J112-K112,"")</f>
        <v/>
      </c>
      <c r="M112" s="24" t="n">
        <v>34502</v>
      </c>
      <c r="N112" s="25" t="n">
        <f aca="false">P42-P41</f>
        <v>58</v>
      </c>
      <c r="O112" s="25" t="n">
        <f aca="false">Q42-Q41</f>
        <v>57</v>
      </c>
      <c r="P112" s="25" t="n">
        <f aca="false">R42-R41</f>
        <v>66</v>
      </c>
      <c r="Q112" s="25" t="n">
        <f aca="false">S42-S41</f>
        <v>63</v>
      </c>
      <c r="R112" s="25" t="n">
        <f aca="false">T42-T41</f>
        <v>59</v>
      </c>
      <c r="S112" s="23" t="n">
        <f aca="false">U42-U41</f>
        <v>34</v>
      </c>
      <c r="T112" s="23" t="n">
        <f aca="false">IF(V42&gt;0,V42-V41," ")</f>
        <v>48</v>
      </c>
      <c r="U112" s="23" t="n">
        <f aca="false">IF(W42&gt;0,W42-W41," ")</f>
        <v>62</v>
      </c>
      <c r="V112" s="15" t="str">
        <f aca="false">IF(X42&gt;0,X42-X41," ")</f>
        <v> </v>
      </c>
      <c r="W112" s="21" t="n">
        <f aca="false">IF(V112&lt;10000000,AVERAGE(O112:V112),AVERAGE(N112:U112))</f>
        <v>55.875</v>
      </c>
      <c r="X112" s="13" t="str">
        <f aca="false">IF(V112&lt;10000000,V112-W112," ")</f>
        <v> </v>
      </c>
      <c r="AB112" s="22" t="n">
        <v>34502</v>
      </c>
      <c r="AC112" s="25" t="n">
        <f aca="false">AE42-AE41</f>
        <v>0</v>
      </c>
      <c r="AD112" s="25" t="n">
        <f aca="false">AF42-AF41</f>
        <v>10</v>
      </c>
      <c r="AE112" s="25" t="n">
        <f aca="false">AG42-AG41</f>
        <v>2</v>
      </c>
      <c r="AF112" s="25" t="n">
        <f aca="false">AH42-AH41</f>
        <v>12</v>
      </c>
      <c r="AG112" s="25" t="n">
        <f aca="false">AI42-AI41</f>
        <v>19</v>
      </c>
      <c r="AH112" s="23" t="n">
        <f aca="false">AJ42-AJ41</f>
        <v>12</v>
      </c>
      <c r="AI112" s="15" t="n">
        <f aca="false">AK42-AK41</f>
        <v>5</v>
      </c>
      <c r="AJ112" s="15" t="n">
        <f aca="false">IF(AL42&gt;0,AL42-AL41," ")</f>
        <v>14</v>
      </c>
      <c r="AK112" s="15" t="str">
        <f aca="false">IF(AM42&gt;0,AM42-AM41," ")</f>
        <v> </v>
      </c>
      <c r="AL112" s="21" t="n">
        <f aca="false">IF(AK112&lt;10000000,AVERAGE(AD112:AK112),AVERAGE(AC112:AJ112))</f>
        <v>9.25</v>
      </c>
      <c r="AM112" s="13" t="str">
        <f aca="false">IF(AK112&lt;10000000,AK112-AL112," ")</f>
        <v> </v>
      </c>
      <c r="AN112" s="22" t="n">
        <v>34502</v>
      </c>
      <c r="AO112" s="25" t="n">
        <f aca="false">AS42-AS41</f>
        <v>87</v>
      </c>
      <c r="AP112" s="25" t="n">
        <f aca="false">AT42-AT41</f>
        <v>95</v>
      </c>
      <c r="AQ112" s="25" t="n">
        <f aca="false">AU42-AU41</f>
        <v>87</v>
      </c>
      <c r="AR112" s="25" t="n">
        <f aca="false">AV42-AV41</f>
        <v>94</v>
      </c>
      <c r="AS112" s="25" t="n">
        <f aca="false">AW42-AW41</f>
        <v>104</v>
      </c>
      <c r="AT112" s="23" t="n">
        <f aca="false">AX42-AX41</f>
        <v>63</v>
      </c>
      <c r="AU112" s="23" t="n">
        <f aca="false">IF(AY42&gt;0,AY42-AY41," ")</f>
        <v>64</v>
      </c>
      <c r="AV112" s="23" t="n">
        <f aca="false">IF(AZ42&gt;0,AZ42-AZ41," ")</f>
        <v>106</v>
      </c>
      <c r="AW112" s="15" t="str">
        <f aca="false">IF(BA42&gt;0,BA42-BA41," ")</f>
        <v> </v>
      </c>
      <c r="AX112" s="21" t="n">
        <f aca="false">IF(AW112&lt;10000000,AVERAGE(AP112:AW112),AVERAGE(AO112:AV112))</f>
        <v>87.5</v>
      </c>
      <c r="AY112" s="13" t="str">
        <f aca="false">IF(AW112&lt;10000000,AW112-AX112," ")</f>
        <v> </v>
      </c>
    </row>
    <row r="113" customFormat="false" ht="12.75" hidden="false" customHeight="true" outlineLevel="0" collapsed="false">
      <c r="A113" s="22" t="n">
        <v>34509</v>
      </c>
      <c r="B113" s="23" t="n">
        <f aca="false">B43-B42</f>
        <v>11</v>
      </c>
      <c r="C113" s="23" t="n">
        <f aca="false">C43-C42</f>
        <v>30</v>
      </c>
      <c r="D113" s="25" t="n">
        <f aca="false">D43-D42</f>
        <v>15</v>
      </c>
      <c r="E113" s="25" t="n">
        <f aca="false">E43-E42</f>
        <v>22</v>
      </c>
      <c r="F113" s="25" t="n">
        <f aca="false">F43-F42</f>
        <v>16</v>
      </c>
      <c r="G113" s="15" t="n">
        <f aca="false">G43-G42</f>
        <v>24</v>
      </c>
      <c r="H113" s="15" t="n">
        <f aca="false">IF(H43&gt;0,H43-H42," ")</f>
        <v>12</v>
      </c>
      <c r="I113" s="15" t="n">
        <f aca="false">IF(I43&gt;0,I43-I42," ")</f>
        <v>28</v>
      </c>
      <c r="J113" s="15" t="str">
        <f aca="false">IF(J43&gt;0,J43-J42," ")</f>
        <v> </v>
      </c>
      <c r="K113" s="21" t="n">
        <f aca="false">IF(J113&lt;10000000,AVERAGE(C113:J113),AVERAGE(B113:I113))</f>
        <v>19.75</v>
      </c>
      <c r="L113" s="13" t="str">
        <f aca="false">IF(J113&lt;1000000,J113-K113,"")</f>
        <v/>
      </c>
      <c r="M113" s="24" t="n">
        <v>34509</v>
      </c>
      <c r="N113" s="25" t="n">
        <f aca="false">P43-P42</f>
        <v>63</v>
      </c>
      <c r="O113" s="25" t="n">
        <f aca="false">Q43-Q42</f>
        <v>55</v>
      </c>
      <c r="P113" s="25" t="n">
        <f aca="false">R43-R42</f>
        <v>66</v>
      </c>
      <c r="Q113" s="25" t="n">
        <f aca="false">S43-S42</f>
        <v>65</v>
      </c>
      <c r="R113" s="25" t="n">
        <f aca="false">T43-T42</f>
        <v>55</v>
      </c>
      <c r="S113" s="23" t="n">
        <f aca="false">U43-U42</f>
        <v>50</v>
      </c>
      <c r="T113" s="23" t="n">
        <f aca="false">IF(V43&gt;0,V43-V42," ")</f>
        <v>52</v>
      </c>
      <c r="U113" s="23" t="n">
        <f aca="false">IF(W43&gt;0,W43-W42," ")</f>
        <v>68</v>
      </c>
      <c r="V113" s="15" t="str">
        <f aca="false">IF(X43&gt;0,X43-X42," ")</f>
        <v> </v>
      </c>
      <c r="W113" s="21" t="n">
        <f aca="false">IF(V113&lt;10000000,AVERAGE(O113:V113),AVERAGE(N113:U113))</f>
        <v>59.25</v>
      </c>
      <c r="X113" s="13" t="str">
        <f aca="false">IF(V113&lt;10000000,V113-W113," ")</f>
        <v> </v>
      </c>
      <c r="AB113" s="22" t="n">
        <v>34509</v>
      </c>
      <c r="AC113" s="25" t="n">
        <f aca="false">AE43-AE42</f>
        <v>9</v>
      </c>
      <c r="AD113" s="25" t="n">
        <f aca="false">AF43-AF42</f>
        <v>10</v>
      </c>
      <c r="AE113" s="25" t="n">
        <f aca="false">AG43-AG42</f>
        <v>10</v>
      </c>
      <c r="AF113" s="25" t="n">
        <f aca="false">AH43-AH42</f>
        <v>10</v>
      </c>
      <c r="AG113" s="25" t="n">
        <f aca="false">AI43-AI42</f>
        <v>11</v>
      </c>
      <c r="AH113" s="23" t="n">
        <f aca="false">AJ43-AJ42</f>
        <v>11</v>
      </c>
      <c r="AI113" s="15" t="n">
        <f aca="false">AK43-AK42</f>
        <v>9</v>
      </c>
      <c r="AJ113" s="15" t="n">
        <f aca="false">IF(AL43&gt;0,AL43-AL42," ")</f>
        <v>12</v>
      </c>
      <c r="AK113" s="15" t="str">
        <f aca="false">IF(AM43&gt;0,AM43-AM42," ")</f>
        <v> </v>
      </c>
      <c r="AL113" s="21" t="n">
        <f aca="false">IF(AK113&lt;10000000,AVERAGE(AD113:AK113),AVERAGE(AC113:AJ113))</f>
        <v>10.25</v>
      </c>
      <c r="AM113" s="13" t="str">
        <f aca="false">IF(AK113&lt;10000000,AK113-AL113," ")</f>
        <v> </v>
      </c>
      <c r="AN113" s="22" t="n">
        <v>34509</v>
      </c>
      <c r="AO113" s="25" t="n">
        <f aca="false">AS43-AS42</f>
        <v>83</v>
      </c>
      <c r="AP113" s="25" t="n">
        <f aca="false">AT43-AT42</f>
        <v>95</v>
      </c>
      <c r="AQ113" s="25" t="n">
        <f aca="false">AU43-AU42</f>
        <v>91</v>
      </c>
      <c r="AR113" s="25" t="n">
        <f aca="false">AV43-AV42</f>
        <v>97</v>
      </c>
      <c r="AS113" s="25" t="n">
        <f aca="false">AW43-AW42</f>
        <v>82</v>
      </c>
      <c r="AT113" s="23" t="n">
        <f aca="false">AX43-AX42</f>
        <v>85</v>
      </c>
      <c r="AU113" s="23" t="n">
        <f aca="false">IF(AY43&gt;0,AY43-AY42," ")</f>
        <v>73</v>
      </c>
      <c r="AV113" s="23" t="n">
        <f aca="false">IF(AZ43&gt;0,AZ43-AZ42," ")</f>
        <v>108</v>
      </c>
      <c r="AW113" s="15" t="str">
        <f aca="false">IF(BA43&gt;0,BA43-BA42," ")</f>
        <v> </v>
      </c>
      <c r="AX113" s="21" t="n">
        <f aca="false">IF(AW113&lt;10000000,AVERAGE(AP113:AW113),AVERAGE(AO113:AV113))</f>
        <v>89.25</v>
      </c>
      <c r="AY113" s="13" t="str">
        <f aca="false">IF(AW113&lt;10000000,AW113-AX113," ")</f>
        <v> </v>
      </c>
    </row>
    <row r="114" customFormat="false" ht="12.75" hidden="false" customHeight="true" outlineLevel="0" collapsed="false">
      <c r="A114" s="22" t="n">
        <v>34516</v>
      </c>
      <c r="B114" s="23" t="n">
        <f aca="false">B44-B43</f>
        <v>15</v>
      </c>
      <c r="C114" s="23" t="n">
        <f aca="false">C44-C43</f>
        <v>11</v>
      </c>
      <c r="D114" s="25" t="n">
        <f aca="false">D44-D43</f>
        <v>11</v>
      </c>
      <c r="E114" s="25" t="n">
        <f aca="false">E44-E43</f>
        <v>9</v>
      </c>
      <c r="F114" s="25" t="n">
        <f aca="false">F44-F43</f>
        <v>14</v>
      </c>
      <c r="G114" s="15" t="n">
        <f aca="false">G44-G43</f>
        <v>25</v>
      </c>
      <c r="H114" s="15" t="n">
        <f aca="false">IF(H44&gt;0,H44-H43," ")</f>
        <v>11</v>
      </c>
      <c r="I114" s="15" t="n">
        <f aca="false">IF(I44&gt;0,I44-I43," ")</f>
        <v>32</v>
      </c>
      <c r="J114" s="15" t="str">
        <f aca="false">IF(J44&gt;0,J44-J43," ")</f>
        <v> </v>
      </c>
      <c r="K114" s="21" t="n">
        <f aca="false">IF(J114&lt;10000000,AVERAGE(C114:J114),AVERAGE(B114:I114))</f>
        <v>16</v>
      </c>
      <c r="L114" s="13" t="str">
        <f aca="false">IF(J114&lt;1000000,J114-K114,"")</f>
        <v/>
      </c>
      <c r="M114" s="24" t="n">
        <v>34516</v>
      </c>
      <c r="N114" s="25" t="n">
        <f aca="false">P44-P43</f>
        <v>84</v>
      </c>
      <c r="O114" s="25" t="n">
        <f aca="false">Q44-Q43</f>
        <v>59</v>
      </c>
      <c r="P114" s="25" t="n">
        <f aca="false">R44-R43</f>
        <v>72</v>
      </c>
      <c r="Q114" s="25" t="n">
        <f aca="false">S44-S43</f>
        <v>56</v>
      </c>
      <c r="R114" s="25" t="n">
        <f aca="false">T44-T43</f>
        <v>46</v>
      </c>
      <c r="S114" s="23" t="n">
        <f aca="false">U44-U43</f>
        <v>55</v>
      </c>
      <c r="T114" s="23" t="n">
        <f aca="false">IF(V44&gt;0,V44-V43," ")</f>
        <v>50</v>
      </c>
      <c r="U114" s="23" t="n">
        <f aca="false">IF(W44&gt;0,W44-W43," ")</f>
        <v>62</v>
      </c>
      <c r="V114" s="15" t="str">
        <f aca="false">IF(X44&gt;0,X44-X43," ")</f>
        <v> </v>
      </c>
      <c r="W114" s="21" t="n">
        <f aca="false">IF(V114&lt;10000000,AVERAGE(O114:V114),AVERAGE(N114:U114))</f>
        <v>60.5</v>
      </c>
      <c r="X114" s="13" t="str">
        <f aca="false">IF(V114&lt;10000000,V114-W114," ")</f>
        <v> </v>
      </c>
      <c r="AB114" s="22" t="n">
        <v>34516</v>
      </c>
      <c r="AC114" s="25" t="n">
        <f aca="false">AE44-AE43</f>
        <v>5</v>
      </c>
      <c r="AD114" s="25" t="n">
        <f aca="false">AF44-AF43</f>
        <v>3</v>
      </c>
      <c r="AE114" s="25" t="n">
        <f aca="false">AG44-AG43</f>
        <v>10</v>
      </c>
      <c r="AF114" s="25" t="n">
        <f aca="false">AH44-AH43</f>
        <v>11</v>
      </c>
      <c r="AG114" s="25" t="n">
        <f aca="false">AI44-AI43</f>
        <v>12</v>
      </c>
      <c r="AH114" s="23" t="n">
        <f aca="false">AJ44-AJ43</f>
        <v>11</v>
      </c>
      <c r="AI114" s="15" t="n">
        <f aca="false">AK44-AK43</f>
        <v>8</v>
      </c>
      <c r="AJ114" s="15" t="n">
        <f aca="false">IF(AL44&gt;0,AL44-AL43," ")</f>
        <v>11</v>
      </c>
      <c r="AK114" s="15" t="str">
        <f aca="false">IF(AM44&gt;0,AM44-AM43," ")</f>
        <v> </v>
      </c>
      <c r="AL114" s="21" t="n">
        <f aca="false">IF(AK114&lt;10000000,AVERAGE(AD114:AK114),AVERAGE(AC114:AJ114))</f>
        <v>8.875</v>
      </c>
      <c r="AM114" s="13" t="str">
        <f aca="false">IF(AK114&lt;10000000,AK114-AL114," ")</f>
        <v> </v>
      </c>
      <c r="AN114" s="22" t="n">
        <v>34516</v>
      </c>
      <c r="AO114" s="25" t="n">
        <f aca="false">AS44-AS43</f>
        <v>104</v>
      </c>
      <c r="AP114" s="25" t="n">
        <f aca="false">AT44-AT43</f>
        <v>73</v>
      </c>
      <c r="AQ114" s="25" t="n">
        <f aca="false">AU44-AU43</f>
        <v>93</v>
      </c>
      <c r="AR114" s="25" t="n">
        <f aca="false">AV44-AV43</f>
        <v>76</v>
      </c>
      <c r="AS114" s="25" t="n">
        <f aca="false">AW44-AW43</f>
        <v>72</v>
      </c>
      <c r="AT114" s="23" t="n">
        <f aca="false">AX44-AX43</f>
        <v>91</v>
      </c>
      <c r="AU114" s="23" t="n">
        <f aca="false">IF(AY44&gt;0,AY44-AY43," ")</f>
        <v>69</v>
      </c>
      <c r="AV114" s="23" t="n">
        <f aca="false">IF(AZ44&gt;0,AZ44-AZ43," ")</f>
        <v>105</v>
      </c>
      <c r="AW114" s="15" t="str">
        <f aca="false">IF(BA44&gt;0,BA44-BA43," ")</f>
        <v> </v>
      </c>
      <c r="AX114" s="21" t="n">
        <f aca="false">IF(AW114&lt;10000000,AVERAGE(AP114:AW114),AVERAGE(AO114:AV114))</f>
        <v>85.375</v>
      </c>
      <c r="AY114" s="13" t="str">
        <f aca="false">IF(AW114&lt;10000000,AW114-AX114," ")</f>
        <v> </v>
      </c>
    </row>
    <row r="115" customFormat="false" ht="12.75" hidden="false" customHeight="true" outlineLevel="0" collapsed="false">
      <c r="A115" s="22" t="n">
        <v>34523</v>
      </c>
      <c r="B115" s="23" t="n">
        <f aca="false">B45-B44</f>
        <v>38</v>
      </c>
      <c r="C115" s="23" t="n">
        <f aca="false">C45-C44</f>
        <v>31</v>
      </c>
      <c r="D115" s="25" t="n">
        <f aca="false">D45-D44</f>
        <v>15</v>
      </c>
      <c r="E115" s="25" t="n">
        <f aca="false">E45-E44</f>
        <v>21</v>
      </c>
      <c r="F115" s="25" t="n">
        <f aca="false">F45-F44</f>
        <v>14</v>
      </c>
      <c r="G115" s="15" t="n">
        <f aca="false">G45-G44</f>
        <v>12</v>
      </c>
      <c r="H115" s="15" t="n">
        <f aca="false">IF(H45&gt;0,H45-H44," ")</f>
        <v>26</v>
      </c>
      <c r="I115" s="15" t="n">
        <f aca="false">IF(I45&gt;0,I45-I44," ")</f>
        <v>30</v>
      </c>
      <c r="J115" s="15" t="str">
        <f aca="false">IF(J45&gt;0,J45-J44," ")</f>
        <v> </v>
      </c>
      <c r="K115" s="21" t="n">
        <f aca="false">IF(J115&lt;10000000,AVERAGE(C115:J115),AVERAGE(B115:I115))</f>
        <v>23.375</v>
      </c>
      <c r="L115" s="13" t="str">
        <f aca="false">IF(J115&lt;1000000,J115-K115,"")</f>
        <v/>
      </c>
      <c r="M115" s="24" t="n">
        <v>34523</v>
      </c>
      <c r="N115" s="25" t="n">
        <f aca="false">P45-P44</f>
        <v>46</v>
      </c>
      <c r="O115" s="25" t="n">
        <f aca="false">Q45-Q44</f>
        <v>65</v>
      </c>
      <c r="P115" s="25" t="n">
        <f aca="false">R45-R44</f>
        <v>70</v>
      </c>
      <c r="Q115" s="25" t="n">
        <f aca="false">S45-S44</f>
        <v>64</v>
      </c>
      <c r="R115" s="25" t="n">
        <f aca="false">T45-T44</f>
        <v>50</v>
      </c>
      <c r="S115" s="23" t="n">
        <f aca="false">U45-U44</f>
        <v>46</v>
      </c>
      <c r="T115" s="23" t="n">
        <f aca="false">IF(V45&gt;0,V45-V44," ")</f>
        <v>63</v>
      </c>
      <c r="U115" s="23" t="n">
        <f aca="false">IF(W45&gt;0,W45-W44," ")</f>
        <v>71</v>
      </c>
      <c r="V115" s="15" t="str">
        <f aca="false">IF(X45&gt;0,X45-X44," ")</f>
        <v> </v>
      </c>
      <c r="W115" s="21" t="n">
        <f aca="false">IF(V115&lt;10000000,AVERAGE(O115:V115),AVERAGE(N115:U115))</f>
        <v>59.375</v>
      </c>
      <c r="X115" s="13" t="str">
        <f aca="false">IF(V115&lt;10000000,V115-W115," ")</f>
        <v> </v>
      </c>
      <c r="AB115" s="22" t="n">
        <v>34523</v>
      </c>
      <c r="AC115" s="25" t="n">
        <f aca="false">AE45-AE44</f>
        <v>11</v>
      </c>
      <c r="AD115" s="25" t="n">
        <f aca="false">AF45-AF44</f>
        <v>19</v>
      </c>
      <c r="AE115" s="25" t="n">
        <f aca="false">AG45-AG44</f>
        <v>5</v>
      </c>
      <c r="AF115" s="25" t="n">
        <f aca="false">AH45-AH44</f>
        <v>11</v>
      </c>
      <c r="AG115" s="25" t="n">
        <f aca="false">AI45-AI44</f>
        <v>10</v>
      </c>
      <c r="AH115" s="23" t="n">
        <f aca="false">AJ45-AJ44</f>
        <v>11</v>
      </c>
      <c r="AI115" s="15" t="n">
        <f aca="false">AK45-AK44</f>
        <v>8</v>
      </c>
      <c r="AJ115" s="15" t="n">
        <f aca="false">IF(AL45&gt;0,AL45-AL44," ")</f>
        <v>9</v>
      </c>
      <c r="AK115" s="15" t="str">
        <f aca="false">IF(AM45&gt;0,AM45-AM44," ")</f>
        <v> </v>
      </c>
      <c r="AL115" s="21" t="n">
        <f aca="false">IF(AK115&lt;10000000,AVERAGE(AD115:AK115),AVERAGE(AC115:AJ115))</f>
        <v>10.5</v>
      </c>
      <c r="AM115" s="13" t="str">
        <f aca="false">IF(AK115&lt;10000000,AK115-AL115," ")</f>
        <v> </v>
      </c>
      <c r="AN115" s="22" t="n">
        <v>34523</v>
      </c>
      <c r="AO115" s="25" t="n">
        <f aca="false">AS45-AS44</f>
        <v>95</v>
      </c>
      <c r="AP115" s="25" t="n">
        <f aca="false">AT45-AT44</f>
        <v>115</v>
      </c>
      <c r="AQ115" s="25" t="n">
        <f aca="false">AU45-AU44</f>
        <v>90</v>
      </c>
      <c r="AR115" s="25" t="n">
        <f aca="false">AV45-AV44</f>
        <v>96</v>
      </c>
      <c r="AS115" s="25" t="n">
        <f aca="false">AW45-AW44</f>
        <v>74</v>
      </c>
      <c r="AT115" s="23" t="n">
        <f aca="false">AX45-AX44</f>
        <v>69</v>
      </c>
      <c r="AU115" s="23" t="n">
        <f aca="false">IF(AY45&gt;0,AY45-AY44," ")</f>
        <v>97</v>
      </c>
      <c r="AV115" s="23" t="n">
        <f aca="false">IF(AZ45&gt;0,AZ45-AZ44," ")</f>
        <v>110</v>
      </c>
      <c r="AW115" s="15" t="str">
        <f aca="false">IF(BA45&gt;0,BA45-BA44," ")</f>
        <v> </v>
      </c>
      <c r="AX115" s="21" t="n">
        <f aca="false">IF(AW115&lt;10000000,AVERAGE(AP115:AW115),AVERAGE(AO115:AV115))</f>
        <v>93.25</v>
      </c>
      <c r="AY115" s="13" t="str">
        <f aca="false">IF(AW115&lt;10000000,AW115-AX115," ")</f>
        <v> </v>
      </c>
    </row>
    <row r="116" customFormat="false" ht="12.75" hidden="false" customHeight="true" outlineLevel="0" collapsed="false">
      <c r="A116" s="22" t="n">
        <v>34530</v>
      </c>
      <c r="B116" s="23" t="n">
        <f aca="false">B46-B45</f>
        <v>27</v>
      </c>
      <c r="C116" s="23" t="n">
        <f aca="false">C46-C45</f>
        <v>14</v>
      </c>
      <c r="D116" s="25" t="n">
        <f aca="false">D46-D45</f>
        <v>20</v>
      </c>
      <c r="E116" s="25" t="n">
        <f aca="false">E46-E45</f>
        <v>16</v>
      </c>
      <c r="F116" s="25" t="n">
        <f aca="false">F46-F45</f>
        <v>27</v>
      </c>
      <c r="G116" s="15" t="n">
        <f aca="false">G46-G45</f>
        <v>9</v>
      </c>
      <c r="H116" s="15" t="n">
        <f aca="false">IF(H46&gt;0,H46-H45," ")</f>
        <v>9</v>
      </c>
      <c r="I116" s="15" t="n">
        <f aca="false">IF(I46&gt;0,I46-I45," ")</f>
        <v>22</v>
      </c>
      <c r="J116" s="15" t="str">
        <f aca="false">IF(J46&gt;0,J46-J45," ")</f>
        <v> </v>
      </c>
      <c r="K116" s="21" t="n">
        <f aca="false">IF(J116&lt;10000000,AVERAGE(C116:J116),AVERAGE(B116:I116))</f>
        <v>18</v>
      </c>
      <c r="L116" s="13" t="str">
        <f aca="false">IF(J116&lt;1000000,J116-K116,"")</f>
        <v/>
      </c>
      <c r="M116" s="24" t="n">
        <v>34530</v>
      </c>
      <c r="N116" s="25" t="n">
        <f aca="false">P46-P45</f>
        <v>66</v>
      </c>
      <c r="O116" s="25" t="n">
        <f aca="false">Q46-Q45</f>
        <v>48</v>
      </c>
      <c r="P116" s="25" t="n">
        <f aca="false">R46-R45</f>
        <v>67</v>
      </c>
      <c r="Q116" s="25" t="n">
        <f aca="false">S46-S45</f>
        <v>65</v>
      </c>
      <c r="R116" s="25" t="n">
        <f aca="false">T46-T45</f>
        <v>55</v>
      </c>
      <c r="S116" s="23" t="n">
        <f aca="false">U46-U45</f>
        <v>36</v>
      </c>
      <c r="T116" s="23" t="n">
        <f aca="false">IF(V46&gt;0,V46-V45," ")</f>
        <v>52</v>
      </c>
      <c r="U116" s="23" t="n">
        <f aca="false">IF(W46&gt;0,W46-W45," ")</f>
        <v>62</v>
      </c>
      <c r="V116" s="15" t="str">
        <f aca="false">IF(X46&gt;0,X46-X45," ")</f>
        <v> </v>
      </c>
      <c r="W116" s="21" t="n">
        <f aca="false">IF(V116&lt;10000000,AVERAGE(O116:V116),AVERAGE(N116:U116))</f>
        <v>56.375</v>
      </c>
      <c r="X116" s="13" t="str">
        <f aca="false">IF(V116&lt;10000000,V116-W116," ")</f>
        <v> </v>
      </c>
      <c r="AB116" s="22" t="n">
        <v>34530</v>
      </c>
      <c r="AC116" s="25" t="n">
        <f aca="false">AE46-AE45</f>
        <v>8</v>
      </c>
      <c r="AD116" s="25" t="n">
        <f aca="false">AF46-AF45</f>
        <v>9</v>
      </c>
      <c r="AE116" s="25" t="n">
        <f aca="false">AG46-AG45</f>
        <v>7</v>
      </c>
      <c r="AF116" s="25" t="n">
        <f aca="false">AH46-AH45</f>
        <v>6</v>
      </c>
      <c r="AG116" s="25" t="n">
        <f aca="false">AI46-AI45</f>
        <v>11</v>
      </c>
      <c r="AH116" s="23" t="n">
        <f aca="false">AJ46-AJ45</f>
        <v>14</v>
      </c>
      <c r="AI116" s="15" t="n">
        <f aca="false">AK46-AK45</f>
        <v>9</v>
      </c>
      <c r="AJ116" s="15" t="n">
        <f aca="false">IF(AL46&gt;0,AL46-AL45," ")</f>
        <v>26</v>
      </c>
      <c r="AK116" s="15" t="str">
        <f aca="false">IF(AM46&gt;0,AM46-AM45," ")</f>
        <v> </v>
      </c>
      <c r="AL116" s="21" t="n">
        <f aca="false">IF(AK116&lt;10000000,AVERAGE(AD116:AK116),AVERAGE(AC116:AJ116))</f>
        <v>11.25</v>
      </c>
      <c r="AM116" s="13" t="str">
        <f aca="false">IF(AK116&lt;10000000,AK116-AL116," ")</f>
        <v> </v>
      </c>
      <c r="AN116" s="22" t="n">
        <v>34530</v>
      </c>
      <c r="AO116" s="25" t="n">
        <f aca="false">AS46-AS45</f>
        <v>101</v>
      </c>
      <c r="AP116" s="25" t="n">
        <f aca="false">AT46-AT45</f>
        <v>71</v>
      </c>
      <c r="AQ116" s="25" t="n">
        <f aca="false">AU46-AU45</f>
        <v>94</v>
      </c>
      <c r="AR116" s="25" t="n">
        <f aca="false">AV46-AV45</f>
        <v>87</v>
      </c>
      <c r="AS116" s="25" t="n">
        <f aca="false">AW46-AW45</f>
        <v>93</v>
      </c>
      <c r="AT116" s="23" t="n">
        <f aca="false">AX46-AX45</f>
        <v>59</v>
      </c>
      <c r="AU116" s="23" t="n">
        <f aca="false">IF(AY46&gt;0,AY46-AY45," ")</f>
        <v>70</v>
      </c>
      <c r="AV116" s="23" t="n">
        <f aca="false">IF(AZ46&gt;0,AZ46-AZ45," ")</f>
        <v>110</v>
      </c>
      <c r="AW116" s="15" t="str">
        <f aca="false">IF(BA46&gt;0,BA46-BA45," ")</f>
        <v> </v>
      </c>
      <c r="AX116" s="21" t="n">
        <f aca="false">IF(AW116&lt;10000000,AVERAGE(AP116:AW116),AVERAGE(AO116:AV116))</f>
        <v>85.625</v>
      </c>
      <c r="AY116" s="13" t="str">
        <f aca="false">IF(AW116&lt;10000000,AW116-AX116," ")</f>
        <v> </v>
      </c>
    </row>
    <row r="117" customFormat="false" ht="12.75" hidden="false" customHeight="true" outlineLevel="0" collapsed="false">
      <c r="A117" s="22" t="n">
        <v>34537</v>
      </c>
      <c r="B117" s="23" t="n">
        <f aca="false">B47-B46</f>
        <v>13</v>
      </c>
      <c r="C117" s="23" t="n">
        <f aca="false">C47-C46</f>
        <v>8</v>
      </c>
      <c r="D117" s="25" t="n">
        <f aca="false">D47-D46</f>
        <v>16</v>
      </c>
      <c r="E117" s="25" t="n">
        <f aca="false">E47-E46</f>
        <v>0</v>
      </c>
      <c r="F117" s="25" t="n">
        <f aca="false">F47-F46</f>
        <v>22</v>
      </c>
      <c r="G117" s="15" t="n">
        <f aca="false">G47-G46</f>
        <v>14</v>
      </c>
      <c r="H117" s="15" t="n">
        <f aca="false">IF(H47&gt;0,H47-H46," ")</f>
        <v>1</v>
      </c>
      <c r="I117" s="15" t="n">
        <f aca="false">IF(I47&gt;0,I47-I46," ")</f>
        <v>13</v>
      </c>
      <c r="J117" s="15" t="str">
        <f aca="false">IF(J47&gt;0,J47-J46," ")</f>
        <v> </v>
      </c>
      <c r="K117" s="21" t="n">
        <f aca="false">IF(J117&lt;10000000,AVERAGE(C117:J117),AVERAGE(B117:I117))</f>
        <v>10.875</v>
      </c>
      <c r="L117" s="13" t="str">
        <f aca="false">IF(J117&lt;1000000,J117-K117,"")</f>
        <v/>
      </c>
      <c r="M117" s="24" t="n">
        <v>34537</v>
      </c>
      <c r="N117" s="25" t="n">
        <f aca="false">P47-P46</f>
        <v>56</v>
      </c>
      <c r="O117" s="25" t="n">
        <f aca="false">Q47-Q46</f>
        <v>43</v>
      </c>
      <c r="P117" s="25" t="n">
        <f aca="false">R47-R46</f>
        <v>68</v>
      </c>
      <c r="Q117" s="25" t="n">
        <f aca="false">S47-S46</f>
        <v>48</v>
      </c>
      <c r="R117" s="25" t="n">
        <f aca="false">T47-T46</f>
        <v>54</v>
      </c>
      <c r="S117" s="23" t="n">
        <f aca="false">U47-U46</f>
        <v>56</v>
      </c>
      <c r="T117" s="23" t="n">
        <f aca="false">IF(V47&gt;0,V47-V46," ")</f>
        <v>48</v>
      </c>
      <c r="U117" s="23" t="n">
        <f aca="false">IF(W47&gt;0,W47-W46," ")</f>
        <v>60</v>
      </c>
      <c r="V117" s="15" t="str">
        <f aca="false">IF(X47&gt;0,X47-X46," ")</f>
        <v> </v>
      </c>
      <c r="W117" s="21" t="n">
        <f aca="false">IF(V117&lt;10000000,AVERAGE(O117:V117),AVERAGE(N117:U117))</f>
        <v>54.125</v>
      </c>
      <c r="X117" s="13" t="str">
        <f aca="false">IF(V117&lt;10000000,V117-W117," ")</f>
        <v> </v>
      </c>
      <c r="AB117" s="22" t="n">
        <v>34537</v>
      </c>
      <c r="AC117" s="25" t="n">
        <f aca="false">AE47-AE46</f>
        <v>9</v>
      </c>
      <c r="AD117" s="25" t="n">
        <f aca="false">AF47-AF46</f>
        <v>6</v>
      </c>
      <c r="AE117" s="25" t="n">
        <f aca="false">AG47-AG46</f>
        <v>6</v>
      </c>
      <c r="AF117" s="25" t="n">
        <f aca="false">AH47-AH46</f>
        <v>10</v>
      </c>
      <c r="AG117" s="25" t="n">
        <f aca="false">AI47-AI46</f>
        <v>3</v>
      </c>
      <c r="AH117" s="23" t="n">
        <f aca="false">AJ47-AJ46</f>
        <v>8</v>
      </c>
      <c r="AI117" s="15" t="n">
        <f aca="false">AK47-AK46</f>
        <v>5</v>
      </c>
      <c r="AJ117" s="15" t="n">
        <f aca="false">IF(AL47&gt;0,AL47-AL46," ")</f>
        <v>11</v>
      </c>
      <c r="AK117" s="15" t="str">
        <f aca="false">IF(AM47&gt;0,AM47-AM46," ")</f>
        <v> </v>
      </c>
      <c r="AL117" s="21" t="n">
        <f aca="false">IF(AK117&lt;10000000,AVERAGE(AD117:AK117),AVERAGE(AC117:AJ117))</f>
        <v>7.25</v>
      </c>
      <c r="AM117" s="13" t="str">
        <f aca="false">IF(AK117&lt;10000000,AK117-AL117," ")</f>
        <v> </v>
      </c>
      <c r="AN117" s="22" t="n">
        <v>34537</v>
      </c>
      <c r="AO117" s="25" t="n">
        <f aca="false">AS47-AS46</f>
        <v>78</v>
      </c>
      <c r="AP117" s="25" t="n">
        <f aca="false">AT47-AT46</f>
        <v>57</v>
      </c>
      <c r="AQ117" s="25" t="n">
        <f aca="false">AU47-AU46</f>
        <v>90</v>
      </c>
      <c r="AR117" s="25" t="n">
        <f aca="false">AV47-AV46</f>
        <v>58</v>
      </c>
      <c r="AS117" s="25" t="n">
        <f aca="false">AW47-AW46</f>
        <v>79</v>
      </c>
      <c r="AT117" s="23" t="n">
        <f aca="false">AX47-AX46</f>
        <v>78</v>
      </c>
      <c r="AU117" s="23" t="n">
        <f aca="false">IF(AY47&gt;0,AY47-AY46," ")</f>
        <v>54</v>
      </c>
      <c r="AV117" s="23" t="n">
        <f aca="false">IF(AZ47&gt;0,AZ47-AZ46," ")</f>
        <v>84</v>
      </c>
      <c r="AW117" s="15" t="str">
        <f aca="false">IF(BA47&gt;0,BA47-BA46," ")</f>
        <v> </v>
      </c>
      <c r="AX117" s="21" t="n">
        <f aca="false">IF(AW117&lt;10000000,AVERAGE(AP117:AW117),AVERAGE(AO117:AV117))</f>
        <v>72.25</v>
      </c>
      <c r="AY117" s="13" t="str">
        <f aca="false">IF(AW117&lt;10000000,AW117-AX117," ")</f>
        <v> </v>
      </c>
    </row>
    <row r="118" customFormat="false" ht="12.75" hidden="false" customHeight="true" outlineLevel="0" collapsed="false">
      <c r="A118" s="22" t="n">
        <v>34544</v>
      </c>
      <c r="B118" s="23" t="n">
        <f aca="false">B48-B47</f>
        <v>27</v>
      </c>
      <c r="C118" s="23" t="n">
        <f aca="false">C48-C47</f>
        <v>5</v>
      </c>
      <c r="D118" s="25" t="n">
        <f aca="false">D48-D47</f>
        <v>15</v>
      </c>
      <c r="E118" s="25" t="n">
        <f aca="false">E48-E47</f>
        <v>0</v>
      </c>
      <c r="F118" s="25" t="n">
        <f aca="false">F48-F47</f>
        <v>11</v>
      </c>
      <c r="G118" s="15" t="n">
        <f aca="false">G48-G47</f>
        <v>1</v>
      </c>
      <c r="H118" s="15" t="n">
        <f aca="false">IF(H48&gt;0,H48-H47," ")</f>
        <v>16</v>
      </c>
      <c r="I118" s="15" t="n">
        <f aca="false">IF(I48&gt;0,I48-I47," ")</f>
        <v>19</v>
      </c>
      <c r="J118" s="15" t="str">
        <f aca="false">IF(J48&gt;0,J48-J47," ")</f>
        <v> </v>
      </c>
      <c r="K118" s="21" t="n">
        <f aca="false">IF(J118&lt;10000000,AVERAGE(C118:J118),AVERAGE(B118:I118))</f>
        <v>11.75</v>
      </c>
      <c r="L118" s="13" t="str">
        <f aca="false">IF(J118&lt;1000000,J118-K118,"")</f>
        <v/>
      </c>
      <c r="M118" s="24" t="n">
        <v>34544</v>
      </c>
      <c r="N118" s="25" t="n">
        <f aca="false">P48-P47</f>
        <v>52</v>
      </c>
      <c r="O118" s="25" t="n">
        <f aca="false">Q48-Q47</f>
        <v>48</v>
      </c>
      <c r="P118" s="25" t="n">
        <f aca="false">R48-R47</f>
        <v>67</v>
      </c>
      <c r="Q118" s="25" t="n">
        <f aca="false">S48-S47</f>
        <v>56</v>
      </c>
      <c r="R118" s="25" t="n">
        <f aca="false">T48-T47</f>
        <v>48</v>
      </c>
      <c r="S118" s="23" t="n">
        <f aca="false">U48-U47</f>
        <v>30</v>
      </c>
      <c r="T118" s="23" t="n">
        <f aca="false">IF(V48&gt;0,V48-V47," ")</f>
        <v>49</v>
      </c>
      <c r="U118" s="23" t="n">
        <f aca="false">IF(W48&gt;0,W48-W47," ")</f>
        <v>48</v>
      </c>
      <c r="V118" s="15" t="str">
        <f aca="false">IF(X48&gt;0,X48-X47," ")</f>
        <v> </v>
      </c>
      <c r="W118" s="21" t="n">
        <f aca="false">IF(V118&lt;10000000,AVERAGE(O118:V118),AVERAGE(N118:U118))</f>
        <v>49.75</v>
      </c>
      <c r="X118" s="13" t="str">
        <f aca="false">IF(V118&lt;10000000,V118-W118," ")</f>
        <v> </v>
      </c>
      <c r="AB118" s="22" t="n">
        <v>34544</v>
      </c>
      <c r="AC118" s="25" t="n">
        <f aca="false">AE48-AE47</f>
        <v>5</v>
      </c>
      <c r="AD118" s="25" t="n">
        <f aca="false">AF48-AF47</f>
        <v>4</v>
      </c>
      <c r="AE118" s="25" t="n">
        <f aca="false">AG48-AG47</f>
        <v>-1</v>
      </c>
      <c r="AF118" s="25" t="n">
        <f aca="false">AH48-AH47</f>
        <v>4</v>
      </c>
      <c r="AG118" s="25" t="n">
        <f aca="false">AI48-AI47</f>
        <v>7</v>
      </c>
      <c r="AH118" s="23" t="n">
        <f aca="false">AJ48-AJ47</f>
        <v>10</v>
      </c>
      <c r="AI118" s="15" t="n">
        <f aca="false">AK48-AK47</f>
        <v>-2</v>
      </c>
      <c r="AJ118" s="15" t="n">
        <f aca="false">IF(AL48&gt;0,AL48-AL47," ")</f>
        <v>10</v>
      </c>
      <c r="AK118" s="15" t="str">
        <f aca="false">IF(AM48&gt;0,AM48-AM47," ")</f>
        <v> </v>
      </c>
      <c r="AL118" s="21" t="n">
        <f aca="false">IF(AK118&lt;10000000,AVERAGE(AD118:AK118),AVERAGE(AC118:AJ118))</f>
        <v>4.625</v>
      </c>
      <c r="AM118" s="13" t="str">
        <f aca="false">IF(AK118&lt;10000000,AK118-AL118," ")</f>
        <v> </v>
      </c>
      <c r="AN118" s="22" t="n">
        <v>34544</v>
      </c>
      <c r="AO118" s="25" t="n">
        <f aca="false">AS48-AS47</f>
        <v>84</v>
      </c>
      <c r="AP118" s="25" t="n">
        <f aca="false">AT48-AT47</f>
        <v>57</v>
      </c>
      <c r="AQ118" s="25" t="n">
        <f aca="false">AU48-AU47</f>
        <v>81</v>
      </c>
      <c r="AR118" s="25" t="n">
        <f aca="false">AV48-AV47</f>
        <v>60</v>
      </c>
      <c r="AS118" s="25" t="n">
        <f aca="false">AW48-AW47</f>
        <v>66</v>
      </c>
      <c r="AT118" s="23" t="n">
        <f aca="false">AX48-AX47</f>
        <v>41</v>
      </c>
      <c r="AU118" s="23" t="n">
        <f aca="false">IF(AY48&gt;0,AY48-AY47," ")</f>
        <v>63</v>
      </c>
      <c r="AV118" s="23" t="n">
        <f aca="false">IF(AZ48&gt;0,AZ48-AZ47," ")</f>
        <v>77</v>
      </c>
      <c r="AW118" s="15" t="str">
        <f aca="false">IF(BA48&gt;0,BA48-BA47," ")</f>
        <v> </v>
      </c>
      <c r="AX118" s="21" t="n">
        <f aca="false">IF(AW118&lt;10000000,AVERAGE(AP118:AW118),AVERAGE(AO118:AV118))</f>
        <v>66.125</v>
      </c>
      <c r="AY118" s="13" t="str">
        <f aca="false">IF(AW118&lt;10000000,AW118-AX118," ")</f>
        <v> </v>
      </c>
    </row>
    <row r="119" customFormat="false" ht="12.75" hidden="false" customHeight="true" outlineLevel="0" collapsed="false">
      <c r="A119" s="22" t="n">
        <v>34551</v>
      </c>
      <c r="B119" s="23" t="n">
        <f aca="false">B49-B48</f>
        <v>32</v>
      </c>
      <c r="C119" s="23" t="n">
        <f aca="false">C49-C48</f>
        <v>1</v>
      </c>
      <c r="D119" s="25" t="n">
        <f aca="false">D49-D48</f>
        <v>19</v>
      </c>
      <c r="E119" s="25" t="n">
        <f aca="false">E49-E48</f>
        <v>-2</v>
      </c>
      <c r="F119" s="25" t="n">
        <f aca="false">F49-F48</f>
        <v>21</v>
      </c>
      <c r="G119" s="15" t="n">
        <f aca="false">G49-G48</f>
        <v>-11</v>
      </c>
      <c r="H119" s="15" t="n">
        <f aca="false">IF(H49&gt;0,H49-H48," ")</f>
        <v>17</v>
      </c>
      <c r="I119" s="15" t="n">
        <f aca="false">IF(I49&gt;0,I49-I48," ")</f>
        <v>16</v>
      </c>
      <c r="J119" s="15" t="str">
        <f aca="false">IF(J49&gt;0,J49-J48," ")</f>
        <v> </v>
      </c>
      <c r="K119" s="21" t="n">
        <f aca="false">IF(J119&lt;10000000,AVERAGE(C119:J119),AVERAGE(B119:I119))</f>
        <v>11.625</v>
      </c>
      <c r="L119" s="13" t="str">
        <f aca="false">IF(J119&lt;1000000,J119-K119,"")</f>
        <v/>
      </c>
      <c r="M119" s="24" t="n">
        <v>34551</v>
      </c>
      <c r="N119" s="25" t="n">
        <f aca="false">P49-P48</f>
        <v>60</v>
      </c>
      <c r="O119" s="25" t="n">
        <f aca="false">Q49-Q48</f>
        <v>36</v>
      </c>
      <c r="P119" s="25" t="n">
        <f aca="false">R49-R48</f>
        <v>67</v>
      </c>
      <c r="Q119" s="25" t="n">
        <f aca="false">S49-S48</f>
        <v>50</v>
      </c>
      <c r="R119" s="25" t="n">
        <f aca="false">T49-T48</f>
        <v>43</v>
      </c>
      <c r="S119" s="23" t="n">
        <f aca="false">U49-U48</f>
        <v>30</v>
      </c>
      <c r="T119" s="23" t="n">
        <f aca="false">IF(V49&gt;0,V49-V48," ")</f>
        <v>49</v>
      </c>
      <c r="U119" s="23" t="n">
        <f aca="false">IF(W49&gt;0,W49-W48," ")</f>
        <v>55</v>
      </c>
      <c r="V119" s="15" t="str">
        <f aca="false">IF(X49&gt;0,X49-X48," ")</f>
        <v> </v>
      </c>
      <c r="W119" s="21" t="n">
        <f aca="false">IF(V119&lt;10000000,AVERAGE(O119:V119),AVERAGE(N119:U119))</f>
        <v>48.75</v>
      </c>
      <c r="X119" s="13" t="str">
        <f aca="false">IF(V119&lt;10000000,V119-W119," ")</f>
        <v> </v>
      </c>
      <c r="AB119" s="22" t="n">
        <v>34551</v>
      </c>
      <c r="AC119" s="25" t="n">
        <f aca="false">AE49-AE48</f>
        <v>5</v>
      </c>
      <c r="AD119" s="25" t="n">
        <f aca="false">AF49-AF48</f>
        <v>1</v>
      </c>
      <c r="AE119" s="25" t="n">
        <f aca="false">AG49-AG48</f>
        <v>-2</v>
      </c>
      <c r="AF119" s="25" t="n">
        <f aca="false">AH49-AH48</f>
        <v>7</v>
      </c>
      <c r="AG119" s="25" t="n">
        <f aca="false">AI49-AI48</f>
        <v>6</v>
      </c>
      <c r="AH119" s="23" t="n">
        <f aca="false">AJ49-AJ48</f>
        <v>7</v>
      </c>
      <c r="AI119" s="15" t="n">
        <f aca="false">AK49-AK48</f>
        <v>-1</v>
      </c>
      <c r="AJ119" s="15" t="n">
        <f aca="false">IF(AL49&gt;0,AL49-AL48," ")</f>
        <v>9</v>
      </c>
      <c r="AK119" s="15" t="str">
        <f aca="false">IF(AM49&gt;0,AM49-AM48," ")</f>
        <v> </v>
      </c>
      <c r="AL119" s="21" t="n">
        <f aca="false">IF(AK119&lt;10000000,AVERAGE(AD119:AK119),AVERAGE(AC119:AJ119))</f>
        <v>4</v>
      </c>
      <c r="AM119" s="13" t="str">
        <f aca="false">IF(AK119&lt;10000000,AK119-AL119," ")</f>
        <v> </v>
      </c>
      <c r="AN119" s="22" t="n">
        <v>34551</v>
      </c>
      <c r="AO119" s="25" t="n">
        <f aca="false">AS49-AS48</f>
        <v>97</v>
      </c>
      <c r="AP119" s="25" t="n">
        <f aca="false">AT49-AT48</f>
        <v>38</v>
      </c>
      <c r="AQ119" s="25" t="n">
        <f aca="false">AU49-AU48</f>
        <v>84</v>
      </c>
      <c r="AR119" s="25" t="n">
        <f aca="false">AV49-AV48</f>
        <v>55</v>
      </c>
      <c r="AS119" s="25" t="n">
        <f aca="false">AW49-AW48</f>
        <v>70</v>
      </c>
      <c r="AT119" s="23" t="n">
        <f aca="false">AX49-AX48</f>
        <v>26</v>
      </c>
      <c r="AU119" s="23" t="n">
        <f aca="false">IF(AY49&gt;0,AY49-AY48," ")</f>
        <v>65</v>
      </c>
      <c r="AV119" s="23" t="n">
        <f aca="false">IF(AZ49&gt;0,AZ49-AZ48," ")</f>
        <v>80</v>
      </c>
      <c r="AW119" s="15" t="str">
        <f aca="false">IF(BA49&gt;0,BA49-BA48," ")</f>
        <v> </v>
      </c>
      <c r="AX119" s="21" t="n">
        <f aca="false">IF(AW119&lt;10000000,AVERAGE(AP119:AW119),AVERAGE(AO119:AV119))</f>
        <v>64.375</v>
      </c>
      <c r="AY119" s="13" t="str">
        <f aca="false">IF(AW119&lt;10000000,AW119-AX119," ")</f>
        <v> </v>
      </c>
    </row>
    <row r="120" customFormat="false" ht="12.75" hidden="false" customHeight="true" outlineLevel="0" collapsed="false">
      <c r="A120" s="22" t="n">
        <v>34558</v>
      </c>
      <c r="B120" s="23" t="n">
        <f aca="false">B50-B49</f>
        <v>23</v>
      </c>
      <c r="C120" s="23" t="n">
        <f aca="false">C50-C49</f>
        <v>5</v>
      </c>
      <c r="D120" s="25" t="n">
        <f aca="false">D50-D49</f>
        <v>20</v>
      </c>
      <c r="E120" s="25" t="n">
        <f aca="false">E50-E49</f>
        <v>14</v>
      </c>
      <c r="F120" s="25" t="n">
        <f aca="false">F50-F49</f>
        <v>19</v>
      </c>
      <c r="G120" s="15" t="n">
        <f aca="false">G50-G49</f>
        <v>-1</v>
      </c>
      <c r="H120" s="15" t="n">
        <f aca="false">IF(H50&gt;0,H50-H49," ")</f>
        <v>12</v>
      </c>
      <c r="I120" s="15" t="n">
        <f aca="false">IF(I50&gt;0,I50-I49," ")</f>
        <v>0</v>
      </c>
      <c r="J120" s="15" t="str">
        <f aca="false">IF(J50&gt;0,J50-J49," ")</f>
        <v> </v>
      </c>
      <c r="K120" s="21" t="n">
        <f aca="false">IF(J120&lt;10000000,AVERAGE(C120:J120),AVERAGE(B120:I120))</f>
        <v>11.5</v>
      </c>
      <c r="L120" s="13" t="str">
        <f aca="false">IF(J120&lt;1000000,J120-K120,"")</f>
        <v/>
      </c>
      <c r="M120" s="24" t="n">
        <v>34558</v>
      </c>
      <c r="N120" s="25" t="n">
        <f aca="false">P50-P49</f>
        <v>44</v>
      </c>
      <c r="O120" s="25" t="n">
        <f aca="false">Q50-Q49</f>
        <v>48</v>
      </c>
      <c r="P120" s="25" t="n">
        <f aca="false">R50-R49</f>
        <v>55</v>
      </c>
      <c r="Q120" s="25" t="n">
        <f aca="false">S50-S49</f>
        <v>62</v>
      </c>
      <c r="R120" s="25" t="n">
        <f aca="false">T50-T49</f>
        <v>49</v>
      </c>
      <c r="S120" s="23" t="n">
        <f aca="false">U50-U49</f>
        <v>38</v>
      </c>
      <c r="T120" s="23" t="n">
        <f aca="false">IF(V50&gt;0,V50-V49," ")</f>
        <v>40</v>
      </c>
      <c r="U120" s="23" t="n">
        <f aca="false">IF(W50&gt;0,W50-W49," ")</f>
        <v>35</v>
      </c>
      <c r="V120" s="15" t="str">
        <f aca="false">IF(X50&gt;0,X50-X49," ")</f>
        <v> </v>
      </c>
      <c r="W120" s="21" t="n">
        <f aca="false">IF(V120&lt;10000000,AVERAGE(O120:V120),AVERAGE(N120:U120))</f>
        <v>46.375</v>
      </c>
      <c r="X120" s="13" t="str">
        <f aca="false">IF(V120&lt;10000000,V120-W120," ")</f>
        <v> </v>
      </c>
      <c r="AB120" s="22" t="n">
        <v>34558</v>
      </c>
      <c r="AC120" s="25" t="n">
        <f aca="false">AE50-AE49</f>
        <v>6</v>
      </c>
      <c r="AD120" s="25" t="n">
        <f aca="false">AF50-AF49</f>
        <v>3</v>
      </c>
      <c r="AE120" s="25" t="n">
        <f aca="false">AG50-AG49</f>
        <v>5</v>
      </c>
      <c r="AF120" s="25" t="n">
        <f aca="false">AH50-AH49</f>
        <v>2</v>
      </c>
      <c r="AG120" s="25" t="n">
        <f aca="false">AI50-AI49</f>
        <v>7</v>
      </c>
      <c r="AH120" s="23" t="n">
        <f aca="false">AJ50-AJ49</f>
        <v>8</v>
      </c>
      <c r="AI120" s="15" t="n">
        <f aca="false">AK50-AK49</f>
        <v>0</v>
      </c>
      <c r="AJ120" s="15" t="n">
        <f aca="false">IF(AL50&gt;0,AL50-AL49," ")</f>
        <v>15</v>
      </c>
      <c r="AK120" s="15" t="str">
        <f aca="false">IF(AM50&gt;0,AM50-AM49," ")</f>
        <v> </v>
      </c>
      <c r="AL120" s="21" t="n">
        <f aca="false">IF(AK120&lt;10000000,AVERAGE(AD120:AK120),AVERAGE(AC120:AJ120))</f>
        <v>5.75</v>
      </c>
      <c r="AM120" s="13" t="str">
        <f aca="false">IF(AK120&lt;10000000,AK120-AL120," ")</f>
        <v> </v>
      </c>
      <c r="AN120" s="22" t="n">
        <v>34558</v>
      </c>
      <c r="AO120" s="25" t="n">
        <f aca="false">AS50-AS49</f>
        <v>73</v>
      </c>
      <c r="AP120" s="25" t="n">
        <f aca="false">AT50-AT49</f>
        <v>56</v>
      </c>
      <c r="AQ120" s="25" t="n">
        <f aca="false">AU50-AU49</f>
        <v>80</v>
      </c>
      <c r="AR120" s="25" t="n">
        <f aca="false">AV50-AV49</f>
        <v>78</v>
      </c>
      <c r="AS120" s="25" t="n">
        <f aca="false">AW50-AW49</f>
        <v>75</v>
      </c>
      <c r="AT120" s="23" t="n">
        <f aca="false">AX50-AX49</f>
        <v>45</v>
      </c>
      <c r="AU120" s="23" t="n">
        <f aca="false">IF(AY50&gt;0,AY50-AY49," ")</f>
        <v>52</v>
      </c>
      <c r="AV120" s="57" t="n">
        <f aca="false">IF(AZ50&gt;0,AZ50-AZ49," ")</f>
        <v>50</v>
      </c>
      <c r="AW120" s="15" t="str">
        <f aca="false">IF(BA50&gt;0,BA50-BA49," ")</f>
        <v> </v>
      </c>
      <c r="AX120" s="21" t="n">
        <f aca="false">IF(AW120&lt;10000000,AVERAGE(AP120:AW120),AVERAGE(AO120:AV120))</f>
        <v>63.625</v>
      </c>
      <c r="AY120" s="13" t="str">
        <f aca="false">IF(AW120&lt;10000000,AW120-AX120," ")</f>
        <v> </v>
      </c>
    </row>
    <row r="121" customFormat="false" ht="12.75" hidden="false" customHeight="true" outlineLevel="0" collapsed="false">
      <c r="A121" s="22" t="n">
        <v>34565</v>
      </c>
      <c r="B121" s="23" t="n">
        <f aca="false">B51-B50</f>
        <v>23</v>
      </c>
      <c r="C121" s="23" t="n">
        <f aca="false">C51-C50</f>
        <v>-4</v>
      </c>
      <c r="D121" s="25" t="n">
        <f aca="false">D51-D50</f>
        <v>30</v>
      </c>
      <c r="E121" s="25" t="n">
        <f aca="false">E51-E50</f>
        <v>11</v>
      </c>
      <c r="F121" s="25" t="n">
        <f aca="false">F51-F50</f>
        <v>29</v>
      </c>
      <c r="G121" s="15" t="n">
        <f aca="false">G51-G50</f>
        <v>1</v>
      </c>
      <c r="H121" s="15" t="n">
        <f aca="false">IF(H51&gt;0,H51-H50," ")</f>
        <v>4</v>
      </c>
      <c r="I121" s="15" t="n">
        <f aca="false">IF(I51&gt;0,I51-I50," ")</f>
        <v>23</v>
      </c>
      <c r="J121" s="15" t="str">
        <f aca="false">IF(J51&gt;0,J51-J50," ")</f>
        <v> </v>
      </c>
      <c r="K121" s="21" t="n">
        <f aca="false">IF(J121&lt;10000000,AVERAGE(C121:J121),AVERAGE(B121:I121))</f>
        <v>14.625</v>
      </c>
      <c r="L121" s="13" t="str">
        <f aca="false">IF(J121&lt;1000000,J121-K121,"")</f>
        <v/>
      </c>
      <c r="M121" s="24" t="n">
        <v>34565</v>
      </c>
      <c r="N121" s="25" t="n">
        <f aca="false">P51-P50</f>
        <v>70</v>
      </c>
      <c r="O121" s="25" t="n">
        <f aca="false">Q51-Q50</f>
        <v>38</v>
      </c>
      <c r="P121" s="25" t="n">
        <f aca="false">R51-R50</f>
        <v>67</v>
      </c>
      <c r="Q121" s="25" t="n">
        <f aca="false">S51-S50</f>
        <v>52</v>
      </c>
      <c r="R121" s="25" t="n">
        <f aca="false">T51-T50</f>
        <v>40</v>
      </c>
      <c r="S121" s="23" t="n">
        <f aca="false">U51-U50</f>
        <v>43</v>
      </c>
      <c r="T121" s="23" t="n">
        <f aca="false">IF(V51&gt;0,V51-V50," ")</f>
        <v>52</v>
      </c>
      <c r="U121" s="23" t="n">
        <f aca="false">IF(W51&gt;0,W51-W50," ")</f>
        <v>57</v>
      </c>
      <c r="V121" s="15" t="str">
        <f aca="false">IF(X51&gt;0,X51-X50," ")</f>
        <v> </v>
      </c>
      <c r="W121" s="21" t="n">
        <f aca="false">IF(V121&lt;10000000,AVERAGE(O121:V121),AVERAGE(N121:U121))</f>
        <v>52.375</v>
      </c>
      <c r="X121" s="13" t="str">
        <f aca="false">IF(V121&lt;10000000,V121-W121," ")</f>
        <v> </v>
      </c>
      <c r="AB121" s="22" t="n">
        <v>34565</v>
      </c>
      <c r="AC121" s="25" t="n">
        <f aca="false">AE51-AE50</f>
        <v>6</v>
      </c>
      <c r="AD121" s="25" t="n">
        <f aca="false">AF51-AF50</f>
        <v>3</v>
      </c>
      <c r="AE121" s="25" t="n">
        <f aca="false">AG51-AG50</f>
        <v>-4</v>
      </c>
      <c r="AF121" s="25" t="n">
        <f aca="false">AH51-AH50</f>
        <v>7</v>
      </c>
      <c r="AG121" s="25" t="n">
        <f aca="false">AI51-AI50</f>
        <v>7</v>
      </c>
      <c r="AH121" s="23" t="n">
        <f aca="false">AJ51-AJ50</f>
        <v>7</v>
      </c>
      <c r="AI121" s="15" t="n">
        <f aca="false">AK51-AK50</f>
        <v>-1</v>
      </c>
      <c r="AJ121" s="23" t="n">
        <f aca="false">IF(AL51&gt;0,AL51-AL50," ")</f>
        <v>6</v>
      </c>
      <c r="AK121" s="15" t="str">
        <f aca="false">IF(AM51&gt;0,AM51-AM50," ")</f>
        <v> </v>
      </c>
      <c r="AL121" s="21" t="n">
        <f aca="false">IF(AK121&lt;10000000,AVERAGE(AD121:AK121),AVERAGE(AC121:AJ121))</f>
        <v>3.875</v>
      </c>
      <c r="AM121" s="13" t="str">
        <f aca="false">IF(AK121&lt;10000000,AK121-AL121," ")</f>
        <v> </v>
      </c>
      <c r="AN121" s="22" t="n">
        <v>34565</v>
      </c>
      <c r="AO121" s="25" t="n">
        <f aca="false">AS51-AS50</f>
        <v>99</v>
      </c>
      <c r="AP121" s="25" t="n">
        <f aca="false">AT51-AT50</f>
        <v>37</v>
      </c>
      <c r="AQ121" s="25" t="n">
        <f aca="false">AU51-AU50</f>
        <v>93</v>
      </c>
      <c r="AR121" s="25" t="n">
        <f aca="false">AV51-AV50</f>
        <v>70</v>
      </c>
      <c r="AS121" s="25" t="n">
        <f aca="false">AW51-AW50</f>
        <v>76</v>
      </c>
      <c r="AT121" s="23" t="n">
        <f aca="false">AX51-AX50</f>
        <v>51</v>
      </c>
      <c r="AU121" s="23" t="n">
        <f aca="false">IF(AY51&gt;0,AY51-AY50," ")</f>
        <v>55</v>
      </c>
      <c r="AV121" s="23" t="n">
        <f aca="false">IF(AZ51&gt;0,AZ51-AZ50," ")</f>
        <v>86</v>
      </c>
      <c r="AW121" s="15" t="str">
        <f aca="false">IF(BA51&gt;0,BA51-BA50," ")</f>
        <v> </v>
      </c>
      <c r="AX121" s="21" t="n">
        <f aca="false">IF(AW121&lt;10000000,AVERAGE(AP121:AW121),AVERAGE(AO121:AV121))</f>
        <v>70.875</v>
      </c>
      <c r="AY121" s="13" t="str">
        <f aca="false">IF(AW121&lt;10000000,AW121-AX121," ")</f>
        <v> </v>
      </c>
    </row>
    <row r="122" customFormat="false" ht="12.75" hidden="false" customHeight="true" outlineLevel="0" collapsed="false">
      <c r="A122" s="22" t="n">
        <v>34572</v>
      </c>
      <c r="B122" s="23" t="n">
        <f aca="false">B52-B51</f>
        <v>22</v>
      </c>
      <c r="C122" s="23" t="n">
        <f aca="false">C52-C51</f>
        <v>6</v>
      </c>
      <c r="D122" s="25" t="n">
        <f aca="false">D52-D51</f>
        <v>19</v>
      </c>
      <c r="E122" s="25" t="n">
        <f aca="false">E52-E51</f>
        <v>5</v>
      </c>
      <c r="F122" s="25" t="n">
        <f aca="false">F52-F51</f>
        <v>14</v>
      </c>
      <c r="G122" s="15" t="n">
        <f aca="false">G52-G51</f>
        <v>4</v>
      </c>
      <c r="H122" s="15" t="n">
        <f aca="false">IF(H52&gt;0,H52-H51," ")</f>
        <v>12</v>
      </c>
      <c r="I122" s="15" t="n">
        <f aca="false">IF(I52&gt;0,I52-I51," ")</f>
        <v>12</v>
      </c>
      <c r="J122" s="15" t="str">
        <f aca="false">IF(J52&gt;0,J52-J51," ")</f>
        <v> </v>
      </c>
      <c r="K122" s="21" t="n">
        <f aca="false">IF(J122&lt;10000000,AVERAGE(C122:J122),AVERAGE(B122:I122))</f>
        <v>11.75</v>
      </c>
      <c r="L122" s="13" t="str">
        <f aca="false">IF(J122&lt;1000000,J122-K122,"")</f>
        <v/>
      </c>
      <c r="M122" s="24" t="n">
        <v>34572</v>
      </c>
      <c r="N122" s="25" t="n">
        <f aca="false">P52-P51</f>
        <v>55</v>
      </c>
      <c r="O122" s="25" t="n">
        <f aca="false">Q52-Q51</f>
        <v>49</v>
      </c>
      <c r="P122" s="25" t="n">
        <f aca="false">R52-R51</f>
        <v>53</v>
      </c>
      <c r="Q122" s="25" t="n">
        <f aca="false">S52-S51</f>
        <v>55</v>
      </c>
      <c r="R122" s="25" t="n">
        <f aca="false">T52-T51</f>
        <v>47</v>
      </c>
      <c r="S122" s="23" t="n">
        <f aca="false">U52-U51</f>
        <v>41</v>
      </c>
      <c r="T122" s="23" t="n">
        <f aca="false">IF(V52&gt;0,V52-V51," ")</f>
        <v>45</v>
      </c>
      <c r="U122" s="23" t="n">
        <f aca="false">IF(W52&gt;0,W52-W51," ")</f>
        <v>55</v>
      </c>
      <c r="V122" s="15" t="str">
        <f aca="false">IF(X52&gt;0,X52-X51," ")</f>
        <v> </v>
      </c>
      <c r="W122" s="21" t="n">
        <f aca="false">IF(V122&lt;10000000,AVERAGE(O122:V122),AVERAGE(N122:U122))</f>
        <v>50</v>
      </c>
      <c r="X122" s="13" t="str">
        <f aca="false">IF(V122&lt;10000000,V122-W122," ")</f>
        <v> </v>
      </c>
      <c r="AB122" s="22" t="n">
        <v>34572</v>
      </c>
      <c r="AC122" s="25" t="n">
        <f aca="false">AE52-AE51</f>
        <v>8</v>
      </c>
      <c r="AD122" s="25" t="n">
        <f aca="false">AF52-AF51</f>
        <v>4</v>
      </c>
      <c r="AE122" s="25" t="n">
        <f aca="false">AG52-AG51</f>
        <v>-1</v>
      </c>
      <c r="AF122" s="25" t="n">
        <f aca="false">AH52-AH51</f>
        <v>5</v>
      </c>
      <c r="AG122" s="25" t="n">
        <f aca="false">AI52-AI51</f>
        <v>10</v>
      </c>
      <c r="AH122" s="23" t="n">
        <f aca="false">AJ52-AJ51</f>
        <v>5</v>
      </c>
      <c r="AI122" s="15" t="n">
        <f aca="false">AK52-AK51</f>
        <v>-5</v>
      </c>
      <c r="AJ122" s="15" t="n">
        <f aca="false">IF(AL52&gt;0,AL52-AL51," ")</f>
        <v>9</v>
      </c>
      <c r="AK122" s="15" t="str">
        <f aca="false">IF(AM52&gt;0,AM52-AM51," ")</f>
        <v> </v>
      </c>
      <c r="AL122" s="21" t="n">
        <f aca="false">IF(AK122&lt;10000000,AVERAGE(AD122:AK122),AVERAGE(AC122:AJ122))</f>
        <v>4.375</v>
      </c>
      <c r="AM122" s="13" t="str">
        <f aca="false">IF(AK122&lt;10000000,AK122-AL122," ")</f>
        <v> </v>
      </c>
      <c r="AN122" s="22" t="n">
        <v>34572</v>
      </c>
      <c r="AO122" s="25" t="n">
        <f aca="false">AS52-AS51</f>
        <v>85</v>
      </c>
      <c r="AP122" s="25" t="n">
        <f aca="false">AT52-AT51</f>
        <v>59</v>
      </c>
      <c r="AQ122" s="25" t="n">
        <f aca="false">AU52-AU51</f>
        <v>71</v>
      </c>
      <c r="AR122" s="25" t="n">
        <f aca="false">AV52-AV51</f>
        <v>65</v>
      </c>
      <c r="AS122" s="25" t="n">
        <f aca="false">AW52-AW51</f>
        <v>71</v>
      </c>
      <c r="AT122" s="23" t="n">
        <f aca="false">AX52-AX51</f>
        <v>50</v>
      </c>
      <c r="AU122" s="23" t="n">
        <f aca="false">IF(AY52&gt;0,AY52-AY51," ")</f>
        <v>52</v>
      </c>
      <c r="AV122" s="23" t="n">
        <f aca="false">IF(AZ52&gt;0,AZ52-AZ51," ")</f>
        <v>76</v>
      </c>
      <c r="AW122" s="15" t="str">
        <f aca="false">IF(BA52&gt;0,BA52-BA51," ")</f>
        <v> </v>
      </c>
      <c r="AX122" s="21" t="n">
        <f aca="false">IF(AW122&lt;10000000,AVERAGE(AP122:AW122),AVERAGE(AO122:AV122))</f>
        <v>66.125</v>
      </c>
      <c r="AY122" s="13" t="str">
        <f aca="false">IF(AW122&lt;10000000,AW122-AX122," ")</f>
        <v> </v>
      </c>
    </row>
    <row r="123" customFormat="false" ht="12.75" hidden="false" customHeight="true" outlineLevel="0" collapsed="false">
      <c r="A123" s="22" t="n">
        <v>34579</v>
      </c>
      <c r="B123" s="23" t="n">
        <f aca="false">B53-B52</f>
        <v>25</v>
      </c>
      <c r="C123" s="23" t="n">
        <f aca="false">C53-C52</f>
        <v>1</v>
      </c>
      <c r="D123" s="25" t="n">
        <f aca="false">D53-D52</f>
        <v>30</v>
      </c>
      <c r="E123" s="25" t="n">
        <f aca="false">E53-E52</f>
        <v>23</v>
      </c>
      <c r="F123" s="25" t="n">
        <f aca="false">F53-F52</f>
        <v>10</v>
      </c>
      <c r="G123" s="15" t="n">
        <f aca="false">G53-G52</f>
        <v>20</v>
      </c>
      <c r="H123" s="15" t="n">
        <f aca="false">IF(H53&gt;0,H53-H52," ")</f>
        <v>3</v>
      </c>
      <c r="I123" s="15" t="n">
        <f aca="false">IF(I53&gt;0,I53-I52," ")</f>
        <v>21</v>
      </c>
      <c r="J123" s="15" t="str">
        <f aca="false">IF(J53&gt;0,J53-J52," ")</f>
        <v> </v>
      </c>
      <c r="K123" s="21" t="n">
        <f aca="false">IF(J123&lt;10000000,AVERAGE(C123:J123),AVERAGE(B123:I123))</f>
        <v>16.625</v>
      </c>
      <c r="L123" s="13" t="str">
        <f aca="false">IF(J123&lt;1000000,J123-K123,"")</f>
        <v/>
      </c>
      <c r="M123" s="24" t="n">
        <v>34579</v>
      </c>
      <c r="N123" s="25" t="n">
        <f aca="false">P53-P52</f>
        <v>50</v>
      </c>
      <c r="O123" s="25" t="n">
        <f aca="false">Q53-Q52</f>
        <v>49</v>
      </c>
      <c r="P123" s="25" t="n">
        <f aca="false">R53-R52</f>
        <v>65</v>
      </c>
      <c r="Q123" s="25" t="n">
        <f aca="false">S53-S52</f>
        <v>55</v>
      </c>
      <c r="R123" s="25" t="n">
        <f aca="false">T53-T52</f>
        <v>40</v>
      </c>
      <c r="S123" s="23" t="n">
        <f aca="false">U53-U52</f>
        <v>51</v>
      </c>
      <c r="T123" s="23" t="n">
        <f aca="false">IF(V53&gt;0,V53-V52," ")</f>
        <v>40</v>
      </c>
      <c r="U123" s="23" t="n">
        <f aca="false">IF(W53&gt;0,W53-W52," ")</f>
        <v>49</v>
      </c>
      <c r="V123" s="15" t="str">
        <f aca="false">IF(X53&gt;0,X53-X52," ")</f>
        <v> </v>
      </c>
      <c r="W123" s="21" t="n">
        <f aca="false">IF(V123&lt;10000000,AVERAGE(O123:V123),AVERAGE(N123:U123))</f>
        <v>49.875</v>
      </c>
      <c r="X123" s="13" t="str">
        <f aca="false">IF(V123&lt;10000000,V123-W123," ")</f>
        <v> </v>
      </c>
      <c r="AB123" s="22" t="n">
        <v>34579</v>
      </c>
      <c r="AC123" s="25" t="n">
        <f aca="false">AE53-AE52</f>
        <v>8</v>
      </c>
      <c r="AD123" s="25" t="n">
        <f aca="false">AF53-AF52</f>
        <v>1</v>
      </c>
      <c r="AE123" s="25" t="n">
        <f aca="false">AG53-AG52</f>
        <v>-1</v>
      </c>
      <c r="AF123" s="25" t="n">
        <f aca="false">AH53-AH52</f>
        <v>6</v>
      </c>
      <c r="AG123" s="25" t="n">
        <f aca="false">AI53-AI52</f>
        <v>7</v>
      </c>
      <c r="AH123" s="23" t="n">
        <f aca="false">AJ53-AJ52</f>
        <v>-2</v>
      </c>
      <c r="AI123" s="15" t="n">
        <f aca="false">AK53-AK52</f>
        <v>-1</v>
      </c>
      <c r="AJ123" s="15" t="n">
        <f aca="false">IF(AL53&gt;0,AL53-AL52," ")</f>
        <v>7</v>
      </c>
      <c r="AK123" s="15" t="str">
        <f aca="false">IF(AM53&gt;0,AM53-AM52," ")</f>
        <v> </v>
      </c>
      <c r="AL123" s="21" t="n">
        <f aca="false">IF(AK123&lt;10000000,AVERAGE(AD123:AK123),AVERAGE(AC123:AJ123))</f>
        <v>3.125</v>
      </c>
      <c r="AM123" s="13" t="str">
        <f aca="false">IF(AK123&lt;10000000,AK123-AL123," ")</f>
        <v> </v>
      </c>
      <c r="AN123" s="22" t="n">
        <v>34579</v>
      </c>
      <c r="AO123" s="25" t="n">
        <f aca="false">AS53-AS52</f>
        <v>83</v>
      </c>
      <c r="AP123" s="25" t="n">
        <f aca="false">AT53-AT52</f>
        <v>51</v>
      </c>
      <c r="AQ123" s="25" t="n">
        <f aca="false">AU53-AU52</f>
        <v>94</v>
      </c>
      <c r="AR123" s="25" t="n">
        <f aca="false">AV53-AV52</f>
        <v>84</v>
      </c>
      <c r="AS123" s="25" t="n">
        <f aca="false">AW53-AW52</f>
        <v>57</v>
      </c>
      <c r="AT123" s="23" t="n">
        <f aca="false">AX53-AX52</f>
        <v>69</v>
      </c>
      <c r="AU123" s="23" t="n">
        <f aca="false">IF(AY53&gt;0,AY53-AY52," ")</f>
        <v>42</v>
      </c>
      <c r="AV123" s="23" t="n">
        <f aca="false">IF(AZ53&gt;0,AZ53-AZ52," ")</f>
        <v>77</v>
      </c>
      <c r="AW123" s="15" t="str">
        <f aca="false">IF(BA53&gt;0,BA53-BA52," ")</f>
        <v> </v>
      </c>
      <c r="AX123" s="21" t="n">
        <f aca="false">IF(AW123&lt;10000000,AVERAGE(AP123:AW123),AVERAGE(AO123:AV123))</f>
        <v>69.625</v>
      </c>
      <c r="AY123" s="13" t="str">
        <f aca="false">IF(AW123&lt;10000000,AW123-AX123," ")</f>
        <v> </v>
      </c>
    </row>
    <row r="124" customFormat="false" ht="12.75" hidden="false" customHeight="true" outlineLevel="0" collapsed="false">
      <c r="A124" s="22" t="n">
        <v>34586</v>
      </c>
      <c r="B124" s="23" t="n">
        <f aca="false">B54-B53</f>
        <v>12</v>
      </c>
      <c r="C124" s="23" t="n">
        <f aca="false">C54-C53</f>
        <v>20</v>
      </c>
      <c r="D124" s="25" t="n">
        <f aca="false">D54-D53</f>
        <v>24</v>
      </c>
      <c r="E124" s="25" t="n">
        <f aca="false">E54-E53</f>
        <v>31</v>
      </c>
      <c r="F124" s="25" t="n">
        <f aca="false">F54-F53</f>
        <v>-2</v>
      </c>
      <c r="G124" s="15" t="n">
        <f aca="false">G54-G53</f>
        <v>15</v>
      </c>
      <c r="H124" s="15" t="n">
        <f aca="false">IF(H54&gt;0,H54-H53," ")</f>
        <v>17</v>
      </c>
      <c r="I124" s="15" t="n">
        <f aca="false">IF(I54&gt;0,I54-I53," ")</f>
        <v>25</v>
      </c>
      <c r="J124" s="15" t="str">
        <f aca="false">IF(J54&gt;0,J54-J53," ")</f>
        <v> </v>
      </c>
      <c r="K124" s="21" t="n">
        <f aca="false">IF(J124&lt;10000000,AVERAGE(C124:J124),AVERAGE(B124:I124))</f>
        <v>17.75</v>
      </c>
      <c r="L124" s="13" t="str">
        <f aca="false">IF(J124&lt;1000000,J124-K124,"")</f>
        <v/>
      </c>
      <c r="M124" s="24" t="n">
        <v>34586</v>
      </c>
      <c r="N124" s="25" t="n">
        <f aca="false">P54-P53</f>
        <v>49</v>
      </c>
      <c r="O124" s="25" t="n">
        <f aca="false">Q54-Q53</f>
        <v>53</v>
      </c>
      <c r="P124" s="25" t="n">
        <f aca="false">R54-R53</f>
        <v>67</v>
      </c>
      <c r="Q124" s="25" t="n">
        <f aca="false">S54-S53</f>
        <v>59</v>
      </c>
      <c r="R124" s="25" t="n">
        <f aca="false">T54-T53</f>
        <v>36</v>
      </c>
      <c r="S124" s="23" t="n">
        <f aca="false">U54-U53</f>
        <v>45</v>
      </c>
      <c r="T124" s="23" t="n">
        <f aca="false">IF(V54&gt;0,V54-V53," ")</f>
        <v>50</v>
      </c>
      <c r="U124" s="23" t="n">
        <f aca="false">IF(W54&gt;0,W54-W53," ")</f>
        <v>60</v>
      </c>
      <c r="V124" s="15" t="str">
        <f aca="false">IF(X54&gt;0,X54-X53," ")</f>
        <v> </v>
      </c>
      <c r="W124" s="21" t="n">
        <f aca="false">IF(V124&lt;10000000,AVERAGE(O124:V124),AVERAGE(N124:U124))</f>
        <v>52.375</v>
      </c>
      <c r="X124" s="13" t="str">
        <f aca="false">IF(V124&lt;10000000,V124-W124," ")</f>
        <v> </v>
      </c>
      <c r="AB124" s="22" t="n">
        <v>34586</v>
      </c>
      <c r="AC124" s="25" t="n">
        <f aca="false">AE54-AE53</f>
        <v>15</v>
      </c>
      <c r="AD124" s="25" t="n">
        <f aca="false">AF54-AF53</f>
        <v>3</v>
      </c>
      <c r="AE124" s="25" t="n">
        <f aca="false">AG54-AG53</f>
        <v>7</v>
      </c>
      <c r="AF124" s="25" t="n">
        <f aca="false">AH54-AH53</f>
        <v>6</v>
      </c>
      <c r="AG124" s="25" t="n">
        <f aca="false">AI54-AI53</f>
        <v>1</v>
      </c>
      <c r="AH124" s="23" t="n">
        <f aca="false">AJ54-AJ53</f>
        <v>6</v>
      </c>
      <c r="AI124" s="15" t="n">
        <f aca="false">AK54-AK53</f>
        <v>5</v>
      </c>
      <c r="AJ124" s="15" t="n">
        <f aca="false">IF(AL54&gt;0,AL54-AL53," ")</f>
        <v>10</v>
      </c>
      <c r="AK124" s="15" t="str">
        <f aca="false">IF(AM54&gt;0,AM54-AM53," ")</f>
        <v> </v>
      </c>
      <c r="AL124" s="21" t="n">
        <f aca="false">IF(AK124&lt;10000000,AVERAGE(AD124:AK124),AVERAGE(AC124:AJ124))</f>
        <v>6.625</v>
      </c>
      <c r="AM124" s="13" t="str">
        <f aca="false">IF(AK124&lt;10000000,AK124-AL124," ")</f>
        <v> </v>
      </c>
      <c r="AN124" s="22" t="n">
        <v>34586</v>
      </c>
      <c r="AO124" s="25" t="n">
        <f aca="false">AS54-AS53</f>
        <v>76</v>
      </c>
      <c r="AP124" s="25" t="n">
        <f aca="false">AT54-AT53</f>
        <v>76</v>
      </c>
      <c r="AQ124" s="25" t="n">
        <f aca="false">AU54-AU53</f>
        <v>98</v>
      </c>
      <c r="AR124" s="25" t="n">
        <f aca="false">AV54-AV53</f>
        <v>96</v>
      </c>
      <c r="AS124" s="25" t="n">
        <f aca="false">AW54-AW53</f>
        <v>35</v>
      </c>
      <c r="AT124" s="23" t="n">
        <f aca="false">AX54-AX53</f>
        <v>66</v>
      </c>
      <c r="AU124" s="23" t="n">
        <f aca="false">IF(AY54&gt;0,AY54-AY53," ")</f>
        <v>72</v>
      </c>
      <c r="AV124" s="23" t="n">
        <f aca="false">IF(AZ54&gt;0,AZ54-AZ53," ")</f>
        <v>95</v>
      </c>
      <c r="AW124" s="15" t="str">
        <f aca="false">IF(BA54&gt;0,BA54-BA53," ")</f>
        <v> </v>
      </c>
      <c r="AX124" s="21" t="n">
        <f aca="false">IF(AW124&lt;10000000,AVERAGE(AP124:AW124),AVERAGE(AO124:AV124))</f>
        <v>76.75</v>
      </c>
      <c r="AY124" s="13" t="str">
        <f aca="false">IF(AW124&lt;10000000,AW124-AX124," ")</f>
        <v> </v>
      </c>
    </row>
    <row r="125" customFormat="false" ht="12.75" hidden="false" customHeight="true" outlineLevel="0" collapsed="false">
      <c r="A125" s="22" t="n">
        <v>34593</v>
      </c>
      <c r="B125" s="23" t="n">
        <f aca="false">B55-B54</f>
        <v>15</v>
      </c>
      <c r="C125" s="23" t="n">
        <f aca="false">C55-C54</f>
        <v>18</v>
      </c>
      <c r="D125" s="25" t="n">
        <f aca="false">D55-D54</f>
        <v>29</v>
      </c>
      <c r="E125" s="25" t="n">
        <f aca="false">E55-E54</f>
        <v>29</v>
      </c>
      <c r="F125" s="25" t="n">
        <f aca="false">F55-F54</f>
        <v>18</v>
      </c>
      <c r="G125" s="15" t="n">
        <f aca="false">G55-G54</f>
        <v>18</v>
      </c>
      <c r="H125" s="15" t="n">
        <f aca="false">IF(H55&gt;0,H55-H54," ")</f>
        <v>17</v>
      </c>
      <c r="I125" s="15" t="n">
        <f aca="false">IF(I55&gt;0,I55-I54," ")</f>
        <v>28</v>
      </c>
      <c r="J125" s="15" t="str">
        <f aca="false">IF(J55&gt;0,J55-J54," ")</f>
        <v> </v>
      </c>
      <c r="K125" s="21" t="n">
        <f aca="false">IF(J125&lt;10000000,AVERAGE(C125:J125),AVERAGE(B125:I125))</f>
        <v>21.5</v>
      </c>
      <c r="L125" s="13" t="str">
        <f aca="false">IF(J125&lt;1000000,J125-K125,"")</f>
        <v/>
      </c>
      <c r="M125" s="24" t="n">
        <v>34593</v>
      </c>
      <c r="N125" s="25" t="n">
        <f aca="false">P55-P54</f>
        <v>41</v>
      </c>
      <c r="O125" s="25" t="n">
        <f aca="false">Q55-Q54</f>
        <v>46</v>
      </c>
      <c r="P125" s="25" t="n">
        <f aca="false">R55-R54</f>
        <v>52</v>
      </c>
      <c r="Q125" s="25" t="n">
        <f aca="false">S55-S54</f>
        <v>57</v>
      </c>
      <c r="R125" s="25" t="n">
        <f aca="false">T55-T54</f>
        <v>42</v>
      </c>
      <c r="S125" s="23" t="n">
        <f aca="false">U55-U54</f>
        <v>55</v>
      </c>
      <c r="T125" s="23" t="n">
        <f aca="false">IF(V55&gt;0,V55-V54," ")</f>
        <v>48</v>
      </c>
      <c r="U125" s="23" t="n">
        <f aca="false">IF(W55&gt;0,W55-W54," ")</f>
        <v>52</v>
      </c>
      <c r="V125" s="15" t="str">
        <f aca="false">IF(X55&gt;0,X55-X54," ")</f>
        <v> </v>
      </c>
      <c r="W125" s="21" t="n">
        <f aca="false">IF(V125&lt;10000000,AVERAGE(O125:V125),AVERAGE(N125:U125))</f>
        <v>49.125</v>
      </c>
      <c r="X125" s="13" t="str">
        <f aca="false">IF(V125&lt;10000000,V125-W125," ")</f>
        <v> </v>
      </c>
      <c r="AB125" s="22" t="n">
        <v>34593</v>
      </c>
      <c r="AC125" s="25" t="n">
        <f aca="false">AE55-AE54</f>
        <v>11</v>
      </c>
      <c r="AD125" s="25" t="n">
        <f aca="false">AF55-AF54</f>
        <v>7</v>
      </c>
      <c r="AE125" s="25" t="n">
        <f aca="false">AG55-AG54</f>
        <v>3</v>
      </c>
      <c r="AF125" s="25" t="n">
        <f aca="false">AH55-AH54</f>
        <v>2</v>
      </c>
      <c r="AG125" s="25" t="n">
        <f aca="false">AI55-AI54</f>
        <v>10</v>
      </c>
      <c r="AH125" s="23" t="n">
        <f aca="false">AJ55-AJ54</f>
        <v>8</v>
      </c>
      <c r="AI125" s="15" t="n">
        <f aca="false">AK55-AK54</f>
        <v>2</v>
      </c>
      <c r="AJ125" s="15" t="n">
        <f aca="false">IF(AL55&gt;0,AL55-AL54," ")</f>
        <v>10</v>
      </c>
      <c r="AK125" s="15" t="str">
        <f aca="false">IF(AM55&gt;0,AM55-AM54," ")</f>
        <v> </v>
      </c>
      <c r="AL125" s="21" t="n">
        <f aca="false">IF(AK125&lt;10000000,AVERAGE(AD125:AK125),AVERAGE(AC125:AJ125))</f>
        <v>6.625</v>
      </c>
      <c r="AM125" s="13" t="str">
        <f aca="false">IF(AK125&lt;10000000,AK125-AL125," ")</f>
        <v> </v>
      </c>
      <c r="AN125" s="22" t="n">
        <v>34593</v>
      </c>
      <c r="AO125" s="25" t="n">
        <f aca="false">AS55-AS54</f>
        <v>67</v>
      </c>
      <c r="AP125" s="25" t="n">
        <f aca="false">AT55-AT54</f>
        <v>71</v>
      </c>
      <c r="AQ125" s="25" t="n">
        <f aca="false">AU55-AU54</f>
        <v>84</v>
      </c>
      <c r="AR125" s="25" t="n">
        <f aca="false">AV55-AV54</f>
        <v>88</v>
      </c>
      <c r="AS125" s="25" t="n">
        <f aca="false">AW55-AW54</f>
        <v>70</v>
      </c>
      <c r="AT125" s="23" t="n">
        <f aca="false">AX55-AX54</f>
        <v>81</v>
      </c>
      <c r="AU125" s="23" t="n">
        <f aca="false">IF(AY55&gt;0,AY55-AY54," ")</f>
        <v>67</v>
      </c>
      <c r="AV125" s="23" t="n">
        <f aca="false">IF(AZ55&gt;0,AZ55-AZ54," ")</f>
        <v>90</v>
      </c>
      <c r="AW125" s="15" t="str">
        <f aca="false">IF(BA55&gt;0,BA55-BA54," ")</f>
        <v> </v>
      </c>
      <c r="AX125" s="21" t="n">
        <f aca="false">IF(AW125&lt;10000000,AVERAGE(AP125:AW125),AVERAGE(AO125:AV125))</f>
        <v>77.25</v>
      </c>
      <c r="AY125" s="13" t="str">
        <f aca="false">IF(AW125&lt;10000000,AW125-AX125," ")</f>
        <v> </v>
      </c>
    </row>
    <row r="126" customFormat="false" ht="12.75" hidden="false" customHeight="true" outlineLevel="0" collapsed="false">
      <c r="A126" s="22" t="n">
        <v>34600</v>
      </c>
      <c r="B126" s="23" t="n">
        <f aca="false">B56-B55</f>
        <v>13</v>
      </c>
      <c r="C126" s="23" t="n">
        <f aca="false">C56-C55</f>
        <v>19</v>
      </c>
      <c r="D126" s="25" t="n">
        <f aca="false">D56-D55</f>
        <v>26</v>
      </c>
      <c r="E126" s="25" t="n">
        <f aca="false">E56-E55</f>
        <v>15</v>
      </c>
      <c r="F126" s="25" t="n">
        <f aca="false">F56-F55</f>
        <v>10</v>
      </c>
      <c r="G126" s="15" t="n">
        <f aca="false">G56-G55</f>
        <v>24</v>
      </c>
      <c r="H126" s="15" t="n">
        <f aca="false">IF(H56&gt;0,H56-H55," ")</f>
        <v>18</v>
      </c>
      <c r="I126" s="15" t="n">
        <f aca="false">IF(I56&gt;0,I56-I55," ")</f>
        <v>25</v>
      </c>
      <c r="J126" s="15" t="str">
        <f aca="false">IF(J56&gt;0,J56-J55," ")</f>
        <v> </v>
      </c>
      <c r="K126" s="21" t="n">
        <f aca="false">IF(J126&lt;10000000,AVERAGE(C126:J126),AVERAGE(B126:I126))</f>
        <v>18.75</v>
      </c>
      <c r="L126" s="13" t="str">
        <f aca="false">IF(J126&lt;1000000,J126-K126,"")</f>
        <v/>
      </c>
      <c r="M126" s="24" t="n">
        <v>34600</v>
      </c>
      <c r="N126" s="25" t="n">
        <f aca="false">P56-P55</f>
        <v>43</v>
      </c>
      <c r="O126" s="25" t="n">
        <f aca="false">Q56-Q55</f>
        <v>46</v>
      </c>
      <c r="P126" s="25" t="n">
        <f aca="false">R56-R55</f>
        <v>57</v>
      </c>
      <c r="Q126" s="25" t="n">
        <f aca="false">S56-S55</f>
        <v>51</v>
      </c>
      <c r="R126" s="25" t="n">
        <f aca="false">T56-T55</f>
        <v>31</v>
      </c>
      <c r="S126" s="23" t="n">
        <f aca="false">U56-U55</f>
        <v>46</v>
      </c>
      <c r="T126" s="23" t="n">
        <f aca="false">IF(V56&gt;0,V56-V55," ")</f>
        <v>57</v>
      </c>
      <c r="U126" s="23" t="n">
        <f aca="false">IF(W56&gt;0,W56-W55," ")</f>
        <v>58</v>
      </c>
      <c r="V126" s="15" t="str">
        <f aca="false">IF(X56&gt;0,X56-X55," ")</f>
        <v> </v>
      </c>
      <c r="W126" s="21" t="n">
        <f aca="false">IF(V126&lt;10000000,AVERAGE(O126:V126),AVERAGE(N126:U126))</f>
        <v>48.625</v>
      </c>
      <c r="X126" s="13" t="str">
        <f aca="false">IF(V126&lt;10000000,V126-W126," ")</f>
        <v> </v>
      </c>
      <c r="AB126" s="22" t="n">
        <v>34600</v>
      </c>
      <c r="AC126" s="25" t="n">
        <f aca="false">AE56-AE55</f>
        <v>-2</v>
      </c>
      <c r="AD126" s="25" t="n">
        <f aca="false">AF56-AF55</f>
        <v>4</v>
      </c>
      <c r="AE126" s="25" t="n">
        <f aca="false">AG56-AG55</f>
        <v>6</v>
      </c>
      <c r="AF126" s="25" t="n">
        <f aca="false">AH56-AH55</f>
        <v>7</v>
      </c>
      <c r="AG126" s="25" t="n">
        <f aca="false">AI56-AI55</f>
        <v>11</v>
      </c>
      <c r="AH126" s="23" t="n">
        <f aca="false">AJ56-AJ55</f>
        <v>8</v>
      </c>
      <c r="AI126" s="15" t="n">
        <f aca="false">AK56-AK55</f>
        <v>2</v>
      </c>
      <c r="AJ126" s="15" t="n">
        <f aca="false">IF(AL56&gt;0,AL56-AL55," ")</f>
        <v>8</v>
      </c>
      <c r="AK126" s="15" t="str">
        <f aca="false">IF(AM56&gt;0,AM56-AM55," ")</f>
        <v> </v>
      </c>
      <c r="AL126" s="21" t="n">
        <f aca="false">IF(AK126&lt;10000000,AVERAGE(AD126:AK126),AVERAGE(AC126:AJ126))</f>
        <v>5.5</v>
      </c>
      <c r="AM126" s="13" t="str">
        <f aca="false">IF(AK126&lt;10000000,AK126-AL126," ")</f>
        <v> </v>
      </c>
      <c r="AN126" s="22" t="n">
        <v>34600</v>
      </c>
      <c r="AO126" s="25" t="n">
        <f aca="false">AS56-AS55</f>
        <v>54</v>
      </c>
      <c r="AP126" s="25" t="n">
        <f aca="false">AT56-AT55</f>
        <v>69</v>
      </c>
      <c r="AQ126" s="25" t="n">
        <f aca="false">AU56-AU55</f>
        <v>89</v>
      </c>
      <c r="AR126" s="25" t="n">
        <f aca="false">AV56-AV55</f>
        <v>73</v>
      </c>
      <c r="AS126" s="25" t="n">
        <f aca="false">AW56-AW55</f>
        <v>52</v>
      </c>
      <c r="AT126" s="23" t="n">
        <f aca="false">AX56-AX55</f>
        <v>78</v>
      </c>
      <c r="AU126" s="23" t="n">
        <f aca="false">IF(AY56&gt;0,AY56-AY55," ")</f>
        <v>77</v>
      </c>
      <c r="AV126" s="23" t="n">
        <f aca="false">IF(AZ56&gt;0,AZ56-AZ55," ")</f>
        <v>91</v>
      </c>
      <c r="AW126" s="15" t="str">
        <f aca="false">IF(BA56&gt;0,BA56-BA55," ")</f>
        <v> </v>
      </c>
      <c r="AX126" s="21" t="n">
        <f aca="false">IF(AW126&lt;10000000,AVERAGE(AP126:AW126),AVERAGE(AO126:AV126))</f>
        <v>72.875</v>
      </c>
      <c r="AY126" s="13" t="str">
        <f aca="false">IF(AW126&lt;10000000,AW126-AX126," ")</f>
        <v> </v>
      </c>
    </row>
    <row r="127" customFormat="false" ht="12.75" hidden="false" customHeight="true" outlineLevel="0" collapsed="false">
      <c r="A127" s="22" t="n">
        <v>34607</v>
      </c>
      <c r="B127" s="23" t="n">
        <f aca="false">B57-B56</f>
        <v>9</v>
      </c>
      <c r="C127" s="23" t="n">
        <f aca="false">C57-C56</f>
        <v>26</v>
      </c>
      <c r="D127" s="25" t="n">
        <f aca="false">D57-D56</f>
        <v>30</v>
      </c>
      <c r="E127" s="25" t="n">
        <f aca="false">E57-E56</f>
        <v>29</v>
      </c>
      <c r="F127" s="25" t="n">
        <f aca="false">F57-F56</f>
        <v>7</v>
      </c>
      <c r="G127" s="15" t="n">
        <f aca="false">G57-G56</f>
        <v>19</v>
      </c>
      <c r="H127" s="15" t="n">
        <f aca="false">IF(H57&gt;0,H57-H56," ")</f>
        <v>25</v>
      </c>
      <c r="I127" s="15" t="n">
        <f aca="false">IF(I57&gt;0,I57-I56," ")</f>
        <v>13</v>
      </c>
      <c r="J127" s="15" t="str">
        <f aca="false">IF(J57&gt;0,J57-J56," ")</f>
        <v> </v>
      </c>
      <c r="K127" s="21" t="n">
        <f aca="false">IF(J127&lt;10000000,AVERAGE(C127:J127),AVERAGE(B127:I127))</f>
        <v>19.75</v>
      </c>
      <c r="L127" s="13" t="str">
        <f aca="false">IF(J127&lt;1000000,J127-K127,"")</f>
        <v/>
      </c>
      <c r="M127" s="24" t="n">
        <v>34607</v>
      </c>
      <c r="N127" s="25" t="n">
        <f aca="false">P57-P56</f>
        <v>42</v>
      </c>
      <c r="O127" s="25" t="n">
        <f aca="false">Q57-Q56</f>
        <v>36</v>
      </c>
      <c r="P127" s="25" t="n">
        <f aca="false">R57-R56</f>
        <v>54</v>
      </c>
      <c r="Q127" s="25" t="n">
        <f aca="false">S57-S56</f>
        <v>52</v>
      </c>
      <c r="R127" s="25" t="n">
        <f aca="false">T57-T56</f>
        <v>30</v>
      </c>
      <c r="S127" s="23" t="n">
        <f aca="false">U57-U56</f>
        <v>53</v>
      </c>
      <c r="T127" s="23" t="n">
        <f aca="false">IF(V57&gt;0,V57-V56," ")</f>
        <v>50</v>
      </c>
      <c r="U127" s="23" t="n">
        <f aca="false">IF(W57&gt;0,W57-W56," ")</f>
        <v>47</v>
      </c>
      <c r="V127" s="15" t="str">
        <f aca="false">IF(X57&gt;0,X57-X56," ")</f>
        <v> </v>
      </c>
      <c r="W127" s="21" t="n">
        <f aca="false">IF(V127&lt;10000000,AVERAGE(O127:V127),AVERAGE(N127:U127))</f>
        <v>45.5</v>
      </c>
      <c r="X127" s="13" t="str">
        <f aca="false">IF(V127&lt;10000000,V127-W127," ")</f>
        <v> </v>
      </c>
      <c r="AB127" s="22" t="n">
        <v>34607</v>
      </c>
      <c r="AC127" s="25" t="n">
        <f aca="false">AE57-AE56</f>
        <v>-3</v>
      </c>
      <c r="AD127" s="25" t="n">
        <f aca="false">AF57-AF56</f>
        <v>5</v>
      </c>
      <c r="AE127" s="25" t="n">
        <f aca="false">AG57-AG56</f>
        <v>0</v>
      </c>
      <c r="AF127" s="25" t="n">
        <f aca="false">AH57-AH56</f>
        <v>6</v>
      </c>
      <c r="AG127" s="25" t="n">
        <f aca="false">AI57-AI56</f>
        <v>4</v>
      </c>
      <c r="AH127" s="23" t="n">
        <f aca="false">AJ57-AJ56</f>
        <v>7</v>
      </c>
      <c r="AI127" s="15" t="n">
        <f aca="false">AK57-AK56</f>
        <v>3</v>
      </c>
      <c r="AJ127" s="15" t="n">
        <f aca="false">IF(AL57&gt;0,AL57-AL56," ")</f>
        <v>6</v>
      </c>
      <c r="AK127" s="15" t="str">
        <f aca="false">IF(AM57&gt;0,AM57-AM56," ")</f>
        <v> </v>
      </c>
      <c r="AL127" s="21" t="n">
        <f aca="false">IF(AK127&lt;10000000,AVERAGE(AD127:AK127),AVERAGE(AC127:AJ127))</f>
        <v>3.5</v>
      </c>
      <c r="AM127" s="13" t="str">
        <f aca="false">IF(AK127&lt;10000000,AK127-AL127," ")</f>
        <v> </v>
      </c>
      <c r="AN127" s="22" t="n">
        <v>34607</v>
      </c>
      <c r="AO127" s="25" t="n">
        <f aca="false">AS57-AS56</f>
        <v>48</v>
      </c>
      <c r="AP127" s="25" t="n">
        <f aca="false">AT57-AT56</f>
        <v>67</v>
      </c>
      <c r="AQ127" s="25" t="n">
        <f aca="false">AU57-AU56</f>
        <v>84</v>
      </c>
      <c r="AR127" s="25" t="n">
        <f aca="false">AV57-AV56</f>
        <v>87</v>
      </c>
      <c r="AS127" s="25" t="n">
        <f aca="false">AW57-AW56</f>
        <v>41</v>
      </c>
      <c r="AT127" s="23" t="n">
        <f aca="false">AX57-AX56</f>
        <v>79</v>
      </c>
      <c r="AU127" s="23" t="n">
        <f aca="false">IF(AY57&gt;0,AY57-AY56," ")</f>
        <v>78</v>
      </c>
      <c r="AV127" s="23" t="n">
        <f aca="false">IF(AZ57&gt;0,AZ57-AZ56," ")</f>
        <v>66</v>
      </c>
      <c r="AW127" s="15" t="str">
        <f aca="false">IF(BA57&gt;0,BA57-BA56," ")</f>
        <v> </v>
      </c>
      <c r="AX127" s="21" t="n">
        <f aca="false">IF(AW127&lt;10000000,AVERAGE(AP127:AW127),AVERAGE(AO127:AV127))</f>
        <v>68.75</v>
      </c>
      <c r="AY127" s="13" t="str">
        <f aca="false">IF(AW127&lt;10000000,AW127-AX127," ")</f>
        <v> </v>
      </c>
    </row>
    <row r="128" customFormat="false" ht="12.75" hidden="false" customHeight="true" outlineLevel="0" collapsed="false">
      <c r="A128" s="22" t="n">
        <v>34614</v>
      </c>
      <c r="B128" s="23" t="n">
        <f aca="false">B58-B57</f>
        <v>14</v>
      </c>
      <c r="C128" s="23" t="n">
        <f aca="false">C58-C57</f>
        <v>2</v>
      </c>
      <c r="D128" s="25" t="n">
        <f aca="false">D58-D57</f>
        <v>35</v>
      </c>
      <c r="E128" s="25" t="n">
        <f aca="false">E58-E57</f>
        <v>27</v>
      </c>
      <c r="F128" s="25" t="n">
        <f aca="false">F58-F57</f>
        <v>2</v>
      </c>
      <c r="G128" s="15" t="n">
        <f aca="false">G58-G57</f>
        <v>16</v>
      </c>
      <c r="H128" s="15" t="n">
        <f aca="false">IF(H58&gt;0,H58-H57," ")</f>
        <v>12</v>
      </c>
      <c r="I128" s="15" t="n">
        <f aca="false">IF(I58&gt;0,I58-I57," ")</f>
        <v>19</v>
      </c>
      <c r="J128" s="15" t="str">
        <f aca="false">IF(J58&gt;0,J58-J57," ")</f>
        <v> </v>
      </c>
      <c r="K128" s="21" t="n">
        <f aca="false">IF(J128&lt;10000000,AVERAGE(C128:J128),AVERAGE(B128:I128))</f>
        <v>15.875</v>
      </c>
      <c r="L128" s="13" t="str">
        <f aca="false">IF(J128&lt;1000000,J128-K128,"")</f>
        <v/>
      </c>
      <c r="M128" s="24" t="n">
        <v>34614</v>
      </c>
      <c r="N128" s="25" t="n">
        <f aca="false">P58-P57</f>
        <v>24</v>
      </c>
      <c r="O128" s="25" t="n">
        <f aca="false">Q58-Q57</f>
        <v>41</v>
      </c>
      <c r="P128" s="25" t="n">
        <f aca="false">R58-R57</f>
        <v>56</v>
      </c>
      <c r="Q128" s="25" t="n">
        <f aca="false">S58-S57</f>
        <v>55</v>
      </c>
      <c r="R128" s="25" t="n">
        <f aca="false">T58-T57</f>
        <v>27</v>
      </c>
      <c r="S128" s="23" t="n">
        <f aca="false">U58-U57</f>
        <v>44</v>
      </c>
      <c r="T128" s="23" t="n">
        <f aca="false">IF(V58&gt;0,V58-V57," ")</f>
        <v>47</v>
      </c>
      <c r="U128" s="23" t="n">
        <f aca="false">IF(W58&gt;0,W58-W57," ")</f>
        <v>46</v>
      </c>
      <c r="V128" s="15" t="str">
        <f aca="false">IF(X58&gt;0,X58-X57," ")</f>
        <v> </v>
      </c>
      <c r="W128" s="21" t="n">
        <f aca="false">IF(V128&lt;10000000,AVERAGE(O128:V128),AVERAGE(N128:U128))</f>
        <v>42.5</v>
      </c>
      <c r="X128" s="13" t="str">
        <f aca="false">IF(V128&lt;10000000,V128-W128," ")</f>
        <v> </v>
      </c>
      <c r="AB128" s="22" t="n">
        <v>34614</v>
      </c>
      <c r="AC128" s="25" t="n">
        <f aca="false">AE58-AE57</f>
        <v>7</v>
      </c>
      <c r="AD128" s="25" t="n">
        <f aca="false">AF58-AF57</f>
        <v>5</v>
      </c>
      <c r="AE128" s="25" t="n">
        <f aca="false">AG58-AG57</f>
        <v>3</v>
      </c>
      <c r="AF128" s="25" t="n">
        <f aca="false">AH58-AH57</f>
        <v>5</v>
      </c>
      <c r="AG128" s="25" t="n">
        <f aca="false">AI58-AI57</f>
        <v>12</v>
      </c>
      <c r="AH128" s="23" t="n">
        <f aca="false">AJ58-AJ57</f>
        <v>2</v>
      </c>
      <c r="AI128" s="15" t="n">
        <f aca="false">AK58-AK57</f>
        <v>3</v>
      </c>
      <c r="AJ128" s="15" t="n">
        <f aca="false">IF(AL58&gt;0,AL58-AL57," ")</f>
        <v>0</v>
      </c>
      <c r="AK128" s="15" t="str">
        <f aca="false">IF(AM58&gt;0,AM58-AM57," ")</f>
        <v> </v>
      </c>
      <c r="AL128" s="21" t="n">
        <f aca="false">IF(AK128&lt;10000000,AVERAGE(AD128:AK128),AVERAGE(AC128:AJ128))</f>
        <v>4.625</v>
      </c>
      <c r="AM128" s="13" t="str">
        <f aca="false">IF(AK128&lt;10000000,AK128-AL128," ")</f>
        <v> </v>
      </c>
      <c r="AN128" s="22" t="n">
        <v>34614</v>
      </c>
      <c r="AO128" s="25" t="n">
        <f aca="false">AS58-AS57</f>
        <v>45</v>
      </c>
      <c r="AP128" s="25" t="n">
        <f aca="false">AT58-AT57</f>
        <v>48</v>
      </c>
      <c r="AQ128" s="25" t="n">
        <f aca="false">AU58-AU57</f>
        <v>94</v>
      </c>
      <c r="AR128" s="25" t="n">
        <f aca="false">AV58-AV57</f>
        <v>87</v>
      </c>
      <c r="AS128" s="25" t="n">
        <f aca="false">AW58-AW57</f>
        <v>41</v>
      </c>
      <c r="AT128" s="23" t="n">
        <f aca="false">AX58-AX57</f>
        <v>62</v>
      </c>
      <c r="AU128" s="23" t="n">
        <f aca="false">IF(AY58&gt;0,AY58-AY57," ")</f>
        <v>62</v>
      </c>
      <c r="AV128" s="23" t="n">
        <f aca="false">IF(AZ58&gt;0,AZ58-AZ57," ")</f>
        <v>65</v>
      </c>
      <c r="AW128" s="15" t="str">
        <f aca="false">IF(BA58&gt;0,BA58-BA57," ")</f>
        <v> </v>
      </c>
      <c r="AX128" s="21" t="n">
        <f aca="false">IF(AW128&lt;10000000,AVERAGE(AP128:AW128),AVERAGE(AO128:AV128))</f>
        <v>63</v>
      </c>
      <c r="AY128" s="13" t="str">
        <f aca="false">IF(AW128&lt;10000000,AW128-AX128," ")</f>
        <v> </v>
      </c>
    </row>
    <row r="129" customFormat="false" ht="12.75" hidden="false" customHeight="true" outlineLevel="0" collapsed="false">
      <c r="A129" s="22" t="n">
        <v>34621</v>
      </c>
      <c r="B129" s="23" t="n">
        <f aca="false">B59-B58</f>
        <v>3</v>
      </c>
      <c r="C129" s="23" t="n">
        <f aca="false">C59-C58</f>
        <v>18</v>
      </c>
      <c r="D129" s="25" t="n">
        <f aca="false">D59-D58</f>
        <v>7</v>
      </c>
      <c r="E129" s="25" t="n">
        <f aca="false">E59-E58</f>
        <v>21</v>
      </c>
      <c r="F129" s="25" t="n">
        <f aca="false">F59-F58</f>
        <v>6</v>
      </c>
      <c r="G129" s="15" t="n">
        <f aca="false">G59-G58</f>
        <v>11</v>
      </c>
      <c r="H129" s="15" t="n">
        <f aca="false">IF(H59&gt;0,H59-H58," ")</f>
        <v>6</v>
      </c>
      <c r="I129" s="15" t="n">
        <f aca="false">IF(I59&gt;0,I59-I58," ")</f>
        <v>15</v>
      </c>
      <c r="J129" s="15" t="str">
        <f aca="false">IF(J59&gt;0,J59-J58," ")</f>
        <v> </v>
      </c>
      <c r="K129" s="21" t="n">
        <f aca="false">IF(J129&lt;10000000,AVERAGE(C129:J129),AVERAGE(B129:I129))</f>
        <v>10.875</v>
      </c>
      <c r="L129" s="13" t="str">
        <f aca="false">IF(J129&lt;1000000,J129-K129,"")</f>
        <v/>
      </c>
      <c r="M129" s="24" t="n">
        <v>34621</v>
      </c>
      <c r="N129" s="25" t="n">
        <f aca="false">P59-P58</f>
        <v>19</v>
      </c>
      <c r="O129" s="25" t="n">
        <f aca="false">Q59-Q58</f>
        <v>45</v>
      </c>
      <c r="P129" s="25" t="n">
        <f aca="false">R59-R58</f>
        <v>28</v>
      </c>
      <c r="Q129" s="25" t="n">
        <f aca="false">S59-S58</f>
        <v>50</v>
      </c>
      <c r="R129" s="25" t="n">
        <f aca="false">T59-T58</f>
        <v>29</v>
      </c>
      <c r="S129" s="23" t="n">
        <f aca="false">U59-U58</f>
        <v>31</v>
      </c>
      <c r="T129" s="23" t="n">
        <f aca="false">IF(V59&gt;0,V59-V58," ")</f>
        <v>20</v>
      </c>
      <c r="U129" s="23" t="n">
        <f aca="false">IF(W59&gt;0,W59-W58," ")</f>
        <v>36</v>
      </c>
      <c r="V129" s="15" t="str">
        <f aca="false">IF(X59&gt;0,X59-X58," ")</f>
        <v> </v>
      </c>
      <c r="W129" s="21" t="n">
        <f aca="false">IF(V129&lt;10000000,AVERAGE(O129:V129),AVERAGE(N129:U129))</f>
        <v>32.25</v>
      </c>
      <c r="X129" s="13" t="str">
        <f aca="false">IF(V129&lt;10000000,V129-W129," ")</f>
        <v> </v>
      </c>
      <c r="AB129" s="22" t="n">
        <v>34621</v>
      </c>
      <c r="AC129" s="25" t="n">
        <f aca="false">AE59-AE58</f>
        <v>2</v>
      </c>
      <c r="AD129" s="25" t="n">
        <f aca="false">AF59-AF58</f>
        <v>7</v>
      </c>
      <c r="AE129" s="25" t="n">
        <f aca="false">AG59-AG58</f>
        <v>3</v>
      </c>
      <c r="AF129" s="25" t="n">
        <f aca="false">AH59-AH58</f>
        <v>6</v>
      </c>
      <c r="AG129" s="25" t="n">
        <f aca="false">AI59-AI58</f>
        <v>6</v>
      </c>
      <c r="AH129" s="23" t="n">
        <f aca="false">AJ59-AJ58</f>
        <v>7</v>
      </c>
      <c r="AI129" s="15" t="n">
        <f aca="false">AK59-AK58</f>
        <v>3</v>
      </c>
      <c r="AJ129" s="15" t="n">
        <f aca="false">IF(AL59&gt;0,AL59-AL58," ")</f>
        <v>12</v>
      </c>
      <c r="AK129" s="15" t="str">
        <f aca="false">IF(AM59&gt;0,AM59-AM58," ")</f>
        <v> </v>
      </c>
      <c r="AL129" s="21" t="n">
        <f aca="false">IF(AK129&lt;10000000,AVERAGE(AD129:AK129),AVERAGE(AC129:AJ129))</f>
        <v>5.75</v>
      </c>
      <c r="AM129" s="13" t="str">
        <f aca="false">IF(AK129&lt;10000000,AK129-AL129," ")</f>
        <v> </v>
      </c>
      <c r="AN129" s="22" t="n">
        <v>34621</v>
      </c>
      <c r="AO129" s="25" t="n">
        <f aca="false">AS59-AS58</f>
        <v>24</v>
      </c>
      <c r="AP129" s="25" t="n">
        <f aca="false">AT59-AT58</f>
        <v>70</v>
      </c>
      <c r="AQ129" s="25" t="n">
        <f aca="false">AU59-AU58</f>
        <v>38</v>
      </c>
      <c r="AR129" s="25" t="n">
        <f aca="false">AV59-AV58</f>
        <v>77</v>
      </c>
      <c r="AS129" s="25" t="n">
        <f aca="false">AW59-AW58</f>
        <v>41</v>
      </c>
      <c r="AT129" s="23" t="n">
        <f aca="false">AX59-AX58</f>
        <v>49</v>
      </c>
      <c r="AU129" s="23" t="n">
        <f aca="false">IF(AY59&gt;0,AY59-AY58," ")</f>
        <v>29</v>
      </c>
      <c r="AV129" s="23" t="n">
        <f aca="false">IF(AZ59&gt;0,AZ59-AZ58," ")</f>
        <v>63</v>
      </c>
      <c r="AW129" s="15" t="str">
        <f aca="false">IF(BA59&gt;0,BA59-BA58," ")</f>
        <v> </v>
      </c>
      <c r="AX129" s="21" t="n">
        <f aca="false">IF(AW129&lt;10000000,AVERAGE(AP129:AW129),AVERAGE(AO129:AV129))</f>
        <v>48.875</v>
      </c>
      <c r="AY129" s="13" t="str">
        <f aca="false">IF(AW129&lt;10000000,AW129-AX129," ")</f>
        <v> </v>
      </c>
    </row>
    <row r="130" customFormat="false" ht="12.75" hidden="false" customHeight="true" outlineLevel="0" collapsed="false">
      <c r="A130" s="22" t="n">
        <v>34628</v>
      </c>
      <c r="B130" s="23" t="n">
        <f aca="false">B60-B59</f>
        <v>1</v>
      </c>
      <c r="C130" s="23" t="n">
        <f aca="false">C60-C59</f>
        <v>18</v>
      </c>
      <c r="D130" s="25" t="n">
        <f aca="false">D60-D59</f>
        <v>9</v>
      </c>
      <c r="E130" s="25" t="n">
        <f aca="false">E60-E59</f>
        <v>28</v>
      </c>
      <c r="F130" s="25" t="n">
        <f aca="false">F60-F59</f>
        <v>24</v>
      </c>
      <c r="G130" s="15" t="n">
        <f aca="false">G60-G59</f>
        <v>8</v>
      </c>
      <c r="H130" s="15" t="n">
        <f aca="false">IF(H60&gt;0,H60-H59," ")</f>
        <v>22</v>
      </c>
      <c r="I130" s="15" t="n">
        <f aca="false">IF(I60&gt;0,I60-I59," ")</f>
        <v>4</v>
      </c>
      <c r="J130" s="15" t="str">
        <f aca="false">IF(J60&gt;0,J60-J59," ")</f>
        <v> </v>
      </c>
      <c r="K130" s="21" t="n">
        <f aca="false">IF(J130&lt;10000000,AVERAGE(C130:J130),AVERAGE(B130:I130))</f>
        <v>14.25</v>
      </c>
      <c r="L130" s="13" t="str">
        <f aca="false">IF(J130&lt;1000000,J130-K130,"")</f>
        <v/>
      </c>
      <c r="M130" s="24" t="n">
        <v>34628</v>
      </c>
      <c r="N130" s="25" t="n">
        <f aca="false">P60-P59</f>
        <v>53</v>
      </c>
      <c r="O130" s="25" t="n">
        <f aca="false">Q60-Q59</f>
        <v>29</v>
      </c>
      <c r="P130" s="25" t="n">
        <f aca="false">R60-R59</f>
        <v>43</v>
      </c>
      <c r="Q130" s="25" t="n">
        <f aca="false">S60-S59</f>
        <v>35</v>
      </c>
      <c r="R130" s="25" t="n">
        <f aca="false">T60-T59</f>
        <v>28</v>
      </c>
      <c r="S130" s="23" t="n">
        <f aca="false">U60-U59</f>
        <v>32</v>
      </c>
      <c r="T130" s="23" t="n">
        <f aca="false">IF(V60&gt;0,V60-V59," ")</f>
        <v>47</v>
      </c>
      <c r="U130" s="23" t="n">
        <f aca="false">IF(W60&gt;0,W60-W59," ")</f>
        <v>16</v>
      </c>
      <c r="V130" s="15" t="str">
        <f aca="false">IF(X60&gt;0,X60-X59," ")</f>
        <v> </v>
      </c>
      <c r="W130" s="21" t="n">
        <f aca="false">IF(V130&lt;10000000,AVERAGE(O130:V130),AVERAGE(N130:U130))</f>
        <v>35.375</v>
      </c>
      <c r="X130" s="13" t="str">
        <f aca="false">IF(V130&lt;10000000,V130-W130," ")</f>
        <v> </v>
      </c>
      <c r="AB130" s="22" t="n">
        <v>34628</v>
      </c>
      <c r="AC130" s="25" t="n">
        <f aca="false">AE60-AE59</f>
        <v>6</v>
      </c>
      <c r="AD130" s="25" t="n">
        <f aca="false">AF60-AF59</f>
        <v>5</v>
      </c>
      <c r="AE130" s="25" t="n">
        <f aca="false">AG60-AG59</f>
        <v>5</v>
      </c>
      <c r="AF130" s="25" t="n">
        <f aca="false">AH60-AH59</f>
        <v>0</v>
      </c>
      <c r="AG130" s="25" t="n">
        <f aca="false">AI60-AI59</f>
        <v>6</v>
      </c>
      <c r="AH130" s="23" t="n">
        <f aca="false">AJ60-AJ59</f>
        <v>2</v>
      </c>
      <c r="AI130" s="15" t="n">
        <f aca="false">IF(AK60&gt;0,AK60-AK59," ")</f>
        <v>2</v>
      </c>
      <c r="AJ130" s="15" t="n">
        <f aca="false">IF(AL60&gt;0,AL60-AL59," ")</f>
        <v>5</v>
      </c>
      <c r="AK130" s="15" t="str">
        <f aca="false">IF(AM60&gt;0,AM60-AM59," ")</f>
        <v> </v>
      </c>
      <c r="AL130" s="21" t="n">
        <f aca="false">IF(AK130&lt;10000000,AVERAGE(AD130:AK130),AVERAGE(AC130:AJ130))</f>
        <v>3.875</v>
      </c>
      <c r="AM130" s="13" t="str">
        <f aca="false">IF(AK130&lt;10000000,AK130-AL130," ")</f>
        <v> </v>
      </c>
      <c r="AN130" s="22" t="n">
        <v>34628</v>
      </c>
      <c r="AO130" s="25" t="n">
        <f aca="false">AS60-AS59</f>
        <v>60</v>
      </c>
      <c r="AP130" s="25" t="n">
        <f aca="false">AT60-AT59</f>
        <v>52</v>
      </c>
      <c r="AQ130" s="25" t="n">
        <f aca="false">AU60-AU59</f>
        <v>57</v>
      </c>
      <c r="AR130" s="25" t="n">
        <f aca="false">AV60-AV59</f>
        <v>63</v>
      </c>
      <c r="AS130" s="25" t="n">
        <f aca="false">AW60-AW59</f>
        <v>58</v>
      </c>
      <c r="AT130" s="23" t="n">
        <f aca="false">AX60-AX59</f>
        <v>42</v>
      </c>
      <c r="AU130" s="23" t="n">
        <f aca="false">IF(AY60&gt;0,AY60-AY59," ")</f>
        <v>71</v>
      </c>
      <c r="AV130" s="23" t="n">
        <f aca="false">IF(AZ60&gt;0,AZ60-AZ59," ")</f>
        <v>25</v>
      </c>
      <c r="AW130" s="15" t="str">
        <f aca="false">IF(BA60&gt;0,BA60-BA59," ")</f>
        <v> </v>
      </c>
      <c r="AX130" s="21" t="n">
        <f aca="false">IF(AW130&lt;10000000,AVERAGE(AP130:AW130),AVERAGE(AO130:AV130))</f>
        <v>53.5</v>
      </c>
      <c r="AY130" s="13" t="str">
        <f aca="false">IF(AW130&lt;10000000,AW130-AX130," ")</f>
        <v> </v>
      </c>
    </row>
    <row r="131" customFormat="false" ht="12.75" hidden="false" customHeight="true" outlineLevel="0" collapsed="false">
      <c r="A131" s="26" t="n">
        <v>34635</v>
      </c>
      <c r="B131" s="27" t="n">
        <f aca="false">B61-B60</f>
        <v>-1</v>
      </c>
      <c r="C131" s="27" t="n">
        <f aca="false">C61-C60</f>
        <v>12</v>
      </c>
      <c r="D131" s="28" t="n">
        <f aca="false">D61-D60</f>
        <v>9</v>
      </c>
      <c r="E131" s="28" t="n">
        <f aca="false">E61-E60</f>
        <v>16</v>
      </c>
      <c r="F131" s="28" t="n">
        <f aca="false">F61-F60</f>
        <v>16</v>
      </c>
      <c r="G131" s="28" t="n">
        <f aca="false">G61-G60</f>
        <v>0</v>
      </c>
      <c r="H131" s="28" t="n">
        <f aca="false">IF(H61&gt;0,H61-H60," ")</f>
        <v>17</v>
      </c>
      <c r="I131" s="28" t="n">
        <f aca="false">IF(I61&gt;0,I61-I60," ")</f>
        <v>-2</v>
      </c>
      <c r="J131" s="108" t="str">
        <f aca="false">IF(J61&gt;0,J61-J60," ")</f>
        <v> </v>
      </c>
      <c r="K131" s="31" t="n">
        <f aca="false">IF(J131&lt;10000000,AVERAGE(C131:J131),AVERAGE(B131:I131))</f>
        <v>8.375</v>
      </c>
      <c r="L131" s="13" t="str">
        <f aca="false">IF(J131&lt;1000000,J131-K131,"")</f>
        <v/>
      </c>
      <c r="M131" s="30" t="n">
        <v>34635</v>
      </c>
      <c r="N131" s="28" t="n">
        <f aca="false">P61-P60</f>
        <v>3</v>
      </c>
      <c r="O131" s="28" t="n">
        <f aca="false">Q61-Q60</f>
        <v>21</v>
      </c>
      <c r="P131" s="28" t="n">
        <f aca="false">R61-R60</f>
        <v>27</v>
      </c>
      <c r="Q131" s="28" t="n">
        <f aca="false">S61-S60</f>
        <v>7</v>
      </c>
      <c r="R131" s="28" t="n">
        <f aca="false">T61-T60</f>
        <v>11</v>
      </c>
      <c r="S131" s="28" t="n">
        <f aca="false">U61-U60</f>
        <v>13</v>
      </c>
      <c r="T131" s="28" t="n">
        <f aca="false">IF(V61&gt;0,V61-V60," ")</f>
        <v>48</v>
      </c>
      <c r="U131" s="28" t="n">
        <f aca="false">IF(W61&gt;0,W61-W60," ")</f>
        <v>25</v>
      </c>
      <c r="V131" s="108" t="str">
        <f aca="false">IF(X61&gt;0,X61-X60," ")</f>
        <v> </v>
      </c>
      <c r="W131" s="21" t="n">
        <f aca="false">IF(V131&lt;10000000,AVERAGE(O131:V131),AVERAGE(N131:U131))</f>
        <v>19.375</v>
      </c>
      <c r="X131" s="13" t="str">
        <f aca="false">IF(V131&lt;10000000,V131-W131," ")</f>
        <v> </v>
      </c>
      <c r="AB131" s="26" t="n">
        <v>34635</v>
      </c>
      <c r="AC131" s="28" t="n">
        <f aca="false">AE61-AE60</f>
        <v>2</v>
      </c>
      <c r="AD131" s="28" t="n">
        <f aca="false">AF61-AF60</f>
        <v>1</v>
      </c>
      <c r="AE131" s="28" t="n">
        <f aca="false">AG61-AG60</f>
        <v>-2</v>
      </c>
      <c r="AF131" s="28" t="n">
        <f aca="false">AH61-AH60</f>
        <v>6</v>
      </c>
      <c r="AG131" s="28" t="n">
        <f aca="false">AI61-AI60</f>
        <v>9</v>
      </c>
      <c r="AH131" s="28" t="n">
        <f aca="false">AJ61-AJ60</f>
        <v>0</v>
      </c>
      <c r="AI131" s="28" t="n">
        <f aca="false">IF(AK61&gt;0,AK61-AK60," ")</f>
        <v>5</v>
      </c>
      <c r="AJ131" s="28" t="n">
        <f aca="false">IF(AL61&gt;0,AL61-AL60," ")</f>
        <v>0</v>
      </c>
      <c r="AK131" s="108" t="str">
        <f aca="false">IF(AM61&gt;0,AM61-AM60," ")</f>
        <v> </v>
      </c>
      <c r="AL131" s="21" t="n">
        <f aca="false">IF(AK131&lt;10000000,AVERAGE(AD131:AK131),AVERAGE(AC131:AJ131))</f>
        <v>2.625</v>
      </c>
      <c r="AM131" s="13" t="str">
        <f aca="false">IF(AK131&lt;10000000,AK131-AL131," ")</f>
        <v> </v>
      </c>
      <c r="AN131" s="26" t="n">
        <v>34635</v>
      </c>
      <c r="AO131" s="28" t="n">
        <f aca="false">AS61-AS60</f>
        <v>4</v>
      </c>
      <c r="AP131" s="28" t="n">
        <f aca="false">AT61-AT60</f>
        <v>34</v>
      </c>
      <c r="AQ131" s="28" t="n">
        <f aca="false">AU61-AU60</f>
        <v>34</v>
      </c>
      <c r="AR131" s="28" t="n">
        <f aca="false">AV61-AV60</f>
        <v>29</v>
      </c>
      <c r="AS131" s="28" t="n">
        <f aca="false">AW61-AW60</f>
        <v>36</v>
      </c>
      <c r="AT131" s="28" t="n">
        <f aca="false">AX61-AX60</f>
        <v>13</v>
      </c>
      <c r="AU131" s="28" t="n">
        <f aca="false">IF(AY61&gt;0,AY61-AY60," ")</f>
        <v>70</v>
      </c>
      <c r="AV131" s="28" t="n">
        <f aca="false">IF(AZ61&gt;0,AZ61-AZ60," ")</f>
        <v>23</v>
      </c>
      <c r="AW131" s="108" t="str">
        <f aca="false">IF(BA61&gt;0,BA61-BA60," ")</f>
        <v> </v>
      </c>
      <c r="AX131" s="21" t="n">
        <f aca="false">IF(AW131&lt;10000000,AVERAGE(AP131:AW131),AVERAGE(AO131:AV131))</f>
        <v>30.375</v>
      </c>
      <c r="AY131" s="13" t="str">
        <f aca="false">IF(AW131&lt;10000000,AW131-AX131," ")</f>
        <v> </v>
      </c>
    </row>
    <row r="132" customFormat="false" ht="11.25" hidden="false" customHeight="false" outlineLevel="0" collapsed="false">
      <c r="A132" s="38"/>
      <c r="B132" s="23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109"/>
      <c r="AT132" s="109"/>
      <c r="AU132" s="109"/>
    </row>
    <row r="133" customFormat="false" ht="11.25" hidden="false" customHeight="false" outlineLevel="0" collapsed="false">
      <c r="A133" s="110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43"/>
      <c r="AO133" s="43"/>
      <c r="AP133" s="43"/>
      <c r="AQ133" s="38"/>
      <c r="AR133" s="38"/>
      <c r="AS133" s="37"/>
      <c r="AT133" s="37"/>
    </row>
    <row r="134" customFormat="false" ht="11.25" hidden="false" customHeight="false" outlineLevel="0" collapsed="false">
      <c r="A134" s="110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43"/>
      <c r="AO134" s="43"/>
      <c r="AP134" s="43"/>
      <c r="AQ134" s="38"/>
      <c r="AR134" s="38"/>
      <c r="AS134" s="37"/>
      <c r="AT134" s="37"/>
    </row>
    <row r="135" customFormat="false" ht="11.25" hidden="false" customHeight="false" outlineLevel="0" collapsed="false">
      <c r="A135" s="110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43"/>
      <c r="AO135" s="43"/>
      <c r="AP135" s="43"/>
      <c r="AQ135" s="38"/>
      <c r="AR135" s="38"/>
      <c r="AS135" s="37"/>
      <c r="AT135" s="37"/>
    </row>
    <row r="136" customFormat="false" ht="11.25" hidden="false" customHeight="false" outlineLevel="0" collapsed="false">
      <c r="A136" s="110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43"/>
      <c r="AO136" s="43"/>
      <c r="AP136" s="43"/>
      <c r="AQ136" s="38"/>
      <c r="AR136" s="38"/>
      <c r="AS136" s="37"/>
      <c r="AT136" s="37"/>
    </row>
    <row r="137" customFormat="false" ht="11.25" hidden="false" customHeight="false" outlineLevel="0" collapsed="false">
      <c r="A137" s="110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43"/>
      <c r="AO137" s="43"/>
      <c r="AP137" s="43"/>
      <c r="AQ137" s="38"/>
      <c r="AR137" s="38"/>
      <c r="AS137" s="37"/>
      <c r="AT137" s="37"/>
    </row>
    <row r="138" customFormat="false" ht="11.25" hidden="false" customHeight="false" outlineLevel="0" collapsed="false">
      <c r="A138" s="110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43"/>
      <c r="AO138" s="43"/>
      <c r="AP138" s="43"/>
      <c r="AQ138" s="38"/>
      <c r="AR138" s="38"/>
      <c r="AS138" s="37"/>
      <c r="AT138" s="37"/>
    </row>
    <row r="139" customFormat="false" ht="11.25" hidden="false" customHeight="false" outlineLevel="0" collapsed="false">
      <c r="A139" s="110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43"/>
      <c r="AO139" s="43"/>
      <c r="AP139" s="43"/>
      <c r="AQ139" s="38"/>
      <c r="AR139" s="38"/>
      <c r="AS139" s="37"/>
      <c r="AT139" s="37"/>
    </row>
    <row r="140" customFormat="false" ht="11.25" hidden="false" customHeight="false" outlineLevel="0" collapsed="false">
      <c r="A140" s="110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43"/>
      <c r="AO140" s="43"/>
      <c r="AP140" s="43"/>
      <c r="AQ140" s="38"/>
      <c r="AR140" s="38"/>
      <c r="AS140" s="37"/>
      <c r="AT140" s="37"/>
    </row>
    <row r="141" customFormat="false" ht="11.25" hidden="false" customHeight="false" outlineLevel="0" collapsed="false">
      <c r="A141" s="110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43"/>
      <c r="AO141" s="43"/>
      <c r="AP141" s="43"/>
      <c r="AQ141" s="38"/>
      <c r="AR141" s="38"/>
      <c r="AS141" s="37"/>
      <c r="AT141" s="37"/>
    </row>
    <row r="142" customFormat="false" ht="11.25" hidden="false" customHeight="false" outlineLevel="0" collapsed="false">
      <c r="A142" s="110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43"/>
      <c r="AO142" s="43"/>
      <c r="AP142" s="43"/>
      <c r="AQ142" s="38"/>
      <c r="AR142" s="38"/>
      <c r="AS142" s="37"/>
      <c r="AT142" s="37"/>
    </row>
    <row r="143" customFormat="false" ht="11.25" hidden="false" customHeight="false" outlineLevel="0" collapsed="false">
      <c r="A143" s="110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43"/>
      <c r="AO143" s="43"/>
      <c r="AP143" s="43"/>
      <c r="AQ143" s="38"/>
      <c r="AR143" s="38"/>
      <c r="AS143" s="37"/>
      <c r="AT143" s="37"/>
    </row>
    <row r="144" customFormat="false" ht="11.25" hidden="false" customHeight="false" outlineLevel="0" collapsed="false">
      <c r="A144" s="110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43"/>
      <c r="AO144" s="43"/>
      <c r="AP144" s="43"/>
      <c r="AQ144" s="38"/>
      <c r="AR144" s="38"/>
      <c r="AS144" s="37"/>
      <c r="AT144" s="37"/>
    </row>
    <row r="145" customFormat="false" ht="11.25" hidden="false" customHeight="false" outlineLevel="0" collapsed="false">
      <c r="A145" s="110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43"/>
      <c r="AO145" s="43"/>
      <c r="AP145" s="43"/>
      <c r="AQ145" s="38"/>
      <c r="AR145" s="38"/>
      <c r="AS145" s="37"/>
      <c r="AT145" s="37"/>
    </row>
    <row r="146" customFormat="false" ht="11.25" hidden="false" customHeight="false" outlineLevel="0" collapsed="false">
      <c r="A146" s="110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43"/>
      <c r="AO146" s="43"/>
      <c r="AP146" s="43"/>
      <c r="AQ146" s="38"/>
      <c r="AR146" s="38"/>
      <c r="AS146" s="37"/>
      <c r="AT146" s="37"/>
    </row>
    <row r="147" customFormat="false" ht="11.25" hidden="false" customHeight="false" outlineLevel="0" collapsed="false">
      <c r="A147" s="110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43"/>
      <c r="AO147" s="43"/>
      <c r="AP147" s="43"/>
      <c r="AQ147" s="38"/>
      <c r="AR147" s="38"/>
      <c r="AS147" s="37"/>
      <c r="AT147" s="37"/>
    </row>
    <row r="148" customFormat="false" ht="11.25" hidden="false" customHeight="false" outlineLevel="0" collapsed="false">
      <c r="A148" s="110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43"/>
      <c r="AO148" s="43"/>
      <c r="AP148" s="43"/>
      <c r="AQ148" s="38"/>
      <c r="AR148" s="38"/>
      <c r="AS148" s="37"/>
      <c r="AT148" s="37"/>
    </row>
    <row r="149" customFormat="false" ht="11.25" hidden="false" customHeight="false" outlineLevel="0" collapsed="false">
      <c r="A149" s="110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43"/>
      <c r="AO149" s="43"/>
      <c r="AP149" s="43"/>
      <c r="AQ149" s="38"/>
      <c r="AR149" s="38"/>
      <c r="AS149" s="37"/>
      <c r="AT149" s="37"/>
    </row>
    <row r="150" customFormat="false" ht="11.25" hidden="false" customHeight="false" outlineLevel="0" collapsed="false">
      <c r="A150" s="110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43"/>
      <c r="AO150" s="43"/>
      <c r="AP150" s="43"/>
      <c r="AQ150" s="38"/>
      <c r="AR150" s="38"/>
      <c r="AS150" s="37"/>
      <c r="AT150" s="37"/>
    </row>
    <row r="151" customFormat="false" ht="11.25" hidden="false" customHeight="false" outlineLevel="0" collapsed="false">
      <c r="A151" s="110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43"/>
      <c r="AO151" s="43"/>
      <c r="AP151" s="43"/>
      <c r="AQ151" s="38"/>
      <c r="AR151" s="38"/>
      <c r="AS151" s="37"/>
      <c r="AT151" s="37"/>
    </row>
    <row r="152" customFormat="false" ht="11.25" hidden="false" customHeight="false" outlineLevel="0" collapsed="false">
      <c r="A152" s="110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43"/>
      <c r="AO152" s="43"/>
      <c r="AP152" s="43"/>
      <c r="AQ152" s="38"/>
      <c r="AR152" s="38"/>
      <c r="AS152" s="37"/>
      <c r="AT152" s="37"/>
    </row>
    <row r="153" customFormat="false" ht="11.25" hidden="false" customHeight="false" outlineLevel="0" collapsed="false">
      <c r="A153" s="110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43"/>
      <c r="AO153" s="43"/>
      <c r="AP153" s="43"/>
      <c r="AQ153" s="38"/>
      <c r="AR153" s="38"/>
      <c r="AS153" s="37"/>
      <c r="AT153" s="37"/>
    </row>
    <row r="154" customFormat="false" ht="11.25" hidden="false" customHeight="false" outlineLevel="0" collapsed="false">
      <c r="A154" s="110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43"/>
      <c r="AO154" s="43"/>
      <c r="AP154" s="43"/>
      <c r="AQ154" s="38"/>
      <c r="AR154" s="38"/>
      <c r="AS154" s="37"/>
      <c r="AT154" s="37"/>
    </row>
    <row r="155" customFormat="false" ht="11.25" hidden="false" customHeight="false" outlineLevel="0" collapsed="false">
      <c r="A155" s="110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43"/>
      <c r="AO155" s="43"/>
      <c r="AP155" s="43"/>
      <c r="AQ155" s="38"/>
      <c r="AR155" s="38"/>
      <c r="AS155" s="37"/>
      <c r="AT155" s="37"/>
    </row>
    <row r="156" customFormat="false" ht="11.25" hidden="false" customHeight="false" outlineLevel="0" collapsed="false">
      <c r="A156" s="110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43"/>
      <c r="AO156" s="43"/>
      <c r="AP156" s="43"/>
      <c r="AQ156" s="38"/>
      <c r="AR156" s="38"/>
      <c r="AS156" s="37"/>
      <c r="AT156" s="37"/>
    </row>
    <row r="157" customFormat="false" ht="11.25" hidden="false" customHeight="false" outlineLevel="0" collapsed="false">
      <c r="A157" s="110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43"/>
      <c r="AO157" s="43"/>
      <c r="AP157" s="43"/>
      <c r="AQ157" s="38"/>
      <c r="AR157" s="38"/>
      <c r="AS157" s="37"/>
      <c r="AT157" s="37"/>
    </row>
    <row r="158" customFormat="false" ht="11.25" hidden="false" customHeight="false" outlineLevel="0" collapsed="false">
      <c r="A158" s="110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43"/>
      <c r="AO158" s="43"/>
      <c r="AP158" s="43"/>
      <c r="AQ158" s="38"/>
      <c r="AR158" s="38"/>
      <c r="AS158" s="37"/>
      <c r="AT158" s="37"/>
    </row>
    <row r="159" customFormat="false" ht="11.25" hidden="false" customHeight="false" outlineLevel="0" collapsed="false">
      <c r="A159" s="110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43"/>
      <c r="AO159" s="43"/>
      <c r="AP159" s="43"/>
      <c r="AQ159" s="38"/>
      <c r="AR159" s="38"/>
      <c r="AS159" s="37"/>
      <c r="AT159" s="37"/>
    </row>
    <row r="160" customFormat="false" ht="11.25" hidden="false" customHeight="false" outlineLevel="0" collapsed="false">
      <c r="A160" s="110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43"/>
      <c r="AO160" s="43"/>
      <c r="AP160" s="43"/>
      <c r="AQ160" s="38"/>
      <c r="AR160" s="38"/>
      <c r="AS160" s="37"/>
      <c r="AT160" s="37"/>
    </row>
    <row r="161" customFormat="false" ht="11.25" hidden="false" customHeight="false" outlineLevel="0" collapsed="false">
      <c r="A161" s="110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43"/>
      <c r="AO161" s="43"/>
      <c r="AP161" s="43"/>
      <c r="AQ161" s="38"/>
      <c r="AR161" s="38"/>
      <c r="AS161" s="37"/>
      <c r="AT161" s="37"/>
    </row>
    <row r="162" customFormat="false" ht="11.25" hidden="false" customHeight="false" outlineLevel="0" collapsed="false">
      <c r="A162" s="110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43"/>
      <c r="AO162" s="43"/>
      <c r="AP162" s="43"/>
      <c r="AQ162" s="38"/>
      <c r="AR162" s="38"/>
      <c r="AS162" s="37"/>
      <c r="AT162" s="37"/>
    </row>
    <row r="163" customFormat="false" ht="11.25" hidden="false" customHeight="false" outlineLevel="0" collapsed="false">
      <c r="A163" s="110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43"/>
      <c r="AO163" s="43"/>
      <c r="AP163" s="43"/>
      <c r="AQ163" s="38"/>
      <c r="AR163" s="38"/>
      <c r="AS163" s="37"/>
      <c r="AT163" s="37"/>
    </row>
    <row r="164" customFormat="false" ht="11.25" hidden="false" customHeight="false" outlineLevel="0" collapsed="false">
      <c r="A164" s="110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43"/>
      <c r="AO164" s="43"/>
      <c r="AP164" s="43"/>
      <c r="AQ164" s="38"/>
      <c r="AR164" s="38"/>
      <c r="AS164" s="37"/>
      <c r="AT164" s="37"/>
    </row>
    <row r="165" customFormat="false" ht="11.25" hidden="false" customHeight="false" outlineLevel="0" collapsed="false">
      <c r="A165" s="110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43"/>
      <c r="AO165" s="43"/>
      <c r="AP165" s="43"/>
      <c r="AQ165" s="38"/>
      <c r="AR165" s="38"/>
      <c r="AS165" s="37"/>
      <c r="AT165" s="37"/>
    </row>
    <row r="166" customFormat="false" ht="11.25" hidden="false" customHeight="false" outlineLevel="0" collapsed="false">
      <c r="A166" s="110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43"/>
      <c r="AO166" s="43"/>
      <c r="AP166" s="43"/>
      <c r="AQ166" s="38"/>
      <c r="AR166" s="38"/>
      <c r="AS166" s="37"/>
      <c r="AT166" s="37"/>
    </row>
    <row r="167" customFormat="false" ht="11.25" hidden="false" customHeight="false" outlineLevel="0" collapsed="false">
      <c r="A167" s="110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43"/>
      <c r="AO167" s="43"/>
      <c r="AP167" s="43"/>
      <c r="AQ167" s="38"/>
      <c r="AR167" s="38"/>
      <c r="AS167" s="37"/>
      <c r="AT167" s="37"/>
    </row>
    <row r="168" customFormat="false" ht="11.25" hidden="false" customHeight="false" outlineLevel="0" collapsed="false">
      <c r="A168" s="110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43"/>
      <c r="AO168" s="43"/>
      <c r="AP168" s="43"/>
      <c r="AQ168" s="38"/>
      <c r="AR168" s="38"/>
      <c r="AS168" s="37"/>
      <c r="AT168" s="37"/>
    </row>
    <row r="169" customFormat="false" ht="11.25" hidden="false" customHeight="false" outlineLevel="0" collapsed="false">
      <c r="A169" s="110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43"/>
      <c r="AO169" s="43"/>
      <c r="AP169" s="43"/>
      <c r="AQ169" s="38"/>
      <c r="AR169" s="38"/>
      <c r="AS169" s="37"/>
      <c r="AT169" s="37"/>
    </row>
    <row r="170" customFormat="false" ht="11.25" hidden="false" customHeight="false" outlineLevel="0" collapsed="false">
      <c r="A170" s="110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43"/>
      <c r="AO170" s="43"/>
      <c r="AP170" s="43"/>
      <c r="AQ170" s="38"/>
      <c r="AR170" s="38"/>
      <c r="AS170" s="37"/>
      <c r="AT170" s="37"/>
    </row>
    <row r="171" customFormat="false" ht="11.25" hidden="false" customHeight="false" outlineLevel="0" collapsed="false">
      <c r="A171" s="110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43"/>
      <c r="AO171" s="43"/>
      <c r="AP171" s="43"/>
      <c r="AQ171" s="38"/>
      <c r="AR171" s="38"/>
      <c r="AS171" s="37"/>
      <c r="AT171" s="37"/>
    </row>
    <row r="172" customFormat="false" ht="11.25" hidden="false" customHeight="false" outlineLevel="0" collapsed="false">
      <c r="A172" s="110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43"/>
      <c r="AO172" s="43"/>
      <c r="AP172" s="43"/>
      <c r="AQ172" s="38"/>
      <c r="AR172" s="38"/>
      <c r="AS172" s="37"/>
      <c r="AT172" s="37"/>
    </row>
    <row r="173" customFormat="false" ht="11.25" hidden="false" customHeight="false" outlineLevel="0" collapsed="false">
      <c r="A173" s="110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43"/>
      <c r="AO173" s="43"/>
      <c r="AP173" s="43"/>
      <c r="AQ173" s="38"/>
      <c r="AR173" s="38"/>
      <c r="AS173" s="37"/>
      <c r="AT173" s="37"/>
    </row>
    <row r="174" customFormat="false" ht="11.25" hidden="false" customHeight="false" outlineLevel="0" collapsed="false">
      <c r="A174" s="110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43"/>
      <c r="AO174" s="43"/>
      <c r="AP174" s="43"/>
      <c r="AQ174" s="38"/>
      <c r="AR174" s="38"/>
      <c r="AS174" s="37"/>
      <c r="AT174" s="37"/>
    </row>
    <row r="175" customFormat="false" ht="11.25" hidden="false" customHeight="false" outlineLevel="0" collapsed="false">
      <c r="A175" s="110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43"/>
      <c r="AO175" s="43"/>
      <c r="AP175" s="43"/>
      <c r="AQ175" s="38"/>
      <c r="AR175" s="38"/>
      <c r="AS175" s="37"/>
      <c r="AT175" s="37"/>
    </row>
    <row r="176" customFormat="false" ht="11.25" hidden="false" customHeight="false" outlineLevel="0" collapsed="false">
      <c r="A176" s="110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43"/>
      <c r="AO176" s="43"/>
      <c r="AP176" s="43"/>
      <c r="AQ176" s="38"/>
      <c r="AR176" s="38"/>
      <c r="AS176" s="37"/>
      <c r="AT176" s="37"/>
    </row>
    <row r="177" customFormat="false" ht="11.25" hidden="false" customHeight="false" outlineLevel="0" collapsed="false">
      <c r="A177" s="110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43"/>
      <c r="AO177" s="43"/>
      <c r="AP177" s="43"/>
      <c r="AQ177" s="38"/>
      <c r="AR177" s="38"/>
      <c r="AS177" s="37"/>
      <c r="AT177" s="37"/>
    </row>
    <row r="178" customFormat="false" ht="11.25" hidden="false" customHeight="false" outlineLevel="0" collapsed="false">
      <c r="A178" s="110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43"/>
      <c r="AO178" s="43"/>
      <c r="AP178" s="43"/>
      <c r="AQ178" s="38"/>
      <c r="AR178" s="38"/>
      <c r="AS178" s="37"/>
      <c r="AT178" s="37"/>
    </row>
    <row r="179" customFormat="false" ht="11.25" hidden="false" customHeight="false" outlineLevel="0" collapsed="false">
      <c r="A179" s="110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43"/>
      <c r="AO179" s="43"/>
      <c r="AP179" s="43"/>
      <c r="AQ179" s="38"/>
      <c r="AR179" s="38"/>
      <c r="AS179" s="37"/>
      <c r="AT179" s="37"/>
    </row>
    <row r="180" customFormat="false" ht="11.25" hidden="false" customHeight="false" outlineLevel="0" collapsed="false">
      <c r="A180" s="110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43"/>
      <c r="AO180" s="43"/>
      <c r="AP180" s="43"/>
      <c r="AQ180" s="38"/>
      <c r="AR180" s="38"/>
      <c r="AS180" s="37"/>
      <c r="AT180" s="37"/>
    </row>
    <row r="181" customFormat="false" ht="11.25" hidden="false" customHeight="false" outlineLevel="0" collapsed="false">
      <c r="A181" s="110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43"/>
      <c r="AO181" s="43"/>
      <c r="AP181" s="43"/>
      <c r="AQ181" s="38"/>
      <c r="AR181" s="38"/>
      <c r="AS181" s="37"/>
      <c r="AT181" s="37"/>
    </row>
    <row r="182" customFormat="false" ht="11.25" hidden="false" customHeight="false" outlineLevel="0" collapsed="false">
      <c r="A182" s="110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43"/>
      <c r="AO182" s="43"/>
      <c r="AP182" s="43"/>
      <c r="AQ182" s="38"/>
      <c r="AR182" s="38"/>
      <c r="AS182" s="37"/>
      <c r="AT182" s="37"/>
    </row>
    <row r="183" customFormat="false" ht="11.25" hidden="false" customHeight="false" outlineLevel="0" collapsed="false">
      <c r="A183" s="110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43"/>
      <c r="AO183" s="43"/>
      <c r="AP183" s="43"/>
      <c r="AQ183" s="38"/>
      <c r="AR183" s="38"/>
      <c r="AS183" s="37"/>
      <c r="AT183" s="37"/>
    </row>
    <row r="184" customFormat="false" ht="11.25" hidden="false" customHeight="false" outlineLevel="0" collapsed="false">
      <c r="A184" s="110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43"/>
      <c r="AO184" s="43"/>
      <c r="AP184" s="43"/>
      <c r="AQ184" s="38"/>
      <c r="AR184" s="38"/>
      <c r="AS184" s="37"/>
      <c r="AT184" s="37"/>
    </row>
    <row r="185" customFormat="false" ht="11.25" hidden="false" customHeight="false" outlineLevel="0" collapsed="false">
      <c r="A185" s="110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43"/>
      <c r="AO185" s="43"/>
      <c r="AP185" s="43"/>
      <c r="AQ185" s="38"/>
      <c r="AR185" s="38"/>
      <c r="AS185" s="37"/>
      <c r="AT185" s="37"/>
    </row>
    <row r="186" customFormat="false" ht="11.25" hidden="false" customHeight="false" outlineLevel="0" collapsed="false">
      <c r="A186" s="110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43"/>
      <c r="AO186" s="43"/>
      <c r="AP186" s="43"/>
      <c r="AQ186" s="38"/>
      <c r="AR186" s="38"/>
      <c r="AS186" s="37"/>
      <c r="AT186" s="37"/>
    </row>
    <row r="187" customFormat="false" ht="11.25" hidden="false" customHeight="false" outlineLevel="0" collapsed="false">
      <c r="A187" s="110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43"/>
      <c r="AO187" s="43"/>
      <c r="AP187" s="43"/>
      <c r="AQ187" s="38"/>
      <c r="AR187" s="38"/>
      <c r="AS187" s="37"/>
      <c r="AT187" s="37"/>
    </row>
    <row r="188" customFormat="false" ht="11.25" hidden="false" customHeight="false" outlineLevel="0" collapsed="false">
      <c r="A188" s="110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43"/>
      <c r="AO188" s="43"/>
      <c r="AP188" s="43"/>
      <c r="AQ188" s="38"/>
      <c r="AR188" s="38"/>
      <c r="AS188" s="37"/>
      <c r="AT188" s="37"/>
    </row>
    <row r="189" customFormat="false" ht="11.25" hidden="false" customHeight="false" outlineLevel="0" collapsed="false">
      <c r="A189" s="110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43"/>
      <c r="AO189" s="43"/>
      <c r="AP189" s="43"/>
      <c r="AQ189" s="38"/>
      <c r="AR189" s="38"/>
      <c r="AS189" s="37"/>
      <c r="AT189" s="37"/>
    </row>
    <row r="190" customFormat="false" ht="11.25" hidden="false" customHeight="false" outlineLevel="0" collapsed="false">
      <c r="AN190" s="39"/>
      <c r="AO190" s="39"/>
      <c r="AP190" s="39"/>
      <c r="AR190" s="37"/>
      <c r="AS190" s="37"/>
      <c r="AT190" s="37"/>
    </row>
    <row r="191" customFormat="false" ht="11.25" hidden="false" customHeight="false" outlineLevel="0" collapsed="false">
      <c r="AN191" s="39"/>
      <c r="AO191" s="39"/>
      <c r="AP191" s="39"/>
      <c r="AR191" s="37"/>
      <c r="AS191" s="37"/>
      <c r="AT191" s="37"/>
    </row>
    <row r="192" customFormat="false" ht="11.25" hidden="false" customHeight="false" outlineLevel="0" collapsed="false">
      <c r="AN192" s="39"/>
      <c r="AO192" s="39"/>
      <c r="AP192" s="39"/>
      <c r="AR192" s="37"/>
      <c r="AS192" s="37"/>
      <c r="AT192" s="37"/>
    </row>
    <row r="193" customFormat="false" ht="11.25" hidden="false" customHeight="false" outlineLevel="0" collapsed="false">
      <c r="AN193" s="39"/>
      <c r="AO193" s="39"/>
      <c r="AP193" s="39"/>
      <c r="AR193" s="37"/>
      <c r="AS193" s="37"/>
      <c r="AT193" s="37"/>
    </row>
    <row r="194" customFormat="false" ht="11.25" hidden="false" customHeight="false" outlineLevel="0" collapsed="false">
      <c r="AN194" s="39"/>
      <c r="AO194" s="39"/>
      <c r="AP194" s="39"/>
      <c r="AR194" s="37"/>
      <c r="AS194" s="37"/>
      <c r="AT194" s="37"/>
    </row>
    <row r="195" customFormat="false" ht="11.25" hidden="false" customHeight="false" outlineLevel="0" collapsed="false">
      <c r="AN195" s="39"/>
      <c r="AO195" s="39"/>
      <c r="AP195" s="39"/>
      <c r="AR195" s="37"/>
      <c r="AS195" s="37"/>
      <c r="AT195" s="37"/>
    </row>
    <row r="196" customFormat="false" ht="11.25" hidden="false" customHeight="false" outlineLevel="0" collapsed="false">
      <c r="AN196" s="39"/>
      <c r="AO196" s="39"/>
      <c r="AP196" s="39"/>
      <c r="AR196" s="37"/>
      <c r="AS196" s="37"/>
      <c r="AT196" s="37"/>
    </row>
    <row r="197" customFormat="false" ht="11.25" hidden="false" customHeight="false" outlineLevel="0" collapsed="false">
      <c r="AN197" s="39"/>
      <c r="AO197" s="39"/>
      <c r="AP197" s="39"/>
      <c r="AR197" s="37"/>
      <c r="AS197" s="37"/>
      <c r="AT197" s="37"/>
    </row>
    <row r="198" customFormat="false" ht="11.25" hidden="false" customHeight="false" outlineLevel="0" collapsed="false">
      <c r="AN198" s="39"/>
      <c r="AO198" s="39"/>
      <c r="AP198" s="39"/>
      <c r="AR198" s="37"/>
      <c r="AS198" s="37"/>
      <c r="AT198" s="37"/>
    </row>
    <row r="199" customFormat="false" ht="11.25" hidden="false" customHeight="false" outlineLevel="0" collapsed="false">
      <c r="AN199" s="39"/>
      <c r="AO199" s="39"/>
      <c r="AP199" s="39"/>
      <c r="AR199" s="37"/>
      <c r="AS199" s="37"/>
      <c r="AT199" s="37"/>
    </row>
    <row r="200" customFormat="false" ht="11.25" hidden="false" customHeight="false" outlineLevel="0" collapsed="false">
      <c r="AN200" s="39"/>
      <c r="AO200" s="39"/>
      <c r="AP200" s="39"/>
      <c r="AR200" s="37"/>
      <c r="AS200" s="37"/>
      <c r="AT200" s="37"/>
    </row>
    <row r="201" customFormat="false" ht="11.25" hidden="false" customHeight="false" outlineLevel="0" collapsed="false">
      <c r="AN201" s="39"/>
      <c r="AO201" s="39"/>
      <c r="AP201" s="39"/>
      <c r="AR201" s="37"/>
      <c r="AS201" s="37"/>
      <c r="AT201" s="37"/>
    </row>
    <row r="202" customFormat="false" ht="11.25" hidden="false" customHeight="false" outlineLevel="0" collapsed="false">
      <c r="AN202" s="39"/>
      <c r="AO202" s="39"/>
      <c r="AP202" s="39"/>
      <c r="AR202" s="37"/>
      <c r="AS202" s="37"/>
      <c r="AT202" s="37"/>
    </row>
    <row r="203" customFormat="false" ht="11.25" hidden="false" customHeight="false" outlineLevel="0" collapsed="false">
      <c r="AN203" s="39"/>
      <c r="AO203" s="39"/>
      <c r="AP203" s="39"/>
      <c r="AR203" s="37"/>
      <c r="AS203" s="37"/>
      <c r="AT203" s="37"/>
    </row>
    <row r="204" customFormat="false" ht="11.25" hidden="false" customHeight="false" outlineLevel="0" collapsed="false">
      <c r="AN204" s="39"/>
      <c r="AO204" s="39"/>
      <c r="AP204" s="39"/>
      <c r="AR204" s="37"/>
      <c r="AS204" s="37"/>
      <c r="AT204" s="37"/>
    </row>
    <row r="205" customFormat="false" ht="11.25" hidden="false" customHeight="false" outlineLevel="0" collapsed="false">
      <c r="AN205" s="39"/>
      <c r="AO205" s="39"/>
      <c r="AP205" s="39"/>
      <c r="AR205" s="37"/>
      <c r="AS205" s="37"/>
      <c r="AT205" s="37"/>
    </row>
    <row r="206" customFormat="false" ht="11.25" hidden="false" customHeight="false" outlineLevel="0" collapsed="false">
      <c r="AN206" s="39"/>
      <c r="AO206" s="39"/>
      <c r="AP206" s="39"/>
      <c r="AR206" s="37"/>
      <c r="AS206" s="37"/>
      <c r="AT206" s="37"/>
    </row>
    <row r="207" customFormat="false" ht="11.25" hidden="false" customHeight="false" outlineLevel="0" collapsed="false">
      <c r="AN207" s="39"/>
      <c r="AO207" s="39"/>
      <c r="AP207" s="39"/>
      <c r="AR207" s="37"/>
      <c r="AS207" s="37"/>
      <c r="AT207" s="37"/>
    </row>
    <row r="208" customFormat="false" ht="11.25" hidden="false" customHeight="false" outlineLevel="0" collapsed="false">
      <c r="AN208" s="39"/>
      <c r="AO208" s="39"/>
      <c r="AP208" s="39"/>
      <c r="AR208" s="37"/>
      <c r="AS208" s="37"/>
      <c r="AT208" s="37"/>
    </row>
    <row r="209" customFormat="false" ht="11.25" hidden="false" customHeight="false" outlineLevel="0" collapsed="false">
      <c r="AN209" s="39"/>
      <c r="AO209" s="39"/>
      <c r="AP209" s="39"/>
      <c r="AR209" s="37"/>
      <c r="AS209" s="37"/>
      <c r="AT209" s="37"/>
    </row>
    <row r="210" customFormat="false" ht="11.25" hidden="false" customHeight="false" outlineLevel="0" collapsed="false">
      <c r="AN210" s="39"/>
      <c r="AO210" s="39"/>
      <c r="AP210" s="39"/>
      <c r="AR210" s="37"/>
      <c r="AS210" s="37"/>
      <c r="AT210" s="37"/>
    </row>
    <row r="211" customFormat="false" ht="11.25" hidden="false" customHeight="false" outlineLevel="0" collapsed="false">
      <c r="AN211" s="39"/>
      <c r="AO211" s="39"/>
      <c r="AP211" s="39"/>
      <c r="AR211" s="37"/>
      <c r="AS211" s="37"/>
      <c r="AT211" s="37"/>
    </row>
    <row r="212" customFormat="false" ht="11.25" hidden="false" customHeight="false" outlineLevel="0" collapsed="false">
      <c r="AN212" s="39"/>
      <c r="AO212" s="39"/>
      <c r="AP212" s="39"/>
      <c r="AR212" s="37"/>
      <c r="AS212" s="37"/>
      <c r="AT212" s="37"/>
    </row>
    <row r="213" customFormat="false" ht="11.25" hidden="false" customHeight="false" outlineLevel="0" collapsed="false">
      <c r="AN213" s="39"/>
      <c r="AO213" s="39"/>
      <c r="AP213" s="39"/>
      <c r="AR213" s="37"/>
      <c r="AS213" s="37"/>
      <c r="AT213" s="37"/>
    </row>
    <row r="214" customFormat="false" ht="11.25" hidden="false" customHeight="false" outlineLevel="0" collapsed="false">
      <c r="AN214" s="39"/>
      <c r="AO214" s="39"/>
      <c r="AP214" s="39"/>
      <c r="AR214" s="37"/>
      <c r="AS214" s="37"/>
      <c r="AT214" s="37"/>
    </row>
    <row r="215" customFormat="false" ht="11.25" hidden="false" customHeight="false" outlineLevel="0" collapsed="false">
      <c r="AN215" s="39"/>
      <c r="AO215" s="39"/>
      <c r="AP215" s="39"/>
      <c r="AR215" s="37"/>
      <c r="AS215" s="37"/>
      <c r="AT215" s="37"/>
    </row>
    <row r="216" customFormat="false" ht="11.25" hidden="false" customHeight="false" outlineLevel="0" collapsed="false">
      <c r="AN216" s="39"/>
      <c r="AO216" s="39"/>
      <c r="AP216" s="39"/>
      <c r="AR216" s="37"/>
      <c r="AS216" s="37"/>
      <c r="AT216" s="37"/>
    </row>
    <row r="217" customFormat="false" ht="11.25" hidden="false" customHeight="false" outlineLevel="0" collapsed="false">
      <c r="AN217" s="39"/>
      <c r="AO217" s="39"/>
      <c r="AP217" s="39"/>
      <c r="AR217" s="37"/>
      <c r="AS217" s="37"/>
      <c r="AT217" s="37"/>
    </row>
    <row r="218" customFormat="false" ht="11.25" hidden="false" customHeight="false" outlineLevel="0" collapsed="false">
      <c r="AN218" s="39"/>
      <c r="AO218" s="39"/>
      <c r="AP218" s="39"/>
      <c r="AR218" s="37"/>
      <c r="AS218" s="37"/>
      <c r="AT218" s="37"/>
    </row>
    <row r="219" customFormat="false" ht="11.25" hidden="false" customHeight="false" outlineLevel="0" collapsed="false">
      <c r="AN219" s="39"/>
      <c r="AO219" s="39"/>
      <c r="AP219" s="39"/>
      <c r="AR219" s="37"/>
      <c r="AS219" s="37"/>
      <c r="AT219" s="37"/>
    </row>
    <row r="220" customFormat="false" ht="11.25" hidden="false" customHeight="false" outlineLevel="0" collapsed="false">
      <c r="AN220" s="39"/>
      <c r="AO220" s="39"/>
      <c r="AP220" s="39"/>
      <c r="AR220" s="37"/>
      <c r="AS220" s="37"/>
      <c r="AT220" s="37"/>
    </row>
    <row r="221" customFormat="false" ht="11.25" hidden="false" customHeight="false" outlineLevel="0" collapsed="false">
      <c r="AN221" s="39"/>
      <c r="AO221" s="39"/>
      <c r="AP221" s="39"/>
      <c r="AR221" s="37"/>
      <c r="AS221" s="37"/>
      <c r="AT221" s="37"/>
    </row>
    <row r="222" customFormat="false" ht="11.25" hidden="false" customHeight="false" outlineLevel="0" collapsed="false">
      <c r="AN222" s="39"/>
      <c r="AO222" s="39"/>
      <c r="AP222" s="39"/>
      <c r="AR222" s="37"/>
      <c r="AS222" s="37"/>
      <c r="AT222" s="37"/>
    </row>
    <row r="223" customFormat="false" ht="11.25" hidden="false" customHeight="false" outlineLevel="0" collapsed="false">
      <c r="AN223" s="39"/>
      <c r="AO223" s="39"/>
      <c r="AP223" s="39"/>
      <c r="AR223" s="37"/>
      <c r="AS223" s="37"/>
      <c r="AT223" s="37"/>
    </row>
    <row r="224" customFormat="false" ht="11.25" hidden="false" customHeight="false" outlineLevel="0" collapsed="false">
      <c r="AN224" s="39"/>
      <c r="AO224" s="39"/>
      <c r="AP224" s="39"/>
      <c r="AR224" s="37"/>
      <c r="AS224" s="37"/>
      <c r="AT224" s="37"/>
    </row>
    <row r="225" customFormat="false" ht="11.25" hidden="false" customHeight="false" outlineLevel="0" collapsed="false">
      <c r="AN225" s="39"/>
      <c r="AO225" s="39"/>
      <c r="AP225" s="39"/>
      <c r="AR225" s="37"/>
      <c r="AS225" s="37"/>
      <c r="AT225" s="37"/>
    </row>
    <row r="226" customFormat="false" ht="11.25" hidden="false" customHeight="false" outlineLevel="0" collapsed="false">
      <c r="AN226" s="39"/>
      <c r="AO226" s="39"/>
      <c r="AP226" s="39"/>
      <c r="AR226" s="37"/>
      <c r="AS226" s="37"/>
      <c r="AT226" s="37"/>
    </row>
    <row r="227" customFormat="false" ht="11.25" hidden="false" customHeight="false" outlineLevel="0" collapsed="false">
      <c r="AN227" s="39"/>
      <c r="AO227" s="39"/>
      <c r="AP227" s="39"/>
      <c r="AR227" s="37"/>
      <c r="AS227" s="37"/>
      <c r="AT227" s="37"/>
    </row>
    <row r="228" customFormat="false" ht="11.25" hidden="false" customHeight="false" outlineLevel="0" collapsed="false">
      <c r="AN228" s="39"/>
      <c r="AO228" s="39"/>
      <c r="AP228" s="39"/>
      <c r="AR228" s="37"/>
      <c r="AS228" s="37"/>
      <c r="AT228" s="37"/>
    </row>
    <row r="229" customFormat="false" ht="11.25" hidden="false" customHeight="false" outlineLevel="0" collapsed="false">
      <c r="AN229" s="39"/>
      <c r="AO229" s="39"/>
      <c r="AP229" s="39"/>
      <c r="AR229" s="37"/>
      <c r="AS229" s="37"/>
      <c r="AT229" s="37"/>
    </row>
    <row r="230" customFormat="false" ht="11.25" hidden="false" customHeight="false" outlineLevel="0" collapsed="false">
      <c r="AN230" s="39"/>
      <c r="AO230" s="39"/>
      <c r="AP230" s="39"/>
      <c r="AR230" s="37"/>
      <c r="AS230" s="37"/>
      <c r="AT230" s="37"/>
    </row>
    <row r="231" customFormat="false" ht="11.25" hidden="false" customHeight="false" outlineLevel="0" collapsed="false">
      <c r="AN231" s="39"/>
      <c r="AO231" s="39"/>
      <c r="AP231" s="39"/>
      <c r="AR231" s="37"/>
      <c r="AS231" s="37"/>
      <c r="AT231" s="37"/>
    </row>
    <row r="232" customFormat="false" ht="11.25" hidden="false" customHeight="false" outlineLevel="0" collapsed="false">
      <c r="AN232" s="39"/>
      <c r="AO232" s="39"/>
      <c r="AP232" s="39"/>
      <c r="AR232" s="37"/>
      <c r="AS232" s="37"/>
      <c r="AT232" s="37"/>
    </row>
    <row r="233" customFormat="false" ht="11.25" hidden="false" customHeight="false" outlineLevel="0" collapsed="false">
      <c r="AN233" s="39"/>
      <c r="AO233" s="39"/>
      <c r="AP233" s="39"/>
      <c r="AR233" s="37"/>
      <c r="AS233" s="37"/>
      <c r="AT233" s="37"/>
    </row>
    <row r="234" customFormat="false" ht="11.25" hidden="false" customHeight="false" outlineLevel="0" collapsed="false">
      <c r="AN234" s="39"/>
      <c r="AO234" s="39"/>
      <c r="AP234" s="39"/>
      <c r="AR234" s="37"/>
      <c r="AS234" s="37"/>
      <c r="AT234" s="37"/>
    </row>
    <row r="235" customFormat="false" ht="11.25" hidden="false" customHeight="false" outlineLevel="0" collapsed="false">
      <c r="AN235" s="39"/>
      <c r="AO235" s="39"/>
      <c r="AP235" s="39"/>
      <c r="AR235" s="37"/>
      <c r="AS235" s="37"/>
      <c r="AT235" s="37"/>
    </row>
    <row r="236" customFormat="false" ht="11.25" hidden="false" customHeight="false" outlineLevel="0" collapsed="false">
      <c r="AN236" s="39"/>
      <c r="AO236" s="39"/>
      <c r="AP236" s="39"/>
      <c r="AR236" s="37"/>
      <c r="AS236" s="37"/>
      <c r="AT236" s="37"/>
    </row>
    <row r="237" customFormat="false" ht="11.25" hidden="false" customHeight="false" outlineLevel="0" collapsed="false">
      <c r="AN237" s="39"/>
      <c r="AO237" s="39"/>
      <c r="AP237" s="39"/>
      <c r="AR237" s="37"/>
      <c r="AS237" s="37"/>
      <c r="AT237" s="37"/>
    </row>
    <row r="238" customFormat="false" ht="11.25" hidden="false" customHeight="false" outlineLevel="0" collapsed="false">
      <c r="AN238" s="39"/>
      <c r="AO238" s="39"/>
      <c r="AP238" s="39"/>
      <c r="AR238" s="37"/>
      <c r="AS238" s="37"/>
      <c r="AT238" s="37"/>
    </row>
    <row r="239" customFormat="false" ht="11.25" hidden="false" customHeight="false" outlineLevel="0" collapsed="false">
      <c r="AN239" s="39"/>
      <c r="AO239" s="39"/>
      <c r="AP239" s="39"/>
      <c r="AR239" s="37"/>
      <c r="AS239" s="37"/>
      <c r="AT239" s="37"/>
    </row>
    <row r="240" customFormat="false" ht="11.25" hidden="false" customHeight="false" outlineLevel="0" collapsed="false">
      <c r="AN240" s="39"/>
      <c r="AO240" s="39"/>
      <c r="AP240" s="39"/>
      <c r="AR240" s="37"/>
      <c r="AS240" s="37"/>
      <c r="AT240" s="37"/>
    </row>
    <row r="241" customFormat="false" ht="11.25" hidden="false" customHeight="false" outlineLevel="0" collapsed="false">
      <c r="AN241" s="39"/>
      <c r="AO241" s="39"/>
      <c r="AP241" s="39"/>
      <c r="AR241" s="37"/>
      <c r="AS241" s="37"/>
      <c r="AT241" s="37"/>
    </row>
    <row r="242" customFormat="false" ht="11.25" hidden="false" customHeight="false" outlineLevel="0" collapsed="false">
      <c r="AN242" s="39"/>
      <c r="AO242" s="39"/>
      <c r="AP242" s="39"/>
      <c r="AR242" s="37"/>
      <c r="AS242" s="37"/>
      <c r="AT242" s="37"/>
    </row>
    <row r="243" customFormat="false" ht="11.25" hidden="false" customHeight="false" outlineLevel="0" collapsed="false">
      <c r="AN243" s="39"/>
      <c r="AO243" s="39"/>
      <c r="AP243" s="39"/>
      <c r="AR243" s="37"/>
      <c r="AS243" s="37"/>
      <c r="AT243" s="37"/>
    </row>
    <row r="244" customFormat="false" ht="11.25" hidden="false" customHeight="false" outlineLevel="0" collapsed="false">
      <c r="AN244" s="39"/>
      <c r="AO244" s="39"/>
      <c r="AP244" s="39"/>
      <c r="AR244" s="37"/>
      <c r="AS244" s="37"/>
      <c r="AT244" s="37"/>
    </row>
    <row r="245" customFormat="false" ht="11.25" hidden="false" customHeight="false" outlineLevel="0" collapsed="false">
      <c r="AN245" s="39"/>
      <c r="AO245" s="39"/>
      <c r="AP245" s="39"/>
      <c r="AR245" s="37"/>
      <c r="AS245" s="37"/>
      <c r="AT245" s="37"/>
    </row>
    <row r="246" customFormat="false" ht="11.25" hidden="false" customHeight="false" outlineLevel="0" collapsed="false">
      <c r="AN246" s="39"/>
      <c r="AO246" s="39"/>
      <c r="AP246" s="39"/>
      <c r="AR246" s="37"/>
      <c r="AS246" s="37"/>
      <c r="AT246" s="37"/>
    </row>
    <row r="247" customFormat="false" ht="11.25" hidden="false" customHeight="false" outlineLevel="0" collapsed="false">
      <c r="AN247" s="39"/>
      <c r="AO247" s="39"/>
      <c r="AP247" s="39"/>
      <c r="AR247" s="37"/>
      <c r="AS247" s="37"/>
      <c r="AT247" s="37"/>
    </row>
    <row r="248" customFormat="false" ht="11.25" hidden="false" customHeight="false" outlineLevel="0" collapsed="false">
      <c r="AN248" s="39"/>
      <c r="AO248" s="39"/>
      <c r="AP248" s="39"/>
      <c r="AR248" s="37"/>
      <c r="AS248" s="37"/>
      <c r="AT248" s="37"/>
    </row>
    <row r="249" customFormat="false" ht="11.25" hidden="false" customHeight="false" outlineLevel="0" collapsed="false">
      <c r="AN249" s="39"/>
      <c r="AO249" s="39"/>
      <c r="AP249" s="39"/>
      <c r="AR249" s="37"/>
      <c r="AS249" s="37"/>
      <c r="AT249" s="37"/>
    </row>
    <row r="250" customFormat="false" ht="11.25" hidden="false" customHeight="false" outlineLevel="0" collapsed="false">
      <c r="AN250" s="39"/>
      <c r="AO250" s="39"/>
      <c r="AP250" s="39"/>
      <c r="AR250" s="37"/>
      <c r="AS250" s="37"/>
      <c r="AT250" s="37"/>
    </row>
    <row r="251" customFormat="false" ht="11.25" hidden="false" customHeight="false" outlineLevel="0" collapsed="false">
      <c r="AN251" s="39"/>
      <c r="AO251" s="39"/>
      <c r="AP251" s="39"/>
      <c r="AR251" s="37"/>
      <c r="AS251" s="37"/>
      <c r="AT251" s="37"/>
    </row>
    <row r="252" customFormat="false" ht="11.25" hidden="false" customHeight="false" outlineLevel="0" collapsed="false">
      <c r="AN252" s="39"/>
      <c r="AO252" s="39"/>
      <c r="AP252" s="39"/>
      <c r="AR252" s="37"/>
      <c r="AS252" s="37"/>
      <c r="AT252" s="37"/>
    </row>
    <row r="253" customFormat="false" ht="11.25" hidden="false" customHeight="false" outlineLevel="0" collapsed="false">
      <c r="AN253" s="39"/>
      <c r="AO253" s="39"/>
      <c r="AP253" s="39"/>
      <c r="AR253" s="37"/>
      <c r="AS253" s="37"/>
      <c r="AT253" s="37"/>
    </row>
    <row r="254" customFormat="false" ht="11.25" hidden="false" customHeight="false" outlineLevel="0" collapsed="false">
      <c r="AN254" s="39"/>
      <c r="AO254" s="39"/>
      <c r="AP254" s="39"/>
      <c r="AR254" s="37"/>
      <c r="AS254" s="37"/>
      <c r="AT254" s="37"/>
    </row>
    <row r="255" customFormat="false" ht="11.25" hidden="false" customHeight="false" outlineLevel="0" collapsed="false">
      <c r="AN255" s="39"/>
      <c r="AO255" s="39"/>
      <c r="AP255" s="39"/>
      <c r="AR255" s="37"/>
      <c r="AS255" s="37"/>
      <c r="AT255" s="37"/>
    </row>
    <row r="256" customFormat="false" ht="11.25" hidden="false" customHeight="false" outlineLevel="0" collapsed="false">
      <c r="AN256" s="39"/>
      <c r="AO256" s="39"/>
      <c r="AP256" s="39"/>
      <c r="AR256" s="37"/>
      <c r="AS256" s="37"/>
      <c r="AT256" s="37"/>
    </row>
    <row r="257" customFormat="false" ht="11.25" hidden="false" customHeight="false" outlineLevel="0" collapsed="false">
      <c r="AN257" s="39"/>
      <c r="AO257" s="39"/>
      <c r="AP257" s="39"/>
      <c r="AR257" s="37"/>
      <c r="AS257" s="37"/>
      <c r="AT257" s="37"/>
    </row>
    <row r="258" customFormat="false" ht="11.25" hidden="false" customHeight="false" outlineLevel="0" collapsed="false">
      <c r="AN258" s="39"/>
      <c r="AO258" s="39"/>
      <c r="AP258" s="39"/>
      <c r="AR258" s="37"/>
      <c r="AS258" s="37"/>
      <c r="AT258" s="37"/>
    </row>
    <row r="259" customFormat="false" ht="11.25" hidden="false" customHeight="false" outlineLevel="0" collapsed="false">
      <c r="AN259" s="39"/>
      <c r="AO259" s="39"/>
      <c r="AP259" s="39"/>
      <c r="AR259" s="37"/>
      <c r="AS259" s="37"/>
      <c r="AT259" s="37"/>
    </row>
    <row r="260" customFormat="false" ht="11.25" hidden="false" customHeight="false" outlineLevel="0" collapsed="false">
      <c r="AN260" s="39"/>
      <c r="AO260" s="39"/>
      <c r="AP260" s="39"/>
      <c r="AR260" s="37"/>
      <c r="AS260" s="37"/>
      <c r="AT260" s="37"/>
    </row>
    <row r="261" customFormat="false" ht="11.25" hidden="false" customHeight="false" outlineLevel="0" collapsed="false">
      <c r="AN261" s="39"/>
      <c r="AO261" s="39"/>
      <c r="AP261" s="39"/>
      <c r="AR261" s="37"/>
      <c r="AS261" s="37"/>
      <c r="AT261" s="37"/>
    </row>
    <row r="262" customFormat="false" ht="11.25" hidden="false" customHeight="false" outlineLevel="0" collapsed="false">
      <c r="AN262" s="39"/>
      <c r="AO262" s="39"/>
      <c r="AP262" s="39"/>
      <c r="AR262" s="37"/>
      <c r="AS262" s="37"/>
      <c r="AT262" s="37"/>
    </row>
    <row r="263" customFormat="false" ht="11.25" hidden="false" customHeight="false" outlineLevel="0" collapsed="false">
      <c r="AN263" s="39"/>
      <c r="AO263" s="39"/>
      <c r="AP263" s="39"/>
      <c r="AR263" s="37"/>
      <c r="AS263" s="37"/>
      <c r="AT263" s="37"/>
    </row>
    <row r="264" customFormat="false" ht="11.25" hidden="false" customHeight="false" outlineLevel="0" collapsed="false">
      <c r="AN264" s="39"/>
      <c r="AO264" s="39"/>
      <c r="AP264" s="39"/>
      <c r="AR264" s="37"/>
      <c r="AS264" s="37"/>
      <c r="AT264" s="37"/>
    </row>
    <row r="265" customFormat="false" ht="11.25" hidden="false" customHeight="false" outlineLevel="0" collapsed="false">
      <c r="AN265" s="39"/>
      <c r="AO265" s="39"/>
      <c r="AP265" s="39"/>
      <c r="AR265" s="37"/>
      <c r="AS265" s="37"/>
      <c r="AT265" s="37"/>
    </row>
    <row r="266" customFormat="false" ht="11.25" hidden="false" customHeight="false" outlineLevel="0" collapsed="false">
      <c r="AN266" s="39"/>
      <c r="AO266" s="39"/>
      <c r="AP266" s="39"/>
      <c r="AR266" s="37"/>
      <c r="AS266" s="37"/>
      <c r="AT266" s="37"/>
    </row>
    <row r="267" customFormat="false" ht="11.25" hidden="false" customHeight="false" outlineLevel="0" collapsed="false">
      <c r="AN267" s="39"/>
      <c r="AO267" s="39"/>
      <c r="AP267" s="39"/>
      <c r="AR267" s="37"/>
      <c r="AS267" s="37"/>
      <c r="AT267" s="37"/>
    </row>
    <row r="268" customFormat="false" ht="11.25" hidden="false" customHeight="false" outlineLevel="0" collapsed="false">
      <c r="AN268" s="39"/>
      <c r="AO268" s="39"/>
      <c r="AP268" s="39"/>
      <c r="AR268" s="37"/>
      <c r="AS268" s="37"/>
      <c r="AT268" s="37"/>
    </row>
    <row r="269" customFormat="false" ht="11.25" hidden="false" customHeight="false" outlineLevel="0" collapsed="false">
      <c r="AN269" s="39"/>
      <c r="AO269" s="39"/>
      <c r="AP269" s="39"/>
      <c r="AR269" s="37"/>
      <c r="AS269" s="37"/>
      <c r="AT269" s="37"/>
    </row>
    <row r="270" customFormat="false" ht="11.25" hidden="false" customHeight="false" outlineLevel="0" collapsed="false">
      <c r="AN270" s="39"/>
      <c r="AO270" s="39"/>
      <c r="AP270" s="39"/>
      <c r="AR270" s="37"/>
      <c r="AS270" s="37"/>
      <c r="AT270" s="37"/>
    </row>
    <row r="271" customFormat="false" ht="11.25" hidden="false" customHeight="false" outlineLevel="0" collapsed="false">
      <c r="AN271" s="39"/>
      <c r="AO271" s="39"/>
      <c r="AP271" s="39"/>
      <c r="AR271" s="37"/>
      <c r="AS271" s="37"/>
      <c r="AT271" s="37"/>
    </row>
    <row r="272" customFormat="false" ht="11.25" hidden="false" customHeight="false" outlineLevel="0" collapsed="false">
      <c r="AN272" s="39"/>
      <c r="AO272" s="39"/>
      <c r="AP272" s="39"/>
      <c r="AR272" s="37"/>
      <c r="AS272" s="37"/>
      <c r="AT272" s="37"/>
    </row>
    <row r="273" customFormat="false" ht="11.25" hidden="false" customHeight="false" outlineLevel="0" collapsed="false">
      <c r="AN273" s="39"/>
      <c r="AO273" s="39"/>
      <c r="AP273" s="39"/>
      <c r="AR273" s="37"/>
      <c r="AS273" s="37"/>
      <c r="AT273" s="37"/>
    </row>
    <row r="274" customFormat="false" ht="11.25" hidden="false" customHeight="false" outlineLevel="0" collapsed="false">
      <c r="AN274" s="39"/>
      <c r="AO274" s="39"/>
      <c r="AP274" s="39"/>
      <c r="AR274" s="37"/>
      <c r="AS274" s="37"/>
      <c r="AT274" s="37"/>
    </row>
    <row r="275" customFormat="false" ht="11.25" hidden="false" customHeight="false" outlineLevel="0" collapsed="false">
      <c r="AN275" s="39"/>
      <c r="AO275" s="39"/>
      <c r="AP275" s="39"/>
      <c r="AR275" s="37"/>
      <c r="AS275" s="37"/>
      <c r="AT275" s="37"/>
    </row>
    <row r="276" customFormat="false" ht="11.25" hidden="false" customHeight="false" outlineLevel="0" collapsed="false">
      <c r="AN276" s="39"/>
      <c r="AO276" s="39"/>
      <c r="AP276" s="39"/>
      <c r="AR276" s="37"/>
      <c r="AS276" s="37"/>
      <c r="AT276" s="37"/>
    </row>
    <row r="277" customFormat="false" ht="11.25" hidden="false" customHeight="false" outlineLevel="0" collapsed="false">
      <c r="AN277" s="39"/>
      <c r="AO277" s="39"/>
      <c r="AP277" s="39"/>
      <c r="AR277" s="37"/>
      <c r="AS277" s="37"/>
      <c r="AT277" s="37"/>
    </row>
    <row r="278" customFormat="false" ht="11.25" hidden="false" customHeight="false" outlineLevel="0" collapsed="false">
      <c r="AN278" s="39"/>
      <c r="AO278" s="39"/>
      <c r="AP278" s="39"/>
      <c r="AR278" s="37"/>
      <c r="AS278" s="37"/>
      <c r="AT278" s="37"/>
    </row>
    <row r="279" customFormat="false" ht="11.25" hidden="false" customHeight="false" outlineLevel="0" collapsed="false">
      <c r="AN279" s="39"/>
      <c r="AO279" s="39"/>
      <c r="AP279" s="39"/>
      <c r="AR279" s="37"/>
      <c r="AS279" s="37"/>
      <c r="AT279" s="37"/>
    </row>
    <row r="280" customFormat="false" ht="11.25" hidden="false" customHeight="false" outlineLevel="0" collapsed="false">
      <c r="AN280" s="39"/>
      <c r="AO280" s="39"/>
      <c r="AP280" s="39"/>
      <c r="AR280" s="37"/>
      <c r="AS280" s="37"/>
      <c r="AT280" s="37"/>
    </row>
    <row r="281" customFormat="false" ht="11.25" hidden="false" customHeight="false" outlineLevel="0" collapsed="false">
      <c r="AN281" s="39"/>
      <c r="AO281" s="39"/>
      <c r="AP281" s="39"/>
      <c r="AR281" s="37"/>
      <c r="AS281" s="37"/>
      <c r="AT281" s="37"/>
    </row>
    <row r="282" customFormat="false" ht="11.25" hidden="false" customHeight="false" outlineLevel="0" collapsed="false">
      <c r="AN282" s="39"/>
      <c r="AO282" s="39"/>
      <c r="AP282" s="39"/>
      <c r="AR282" s="37"/>
      <c r="AS282" s="37"/>
      <c r="AT282" s="37"/>
    </row>
    <row r="283" customFormat="false" ht="11.25" hidden="false" customHeight="false" outlineLevel="0" collapsed="false">
      <c r="AN283" s="39"/>
      <c r="AO283" s="39"/>
      <c r="AP283" s="39"/>
      <c r="AR283" s="37"/>
      <c r="AS283" s="37"/>
      <c r="AT283" s="37"/>
    </row>
    <row r="284" customFormat="false" ht="11.25" hidden="false" customHeight="false" outlineLevel="0" collapsed="false">
      <c r="AN284" s="39"/>
      <c r="AO284" s="39"/>
      <c r="AP284" s="39"/>
      <c r="AR284" s="37"/>
      <c r="AS284" s="37"/>
      <c r="AT284" s="37"/>
    </row>
    <row r="285" customFormat="false" ht="11.25" hidden="false" customHeight="false" outlineLevel="0" collapsed="false">
      <c r="AN285" s="39"/>
      <c r="AO285" s="39"/>
      <c r="AP285" s="39"/>
      <c r="AR285" s="37"/>
      <c r="AS285" s="37"/>
      <c r="AT285" s="37"/>
    </row>
    <row r="286" customFormat="false" ht="11.25" hidden="false" customHeight="false" outlineLevel="0" collapsed="false">
      <c r="AN286" s="39"/>
      <c r="AO286" s="39"/>
      <c r="AP286" s="39"/>
      <c r="AR286" s="37"/>
      <c r="AS286" s="37"/>
      <c r="AT286" s="37"/>
    </row>
    <row r="287" customFormat="false" ht="11.25" hidden="false" customHeight="false" outlineLevel="0" collapsed="false">
      <c r="AN287" s="39"/>
      <c r="AO287" s="39"/>
      <c r="AP287" s="39"/>
      <c r="AR287" s="37"/>
      <c r="AS287" s="37"/>
      <c r="AT287" s="37"/>
    </row>
    <row r="288" customFormat="false" ht="11.25" hidden="false" customHeight="false" outlineLevel="0" collapsed="false">
      <c r="AN288" s="39"/>
      <c r="AO288" s="39"/>
      <c r="AP288" s="39"/>
      <c r="AR288" s="37"/>
      <c r="AS288" s="37"/>
      <c r="AT288" s="37"/>
    </row>
    <row r="289" customFormat="false" ht="11.25" hidden="false" customHeight="false" outlineLevel="0" collapsed="false">
      <c r="AN289" s="39"/>
      <c r="AO289" s="39"/>
      <c r="AP289" s="39"/>
      <c r="AR289" s="37"/>
      <c r="AS289" s="37"/>
      <c r="AT289" s="37"/>
    </row>
    <row r="290" customFormat="false" ht="11.25" hidden="false" customHeight="false" outlineLevel="0" collapsed="false">
      <c r="AN290" s="39"/>
      <c r="AO290" s="39"/>
      <c r="AP290" s="39"/>
      <c r="AR290" s="37"/>
      <c r="AS290" s="37"/>
      <c r="AT290" s="37"/>
    </row>
    <row r="291" customFormat="false" ht="11.25" hidden="false" customHeight="false" outlineLevel="0" collapsed="false">
      <c r="AN291" s="39"/>
      <c r="AO291" s="39"/>
      <c r="AP291" s="39"/>
      <c r="AR291" s="37"/>
      <c r="AS291" s="37"/>
      <c r="AT291" s="37"/>
    </row>
    <row r="292" customFormat="false" ht="11.25" hidden="false" customHeight="false" outlineLevel="0" collapsed="false">
      <c r="AN292" s="39"/>
      <c r="AO292" s="39"/>
      <c r="AP292" s="39"/>
      <c r="AR292" s="37"/>
      <c r="AS292" s="37"/>
      <c r="AT292" s="37"/>
    </row>
    <row r="293" customFormat="false" ht="11.25" hidden="false" customHeight="false" outlineLevel="0" collapsed="false">
      <c r="AN293" s="39"/>
      <c r="AO293" s="39"/>
      <c r="AP293" s="39"/>
      <c r="AR293" s="37"/>
      <c r="AS293" s="37"/>
      <c r="AT293" s="37"/>
    </row>
    <row r="294" customFormat="false" ht="11.25" hidden="false" customHeight="false" outlineLevel="0" collapsed="false">
      <c r="AN294" s="39"/>
      <c r="AO294" s="39"/>
      <c r="AP294" s="39"/>
      <c r="AR294" s="37"/>
      <c r="AS294" s="37"/>
      <c r="AT294" s="37"/>
    </row>
    <row r="295" customFormat="false" ht="11.25" hidden="false" customHeight="false" outlineLevel="0" collapsed="false">
      <c r="AN295" s="39"/>
      <c r="AO295" s="39"/>
      <c r="AP295" s="39"/>
      <c r="AR295" s="37"/>
      <c r="AS295" s="37"/>
      <c r="AT295" s="37"/>
    </row>
    <row r="296" customFormat="false" ht="11.25" hidden="false" customHeight="false" outlineLevel="0" collapsed="false">
      <c r="AN296" s="39"/>
      <c r="AO296" s="39"/>
      <c r="AP296" s="39"/>
      <c r="AR296" s="37"/>
      <c r="AS296" s="37"/>
      <c r="AT296" s="37"/>
    </row>
    <row r="297" customFormat="false" ht="11.25" hidden="false" customHeight="false" outlineLevel="0" collapsed="false">
      <c r="AN297" s="39"/>
      <c r="AO297" s="39"/>
      <c r="AP297" s="39"/>
      <c r="AR297" s="37"/>
      <c r="AS297" s="37"/>
      <c r="AT297" s="37"/>
    </row>
    <row r="298" customFormat="false" ht="11.25" hidden="false" customHeight="false" outlineLevel="0" collapsed="false">
      <c r="AN298" s="39"/>
      <c r="AO298" s="39"/>
      <c r="AP298" s="39"/>
      <c r="AR298" s="37"/>
      <c r="AS298" s="37"/>
      <c r="AT298" s="37"/>
    </row>
    <row r="299" customFormat="false" ht="11.25" hidden="false" customHeight="false" outlineLevel="0" collapsed="false">
      <c r="AN299" s="39"/>
      <c r="AO299" s="39"/>
      <c r="AP299" s="39"/>
      <c r="AR299" s="37"/>
      <c r="AS299" s="37"/>
      <c r="AT299" s="37"/>
    </row>
    <row r="300" customFormat="false" ht="11.25" hidden="false" customHeight="false" outlineLevel="0" collapsed="false">
      <c r="AN300" s="39"/>
      <c r="AO300" s="39"/>
      <c r="AP300" s="39"/>
      <c r="AR300" s="37"/>
      <c r="AS300" s="37"/>
      <c r="AT300" s="37"/>
    </row>
    <row r="301" customFormat="false" ht="11.25" hidden="false" customHeight="false" outlineLevel="0" collapsed="false">
      <c r="AN301" s="39"/>
      <c r="AO301" s="39"/>
      <c r="AP301" s="39"/>
      <c r="AR301" s="37"/>
      <c r="AS301" s="37"/>
      <c r="AT301" s="37"/>
    </row>
    <row r="302" customFormat="false" ht="11.25" hidden="false" customHeight="false" outlineLevel="0" collapsed="false">
      <c r="AN302" s="39"/>
      <c r="AO302" s="39"/>
      <c r="AP302" s="39"/>
      <c r="AR302" s="37"/>
      <c r="AS302" s="37"/>
      <c r="AT302" s="37"/>
    </row>
    <row r="303" customFormat="false" ht="11.25" hidden="false" customHeight="false" outlineLevel="0" collapsed="false">
      <c r="AN303" s="39"/>
      <c r="AO303" s="39"/>
      <c r="AP303" s="39"/>
      <c r="AR303" s="37"/>
      <c r="AS303" s="37"/>
      <c r="AT303" s="37"/>
    </row>
    <row r="304" customFormat="false" ht="11.25" hidden="false" customHeight="false" outlineLevel="0" collapsed="false">
      <c r="AN304" s="39"/>
      <c r="AO304" s="39"/>
      <c r="AP304" s="39"/>
      <c r="AR304" s="37"/>
      <c r="AS304" s="37"/>
      <c r="AT304" s="37"/>
    </row>
    <row r="305" customFormat="false" ht="11.25" hidden="false" customHeight="false" outlineLevel="0" collapsed="false">
      <c r="AN305" s="39"/>
      <c r="AO305" s="39"/>
      <c r="AP305" s="39"/>
      <c r="AR305" s="37"/>
      <c r="AS305" s="37"/>
      <c r="AT305" s="37"/>
    </row>
    <row r="306" customFormat="false" ht="11.25" hidden="false" customHeight="false" outlineLevel="0" collapsed="false">
      <c r="AN306" s="39"/>
      <c r="AO306" s="39"/>
      <c r="AP306" s="39"/>
      <c r="AR306" s="37"/>
      <c r="AS306" s="37"/>
      <c r="AT306" s="37"/>
    </row>
    <row r="307" customFormat="false" ht="11.25" hidden="false" customHeight="false" outlineLevel="0" collapsed="false">
      <c r="AN307" s="39"/>
      <c r="AO307" s="39"/>
      <c r="AP307" s="39"/>
      <c r="AR307" s="37"/>
      <c r="AS307" s="37"/>
      <c r="AT307" s="37"/>
    </row>
    <row r="308" customFormat="false" ht="11.25" hidden="false" customHeight="false" outlineLevel="0" collapsed="false">
      <c r="AN308" s="39"/>
      <c r="AO308" s="39"/>
      <c r="AP308" s="39"/>
      <c r="AR308" s="37"/>
      <c r="AS308" s="37"/>
      <c r="AT308" s="37"/>
    </row>
    <row r="309" customFormat="false" ht="11.25" hidden="false" customHeight="false" outlineLevel="0" collapsed="false">
      <c r="AN309" s="39"/>
      <c r="AO309" s="39"/>
      <c r="AP309" s="39"/>
      <c r="AR309" s="37"/>
      <c r="AS309" s="37"/>
      <c r="AT309" s="37"/>
    </row>
    <row r="310" customFormat="false" ht="11.25" hidden="false" customHeight="false" outlineLevel="0" collapsed="false">
      <c r="AN310" s="39"/>
      <c r="AO310" s="39"/>
      <c r="AP310" s="39"/>
      <c r="AR310" s="37"/>
      <c r="AS310" s="37"/>
      <c r="AT310" s="37"/>
    </row>
    <row r="311" customFormat="false" ht="11.25" hidden="false" customHeight="false" outlineLevel="0" collapsed="false">
      <c r="AN311" s="39"/>
      <c r="AO311" s="39"/>
      <c r="AP311" s="39"/>
      <c r="AR311" s="37"/>
      <c r="AS311" s="37"/>
      <c r="AT311" s="37"/>
    </row>
    <row r="312" customFormat="false" ht="11.25" hidden="false" customHeight="false" outlineLevel="0" collapsed="false">
      <c r="AN312" s="39"/>
      <c r="AO312" s="39"/>
      <c r="AP312" s="39"/>
      <c r="AR312" s="37"/>
      <c r="AS312" s="37"/>
      <c r="AT312" s="37"/>
    </row>
    <row r="313" customFormat="false" ht="11.25" hidden="false" customHeight="false" outlineLevel="0" collapsed="false">
      <c r="AN313" s="39"/>
      <c r="AO313" s="39"/>
      <c r="AP313" s="39"/>
      <c r="AR313" s="37"/>
      <c r="AS313" s="37"/>
      <c r="AT313" s="37"/>
    </row>
    <row r="314" customFormat="false" ht="11.25" hidden="false" customHeight="false" outlineLevel="0" collapsed="false">
      <c r="AN314" s="39"/>
      <c r="AO314" s="39"/>
      <c r="AP314" s="39"/>
      <c r="AR314" s="37"/>
      <c r="AS314" s="37"/>
      <c r="AT314" s="37"/>
    </row>
    <row r="315" customFormat="false" ht="11.25" hidden="false" customHeight="false" outlineLevel="0" collapsed="false">
      <c r="AN315" s="39"/>
      <c r="AO315" s="39"/>
      <c r="AP315" s="39"/>
      <c r="AR315" s="37"/>
      <c r="AS315" s="37"/>
      <c r="AT315" s="37"/>
    </row>
    <row r="316" customFormat="false" ht="11.25" hidden="false" customHeight="false" outlineLevel="0" collapsed="false">
      <c r="AN316" s="39"/>
      <c r="AO316" s="39"/>
      <c r="AP316" s="39"/>
      <c r="AR316" s="37"/>
      <c r="AS316" s="37"/>
      <c r="AT316" s="37"/>
    </row>
    <row r="317" customFormat="false" ht="11.25" hidden="false" customHeight="false" outlineLevel="0" collapsed="false">
      <c r="AN317" s="39"/>
      <c r="AO317" s="39"/>
      <c r="AP317" s="39"/>
      <c r="AR317" s="37"/>
      <c r="AS317" s="37"/>
      <c r="AT317" s="37"/>
    </row>
    <row r="318" customFormat="false" ht="11.25" hidden="false" customHeight="false" outlineLevel="0" collapsed="false">
      <c r="AN318" s="39"/>
      <c r="AO318" s="39"/>
      <c r="AP318" s="39"/>
      <c r="AR318" s="37"/>
      <c r="AS318" s="37"/>
      <c r="AT318" s="37"/>
    </row>
    <row r="319" customFormat="false" ht="11.25" hidden="false" customHeight="false" outlineLevel="0" collapsed="false">
      <c r="AN319" s="39"/>
      <c r="AO319" s="39"/>
      <c r="AP319" s="39"/>
      <c r="AR319" s="37"/>
      <c r="AS319" s="37"/>
      <c r="AT319" s="37"/>
    </row>
    <row r="320" customFormat="false" ht="11.25" hidden="false" customHeight="false" outlineLevel="0" collapsed="false">
      <c r="AN320" s="39"/>
      <c r="AO320" s="39"/>
      <c r="AP320" s="39"/>
      <c r="AR320" s="37"/>
      <c r="AS320" s="37"/>
      <c r="AT320" s="37"/>
    </row>
    <row r="321" customFormat="false" ht="11.25" hidden="false" customHeight="false" outlineLevel="0" collapsed="false">
      <c r="AN321" s="39"/>
      <c r="AO321" s="39"/>
      <c r="AP321" s="39"/>
      <c r="AR321" s="37"/>
      <c r="AS321" s="37"/>
      <c r="AT321" s="37"/>
    </row>
    <row r="322" customFormat="false" ht="11.25" hidden="false" customHeight="false" outlineLevel="0" collapsed="false">
      <c r="AN322" s="39"/>
      <c r="AO322" s="39"/>
      <c r="AP322" s="39"/>
      <c r="AR322" s="37"/>
      <c r="AS322" s="37"/>
      <c r="AT322" s="37"/>
    </row>
    <row r="323" customFormat="false" ht="11.25" hidden="false" customHeight="false" outlineLevel="0" collapsed="false">
      <c r="AN323" s="39"/>
      <c r="AO323" s="39"/>
      <c r="AP323" s="39"/>
      <c r="AR323" s="37"/>
      <c r="AS323" s="37"/>
      <c r="AT323" s="37"/>
    </row>
    <row r="324" customFormat="false" ht="11.25" hidden="false" customHeight="false" outlineLevel="0" collapsed="false">
      <c r="AN324" s="39"/>
      <c r="AO324" s="39"/>
      <c r="AP324" s="39"/>
      <c r="AR324" s="37"/>
      <c r="AS324" s="37"/>
      <c r="AT324" s="37"/>
    </row>
    <row r="325" customFormat="false" ht="11.25" hidden="false" customHeight="false" outlineLevel="0" collapsed="false">
      <c r="AN325" s="39"/>
      <c r="AO325" s="39"/>
      <c r="AP325" s="39"/>
      <c r="AR325" s="37"/>
      <c r="AS325" s="37"/>
      <c r="AT325" s="37"/>
    </row>
    <row r="326" customFormat="false" ht="11.25" hidden="false" customHeight="false" outlineLevel="0" collapsed="false">
      <c r="AN326" s="39"/>
      <c r="AO326" s="39"/>
      <c r="AP326" s="39"/>
      <c r="AR326" s="37"/>
      <c r="AS326" s="37"/>
      <c r="AT326" s="37"/>
    </row>
    <row r="327" customFormat="false" ht="11.25" hidden="false" customHeight="false" outlineLevel="0" collapsed="false">
      <c r="AN327" s="39"/>
      <c r="AO327" s="39"/>
      <c r="AP327" s="39"/>
      <c r="AR327" s="37"/>
      <c r="AS327" s="37"/>
      <c r="AT327" s="37"/>
    </row>
    <row r="328" customFormat="false" ht="11.25" hidden="false" customHeight="false" outlineLevel="0" collapsed="false">
      <c r="AN328" s="39"/>
      <c r="AO328" s="39"/>
      <c r="AP328" s="39"/>
      <c r="AR328" s="37"/>
      <c r="AS328" s="37"/>
      <c r="AT328" s="37"/>
    </row>
    <row r="329" customFormat="false" ht="11.25" hidden="false" customHeight="false" outlineLevel="0" collapsed="false">
      <c r="AN329" s="39"/>
      <c r="AO329" s="39"/>
      <c r="AP329" s="39"/>
      <c r="AR329" s="37"/>
      <c r="AS329" s="37"/>
      <c r="AT329" s="37"/>
    </row>
    <row r="330" customFormat="false" ht="11.25" hidden="false" customHeight="false" outlineLevel="0" collapsed="false">
      <c r="AN330" s="39"/>
      <c r="AO330" s="39"/>
      <c r="AP330" s="39"/>
      <c r="AR330" s="37"/>
      <c r="AS330" s="37"/>
      <c r="AT330" s="37"/>
    </row>
    <row r="331" customFormat="false" ht="11.25" hidden="false" customHeight="false" outlineLevel="0" collapsed="false">
      <c r="AN331" s="39"/>
      <c r="AO331" s="39"/>
      <c r="AP331" s="39"/>
      <c r="AR331" s="37"/>
      <c r="AS331" s="37"/>
      <c r="AT331" s="37"/>
    </row>
    <row r="332" customFormat="false" ht="11.25" hidden="false" customHeight="false" outlineLevel="0" collapsed="false">
      <c r="AN332" s="39"/>
      <c r="AO332" s="39"/>
      <c r="AP332" s="39"/>
      <c r="AR332" s="37"/>
      <c r="AS332" s="37"/>
      <c r="AT332" s="37"/>
    </row>
    <row r="333" customFormat="false" ht="11.25" hidden="false" customHeight="false" outlineLevel="0" collapsed="false">
      <c r="AN333" s="39"/>
      <c r="AO333" s="39"/>
      <c r="AP333" s="39"/>
      <c r="AR333" s="37"/>
      <c r="AS333" s="37"/>
      <c r="AT333" s="37"/>
    </row>
    <row r="334" customFormat="false" ht="11.25" hidden="false" customHeight="false" outlineLevel="0" collapsed="false">
      <c r="AN334" s="39"/>
      <c r="AO334" s="39"/>
      <c r="AP334" s="39"/>
      <c r="AR334" s="37"/>
      <c r="AS334" s="37"/>
      <c r="AT334" s="37"/>
    </row>
    <row r="335" customFormat="false" ht="11.25" hidden="false" customHeight="false" outlineLevel="0" collapsed="false">
      <c r="AN335" s="39"/>
      <c r="AO335" s="39"/>
      <c r="AP335" s="39"/>
      <c r="AR335" s="37"/>
      <c r="AS335" s="37"/>
      <c r="AT335" s="37"/>
    </row>
    <row r="336" customFormat="false" ht="11.25" hidden="false" customHeight="false" outlineLevel="0" collapsed="false">
      <c r="AN336" s="39"/>
      <c r="AO336" s="39"/>
      <c r="AP336" s="39"/>
      <c r="AR336" s="37"/>
      <c r="AS336" s="37"/>
      <c r="AT336" s="37"/>
    </row>
    <row r="337" customFormat="false" ht="11.25" hidden="false" customHeight="false" outlineLevel="0" collapsed="false">
      <c r="AN337" s="39"/>
      <c r="AO337" s="39"/>
      <c r="AP337" s="39"/>
      <c r="AR337" s="37"/>
      <c r="AS337" s="37"/>
      <c r="AT337" s="37"/>
    </row>
    <row r="338" customFormat="false" ht="11.25" hidden="false" customHeight="false" outlineLevel="0" collapsed="false">
      <c r="AN338" s="39"/>
      <c r="AO338" s="39"/>
      <c r="AP338" s="39"/>
      <c r="AR338" s="37"/>
      <c r="AS338" s="37"/>
      <c r="AT338" s="37"/>
    </row>
    <row r="339" customFormat="false" ht="11.25" hidden="false" customHeight="false" outlineLevel="0" collapsed="false">
      <c r="AN339" s="39"/>
      <c r="AO339" s="39"/>
      <c r="AP339" s="39"/>
      <c r="AR339" s="37"/>
      <c r="AS339" s="37"/>
      <c r="AT339" s="37"/>
    </row>
    <row r="340" customFormat="false" ht="11.25" hidden="false" customHeight="false" outlineLevel="0" collapsed="false">
      <c r="AN340" s="39"/>
      <c r="AO340" s="39"/>
      <c r="AP340" s="39"/>
      <c r="AR340" s="37"/>
      <c r="AS340" s="37"/>
      <c r="AT340" s="37"/>
    </row>
    <row r="341" customFormat="false" ht="11.25" hidden="false" customHeight="false" outlineLevel="0" collapsed="false">
      <c r="AN341" s="39"/>
      <c r="AO341" s="39"/>
      <c r="AP341" s="39"/>
      <c r="AR341" s="37"/>
      <c r="AS341" s="37"/>
      <c r="AT341" s="37"/>
    </row>
    <row r="342" customFormat="false" ht="11.25" hidden="false" customHeight="false" outlineLevel="0" collapsed="false">
      <c r="AN342" s="39"/>
      <c r="AO342" s="39"/>
      <c r="AP342" s="39"/>
      <c r="AR342" s="37"/>
      <c r="AS342" s="37"/>
      <c r="AT342" s="37"/>
    </row>
    <row r="343" customFormat="false" ht="11.25" hidden="false" customHeight="false" outlineLevel="0" collapsed="false">
      <c r="AN343" s="39"/>
      <c r="AO343" s="39"/>
      <c r="AP343" s="39"/>
      <c r="AR343" s="37"/>
      <c r="AS343" s="37"/>
      <c r="AT343" s="37"/>
    </row>
    <row r="344" customFormat="false" ht="11.25" hidden="false" customHeight="false" outlineLevel="0" collapsed="false">
      <c r="AN344" s="39"/>
      <c r="AO344" s="39"/>
      <c r="AP344" s="39"/>
      <c r="AR344" s="37"/>
      <c r="AS344" s="37"/>
      <c r="AT344" s="37"/>
    </row>
    <row r="345" customFormat="false" ht="11.25" hidden="false" customHeight="false" outlineLevel="0" collapsed="false">
      <c r="AN345" s="39"/>
      <c r="AO345" s="39"/>
      <c r="AP345" s="39"/>
      <c r="AR345" s="37"/>
      <c r="AS345" s="37"/>
      <c r="AT345" s="37"/>
    </row>
    <row r="346" customFormat="false" ht="11.25" hidden="false" customHeight="false" outlineLevel="0" collapsed="false">
      <c r="AN346" s="39"/>
      <c r="AO346" s="39"/>
      <c r="AP346" s="39"/>
      <c r="AR346" s="37"/>
      <c r="AS346" s="37"/>
      <c r="AT346" s="37"/>
    </row>
    <row r="347" customFormat="false" ht="11.25" hidden="false" customHeight="false" outlineLevel="0" collapsed="false">
      <c r="AN347" s="39"/>
      <c r="AO347" s="39"/>
      <c r="AP347" s="39"/>
      <c r="AR347" s="37"/>
      <c r="AS347" s="37"/>
      <c r="AT347" s="37"/>
    </row>
    <row r="348" customFormat="false" ht="11.25" hidden="false" customHeight="false" outlineLevel="0" collapsed="false">
      <c r="AN348" s="39"/>
      <c r="AO348" s="39"/>
      <c r="AP348" s="39"/>
      <c r="AR348" s="37"/>
      <c r="AS348" s="37"/>
      <c r="AT348" s="37"/>
    </row>
    <row r="349" customFormat="false" ht="11.25" hidden="false" customHeight="false" outlineLevel="0" collapsed="false">
      <c r="AN349" s="39"/>
      <c r="AO349" s="39"/>
      <c r="AP349" s="39"/>
      <c r="AR349" s="37"/>
      <c r="AS349" s="37"/>
      <c r="AT349" s="37"/>
    </row>
    <row r="350" customFormat="false" ht="11.25" hidden="false" customHeight="false" outlineLevel="0" collapsed="false">
      <c r="AN350" s="39"/>
      <c r="AO350" s="39"/>
      <c r="AP350" s="39"/>
      <c r="AR350" s="37"/>
      <c r="AS350" s="37"/>
      <c r="AT350" s="37"/>
    </row>
    <row r="351" customFormat="false" ht="11.25" hidden="false" customHeight="false" outlineLevel="0" collapsed="false">
      <c r="AN351" s="39"/>
      <c r="AO351" s="39"/>
      <c r="AP351" s="39"/>
      <c r="AR351" s="37"/>
      <c r="AS351" s="37"/>
      <c r="AT351" s="37"/>
    </row>
    <row r="352" customFormat="false" ht="11.25" hidden="false" customHeight="false" outlineLevel="0" collapsed="false">
      <c r="AN352" s="39"/>
      <c r="AO352" s="39"/>
      <c r="AP352" s="39"/>
      <c r="AR352" s="37"/>
      <c r="AS352" s="37"/>
      <c r="AT352" s="37"/>
    </row>
    <row r="353" customFormat="false" ht="11.25" hidden="false" customHeight="false" outlineLevel="0" collapsed="false">
      <c r="AN353" s="39"/>
      <c r="AO353" s="39"/>
      <c r="AP353" s="39"/>
      <c r="AR353" s="37"/>
      <c r="AS353" s="37"/>
      <c r="AT353" s="37"/>
    </row>
    <row r="354" customFormat="false" ht="11.25" hidden="false" customHeight="false" outlineLevel="0" collapsed="false">
      <c r="AN354" s="39"/>
      <c r="AO354" s="39"/>
      <c r="AP354" s="39"/>
      <c r="AR354" s="37"/>
      <c r="AS354" s="37"/>
      <c r="AT354" s="37"/>
    </row>
    <row r="355" customFormat="false" ht="11.25" hidden="false" customHeight="false" outlineLevel="0" collapsed="false">
      <c r="AN355" s="39"/>
      <c r="AO355" s="39"/>
      <c r="AP355" s="39"/>
      <c r="AR355" s="37"/>
      <c r="AS355" s="37"/>
      <c r="AT355" s="37"/>
    </row>
    <row r="356" customFormat="false" ht="11.25" hidden="false" customHeight="false" outlineLevel="0" collapsed="false">
      <c r="AN356" s="39"/>
      <c r="AO356" s="39"/>
      <c r="AP356" s="39"/>
      <c r="AR356" s="37"/>
      <c r="AS356" s="37"/>
      <c r="AT356" s="37"/>
    </row>
    <row r="357" customFormat="false" ht="11.25" hidden="false" customHeight="false" outlineLevel="0" collapsed="false">
      <c r="AN357" s="39"/>
      <c r="AO357" s="39"/>
      <c r="AP357" s="39"/>
      <c r="AR357" s="37"/>
      <c r="AS357" s="37"/>
      <c r="AT357" s="37"/>
    </row>
    <row r="358" customFormat="false" ht="11.25" hidden="false" customHeight="false" outlineLevel="0" collapsed="false">
      <c r="AN358" s="39"/>
      <c r="AO358" s="39"/>
      <c r="AP358" s="39"/>
      <c r="AR358" s="37"/>
      <c r="AS358" s="37"/>
      <c r="AT358" s="37"/>
    </row>
    <row r="359" customFormat="false" ht="11.25" hidden="false" customHeight="false" outlineLevel="0" collapsed="false">
      <c r="AN359" s="39"/>
      <c r="AO359" s="39"/>
      <c r="AP359" s="39"/>
      <c r="AR359" s="37"/>
      <c r="AS359" s="37"/>
      <c r="AT359" s="37"/>
    </row>
    <row r="360" customFormat="false" ht="11.25" hidden="false" customHeight="false" outlineLevel="0" collapsed="false">
      <c r="AN360" s="39"/>
      <c r="AO360" s="39"/>
      <c r="AP360" s="39"/>
      <c r="AR360" s="37"/>
      <c r="AS360" s="37"/>
      <c r="AT360" s="37"/>
    </row>
    <row r="361" customFormat="false" ht="11.25" hidden="false" customHeight="false" outlineLevel="0" collapsed="false">
      <c r="AN361" s="39"/>
      <c r="AO361" s="39"/>
      <c r="AP361" s="39"/>
      <c r="AR361" s="37"/>
      <c r="AS361" s="37"/>
      <c r="AT361" s="37"/>
    </row>
    <row r="362" customFormat="false" ht="11.25" hidden="false" customHeight="false" outlineLevel="0" collapsed="false">
      <c r="AN362" s="39"/>
      <c r="AO362" s="39"/>
      <c r="AP362" s="39"/>
      <c r="AR362" s="37"/>
      <c r="AS362" s="37"/>
      <c r="AT362" s="37"/>
    </row>
    <row r="363" customFormat="false" ht="11.25" hidden="false" customHeight="false" outlineLevel="0" collapsed="false">
      <c r="AN363" s="39"/>
      <c r="AO363" s="39"/>
      <c r="AP363" s="39"/>
      <c r="AR363" s="37"/>
      <c r="AS363" s="37"/>
      <c r="AT363" s="37"/>
    </row>
    <row r="364" customFormat="false" ht="11.25" hidden="false" customHeight="false" outlineLevel="0" collapsed="false">
      <c r="AN364" s="39"/>
      <c r="AO364" s="39"/>
      <c r="AP364" s="39"/>
      <c r="AR364" s="37"/>
      <c r="AS364" s="37"/>
      <c r="AT364" s="37"/>
    </row>
    <row r="365" customFormat="false" ht="11.25" hidden="false" customHeight="false" outlineLevel="0" collapsed="false">
      <c r="AN365" s="39"/>
      <c r="AO365" s="39"/>
      <c r="AP365" s="39"/>
      <c r="AR365" s="37"/>
      <c r="AS365" s="37"/>
      <c r="AT365" s="37"/>
    </row>
    <row r="366" customFormat="false" ht="11.25" hidden="false" customHeight="false" outlineLevel="0" collapsed="false">
      <c r="AN366" s="39"/>
      <c r="AO366" s="39"/>
      <c r="AP366" s="39"/>
      <c r="AR366" s="37"/>
      <c r="AS366" s="37"/>
      <c r="AT366" s="37"/>
    </row>
    <row r="367" customFormat="false" ht="11.25" hidden="false" customHeight="false" outlineLevel="0" collapsed="false">
      <c r="AN367" s="39"/>
      <c r="AO367" s="39"/>
      <c r="AP367" s="39"/>
      <c r="AR367" s="37"/>
      <c r="AS367" s="37"/>
      <c r="AT367" s="37"/>
    </row>
    <row r="368" customFormat="false" ht="11.25" hidden="false" customHeight="false" outlineLevel="0" collapsed="false">
      <c r="AN368" s="39"/>
      <c r="AO368" s="39"/>
      <c r="AP368" s="39"/>
      <c r="AR368" s="37"/>
      <c r="AS368" s="37"/>
      <c r="AT368" s="37"/>
    </row>
    <row r="369" customFormat="false" ht="11.25" hidden="false" customHeight="false" outlineLevel="0" collapsed="false">
      <c r="AN369" s="39"/>
      <c r="AO369" s="39"/>
      <c r="AP369" s="39"/>
      <c r="AR369" s="37"/>
      <c r="AS369" s="37"/>
      <c r="AT369" s="37"/>
    </row>
    <row r="370" customFormat="false" ht="11.25" hidden="false" customHeight="false" outlineLevel="0" collapsed="false">
      <c r="AN370" s="39"/>
      <c r="AO370" s="39"/>
      <c r="AP370" s="39"/>
      <c r="AR370" s="37"/>
      <c r="AS370" s="37"/>
      <c r="AT370" s="37"/>
    </row>
    <row r="371" customFormat="false" ht="11.25" hidden="false" customHeight="false" outlineLevel="0" collapsed="false">
      <c r="AN371" s="39"/>
      <c r="AO371" s="39"/>
      <c r="AP371" s="39"/>
      <c r="AR371" s="37"/>
      <c r="AS371" s="37"/>
      <c r="AT371" s="37"/>
    </row>
    <row r="372" customFormat="false" ht="11.25" hidden="false" customHeight="false" outlineLevel="0" collapsed="false">
      <c r="AN372" s="39"/>
      <c r="AO372" s="39"/>
      <c r="AP372" s="39"/>
      <c r="AR372" s="37"/>
      <c r="AS372" s="37"/>
      <c r="AT372" s="37"/>
    </row>
    <row r="373" customFormat="false" ht="11.25" hidden="false" customHeight="false" outlineLevel="0" collapsed="false">
      <c r="AN373" s="39"/>
      <c r="AO373" s="39"/>
      <c r="AP373" s="39"/>
      <c r="AR373" s="37"/>
      <c r="AS373" s="37"/>
      <c r="AT373" s="37"/>
    </row>
    <row r="374" customFormat="false" ht="11.25" hidden="false" customHeight="false" outlineLevel="0" collapsed="false">
      <c r="AN374" s="39"/>
      <c r="AO374" s="39"/>
      <c r="AP374" s="39"/>
      <c r="AR374" s="37"/>
      <c r="AS374" s="37"/>
      <c r="AT374" s="37"/>
    </row>
    <row r="375" customFormat="false" ht="11.25" hidden="false" customHeight="false" outlineLevel="0" collapsed="false">
      <c r="AN375" s="39"/>
      <c r="AO375" s="39"/>
      <c r="AP375" s="39"/>
      <c r="AR375" s="37"/>
      <c r="AS375" s="37"/>
      <c r="AT375" s="37"/>
    </row>
    <row r="376" customFormat="false" ht="11.25" hidden="false" customHeight="false" outlineLevel="0" collapsed="false">
      <c r="AN376" s="39"/>
      <c r="AO376" s="39"/>
      <c r="AP376" s="39"/>
      <c r="AR376" s="37"/>
      <c r="AS376" s="37"/>
      <c r="AT376" s="37"/>
    </row>
    <row r="377" customFormat="false" ht="11.25" hidden="false" customHeight="false" outlineLevel="0" collapsed="false">
      <c r="AN377" s="39"/>
      <c r="AO377" s="39"/>
      <c r="AP377" s="39"/>
      <c r="AR377" s="37"/>
      <c r="AS377" s="37"/>
      <c r="AT377" s="37"/>
    </row>
    <row r="378" customFormat="false" ht="11.25" hidden="false" customHeight="false" outlineLevel="0" collapsed="false">
      <c r="AN378" s="39"/>
      <c r="AO378" s="39"/>
      <c r="AP378" s="39"/>
      <c r="AR378" s="37"/>
      <c r="AS378" s="37"/>
      <c r="AT378" s="37"/>
    </row>
    <row r="379" customFormat="false" ht="11.25" hidden="false" customHeight="false" outlineLevel="0" collapsed="false">
      <c r="AN379" s="39"/>
      <c r="AO379" s="39"/>
      <c r="AP379" s="39"/>
      <c r="AR379" s="37"/>
      <c r="AS379" s="37"/>
      <c r="AT379" s="37"/>
    </row>
    <row r="380" customFormat="false" ht="11.25" hidden="false" customHeight="false" outlineLevel="0" collapsed="false">
      <c r="AN380" s="39"/>
      <c r="AO380" s="39"/>
      <c r="AP380" s="39"/>
      <c r="AR380" s="37"/>
      <c r="AS380" s="37"/>
      <c r="AT380" s="37"/>
    </row>
    <row r="381" customFormat="false" ht="11.25" hidden="false" customHeight="false" outlineLevel="0" collapsed="false">
      <c r="AN381" s="39"/>
      <c r="AO381" s="39"/>
      <c r="AP381" s="39"/>
      <c r="AR381" s="37"/>
      <c r="AS381" s="37"/>
      <c r="AT381" s="37"/>
    </row>
    <row r="382" customFormat="false" ht="11.25" hidden="false" customHeight="false" outlineLevel="0" collapsed="false">
      <c r="AN382" s="39"/>
      <c r="AO382" s="39"/>
      <c r="AP382" s="39"/>
      <c r="AR382" s="37"/>
      <c r="AS382" s="37"/>
      <c r="AT382" s="37"/>
    </row>
    <row r="383" customFormat="false" ht="11.25" hidden="false" customHeight="false" outlineLevel="0" collapsed="false">
      <c r="AN383" s="39"/>
      <c r="AO383" s="39"/>
      <c r="AP383" s="39"/>
      <c r="AR383" s="37"/>
      <c r="AS383" s="37"/>
      <c r="AT383" s="37"/>
    </row>
    <row r="384" customFormat="false" ht="11.25" hidden="false" customHeight="false" outlineLevel="0" collapsed="false">
      <c r="AN384" s="39"/>
      <c r="AO384" s="39"/>
      <c r="AP384" s="39"/>
      <c r="AR384" s="37"/>
      <c r="AS384" s="37"/>
      <c r="AT384" s="37"/>
    </row>
    <row r="385" customFormat="false" ht="11.25" hidden="false" customHeight="false" outlineLevel="0" collapsed="false">
      <c r="AN385" s="39"/>
      <c r="AO385" s="39"/>
      <c r="AP385" s="39"/>
      <c r="AR385" s="37"/>
      <c r="AS385" s="37"/>
      <c r="AT385" s="37"/>
    </row>
    <row r="386" customFormat="false" ht="11.25" hidden="false" customHeight="false" outlineLevel="0" collapsed="false">
      <c r="AN386" s="39"/>
      <c r="AO386" s="39"/>
      <c r="AP386" s="39"/>
      <c r="AR386" s="37"/>
      <c r="AS386" s="37"/>
      <c r="AT386" s="37"/>
    </row>
    <row r="387" customFormat="false" ht="11.25" hidden="false" customHeight="false" outlineLevel="0" collapsed="false">
      <c r="AN387" s="39"/>
      <c r="AO387" s="39"/>
      <c r="AP387" s="39"/>
      <c r="AR387" s="37"/>
      <c r="AS387" s="37"/>
      <c r="AT387" s="37"/>
    </row>
    <row r="388" customFormat="false" ht="11.25" hidden="false" customHeight="false" outlineLevel="0" collapsed="false">
      <c r="AN388" s="39"/>
      <c r="AO388" s="39"/>
      <c r="AP388" s="39"/>
      <c r="AR388" s="37"/>
      <c r="AS388" s="37"/>
      <c r="AT388" s="37"/>
    </row>
    <row r="389" customFormat="false" ht="11.25" hidden="false" customHeight="false" outlineLevel="0" collapsed="false">
      <c r="AN389" s="39"/>
      <c r="AO389" s="39"/>
      <c r="AP389" s="39"/>
      <c r="AR389" s="37"/>
      <c r="AS389" s="37"/>
      <c r="AT389" s="37"/>
    </row>
    <row r="390" customFormat="false" ht="11.25" hidden="false" customHeight="false" outlineLevel="0" collapsed="false">
      <c r="AN390" s="39"/>
      <c r="AO390" s="39"/>
      <c r="AP390" s="39"/>
      <c r="AR390" s="37"/>
      <c r="AS390" s="37"/>
      <c r="AT390" s="37"/>
    </row>
    <row r="391" customFormat="false" ht="11.25" hidden="false" customHeight="false" outlineLevel="0" collapsed="false">
      <c r="AN391" s="39"/>
      <c r="AO391" s="39"/>
      <c r="AP391" s="39"/>
      <c r="AR391" s="37"/>
      <c r="AS391" s="37"/>
      <c r="AT391" s="37"/>
    </row>
    <row r="392" customFormat="false" ht="11.25" hidden="false" customHeight="false" outlineLevel="0" collapsed="false">
      <c r="AN392" s="39"/>
      <c r="AO392" s="39"/>
      <c r="AP392" s="39"/>
      <c r="AR392" s="37"/>
      <c r="AS392" s="37"/>
      <c r="AT392" s="37"/>
    </row>
    <row r="393" customFormat="false" ht="11.25" hidden="false" customHeight="false" outlineLevel="0" collapsed="false">
      <c r="AN393" s="39"/>
      <c r="AO393" s="39"/>
      <c r="AP393" s="39"/>
      <c r="AR393" s="37"/>
      <c r="AS393" s="37"/>
      <c r="AT393" s="37"/>
    </row>
    <row r="394" customFormat="false" ht="11.25" hidden="false" customHeight="false" outlineLevel="0" collapsed="false">
      <c r="AN394" s="39"/>
      <c r="AO394" s="39"/>
      <c r="AP394" s="39"/>
      <c r="AR394" s="37"/>
      <c r="AS394" s="37"/>
      <c r="AT394" s="37"/>
    </row>
    <row r="395" customFormat="false" ht="11.25" hidden="false" customHeight="false" outlineLevel="0" collapsed="false">
      <c r="AN395" s="39"/>
      <c r="AO395" s="39"/>
      <c r="AP395" s="39"/>
      <c r="AR395" s="37"/>
      <c r="AS395" s="37"/>
      <c r="AT395" s="37"/>
    </row>
    <row r="396" customFormat="false" ht="11.25" hidden="false" customHeight="false" outlineLevel="0" collapsed="false">
      <c r="AN396" s="39"/>
      <c r="AO396" s="39"/>
      <c r="AP396" s="39"/>
      <c r="AR396" s="37"/>
      <c r="AS396" s="37"/>
      <c r="AT396" s="37"/>
    </row>
    <row r="397" customFormat="false" ht="11.25" hidden="false" customHeight="false" outlineLevel="0" collapsed="false">
      <c r="AN397" s="39"/>
      <c r="AO397" s="39"/>
      <c r="AP397" s="39"/>
      <c r="AR397" s="37"/>
      <c r="AS397" s="37"/>
      <c r="AT397" s="37"/>
    </row>
    <row r="398" customFormat="false" ht="11.25" hidden="false" customHeight="false" outlineLevel="0" collapsed="false">
      <c r="AN398" s="39"/>
      <c r="AO398" s="39"/>
      <c r="AP398" s="39"/>
      <c r="AR398" s="37"/>
      <c r="AS398" s="37"/>
      <c r="AT398" s="37"/>
    </row>
    <row r="399" customFormat="false" ht="11.25" hidden="false" customHeight="false" outlineLevel="0" collapsed="false">
      <c r="AN399" s="39"/>
      <c r="AO399" s="39"/>
      <c r="AP399" s="39"/>
      <c r="AR399" s="37"/>
      <c r="AS399" s="37"/>
      <c r="AT399" s="37"/>
    </row>
    <row r="400" customFormat="false" ht="11.25" hidden="false" customHeight="false" outlineLevel="0" collapsed="false">
      <c r="AN400" s="39"/>
      <c r="AO400" s="39"/>
      <c r="AP400" s="39"/>
      <c r="AR400" s="37"/>
      <c r="AS400" s="37"/>
      <c r="AT400" s="37"/>
    </row>
    <row r="401" customFormat="false" ht="11.25" hidden="false" customHeight="false" outlineLevel="0" collapsed="false">
      <c r="AN401" s="39"/>
      <c r="AO401" s="39"/>
      <c r="AP401" s="39"/>
      <c r="AR401" s="37"/>
      <c r="AS401" s="37"/>
      <c r="AT401" s="37"/>
    </row>
    <row r="402" customFormat="false" ht="11.25" hidden="false" customHeight="false" outlineLevel="0" collapsed="false">
      <c r="AN402" s="39"/>
      <c r="AO402" s="39"/>
      <c r="AP402" s="39"/>
      <c r="AR402" s="37"/>
      <c r="AS402" s="37"/>
      <c r="AT402" s="37"/>
    </row>
    <row r="403" customFormat="false" ht="11.25" hidden="false" customHeight="false" outlineLevel="0" collapsed="false">
      <c r="AN403" s="39"/>
      <c r="AO403" s="39"/>
      <c r="AP403" s="39"/>
      <c r="AR403" s="37"/>
      <c r="AS403" s="37"/>
      <c r="AT403" s="37"/>
    </row>
    <row r="404" customFormat="false" ht="11.25" hidden="false" customHeight="false" outlineLevel="0" collapsed="false">
      <c r="AN404" s="39"/>
      <c r="AO404" s="39"/>
      <c r="AP404" s="39"/>
      <c r="AR404" s="37"/>
      <c r="AS404" s="37"/>
      <c r="AT404" s="37"/>
    </row>
    <row r="405" customFormat="false" ht="11.25" hidden="false" customHeight="false" outlineLevel="0" collapsed="false">
      <c r="AN405" s="39"/>
      <c r="AO405" s="39"/>
      <c r="AP405" s="39"/>
      <c r="AR405" s="37"/>
      <c r="AS405" s="37"/>
      <c r="AT405" s="37"/>
    </row>
    <row r="406" customFormat="false" ht="11.25" hidden="false" customHeight="false" outlineLevel="0" collapsed="false">
      <c r="AN406" s="39"/>
      <c r="AO406" s="39"/>
      <c r="AP406" s="39"/>
      <c r="AR406" s="37"/>
      <c r="AS406" s="37"/>
      <c r="AT406" s="37"/>
    </row>
    <row r="407" customFormat="false" ht="11.25" hidden="false" customHeight="false" outlineLevel="0" collapsed="false">
      <c r="AN407" s="39"/>
      <c r="AO407" s="39"/>
      <c r="AP407" s="39"/>
      <c r="AR407" s="37"/>
      <c r="AS407" s="37"/>
      <c r="AT407" s="37"/>
    </row>
    <row r="408" customFormat="false" ht="11.25" hidden="false" customHeight="false" outlineLevel="0" collapsed="false">
      <c r="AN408" s="39"/>
      <c r="AO408" s="39"/>
      <c r="AP408" s="39"/>
      <c r="AR408" s="37"/>
      <c r="AS408" s="37"/>
      <c r="AT408" s="37"/>
    </row>
    <row r="409" customFormat="false" ht="11.25" hidden="false" customHeight="false" outlineLevel="0" collapsed="false">
      <c r="AN409" s="39"/>
      <c r="AO409" s="39"/>
      <c r="AP409" s="39"/>
      <c r="AR409" s="37"/>
      <c r="AS409" s="37"/>
      <c r="AT409" s="37"/>
    </row>
    <row r="410" customFormat="false" ht="11.25" hidden="false" customHeight="false" outlineLevel="0" collapsed="false">
      <c r="AN410" s="39"/>
      <c r="AO410" s="39"/>
      <c r="AP410" s="39"/>
      <c r="AR410" s="37"/>
      <c r="AS410" s="37"/>
      <c r="AT410" s="37"/>
    </row>
    <row r="411" customFormat="false" ht="11.25" hidden="false" customHeight="false" outlineLevel="0" collapsed="false">
      <c r="AN411" s="39"/>
      <c r="AO411" s="39"/>
      <c r="AP411" s="39"/>
      <c r="AR411" s="37"/>
      <c r="AS411" s="37"/>
      <c r="AT411" s="37"/>
    </row>
    <row r="412" customFormat="false" ht="11.25" hidden="false" customHeight="false" outlineLevel="0" collapsed="false">
      <c r="AN412" s="39"/>
      <c r="AO412" s="39"/>
      <c r="AP412" s="39"/>
      <c r="AR412" s="37"/>
      <c r="AS412" s="37"/>
      <c r="AT412" s="37"/>
    </row>
    <row r="413" customFormat="false" ht="11.25" hidden="false" customHeight="false" outlineLevel="0" collapsed="false">
      <c r="AN413" s="39"/>
      <c r="AO413" s="39"/>
      <c r="AP413" s="39"/>
      <c r="AR413" s="37"/>
      <c r="AS413" s="37"/>
      <c r="AT413" s="37"/>
    </row>
    <row r="414" customFormat="false" ht="11.25" hidden="false" customHeight="false" outlineLevel="0" collapsed="false">
      <c r="AN414" s="39"/>
      <c r="AO414" s="39"/>
      <c r="AP414" s="39"/>
      <c r="AR414" s="37"/>
      <c r="AS414" s="37"/>
      <c r="AT414" s="37"/>
    </row>
    <row r="415" customFormat="false" ht="11.25" hidden="false" customHeight="false" outlineLevel="0" collapsed="false">
      <c r="AN415" s="39"/>
      <c r="AO415" s="39"/>
      <c r="AP415" s="39"/>
      <c r="AR415" s="37"/>
      <c r="AS415" s="37"/>
      <c r="AT415" s="37"/>
    </row>
    <row r="416" customFormat="false" ht="11.25" hidden="false" customHeight="false" outlineLevel="0" collapsed="false">
      <c r="AN416" s="39"/>
      <c r="AO416" s="39"/>
      <c r="AP416" s="39"/>
      <c r="AR416" s="37"/>
      <c r="AS416" s="37"/>
      <c r="AT416" s="37"/>
    </row>
    <row r="417" customFormat="false" ht="11.25" hidden="false" customHeight="false" outlineLevel="0" collapsed="false">
      <c r="AN417" s="39"/>
      <c r="AO417" s="39"/>
      <c r="AP417" s="39"/>
      <c r="AR417" s="37"/>
      <c r="AS417" s="37"/>
      <c r="AT417" s="37"/>
    </row>
    <row r="418" customFormat="false" ht="11.25" hidden="false" customHeight="false" outlineLevel="0" collapsed="false">
      <c r="AN418" s="39"/>
      <c r="AO418" s="39"/>
      <c r="AP418" s="39"/>
      <c r="AR418" s="37"/>
      <c r="AS418" s="37"/>
      <c r="AT418" s="37"/>
    </row>
    <row r="419" customFormat="false" ht="11.25" hidden="false" customHeight="false" outlineLevel="0" collapsed="false">
      <c r="AN419" s="39"/>
      <c r="AO419" s="39"/>
      <c r="AP419" s="39"/>
      <c r="AR419" s="37"/>
      <c r="AS419" s="37"/>
      <c r="AT419" s="37"/>
    </row>
    <row r="420" customFormat="false" ht="11.25" hidden="false" customHeight="false" outlineLevel="0" collapsed="false">
      <c r="AN420" s="39"/>
      <c r="AO420" s="39"/>
      <c r="AP420" s="39"/>
      <c r="AR420" s="37"/>
      <c r="AS420" s="37"/>
      <c r="AT420" s="37"/>
    </row>
    <row r="421" customFormat="false" ht="11.25" hidden="false" customHeight="false" outlineLevel="0" collapsed="false">
      <c r="AN421" s="39"/>
      <c r="AO421" s="39"/>
      <c r="AP421" s="39"/>
      <c r="AR421" s="37"/>
      <c r="AS421" s="37"/>
      <c r="AT421" s="37"/>
    </row>
    <row r="422" customFormat="false" ht="11.25" hidden="false" customHeight="false" outlineLevel="0" collapsed="false">
      <c r="AN422" s="39"/>
      <c r="AO422" s="39"/>
      <c r="AP422" s="39"/>
      <c r="AR422" s="37"/>
      <c r="AS422" s="37"/>
      <c r="AT422" s="37"/>
    </row>
    <row r="423" customFormat="false" ht="11.25" hidden="false" customHeight="false" outlineLevel="0" collapsed="false">
      <c r="AN423" s="39"/>
      <c r="AO423" s="39"/>
      <c r="AP423" s="39"/>
      <c r="AR423" s="37"/>
      <c r="AS423" s="37"/>
      <c r="AT423" s="37"/>
    </row>
    <row r="424" customFormat="false" ht="11.25" hidden="false" customHeight="false" outlineLevel="0" collapsed="false">
      <c r="AN424" s="39"/>
      <c r="AO424" s="39"/>
      <c r="AP424" s="39"/>
      <c r="AR424" s="37"/>
      <c r="AS424" s="37"/>
      <c r="AT424" s="37"/>
    </row>
    <row r="425" customFormat="false" ht="11.25" hidden="false" customHeight="false" outlineLevel="0" collapsed="false">
      <c r="AN425" s="39"/>
      <c r="AO425" s="39"/>
      <c r="AP425" s="39"/>
      <c r="AR425" s="37"/>
      <c r="AS425" s="37"/>
      <c r="AT425" s="37"/>
    </row>
    <row r="426" customFormat="false" ht="11.25" hidden="false" customHeight="false" outlineLevel="0" collapsed="false">
      <c r="AN426" s="39"/>
      <c r="AO426" s="39"/>
      <c r="AP426" s="39"/>
      <c r="AR426" s="37"/>
      <c r="AS426" s="37"/>
      <c r="AT426" s="37"/>
    </row>
    <row r="427" customFormat="false" ht="11.25" hidden="false" customHeight="false" outlineLevel="0" collapsed="false">
      <c r="AN427" s="39"/>
      <c r="AO427" s="39"/>
      <c r="AP427" s="39"/>
      <c r="AR427" s="37"/>
      <c r="AS427" s="37"/>
      <c r="AT427" s="37"/>
    </row>
    <row r="428" customFormat="false" ht="11.25" hidden="false" customHeight="false" outlineLevel="0" collapsed="false">
      <c r="AN428" s="39"/>
      <c r="AO428" s="39"/>
      <c r="AP428" s="39"/>
      <c r="AR428" s="37"/>
      <c r="AS428" s="37"/>
      <c r="AT428" s="37"/>
    </row>
    <row r="429" customFormat="false" ht="11.25" hidden="false" customHeight="false" outlineLevel="0" collapsed="false">
      <c r="AN429" s="39"/>
      <c r="AO429" s="39"/>
      <c r="AP429" s="39"/>
      <c r="AR429" s="37"/>
      <c r="AS429" s="37"/>
      <c r="AT429" s="37"/>
    </row>
    <row r="430" customFormat="false" ht="11.25" hidden="false" customHeight="false" outlineLevel="0" collapsed="false">
      <c r="AN430" s="39"/>
      <c r="AO430" s="39"/>
      <c r="AP430" s="39"/>
      <c r="AR430" s="37"/>
      <c r="AS430" s="37"/>
      <c r="AT430" s="37"/>
    </row>
    <row r="431" customFormat="false" ht="11.25" hidden="false" customHeight="false" outlineLevel="0" collapsed="false">
      <c r="AN431" s="39"/>
      <c r="AO431" s="39"/>
      <c r="AP431" s="39"/>
      <c r="AR431" s="37"/>
      <c r="AS431" s="37"/>
      <c r="AT431" s="37"/>
    </row>
    <row r="432" customFormat="false" ht="11.25" hidden="false" customHeight="false" outlineLevel="0" collapsed="false">
      <c r="AN432" s="39"/>
      <c r="AO432" s="39"/>
      <c r="AP432" s="39"/>
      <c r="AR432" s="37"/>
      <c r="AS432" s="37"/>
      <c r="AT432" s="37"/>
    </row>
    <row r="433" customFormat="false" ht="11.25" hidden="false" customHeight="false" outlineLevel="0" collapsed="false">
      <c r="AN433" s="39"/>
      <c r="AO433" s="39"/>
      <c r="AP433" s="39"/>
      <c r="AR433" s="37"/>
      <c r="AS433" s="37"/>
      <c r="AT433" s="37"/>
    </row>
    <row r="434" customFormat="false" ht="11.25" hidden="false" customHeight="false" outlineLevel="0" collapsed="false">
      <c r="AN434" s="39"/>
      <c r="AO434" s="39"/>
      <c r="AP434" s="39"/>
      <c r="AR434" s="37"/>
      <c r="AS434" s="37"/>
      <c r="AT434" s="37"/>
    </row>
    <row r="435" customFormat="false" ht="11.25" hidden="false" customHeight="false" outlineLevel="0" collapsed="false">
      <c r="AN435" s="39"/>
      <c r="AO435" s="39"/>
      <c r="AP435" s="39"/>
      <c r="AR435" s="37"/>
      <c r="AS435" s="37"/>
      <c r="AT435" s="37"/>
    </row>
    <row r="436" customFormat="false" ht="11.25" hidden="false" customHeight="false" outlineLevel="0" collapsed="false">
      <c r="AN436" s="39"/>
      <c r="AO436" s="39"/>
      <c r="AP436" s="39"/>
      <c r="AR436" s="37"/>
      <c r="AS436" s="37"/>
      <c r="AT436" s="37"/>
    </row>
    <row r="437" customFormat="false" ht="11.25" hidden="false" customHeight="false" outlineLevel="0" collapsed="false">
      <c r="AN437" s="39"/>
      <c r="AO437" s="39"/>
      <c r="AP437" s="39"/>
      <c r="AR437" s="37"/>
      <c r="AS437" s="37"/>
      <c r="AT437" s="37"/>
    </row>
    <row r="438" customFormat="false" ht="11.25" hidden="false" customHeight="false" outlineLevel="0" collapsed="false">
      <c r="AN438" s="39"/>
      <c r="AO438" s="39"/>
      <c r="AP438" s="39"/>
      <c r="AR438" s="37"/>
      <c r="AS438" s="37"/>
      <c r="AT438" s="37"/>
    </row>
    <row r="439" customFormat="false" ht="11.25" hidden="false" customHeight="false" outlineLevel="0" collapsed="false">
      <c r="AN439" s="39"/>
      <c r="AO439" s="39"/>
      <c r="AP439" s="39"/>
      <c r="AR439" s="37"/>
      <c r="AS439" s="37"/>
      <c r="AT439" s="37"/>
    </row>
    <row r="440" customFormat="false" ht="11.25" hidden="false" customHeight="false" outlineLevel="0" collapsed="false">
      <c r="AN440" s="39"/>
      <c r="AO440" s="39"/>
      <c r="AP440" s="39"/>
      <c r="AR440" s="37"/>
      <c r="AS440" s="37"/>
      <c r="AT440" s="37"/>
    </row>
    <row r="441" customFormat="false" ht="11.25" hidden="false" customHeight="false" outlineLevel="0" collapsed="false">
      <c r="AN441" s="39"/>
      <c r="AO441" s="39"/>
      <c r="AP441" s="39"/>
      <c r="AR441" s="37"/>
      <c r="AS441" s="37"/>
      <c r="AT441" s="37"/>
    </row>
    <row r="442" customFormat="false" ht="11.25" hidden="false" customHeight="false" outlineLevel="0" collapsed="false">
      <c r="AN442" s="39"/>
      <c r="AO442" s="39"/>
      <c r="AP442" s="39"/>
      <c r="AR442" s="37"/>
      <c r="AS442" s="37"/>
      <c r="AT442" s="37"/>
    </row>
    <row r="443" customFormat="false" ht="11.25" hidden="false" customHeight="false" outlineLevel="0" collapsed="false">
      <c r="AN443" s="39"/>
      <c r="AO443" s="39"/>
      <c r="AP443" s="39"/>
      <c r="AR443" s="37"/>
      <c r="AS443" s="37"/>
      <c r="AT443" s="37"/>
    </row>
    <row r="444" customFormat="false" ht="11.25" hidden="false" customHeight="false" outlineLevel="0" collapsed="false">
      <c r="AN444" s="39"/>
      <c r="AO444" s="39"/>
      <c r="AP444" s="39"/>
      <c r="AR444" s="37"/>
      <c r="AS444" s="37"/>
      <c r="AT444" s="37"/>
    </row>
    <row r="445" customFormat="false" ht="11.25" hidden="false" customHeight="false" outlineLevel="0" collapsed="false">
      <c r="AN445" s="39"/>
      <c r="AO445" s="39"/>
      <c r="AP445" s="39"/>
      <c r="AR445" s="37"/>
      <c r="AS445" s="37"/>
      <c r="AT445" s="37"/>
    </row>
    <row r="446" customFormat="false" ht="11.25" hidden="false" customHeight="false" outlineLevel="0" collapsed="false">
      <c r="AN446" s="39"/>
      <c r="AO446" s="39"/>
      <c r="AP446" s="39"/>
      <c r="AR446" s="37"/>
      <c r="AS446" s="37"/>
      <c r="AT446" s="37"/>
    </row>
    <row r="447" customFormat="false" ht="11.25" hidden="false" customHeight="false" outlineLevel="0" collapsed="false">
      <c r="AN447" s="39"/>
      <c r="AO447" s="39"/>
      <c r="AP447" s="39"/>
      <c r="AR447" s="37"/>
      <c r="AS447" s="37"/>
      <c r="AT447" s="37"/>
    </row>
    <row r="448" customFormat="false" ht="11.25" hidden="false" customHeight="false" outlineLevel="0" collapsed="false">
      <c r="AN448" s="39"/>
      <c r="AO448" s="39"/>
      <c r="AP448" s="39"/>
      <c r="AR448" s="37"/>
      <c r="AS448" s="37"/>
      <c r="AT448" s="37"/>
    </row>
    <row r="449" customFormat="false" ht="11.25" hidden="false" customHeight="false" outlineLevel="0" collapsed="false">
      <c r="AN449" s="39"/>
      <c r="AO449" s="39"/>
      <c r="AP449" s="39"/>
      <c r="AR449" s="37"/>
      <c r="AS449" s="37"/>
      <c r="AT449" s="37"/>
    </row>
    <row r="450" customFormat="false" ht="11.25" hidden="false" customHeight="false" outlineLevel="0" collapsed="false">
      <c r="AN450" s="39"/>
      <c r="AO450" s="39"/>
      <c r="AP450" s="39"/>
      <c r="AR450" s="37"/>
      <c r="AS450" s="37"/>
      <c r="AT450" s="37"/>
    </row>
    <row r="451" customFormat="false" ht="11.25" hidden="false" customHeight="false" outlineLevel="0" collapsed="false">
      <c r="AN451" s="39"/>
      <c r="AO451" s="39"/>
      <c r="AP451" s="39"/>
      <c r="AR451" s="37"/>
      <c r="AS451" s="37"/>
      <c r="AT451" s="37"/>
    </row>
    <row r="452" customFormat="false" ht="11.25" hidden="false" customHeight="false" outlineLevel="0" collapsed="false">
      <c r="AN452" s="39"/>
      <c r="AO452" s="39"/>
      <c r="AP452" s="39"/>
      <c r="AR452" s="37"/>
      <c r="AS452" s="37"/>
      <c r="AT452" s="37"/>
    </row>
    <row r="453" customFormat="false" ht="11.25" hidden="false" customHeight="false" outlineLevel="0" collapsed="false">
      <c r="AN453" s="39"/>
      <c r="AO453" s="39"/>
      <c r="AP453" s="39"/>
      <c r="AR453" s="37"/>
      <c r="AS453" s="37"/>
      <c r="AT453" s="37"/>
    </row>
    <row r="454" customFormat="false" ht="11.25" hidden="false" customHeight="false" outlineLevel="0" collapsed="false">
      <c r="AN454" s="39"/>
      <c r="AO454" s="39"/>
      <c r="AP454" s="39"/>
      <c r="AR454" s="37"/>
      <c r="AS454" s="37"/>
      <c r="AT454" s="37"/>
    </row>
    <row r="455" customFormat="false" ht="11.25" hidden="false" customHeight="false" outlineLevel="0" collapsed="false">
      <c r="AN455" s="39"/>
      <c r="AO455" s="39"/>
      <c r="AP455" s="39"/>
      <c r="AR455" s="37"/>
      <c r="AS455" s="37"/>
      <c r="AT455" s="37"/>
    </row>
    <row r="456" customFormat="false" ht="11.25" hidden="false" customHeight="false" outlineLevel="0" collapsed="false">
      <c r="AN456" s="39"/>
      <c r="AO456" s="39"/>
      <c r="AP456" s="39"/>
      <c r="AR456" s="37"/>
      <c r="AS456" s="37"/>
      <c r="AT456" s="37"/>
    </row>
    <row r="457" customFormat="false" ht="11.25" hidden="false" customHeight="false" outlineLevel="0" collapsed="false">
      <c r="AN457" s="39"/>
      <c r="AO457" s="39"/>
      <c r="AP457" s="39"/>
      <c r="AR457" s="37"/>
      <c r="AS457" s="37"/>
      <c r="AT457" s="37"/>
    </row>
    <row r="458" customFormat="false" ht="11.25" hidden="false" customHeight="false" outlineLevel="0" collapsed="false">
      <c r="AN458" s="39"/>
      <c r="AO458" s="39"/>
      <c r="AP458" s="39"/>
      <c r="AR458" s="37"/>
      <c r="AS458" s="37"/>
      <c r="AT458" s="37"/>
    </row>
    <row r="459" customFormat="false" ht="11.25" hidden="false" customHeight="false" outlineLevel="0" collapsed="false">
      <c r="AN459" s="39"/>
      <c r="AO459" s="39"/>
      <c r="AP459" s="39"/>
      <c r="AR459" s="37"/>
      <c r="AS459" s="37"/>
      <c r="AT459" s="37"/>
    </row>
    <row r="460" customFormat="false" ht="11.25" hidden="false" customHeight="false" outlineLevel="0" collapsed="false">
      <c r="AN460" s="39"/>
      <c r="AO460" s="39"/>
      <c r="AP460" s="39"/>
      <c r="AR460" s="37"/>
      <c r="AS460" s="37"/>
      <c r="AT460" s="37"/>
    </row>
    <row r="461" customFormat="false" ht="11.25" hidden="false" customHeight="false" outlineLevel="0" collapsed="false">
      <c r="AN461" s="39"/>
      <c r="AO461" s="39"/>
      <c r="AP461" s="39"/>
      <c r="AR461" s="37"/>
      <c r="AS461" s="37"/>
      <c r="AT461" s="37"/>
    </row>
    <row r="462" customFormat="false" ht="11.25" hidden="false" customHeight="false" outlineLevel="0" collapsed="false">
      <c r="AN462" s="39"/>
      <c r="AO462" s="39"/>
      <c r="AP462" s="39"/>
      <c r="AR462" s="37"/>
      <c r="AS462" s="37"/>
      <c r="AT462" s="37"/>
    </row>
    <row r="463" customFormat="false" ht="11.25" hidden="false" customHeight="false" outlineLevel="0" collapsed="false">
      <c r="AN463" s="39"/>
      <c r="AO463" s="39"/>
      <c r="AP463" s="39"/>
      <c r="AR463" s="37"/>
      <c r="AS463" s="37"/>
      <c r="AT463" s="37"/>
    </row>
    <row r="464" customFormat="false" ht="11.25" hidden="false" customHeight="false" outlineLevel="0" collapsed="false">
      <c r="AN464" s="39"/>
      <c r="AO464" s="39"/>
      <c r="AP464" s="39"/>
      <c r="AR464" s="37"/>
      <c r="AS464" s="37"/>
      <c r="AT464" s="37"/>
    </row>
    <row r="465" customFormat="false" ht="11.25" hidden="false" customHeight="false" outlineLevel="0" collapsed="false">
      <c r="AN465" s="39"/>
      <c r="AO465" s="39"/>
      <c r="AP465" s="39"/>
      <c r="AR465" s="37"/>
      <c r="AS465" s="37"/>
      <c r="AT465" s="37"/>
    </row>
    <row r="466" customFormat="false" ht="11.25" hidden="false" customHeight="false" outlineLevel="0" collapsed="false">
      <c r="AN466" s="39"/>
      <c r="AO466" s="39"/>
      <c r="AP466" s="39"/>
      <c r="AR466" s="37"/>
      <c r="AS466" s="37"/>
      <c r="AT466" s="37"/>
    </row>
    <row r="467" customFormat="false" ht="11.25" hidden="false" customHeight="false" outlineLevel="0" collapsed="false">
      <c r="AN467" s="39"/>
      <c r="AO467" s="39"/>
      <c r="AP467" s="39"/>
      <c r="AR467" s="37"/>
      <c r="AS467" s="37"/>
      <c r="AT467" s="37"/>
    </row>
    <row r="468" customFormat="false" ht="11.25" hidden="false" customHeight="false" outlineLevel="0" collapsed="false">
      <c r="AN468" s="39"/>
      <c r="AO468" s="39"/>
      <c r="AP468" s="39"/>
      <c r="AR468" s="37"/>
      <c r="AS468" s="37"/>
      <c r="AT468" s="37"/>
    </row>
    <row r="469" customFormat="false" ht="11.25" hidden="false" customHeight="false" outlineLevel="0" collapsed="false">
      <c r="AN469" s="39"/>
      <c r="AO469" s="39"/>
      <c r="AP469" s="39"/>
      <c r="AR469" s="37"/>
      <c r="AS469" s="37"/>
      <c r="AT469" s="37"/>
    </row>
    <row r="470" customFormat="false" ht="11.25" hidden="false" customHeight="false" outlineLevel="0" collapsed="false">
      <c r="AN470" s="39"/>
      <c r="AO470" s="39"/>
      <c r="AP470" s="39"/>
      <c r="AR470" s="37"/>
      <c r="AS470" s="37"/>
      <c r="AT470" s="37"/>
    </row>
    <row r="471" customFormat="false" ht="11.25" hidden="false" customHeight="false" outlineLevel="0" collapsed="false">
      <c r="AN471" s="39"/>
      <c r="AO471" s="39"/>
      <c r="AP471" s="39"/>
      <c r="AR471" s="37"/>
      <c r="AS471" s="37"/>
      <c r="AT471" s="37"/>
    </row>
    <row r="472" customFormat="false" ht="11.25" hidden="false" customHeight="false" outlineLevel="0" collapsed="false">
      <c r="AN472" s="39"/>
      <c r="AO472" s="39"/>
      <c r="AP472" s="39"/>
      <c r="AR472" s="37"/>
      <c r="AS472" s="37"/>
      <c r="AT472" s="37"/>
    </row>
    <row r="473" customFormat="false" ht="11.25" hidden="false" customHeight="false" outlineLevel="0" collapsed="false">
      <c r="AN473" s="39"/>
      <c r="AO473" s="39"/>
      <c r="AP473" s="39"/>
      <c r="AR473" s="37"/>
      <c r="AS473" s="37"/>
      <c r="AT473" s="37"/>
    </row>
    <row r="474" customFormat="false" ht="11.25" hidden="false" customHeight="false" outlineLevel="0" collapsed="false">
      <c r="AN474" s="39"/>
      <c r="AO474" s="39"/>
      <c r="AP474" s="39"/>
      <c r="AR474" s="37"/>
      <c r="AS474" s="37"/>
      <c r="AT474" s="37"/>
    </row>
    <row r="475" customFormat="false" ht="11.25" hidden="false" customHeight="false" outlineLevel="0" collapsed="false">
      <c r="AN475" s="39"/>
      <c r="AO475" s="39"/>
      <c r="AP475" s="39"/>
      <c r="AR475" s="37"/>
      <c r="AS475" s="37"/>
      <c r="AT475" s="37"/>
    </row>
    <row r="476" customFormat="false" ht="11.25" hidden="false" customHeight="false" outlineLevel="0" collapsed="false">
      <c r="AN476" s="39"/>
      <c r="AO476" s="39"/>
      <c r="AP476" s="39"/>
      <c r="AR476" s="37"/>
      <c r="AS476" s="37"/>
      <c r="AT476" s="37"/>
    </row>
    <row r="477" customFormat="false" ht="11.25" hidden="false" customHeight="false" outlineLevel="0" collapsed="false">
      <c r="AN477" s="39"/>
      <c r="AO477" s="39"/>
      <c r="AP477" s="39"/>
      <c r="AR477" s="37"/>
      <c r="AS477" s="37"/>
      <c r="AT477" s="37"/>
    </row>
    <row r="478" customFormat="false" ht="11.25" hidden="false" customHeight="false" outlineLevel="0" collapsed="false">
      <c r="AN478" s="39"/>
      <c r="AO478" s="39"/>
      <c r="AP478" s="39"/>
      <c r="AR478" s="37"/>
      <c r="AS478" s="37"/>
      <c r="AT478" s="37"/>
    </row>
    <row r="479" customFormat="false" ht="11.25" hidden="false" customHeight="false" outlineLevel="0" collapsed="false">
      <c r="AN479" s="39"/>
      <c r="AO479" s="39"/>
      <c r="AP479" s="39"/>
      <c r="AR479" s="37"/>
      <c r="AS479" s="37"/>
      <c r="AT479" s="37"/>
    </row>
    <row r="480" customFormat="false" ht="11.25" hidden="false" customHeight="false" outlineLevel="0" collapsed="false">
      <c r="AN480" s="39"/>
      <c r="AO480" s="39"/>
      <c r="AP480" s="39"/>
      <c r="AR480" s="37"/>
      <c r="AS480" s="37"/>
      <c r="AT480" s="37"/>
    </row>
    <row r="481" customFormat="false" ht="11.25" hidden="false" customHeight="false" outlineLevel="0" collapsed="false">
      <c r="AN481" s="39"/>
      <c r="AO481" s="39"/>
      <c r="AP481" s="39"/>
      <c r="AR481" s="37"/>
      <c r="AS481" s="37"/>
      <c r="AT481" s="37"/>
    </row>
    <row r="482" customFormat="false" ht="11.25" hidden="false" customHeight="false" outlineLevel="0" collapsed="false">
      <c r="AN482" s="39"/>
      <c r="AO482" s="39"/>
      <c r="AP482" s="39"/>
      <c r="AR482" s="37"/>
      <c r="AS482" s="37"/>
      <c r="AT482" s="37"/>
    </row>
    <row r="483" customFormat="false" ht="11.25" hidden="false" customHeight="false" outlineLevel="0" collapsed="false">
      <c r="AN483" s="39"/>
      <c r="AO483" s="39"/>
      <c r="AP483" s="39"/>
      <c r="AR483" s="37"/>
      <c r="AS483" s="37"/>
      <c r="AT483" s="37"/>
    </row>
    <row r="484" customFormat="false" ht="11.25" hidden="false" customHeight="false" outlineLevel="0" collapsed="false">
      <c r="AN484" s="39"/>
      <c r="AO484" s="39"/>
      <c r="AP484" s="39"/>
      <c r="AR484" s="37"/>
      <c r="AS484" s="37"/>
      <c r="AT484" s="37"/>
    </row>
    <row r="485" customFormat="false" ht="11.25" hidden="false" customHeight="false" outlineLevel="0" collapsed="false">
      <c r="AN485" s="39"/>
      <c r="AO485" s="39"/>
      <c r="AP485" s="39"/>
      <c r="AR485" s="37"/>
      <c r="AS485" s="37"/>
      <c r="AT485" s="37"/>
    </row>
    <row r="486" customFormat="false" ht="11.25" hidden="false" customHeight="false" outlineLevel="0" collapsed="false">
      <c r="AN486" s="39"/>
      <c r="AO486" s="39"/>
      <c r="AP486" s="39"/>
      <c r="AR486" s="37"/>
      <c r="AS486" s="37"/>
      <c r="AT486" s="37"/>
    </row>
    <row r="487" customFormat="false" ht="11.25" hidden="false" customHeight="false" outlineLevel="0" collapsed="false">
      <c r="AN487" s="39"/>
      <c r="AO487" s="39"/>
      <c r="AP487" s="39"/>
      <c r="AR487" s="37"/>
      <c r="AS487" s="37"/>
      <c r="AT487" s="37"/>
    </row>
    <row r="488" customFormat="false" ht="11.25" hidden="false" customHeight="false" outlineLevel="0" collapsed="false">
      <c r="AN488" s="39"/>
      <c r="AO488" s="39"/>
      <c r="AP488" s="39"/>
      <c r="AR488" s="37"/>
      <c r="AS488" s="37"/>
      <c r="AT488" s="37"/>
    </row>
    <row r="489" customFormat="false" ht="11.25" hidden="false" customHeight="false" outlineLevel="0" collapsed="false">
      <c r="AN489" s="39"/>
      <c r="AO489" s="39"/>
      <c r="AP489" s="39"/>
      <c r="AR489" s="37"/>
      <c r="AS489" s="37"/>
      <c r="AT489" s="37"/>
    </row>
    <row r="490" customFormat="false" ht="11.25" hidden="false" customHeight="false" outlineLevel="0" collapsed="false">
      <c r="AN490" s="39"/>
      <c r="AO490" s="39"/>
      <c r="AP490" s="39"/>
      <c r="AR490" s="37"/>
      <c r="AS490" s="37"/>
      <c r="AT490" s="37"/>
    </row>
    <row r="491" customFormat="false" ht="11.25" hidden="false" customHeight="false" outlineLevel="0" collapsed="false">
      <c r="AN491" s="39"/>
      <c r="AO491" s="39"/>
      <c r="AP491" s="39"/>
      <c r="AR491" s="37"/>
      <c r="AS491" s="37"/>
      <c r="AT491" s="37"/>
    </row>
    <row r="492" customFormat="false" ht="11.25" hidden="false" customHeight="false" outlineLevel="0" collapsed="false">
      <c r="AN492" s="39"/>
      <c r="AO492" s="39"/>
      <c r="AP492" s="39"/>
      <c r="AR492" s="37"/>
      <c r="AS492" s="37"/>
      <c r="AT492" s="37"/>
    </row>
    <row r="493" customFormat="false" ht="11.25" hidden="false" customHeight="false" outlineLevel="0" collapsed="false">
      <c r="AN493" s="39"/>
      <c r="AO493" s="39"/>
      <c r="AP493" s="39"/>
      <c r="AR493" s="37"/>
      <c r="AS493" s="37"/>
      <c r="AT493" s="37"/>
    </row>
    <row r="494" customFormat="false" ht="11.25" hidden="false" customHeight="false" outlineLevel="0" collapsed="false">
      <c r="AN494" s="39"/>
      <c r="AO494" s="39"/>
      <c r="AP494" s="39"/>
      <c r="AR494" s="37"/>
      <c r="AS494" s="37"/>
      <c r="AT494" s="37"/>
    </row>
    <row r="495" customFormat="false" ht="11.25" hidden="false" customHeight="false" outlineLevel="0" collapsed="false">
      <c r="AN495" s="39"/>
      <c r="AO495" s="39"/>
      <c r="AP495" s="39"/>
      <c r="AR495" s="37"/>
      <c r="AS495" s="37"/>
      <c r="AT495" s="37"/>
    </row>
    <row r="496" customFormat="false" ht="11.25" hidden="false" customHeight="false" outlineLevel="0" collapsed="false">
      <c r="AN496" s="39"/>
      <c r="AO496" s="39"/>
      <c r="AP496" s="39"/>
      <c r="AR496" s="37"/>
      <c r="AS496" s="37"/>
      <c r="AT496" s="37"/>
    </row>
    <row r="497" customFormat="false" ht="11.25" hidden="false" customHeight="false" outlineLevel="0" collapsed="false">
      <c r="AN497" s="39"/>
      <c r="AO497" s="39"/>
      <c r="AP497" s="39"/>
      <c r="AR497" s="37"/>
      <c r="AS497" s="37"/>
      <c r="AT497" s="37"/>
    </row>
    <row r="498" customFormat="false" ht="11.25" hidden="false" customHeight="false" outlineLevel="0" collapsed="false">
      <c r="AN498" s="39"/>
      <c r="AO498" s="39"/>
      <c r="AP498" s="39"/>
      <c r="AR498" s="37"/>
      <c r="AS498" s="37"/>
      <c r="AT498" s="37"/>
    </row>
    <row r="499" customFormat="false" ht="11.25" hidden="false" customHeight="false" outlineLevel="0" collapsed="false">
      <c r="AN499" s="39"/>
      <c r="AO499" s="39"/>
      <c r="AP499" s="39"/>
      <c r="AR499" s="37"/>
      <c r="AS499" s="37"/>
      <c r="AT499" s="37"/>
    </row>
    <row r="500" customFormat="false" ht="11.25" hidden="false" customHeight="false" outlineLevel="0" collapsed="false">
      <c r="AN500" s="39"/>
      <c r="AO500" s="39"/>
      <c r="AP500" s="39"/>
      <c r="AR500" s="37"/>
      <c r="AS500" s="37"/>
      <c r="AT500" s="37"/>
    </row>
    <row r="501" customFormat="false" ht="11.25" hidden="false" customHeight="false" outlineLevel="0" collapsed="false">
      <c r="AN501" s="39"/>
      <c r="AO501" s="39"/>
      <c r="AP501" s="39"/>
      <c r="AR501" s="37"/>
      <c r="AS501" s="37"/>
      <c r="AT501" s="37"/>
    </row>
    <row r="502" customFormat="false" ht="11.25" hidden="false" customHeight="false" outlineLevel="0" collapsed="false">
      <c r="AN502" s="39"/>
      <c r="AO502" s="39"/>
      <c r="AP502" s="39"/>
      <c r="AR502" s="37"/>
      <c r="AS502" s="37"/>
      <c r="AT502" s="37"/>
    </row>
    <row r="503" customFormat="false" ht="11.25" hidden="false" customHeight="false" outlineLevel="0" collapsed="false">
      <c r="AN503" s="39"/>
      <c r="AO503" s="39"/>
      <c r="AP503" s="39"/>
      <c r="AR503" s="37"/>
      <c r="AS503" s="37"/>
      <c r="AT503" s="37"/>
    </row>
    <row r="504" customFormat="false" ht="11.25" hidden="false" customHeight="false" outlineLevel="0" collapsed="false">
      <c r="AN504" s="39"/>
      <c r="AO504" s="39"/>
      <c r="AP504" s="39"/>
      <c r="AR504" s="37"/>
      <c r="AS504" s="37"/>
      <c r="AT504" s="37"/>
    </row>
    <row r="505" customFormat="false" ht="11.25" hidden="false" customHeight="false" outlineLevel="0" collapsed="false">
      <c r="AN505" s="39"/>
      <c r="AO505" s="39"/>
      <c r="AP505" s="39"/>
      <c r="AR505" s="37"/>
      <c r="AS505" s="37"/>
      <c r="AT505" s="37"/>
    </row>
    <row r="506" customFormat="false" ht="11.25" hidden="false" customHeight="false" outlineLevel="0" collapsed="false">
      <c r="AN506" s="39"/>
      <c r="AO506" s="39"/>
      <c r="AP506" s="39"/>
      <c r="AR506" s="37"/>
      <c r="AS506" s="37"/>
      <c r="AT506" s="37"/>
    </row>
    <row r="507" customFormat="false" ht="11.25" hidden="false" customHeight="false" outlineLevel="0" collapsed="false">
      <c r="AN507" s="39"/>
      <c r="AO507" s="39"/>
      <c r="AP507" s="39"/>
      <c r="AR507" s="37"/>
      <c r="AS507" s="37"/>
      <c r="AT507" s="37"/>
    </row>
    <row r="508" customFormat="false" ht="11.25" hidden="false" customHeight="false" outlineLevel="0" collapsed="false">
      <c r="AN508" s="39"/>
      <c r="AO508" s="39"/>
      <c r="AP508" s="39"/>
      <c r="AR508" s="37"/>
      <c r="AS508" s="37"/>
      <c r="AT508" s="37"/>
    </row>
    <row r="509" customFormat="false" ht="11.25" hidden="false" customHeight="false" outlineLevel="0" collapsed="false">
      <c r="AN509" s="39"/>
      <c r="AO509" s="39"/>
      <c r="AP509" s="39"/>
      <c r="AR509" s="37"/>
      <c r="AS509" s="37"/>
      <c r="AT509" s="37"/>
    </row>
    <row r="510" customFormat="false" ht="11.25" hidden="false" customHeight="false" outlineLevel="0" collapsed="false">
      <c r="AN510" s="39"/>
      <c r="AO510" s="39"/>
      <c r="AP510" s="39"/>
      <c r="AR510" s="37"/>
      <c r="AS510" s="37"/>
      <c r="AT510" s="37"/>
    </row>
    <row r="511" customFormat="false" ht="11.25" hidden="false" customHeight="false" outlineLevel="0" collapsed="false">
      <c r="AN511" s="39"/>
      <c r="AO511" s="39"/>
      <c r="AP511" s="39"/>
      <c r="AR511" s="37"/>
      <c r="AS511" s="37"/>
      <c r="AT511" s="37"/>
    </row>
    <row r="512" customFormat="false" ht="11.25" hidden="false" customHeight="false" outlineLevel="0" collapsed="false">
      <c r="AN512" s="39"/>
      <c r="AO512" s="39"/>
      <c r="AP512" s="39"/>
      <c r="AR512" s="37"/>
      <c r="AS512" s="37"/>
      <c r="AT512" s="37"/>
    </row>
    <row r="513" customFormat="false" ht="11.25" hidden="false" customHeight="false" outlineLevel="0" collapsed="false">
      <c r="AN513" s="39"/>
      <c r="AO513" s="39"/>
      <c r="AP513" s="39"/>
      <c r="AR513" s="37"/>
      <c r="AS513" s="37"/>
      <c r="AT513" s="37"/>
    </row>
    <row r="514" customFormat="false" ht="11.25" hidden="false" customHeight="false" outlineLevel="0" collapsed="false">
      <c r="AN514" s="39"/>
      <c r="AO514" s="39"/>
      <c r="AP514" s="39"/>
      <c r="AR514" s="37"/>
      <c r="AS514" s="37"/>
      <c r="AT514" s="37"/>
    </row>
    <row r="515" customFormat="false" ht="11.25" hidden="false" customHeight="false" outlineLevel="0" collapsed="false">
      <c r="AN515" s="39"/>
      <c r="AO515" s="39"/>
      <c r="AP515" s="39"/>
      <c r="AR515" s="37"/>
      <c r="AS515" s="37"/>
      <c r="AT515" s="37"/>
    </row>
    <row r="516" customFormat="false" ht="11.25" hidden="false" customHeight="false" outlineLevel="0" collapsed="false">
      <c r="AN516" s="39"/>
      <c r="AO516" s="39"/>
      <c r="AP516" s="39"/>
      <c r="AR516" s="37"/>
      <c r="AS516" s="37"/>
      <c r="AT516" s="37"/>
    </row>
    <row r="517" customFormat="false" ht="11.25" hidden="false" customHeight="false" outlineLevel="0" collapsed="false">
      <c r="AN517" s="39"/>
      <c r="AO517" s="39"/>
      <c r="AP517" s="39"/>
      <c r="AR517" s="37"/>
      <c r="AS517" s="37"/>
      <c r="AT517" s="37"/>
    </row>
    <row r="518" customFormat="false" ht="11.25" hidden="false" customHeight="false" outlineLevel="0" collapsed="false">
      <c r="AN518" s="39"/>
      <c r="AO518" s="39"/>
      <c r="AP518" s="39"/>
      <c r="AR518" s="37"/>
      <c r="AS518" s="37"/>
      <c r="AT518" s="37"/>
    </row>
    <row r="519" customFormat="false" ht="11.25" hidden="false" customHeight="false" outlineLevel="0" collapsed="false">
      <c r="AN519" s="39"/>
      <c r="AO519" s="39"/>
      <c r="AP519" s="39"/>
      <c r="AR519" s="37"/>
      <c r="AS519" s="37"/>
      <c r="AT519" s="37"/>
    </row>
    <row r="520" customFormat="false" ht="11.25" hidden="false" customHeight="false" outlineLevel="0" collapsed="false">
      <c r="AN520" s="39"/>
      <c r="AO520" s="39"/>
      <c r="AP520" s="39"/>
      <c r="AR520" s="37"/>
      <c r="AS520" s="37"/>
      <c r="AT520" s="37"/>
    </row>
    <row r="521" customFormat="false" ht="11.25" hidden="false" customHeight="false" outlineLevel="0" collapsed="false">
      <c r="AN521" s="39"/>
      <c r="AO521" s="39"/>
      <c r="AP521" s="39"/>
      <c r="AR521" s="37"/>
      <c r="AS521" s="37"/>
      <c r="AT521" s="37"/>
    </row>
    <row r="522" customFormat="false" ht="11.25" hidden="false" customHeight="false" outlineLevel="0" collapsed="false">
      <c r="AN522" s="39"/>
      <c r="AO522" s="39"/>
      <c r="AP522" s="39"/>
      <c r="AR522" s="37"/>
      <c r="AS522" s="37"/>
      <c r="AT522" s="37"/>
    </row>
    <row r="523" customFormat="false" ht="11.25" hidden="false" customHeight="false" outlineLevel="0" collapsed="false">
      <c r="AN523" s="39"/>
      <c r="AO523" s="39"/>
      <c r="AP523" s="39"/>
      <c r="AR523" s="37"/>
      <c r="AS523" s="37"/>
      <c r="AT523" s="37"/>
    </row>
    <row r="524" customFormat="false" ht="11.25" hidden="false" customHeight="false" outlineLevel="0" collapsed="false">
      <c r="AN524" s="39"/>
      <c r="AO524" s="39"/>
      <c r="AP524" s="39"/>
      <c r="AR524" s="37"/>
      <c r="AS524" s="37"/>
      <c r="AT524" s="37"/>
    </row>
    <row r="525" customFormat="false" ht="11.25" hidden="false" customHeight="false" outlineLevel="0" collapsed="false">
      <c r="AN525" s="39"/>
      <c r="AO525" s="39"/>
      <c r="AP525" s="39"/>
      <c r="AR525" s="37"/>
      <c r="AS525" s="37"/>
      <c r="AT525" s="37"/>
    </row>
    <row r="526" customFormat="false" ht="11.25" hidden="false" customHeight="false" outlineLevel="0" collapsed="false">
      <c r="AN526" s="39"/>
      <c r="AO526" s="39"/>
      <c r="AP526" s="39"/>
      <c r="AR526" s="37"/>
      <c r="AS526" s="37"/>
      <c r="AT526" s="37"/>
    </row>
    <row r="527" customFormat="false" ht="11.25" hidden="false" customHeight="false" outlineLevel="0" collapsed="false">
      <c r="AN527" s="39"/>
      <c r="AO527" s="39"/>
      <c r="AP527" s="39"/>
      <c r="AR527" s="37"/>
      <c r="AS527" s="37"/>
      <c r="AT527" s="37"/>
    </row>
    <row r="528" customFormat="false" ht="11.25" hidden="false" customHeight="false" outlineLevel="0" collapsed="false">
      <c r="AN528" s="39"/>
      <c r="AO528" s="39"/>
      <c r="AP528" s="39"/>
      <c r="AR528" s="37"/>
      <c r="AS528" s="37"/>
      <c r="AT528" s="37"/>
    </row>
    <row r="529" customFormat="false" ht="11.25" hidden="false" customHeight="false" outlineLevel="0" collapsed="false">
      <c r="AN529" s="39"/>
      <c r="AO529" s="39"/>
      <c r="AP529" s="39"/>
      <c r="AR529" s="37"/>
      <c r="AS529" s="37"/>
      <c r="AT529" s="37"/>
    </row>
    <row r="530" customFormat="false" ht="11.25" hidden="false" customHeight="false" outlineLevel="0" collapsed="false">
      <c r="AN530" s="39"/>
      <c r="AO530" s="39"/>
      <c r="AP530" s="39"/>
      <c r="AR530" s="37"/>
      <c r="AS530" s="37"/>
      <c r="AT530" s="37"/>
    </row>
    <row r="531" customFormat="false" ht="11.25" hidden="false" customHeight="false" outlineLevel="0" collapsed="false">
      <c r="AN531" s="39"/>
      <c r="AO531" s="39"/>
      <c r="AP531" s="39"/>
      <c r="AR531" s="37"/>
      <c r="AS531" s="37"/>
      <c r="AT531" s="37"/>
    </row>
    <row r="532" customFormat="false" ht="11.25" hidden="false" customHeight="false" outlineLevel="0" collapsed="false">
      <c r="AN532" s="39"/>
      <c r="AO532" s="39"/>
      <c r="AP532" s="39"/>
      <c r="AR532" s="37"/>
      <c r="AS532" s="37"/>
      <c r="AT532" s="37"/>
    </row>
    <row r="533" customFormat="false" ht="11.25" hidden="false" customHeight="false" outlineLevel="0" collapsed="false">
      <c r="AN533" s="39"/>
      <c r="AO533" s="39"/>
      <c r="AP533" s="39"/>
      <c r="AR533" s="37"/>
      <c r="AS533" s="37"/>
      <c r="AT533" s="37"/>
    </row>
    <row r="534" customFormat="false" ht="11.25" hidden="false" customHeight="false" outlineLevel="0" collapsed="false">
      <c r="AN534" s="39"/>
      <c r="AO534" s="39"/>
      <c r="AP534" s="39"/>
      <c r="AR534" s="37"/>
      <c r="AS534" s="37"/>
      <c r="AT534" s="37"/>
    </row>
    <row r="535" customFormat="false" ht="11.25" hidden="false" customHeight="false" outlineLevel="0" collapsed="false">
      <c r="AN535" s="39"/>
      <c r="AO535" s="39"/>
      <c r="AP535" s="39"/>
      <c r="AR535" s="37"/>
      <c r="AS535" s="37"/>
      <c r="AT535" s="37"/>
    </row>
    <row r="536" customFormat="false" ht="11.25" hidden="false" customHeight="false" outlineLevel="0" collapsed="false">
      <c r="AN536" s="39"/>
      <c r="AO536" s="39"/>
      <c r="AP536" s="39"/>
      <c r="AR536" s="37"/>
      <c r="AS536" s="37"/>
      <c r="AT536" s="37"/>
    </row>
    <row r="537" customFormat="false" ht="11.25" hidden="false" customHeight="false" outlineLevel="0" collapsed="false">
      <c r="AN537" s="39"/>
      <c r="AO537" s="39"/>
      <c r="AP537" s="39"/>
      <c r="AR537" s="37"/>
      <c r="AS537" s="37"/>
      <c r="AT537" s="37"/>
    </row>
    <row r="538" customFormat="false" ht="11.25" hidden="false" customHeight="false" outlineLevel="0" collapsed="false">
      <c r="AN538" s="39"/>
      <c r="AO538" s="39"/>
      <c r="AP538" s="39"/>
      <c r="AR538" s="37"/>
      <c r="AS538" s="37"/>
      <c r="AT538" s="37"/>
    </row>
    <row r="539" customFormat="false" ht="11.25" hidden="false" customHeight="false" outlineLevel="0" collapsed="false">
      <c r="AN539" s="39"/>
      <c r="AO539" s="39"/>
      <c r="AP539" s="39"/>
      <c r="AR539" s="37"/>
      <c r="AS539" s="37"/>
      <c r="AT539" s="37"/>
    </row>
    <row r="540" customFormat="false" ht="11.25" hidden="false" customHeight="false" outlineLevel="0" collapsed="false">
      <c r="AN540" s="39"/>
      <c r="AO540" s="39"/>
      <c r="AP540" s="39"/>
      <c r="AR540" s="37"/>
      <c r="AS540" s="37"/>
      <c r="AT540" s="37"/>
    </row>
    <row r="541" customFormat="false" ht="11.25" hidden="false" customHeight="false" outlineLevel="0" collapsed="false">
      <c r="AN541" s="39"/>
      <c r="AO541" s="39"/>
      <c r="AP541" s="39"/>
      <c r="AR541" s="37"/>
      <c r="AS541" s="37"/>
      <c r="AT541" s="37"/>
    </row>
    <row r="542" customFormat="false" ht="11.25" hidden="false" customHeight="false" outlineLevel="0" collapsed="false">
      <c r="AN542" s="39"/>
      <c r="AO542" s="39"/>
      <c r="AP542" s="39"/>
      <c r="AR542" s="37"/>
      <c r="AS542" s="37"/>
      <c r="AT542" s="37"/>
    </row>
    <row r="543" customFormat="false" ht="11.25" hidden="false" customHeight="false" outlineLevel="0" collapsed="false">
      <c r="AN543" s="39"/>
      <c r="AO543" s="39"/>
      <c r="AP543" s="39"/>
      <c r="AR543" s="37"/>
      <c r="AS543" s="37"/>
      <c r="AT543" s="37"/>
    </row>
    <row r="544" customFormat="false" ht="11.25" hidden="false" customHeight="false" outlineLevel="0" collapsed="false">
      <c r="AN544" s="39"/>
      <c r="AO544" s="39"/>
      <c r="AP544" s="39"/>
      <c r="AR544" s="37"/>
      <c r="AS544" s="37"/>
      <c r="AT544" s="37"/>
    </row>
    <row r="545" customFormat="false" ht="11.25" hidden="false" customHeight="false" outlineLevel="0" collapsed="false">
      <c r="AN545" s="39"/>
      <c r="AO545" s="39"/>
      <c r="AP545" s="39"/>
      <c r="AR545" s="37"/>
      <c r="AS545" s="37"/>
      <c r="AT545" s="37"/>
    </row>
    <row r="546" customFormat="false" ht="11.25" hidden="false" customHeight="false" outlineLevel="0" collapsed="false">
      <c r="AN546" s="39"/>
      <c r="AO546" s="39"/>
      <c r="AP546" s="39"/>
      <c r="AR546" s="37"/>
      <c r="AS546" s="37"/>
      <c r="AT546" s="37"/>
    </row>
    <row r="547" customFormat="false" ht="11.25" hidden="false" customHeight="false" outlineLevel="0" collapsed="false">
      <c r="AN547" s="39"/>
      <c r="AO547" s="39"/>
      <c r="AP547" s="39"/>
      <c r="AR547" s="37"/>
      <c r="AS547" s="37"/>
      <c r="AT547" s="37"/>
    </row>
    <row r="548" customFormat="false" ht="11.25" hidden="false" customHeight="false" outlineLevel="0" collapsed="false">
      <c r="AN548" s="39"/>
      <c r="AO548" s="39"/>
      <c r="AP548" s="39"/>
      <c r="AR548" s="37"/>
      <c r="AS548" s="37"/>
      <c r="AT548" s="37"/>
    </row>
    <row r="549" customFormat="false" ht="11.25" hidden="false" customHeight="false" outlineLevel="0" collapsed="false">
      <c r="AN549" s="39"/>
      <c r="AO549" s="39"/>
      <c r="AP549" s="39"/>
      <c r="AR549" s="37"/>
      <c r="AS549" s="37"/>
      <c r="AT549" s="37"/>
    </row>
    <row r="550" customFormat="false" ht="11.25" hidden="false" customHeight="false" outlineLevel="0" collapsed="false">
      <c r="AN550" s="39"/>
      <c r="AO550" s="39"/>
      <c r="AP550" s="39"/>
      <c r="AR550" s="37"/>
      <c r="AS550" s="37"/>
      <c r="AT550" s="37"/>
    </row>
    <row r="551" customFormat="false" ht="11.25" hidden="false" customHeight="false" outlineLevel="0" collapsed="false">
      <c r="AN551" s="39"/>
      <c r="AO551" s="39"/>
      <c r="AP551" s="39"/>
      <c r="AR551" s="37"/>
      <c r="AS551" s="37"/>
      <c r="AT551" s="37"/>
    </row>
    <row r="552" customFormat="false" ht="11.25" hidden="false" customHeight="false" outlineLevel="0" collapsed="false">
      <c r="AN552" s="39"/>
      <c r="AO552" s="39"/>
      <c r="AP552" s="39"/>
      <c r="AR552" s="37"/>
      <c r="AS552" s="37"/>
      <c r="AT552" s="37"/>
    </row>
    <row r="553" customFormat="false" ht="11.25" hidden="false" customHeight="false" outlineLevel="0" collapsed="false">
      <c r="AN553" s="39"/>
      <c r="AO553" s="39"/>
      <c r="AP553" s="39"/>
      <c r="AR553" s="37"/>
      <c r="AS553" s="37"/>
      <c r="AT553" s="37"/>
    </row>
    <row r="554" customFormat="false" ht="11.25" hidden="false" customHeight="false" outlineLevel="0" collapsed="false">
      <c r="AN554" s="39"/>
      <c r="AO554" s="39"/>
      <c r="AP554" s="39"/>
      <c r="AR554" s="37"/>
      <c r="AS554" s="37"/>
      <c r="AT554" s="37"/>
    </row>
    <row r="555" customFormat="false" ht="11.25" hidden="false" customHeight="false" outlineLevel="0" collapsed="false">
      <c r="AN555" s="39"/>
      <c r="AO555" s="39"/>
      <c r="AP555" s="39"/>
      <c r="AR555" s="37"/>
      <c r="AS555" s="37"/>
      <c r="AT555" s="37"/>
    </row>
    <row r="556" customFormat="false" ht="11.25" hidden="false" customHeight="false" outlineLevel="0" collapsed="false">
      <c r="AN556" s="39"/>
      <c r="AO556" s="39"/>
      <c r="AP556" s="39"/>
      <c r="AR556" s="37"/>
      <c r="AS556" s="37"/>
      <c r="AT556" s="37"/>
    </row>
    <row r="557" customFormat="false" ht="11.25" hidden="false" customHeight="false" outlineLevel="0" collapsed="false">
      <c r="AN557" s="39"/>
      <c r="AO557" s="39"/>
      <c r="AP557" s="39"/>
      <c r="AR557" s="37"/>
      <c r="AS557" s="37"/>
      <c r="AT557" s="37"/>
    </row>
    <row r="558" customFormat="false" ht="11.25" hidden="false" customHeight="false" outlineLevel="0" collapsed="false">
      <c r="AN558" s="39"/>
      <c r="AO558" s="39"/>
      <c r="AP558" s="39"/>
      <c r="AR558" s="37"/>
      <c r="AS558" s="37"/>
      <c r="AT558" s="37"/>
    </row>
    <row r="559" customFormat="false" ht="11.25" hidden="false" customHeight="false" outlineLevel="0" collapsed="false">
      <c r="AN559" s="39"/>
      <c r="AO559" s="39"/>
      <c r="AP559" s="39"/>
      <c r="AR559" s="37"/>
      <c r="AS559" s="37"/>
      <c r="AT559" s="37"/>
    </row>
    <row r="560" customFormat="false" ht="11.25" hidden="false" customHeight="false" outlineLevel="0" collapsed="false">
      <c r="AN560" s="39"/>
      <c r="AO560" s="39"/>
      <c r="AP560" s="39"/>
      <c r="AR560" s="37"/>
      <c r="AS560" s="37"/>
      <c r="AT560" s="37"/>
    </row>
    <row r="561" customFormat="false" ht="11.25" hidden="false" customHeight="false" outlineLevel="0" collapsed="false">
      <c r="AN561" s="39"/>
      <c r="AO561" s="39"/>
      <c r="AP561" s="39"/>
      <c r="AR561" s="37"/>
      <c r="AS561" s="37"/>
      <c r="AT561" s="37"/>
    </row>
    <row r="562" customFormat="false" ht="11.25" hidden="false" customHeight="false" outlineLevel="0" collapsed="false">
      <c r="AN562" s="39"/>
      <c r="AO562" s="39"/>
      <c r="AP562" s="39"/>
      <c r="AR562" s="37"/>
      <c r="AS562" s="37"/>
      <c r="AT562" s="37"/>
    </row>
    <row r="563" customFormat="false" ht="11.25" hidden="false" customHeight="false" outlineLevel="0" collapsed="false">
      <c r="AN563" s="39"/>
      <c r="AO563" s="39"/>
      <c r="AP563" s="39"/>
      <c r="AR563" s="37"/>
      <c r="AS563" s="37"/>
      <c r="AT563" s="37"/>
    </row>
    <row r="564" customFormat="false" ht="11.25" hidden="false" customHeight="false" outlineLevel="0" collapsed="false">
      <c r="AN564" s="39"/>
      <c r="AO564" s="39"/>
      <c r="AP564" s="39"/>
      <c r="AR564" s="37"/>
      <c r="AS564" s="37"/>
      <c r="AT564" s="37"/>
    </row>
    <row r="565" customFormat="false" ht="11.25" hidden="false" customHeight="false" outlineLevel="0" collapsed="false">
      <c r="AN565" s="39"/>
      <c r="AO565" s="39"/>
      <c r="AP565" s="39"/>
      <c r="AR565" s="37"/>
      <c r="AS565" s="37"/>
      <c r="AT565" s="37"/>
    </row>
    <row r="566" customFormat="false" ht="11.25" hidden="false" customHeight="false" outlineLevel="0" collapsed="false">
      <c r="AN566" s="39"/>
      <c r="AO566" s="39"/>
      <c r="AP566" s="39"/>
      <c r="AR566" s="37"/>
      <c r="AS566" s="37"/>
      <c r="AT566" s="37"/>
    </row>
    <row r="567" customFormat="false" ht="11.25" hidden="false" customHeight="false" outlineLevel="0" collapsed="false">
      <c r="AN567" s="39"/>
      <c r="AO567" s="39"/>
      <c r="AP567" s="39"/>
      <c r="AR567" s="37"/>
      <c r="AS567" s="37"/>
      <c r="AT567" s="37"/>
    </row>
    <row r="568" customFormat="false" ht="11.25" hidden="false" customHeight="false" outlineLevel="0" collapsed="false">
      <c r="AN568" s="39"/>
      <c r="AO568" s="39"/>
      <c r="AP568" s="39"/>
      <c r="AR568" s="37"/>
      <c r="AS568" s="37"/>
      <c r="AT568" s="37"/>
    </row>
    <row r="569" customFormat="false" ht="11.25" hidden="false" customHeight="false" outlineLevel="0" collapsed="false">
      <c r="AN569" s="39"/>
      <c r="AO569" s="39"/>
      <c r="AP569" s="39"/>
      <c r="AR569" s="37"/>
      <c r="AS569" s="37"/>
      <c r="AT569" s="37"/>
    </row>
    <row r="570" customFormat="false" ht="11.25" hidden="false" customHeight="false" outlineLevel="0" collapsed="false">
      <c r="AN570" s="39"/>
      <c r="AO570" s="39"/>
      <c r="AP570" s="39"/>
      <c r="AR570" s="37"/>
      <c r="AS570" s="37"/>
      <c r="AT570" s="37"/>
    </row>
    <row r="571" customFormat="false" ht="11.25" hidden="false" customHeight="false" outlineLevel="0" collapsed="false">
      <c r="AN571" s="39"/>
      <c r="AO571" s="39"/>
      <c r="AP571" s="39"/>
      <c r="AR571" s="37"/>
      <c r="AS571" s="37"/>
      <c r="AT571" s="37"/>
    </row>
    <row r="572" customFormat="false" ht="11.25" hidden="false" customHeight="false" outlineLevel="0" collapsed="false">
      <c r="AN572" s="39"/>
      <c r="AO572" s="39"/>
      <c r="AP572" s="39"/>
      <c r="AR572" s="37"/>
      <c r="AS572" s="37"/>
      <c r="AT572" s="37"/>
    </row>
    <row r="573" customFormat="false" ht="11.25" hidden="false" customHeight="false" outlineLevel="0" collapsed="false">
      <c r="AN573" s="39"/>
      <c r="AO573" s="39"/>
      <c r="AP573" s="39"/>
      <c r="AR573" s="37"/>
      <c r="AS573" s="37"/>
      <c r="AT573" s="37"/>
    </row>
    <row r="574" customFormat="false" ht="11.25" hidden="false" customHeight="false" outlineLevel="0" collapsed="false">
      <c r="AN574" s="39"/>
      <c r="AO574" s="39"/>
      <c r="AP574" s="39"/>
      <c r="AR574" s="37"/>
      <c r="AS574" s="37"/>
      <c r="AT574" s="37"/>
    </row>
    <row r="575" customFormat="false" ht="11.25" hidden="false" customHeight="false" outlineLevel="0" collapsed="false">
      <c r="AN575" s="39"/>
      <c r="AO575" s="39"/>
      <c r="AP575" s="39"/>
      <c r="AR575" s="37"/>
      <c r="AS575" s="37"/>
      <c r="AT575" s="37"/>
    </row>
    <row r="576" customFormat="false" ht="11.25" hidden="false" customHeight="false" outlineLevel="0" collapsed="false">
      <c r="AN576" s="39"/>
      <c r="AO576" s="39"/>
      <c r="AP576" s="39"/>
      <c r="AR576" s="37"/>
      <c r="AS576" s="37"/>
      <c r="AT576" s="37"/>
    </row>
    <row r="577" customFormat="false" ht="11.25" hidden="false" customHeight="false" outlineLevel="0" collapsed="false">
      <c r="AN577" s="39"/>
      <c r="AO577" s="39"/>
      <c r="AP577" s="39"/>
      <c r="AR577" s="37"/>
      <c r="AS577" s="37"/>
      <c r="AT577" s="37"/>
    </row>
    <row r="578" customFormat="false" ht="11.25" hidden="false" customHeight="false" outlineLevel="0" collapsed="false">
      <c r="AN578" s="39"/>
      <c r="AO578" s="39"/>
      <c r="AP578" s="39"/>
      <c r="AR578" s="37"/>
      <c r="AS578" s="37"/>
      <c r="AT578" s="37"/>
    </row>
    <row r="579" customFormat="false" ht="11.25" hidden="false" customHeight="false" outlineLevel="0" collapsed="false">
      <c r="AN579" s="39"/>
      <c r="AO579" s="39"/>
      <c r="AP579" s="39"/>
      <c r="AR579" s="37"/>
      <c r="AS579" s="37"/>
      <c r="AT579" s="37"/>
    </row>
    <row r="580" customFormat="false" ht="11.25" hidden="false" customHeight="false" outlineLevel="0" collapsed="false">
      <c r="AN580" s="39"/>
      <c r="AO580" s="39"/>
      <c r="AP580" s="39"/>
      <c r="AR580" s="37"/>
      <c r="AS580" s="37"/>
      <c r="AT580" s="37"/>
    </row>
    <row r="581" customFormat="false" ht="11.25" hidden="false" customHeight="false" outlineLevel="0" collapsed="false">
      <c r="AN581" s="39"/>
      <c r="AO581" s="39"/>
      <c r="AP581" s="39"/>
      <c r="AR581" s="37"/>
      <c r="AS581" s="37"/>
      <c r="AT581" s="37"/>
    </row>
    <row r="582" customFormat="false" ht="11.25" hidden="false" customHeight="false" outlineLevel="0" collapsed="false">
      <c r="AN582" s="39"/>
      <c r="AO582" s="39"/>
      <c r="AP582" s="39"/>
      <c r="AR582" s="37"/>
      <c r="AS582" s="37"/>
      <c r="AT582" s="37"/>
    </row>
    <row r="583" customFormat="false" ht="11.25" hidden="false" customHeight="false" outlineLevel="0" collapsed="false">
      <c r="AN583" s="39"/>
      <c r="AO583" s="39"/>
      <c r="AP583" s="39"/>
      <c r="AR583" s="37"/>
      <c r="AS583" s="37"/>
      <c r="AT583" s="37"/>
    </row>
    <row r="584" customFormat="false" ht="11.25" hidden="false" customHeight="false" outlineLevel="0" collapsed="false">
      <c r="AN584" s="39"/>
      <c r="AO584" s="39"/>
      <c r="AP584" s="39"/>
      <c r="AR584" s="37"/>
      <c r="AS584" s="37"/>
      <c r="AT584" s="37"/>
    </row>
    <row r="585" customFormat="false" ht="11.25" hidden="false" customHeight="false" outlineLevel="0" collapsed="false">
      <c r="AN585" s="39"/>
      <c r="AO585" s="39"/>
      <c r="AP585" s="39"/>
      <c r="AR585" s="37"/>
      <c r="AS585" s="37"/>
      <c r="AT585" s="37"/>
    </row>
    <row r="586" customFormat="false" ht="11.25" hidden="false" customHeight="false" outlineLevel="0" collapsed="false">
      <c r="AN586" s="39"/>
      <c r="AO586" s="39"/>
      <c r="AP586" s="39"/>
      <c r="AR586" s="37"/>
      <c r="AS586" s="37"/>
      <c r="AT586" s="37"/>
    </row>
    <row r="587" customFormat="false" ht="11.25" hidden="false" customHeight="false" outlineLevel="0" collapsed="false">
      <c r="AN587" s="39"/>
      <c r="AO587" s="39"/>
      <c r="AP587" s="39"/>
      <c r="AR587" s="37"/>
      <c r="AS587" s="37"/>
      <c r="AT587" s="37"/>
    </row>
    <row r="588" customFormat="false" ht="11.25" hidden="false" customHeight="false" outlineLevel="0" collapsed="false">
      <c r="AN588" s="39"/>
      <c r="AO588" s="39"/>
      <c r="AP588" s="39"/>
      <c r="AR588" s="37"/>
      <c r="AS588" s="37"/>
      <c r="AT588" s="37"/>
    </row>
    <row r="589" customFormat="false" ht="11.25" hidden="false" customHeight="false" outlineLevel="0" collapsed="false">
      <c r="AN589" s="39"/>
      <c r="AO589" s="39"/>
      <c r="AP589" s="39"/>
      <c r="AR589" s="37"/>
      <c r="AS589" s="37"/>
      <c r="AT589" s="37"/>
    </row>
    <row r="590" customFormat="false" ht="11.25" hidden="false" customHeight="false" outlineLevel="0" collapsed="false">
      <c r="AN590" s="39"/>
      <c r="AO590" s="39"/>
      <c r="AP590" s="39"/>
      <c r="AR590" s="37"/>
      <c r="AS590" s="37"/>
      <c r="AT590" s="37"/>
    </row>
    <row r="591" customFormat="false" ht="11.25" hidden="false" customHeight="false" outlineLevel="0" collapsed="false">
      <c r="AN591" s="39"/>
      <c r="AO591" s="39"/>
      <c r="AP591" s="39"/>
      <c r="AR591" s="37"/>
      <c r="AS591" s="37"/>
      <c r="AT591" s="37"/>
    </row>
    <row r="592" customFormat="false" ht="11.25" hidden="false" customHeight="false" outlineLevel="0" collapsed="false">
      <c r="AN592" s="39"/>
      <c r="AO592" s="39"/>
      <c r="AP592" s="39"/>
      <c r="AR592" s="37"/>
      <c r="AS592" s="37"/>
      <c r="AT592" s="37"/>
    </row>
    <row r="593" customFormat="false" ht="11.25" hidden="false" customHeight="false" outlineLevel="0" collapsed="false">
      <c r="AN593" s="39"/>
      <c r="AO593" s="39"/>
      <c r="AP593" s="39"/>
      <c r="AR593" s="37"/>
      <c r="AS593" s="37"/>
      <c r="AT593" s="37"/>
    </row>
    <row r="594" customFormat="false" ht="11.25" hidden="false" customHeight="false" outlineLevel="0" collapsed="false">
      <c r="AN594" s="39"/>
      <c r="AO594" s="39"/>
      <c r="AP594" s="39"/>
      <c r="AR594" s="37"/>
      <c r="AS594" s="37"/>
      <c r="AT594" s="37"/>
    </row>
    <row r="595" customFormat="false" ht="11.25" hidden="false" customHeight="false" outlineLevel="0" collapsed="false">
      <c r="AN595" s="39"/>
      <c r="AO595" s="39"/>
      <c r="AP595" s="39"/>
      <c r="AR595" s="37"/>
      <c r="AS595" s="37"/>
      <c r="AT595" s="37"/>
    </row>
    <row r="596" customFormat="false" ht="11.25" hidden="false" customHeight="false" outlineLevel="0" collapsed="false">
      <c r="AN596" s="39"/>
      <c r="AO596" s="39"/>
      <c r="AP596" s="39"/>
      <c r="AR596" s="37"/>
      <c r="AS596" s="37"/>
      <c r="AT596" s="37"/>
    </row>
    <row r="597" customFormat="false" ht="11.25" hidden="false" customHeight="false" outlineLevel="0" collapsed="false">
      <c r="AN597" s="39"/>
      <c r="AO597" s="39"/>
      <c r="AP597" s="39"/>
      <c r="AR597" s="37"/>
      <c r="AS597" s="37"/>
      <c r="AT597" s="37"/>
    </row>
    <row r="598" customFormat="false" ht="11.25" hidden="false" customHeight="false" outlineLevel="0" collapsed="false">
      <c r="AN598" s="39"/>
      <c r="AO598" s="39"/>
      <c r="AP598" s="39"/>
      <c r="AR598" s="37"/>
      <c r="AS598" s="37"/>
      <c r="AT598" s="37"/>
    </row>
    <row r="599" customFormat="false" ht="11.25" hidden="false" customHeight="false" outlineLevel="0" collapsed="false">
      <c r="AN599" s="39"/>
      <c r="AO599" s="39"/>
      <c r="AP599" s="39"/>
      <c r="AR599" s="37"/>
      <c r="AS599" s="37"/>
      <c r="AT599" s="37"/>
    </row>
    <row r="600" customFormat="false" ht="11.25" hidden="false" customHeight="false" outlineLevel="0" collapsed="false">
      <c r="AN600" s="39"/>
      <c r="AO600" s="39"/>
      <c r="AP600" s="39"/>
      <c r="AR600" s="37"/>
      <c r="AS600" s="37"/>
      <c r="AT600" s="37"/>
    </row>
    <row r="601" customFormat="false" ht="11.25" hidden="false" customHeight="false" outlineLevel="0" collapsed="false">
      <c r="AN601" s="39"/>
      <c r="AO601" s="39"/>
      <c r="AP601" s="39"/>
      <c r="AR601" s="37"/>
      <c r="AS601" s="37"/>
      <c r="AT601" s="37"/>
    </row>
    <row r="602" customFormat="false" ht="11.25" hidden="false" customHeight="false" outlineLevel="0" collapsed="false">
      <c r="AN602" s="39"/>
      <c r="AO602" s="39"/>
      <c r="AP602" s="39"/>
      <c r="AR602" s="37"/>
      <c r="AS602" s="37"/>
      <c r="AT602" s="37"/>
    </row>
    <row r="603" customFormat="false" ht="11.25" hidden="false" customHeight="false" outlineLevel="0" collapsed="false">
      <c r="AN603" s="39"/>
      <c r="AO603" s="39"/>
      <c r="AP603" s="39"/>
      <c r="AR603" s="37"/>
      <c r="AS603" s="37"/>
      <c r="AT603" s="37"/>
    </row>
    <row r="604" customFormat="false" ht="11.25" hidden="false" customHeight="false" outlineLevel="0" collapsed="false">
      <c r="AN604" s="39"/>
      <c r="AO604" s="39"/>
      <c r="AP604" s="39"/>
      <c r="AR604" s="37"/>
      <c r="AS604" s="37"/>
      <c r="AT604" s="37"/>
    </row>
    <row r="605" customFormat="false" ht="11.25" hidden="false" customHeight="false" outlineLevel="0" collapsed="false">
      <c r="AN605" s="39"/>
      <c r="AO605" s="39"/>
      <c r="AP605" s="39"/>
      <c r="AR605" s="37"/>
      <c r="AS605" s="37"/>
      <c r="AT605" s="37"/>
    </row>
    <row r="606" customFormat="false" ht="11.25" hidden="false" customHeight="false" outlineLevel="0" collapsed="false">
      <c r="AN606" s="39"/>
      <c r="AO606" s="39"/>
      <c r="AP606" s="39"/>
      <c r="AR606" s="37"/>
      <c r="AS606" s="37"/>
      <c r="AT606" s="37"/>
    </row>
    <row r="607" customFormat="false" ht="11.25" hidden="false" customHeight="false" outlineLevel="0" collapsed="false">
      <c r="AN607" s="39"/>
      <c r="AO607" s="39"/>
      <c r="AP607" s="39"/>
      <c r="AR607" s="37"/>
      <c r="AS607" s="37"/>
      <c r="AT607" s="37"/>
    </row>
    <row r="608" customFormat="false" ht="11.25" hidden="false" customHeight="false" outlineLevel="0" collapsed="false">
      <c r="AN608" s="39"/>
      <c r="AO608" s="39"/>
      <c r="AP608" s="39"/>
      <c r="AR608" s="37"/>
      <c r="AS608" s="37"/>
      <c r="AT608" s="37"/>
    </row>
    <row r="609" customFormat="false" ht="11.25" hidden="false" customHeight="false" outlineLevel="0" collapsed="false">
      <c r="AN609" s="39"/>
      <c r="AO609" s="39"/>
      <c r="AP609" s="39"/>
      <c r="AR609" s="37"/>
      <c r="AS609" s="37"/>
      <c r="AT609" s="37"/>
    </row>
    <row r="610" customFormat="false" ht="11.25" hidden="false" customHeight="false" outlineLevel="0" collapsed="false">
      <c r="AN610" s="39"/>
      <c r="AO610" s="39"/>
      <c r="AP610" s="39"/>
      <c r="AR610" s="37"/>
      <c r="AS610" s="37"/>
      <c r="AT610" s="37"/>
    </row>
    <row r="611" customFormat="false" ht="11.25" hidden="false" customHeight="false" outlineLevel="0" collapsed="false">
      <c r="AN611" s="39"/>
      <c r="AO611" s="39"/>
      <c r="AP611" s="39"/>
      <c r="AR611" s="37"/>
      <c r="AS611" s="37"/>
      <c r="AT611" s="37"/>
    </row>
    <row r="612" customFormat="false" ht="11.25" hidden="false" customHeight="false" outlineLevel="0" collapsed="false">
      <c r="AN612" s="39"/>
      <c r="AO612" s="39"/>
      <c r="AP612" s="39"/>
      <c r="AR612" s="37"/>
      <c r="AS612" s="37"/>
      <c r="AT612" s="37"/>
    </row>
    <row r="613" customFormat="false" ht="11.25" hidden="false" customHeight="false" outlineLevel="0" collapsed="false">
      <c r="AN613" s="39"/>
      <c r="AO613" s="39"/>
      <c r="AP613" s="39"/>
      <c r="AR613" s="37"/>
      <c r="AS613" s="37"/>
      <c r="AT613" s="37"/>
    </row>
    <row r="614" customFormat="false" ht="11.25" hidden="false" customHeight="false" outlineLevel="0" collapsed="false">
      <c r="AN614" s="39"/>
      <c r="AO614" s="39"/>
      <c r="AP614" s="39"/>
      <c r="AR614" s="37"/>
      <c r="AS614" s="37"/>
      <c r="AT614" s="37"/>
    </row>
    <row r="615" customFormat="false" ht="11.25" hidden="false" customHeight="false" outlineLevel="0" collapsed="false">
      <c r="AN615" s="39"/>
      <c r="AO615" s="39"/>
      <c r="AP615" s="39"/>
      <c r="AR615" s="37"/>
      <c r="AS615" s="37"/>
      <c r="AT615" s="37"/>
    </row>
    <row r="616" customFormat="false" ht="11.25" hidden="false" customHeight="false" outlineLevel="0" collapsed="false">
      <c r="AN616" s="39"/>
      <c r="AO616" s="39"/>
      <c r="AP616" s="39"/>
      <c r="AR616" s="37"/>
      <c r="AS616" s="37"/>
      <c r="AT616" s="37"/>
    </row>
    <row r="617" customFormat="false" ht="11.25" hidden="false" customHeight="false" outlineLevel="0" collapsed="false">
      <c r="AN617" s="39"/>
      <c r="AO617" s="39"/>
      <c r="AP617" s="39"/>
      <c r="AR617" s="37"/>
      <c r="AS617" s="37"/>
      <c r="AT617" s="37"/>
    </row>
    <row r="618" customFormat="false" ht="11.25" hidden="false" customHeight="false" outlineLevel="0" collapsed="false">
      <c r="AN618" s="39"/>
      <c r="AO618" s="39"/>
      <c r="AP618" s="39"/>
      <c r="AR618" s="37"/>
      <c r="AS618" s="37"/>
      <c r="AT618" s="37"/>
    </row>
    <row r="619" customFormat="false" ht="11.25" hidden="false" customHeight="false" outlineLevel="0" collapsed="false">
      <c r="AN619" s="39"/>
      <c r="AO619" s="39"/>
      <c r="AP619" s="39"/>
      <c r="AR619" s="37"/>
      <c r="AS619" s="37"/>
      <c r="AT619" s="37"/>
    </row>
    <row r="620" customFormat="false" ht="11.25" hidden="false" customHeight="false" outlineLevel="0" collapsed="false">
      <c r="AN620" s="39"/>
      <c r="AO620" s="39"/>
      <c r="AP620" s="39"/>
      <c r="AR620" s="37"/>
      <c r="AS620" s="37"/>
      <c r="AT620" s="37"/>
    </row>
    <row r="621" customFormat="false" ht="11.25" hidden="false" customHeight="false" outlineLevel="0" collapsed="false">
      <c r="AN621" s="39"/>
      <c r="AO621" s="39"/>
      <c r="AP621" s="39"/>
      <c r="AR621" s="37"/>
      <c r="AS621" s="37"/>
      <c r="AT621" s="37"/>
    </row>
    <row r="622" customFormat="false" ht="11.25" hidden="false" customHeight="false" outlineLevel="0" collapsed="false">
      <c r="AN622" s="39"/>
      <c r="AO622" s="39"/>
      <c r="AP622" s="39"/>
      <c r="AR622" s="37"/>
      <c r="AS622" s="37"/>
      <c r="AT622" s="37"/>
    </row>
    <row r="623" customFormat="false" ht="11.25" hidden="false" customHeight="false" outlineLevel="0" collapsed="false">
      <c r="AN623" s="39"/>
      <c r="AO623" s="39"/>
      <c r="AP623" s="39"/>
      <c r="AR623" s="37"/>
      <c r="AS623" s="37"/>
      <c r="AT623" s="37"/>
    </row>
    <row r="624" customFormat="false" ht="11.25" hidden="false" customHeight="false" outlineLevel="0" collapsed="false">
      <c r="AN624" s="39"/>
      <c r="AO624" s="39"/>
      <c r="AP624" s="39"/>
      <c r="AR624" s="37"/>
      <c r="AS624" s="37"/>
      <c r="AT624" s="37"/>
    </row>
    <row r="625" customFormat="false" ht="11.25" hidden="false" customHeight="false" outlineLevel="0" collapsed="false">
      <c r="AN625" s="39"/>
      <c r="AO625" s="39"/>
      <c r="AP625" s="39"/>
      <c r="AR625" s="37"/>
      <c r="AS625" s="37"/>
      <c r="AT625" s="37"/>
    </row>
    <row r="626" customFormat="false" ht="11.25" hidden="false" customHeight="false" outlineLevel="0" collapsed="false">
      <c r="AN626" s="39"/>
      <c r="AO626" s="39"/>
      <c r="AP626" s="39"/>
      <c r="AR626" s="37"/>
      <c r="AS626" s="37"/>
      <c r="AT626" s="37"/>
    </row>
    <row r="627" customFormat="false" ht="11.25" hidden="false" customHeight="false" outlineLevel="0" collapsed="false">
      <c r="AN627" s="39"/>
      <c r="AO627" s="39"/>
      <c r="AP627" s="39"/>
      <c r="AR627" s="37"/>
      <c r="AS627" s="37"/>
      <c r="AT627" s="37"/>
    </row>
    <row r="628" customFormat="false" ht="11.25" hidden="false" customHeight="false" outlineLevel="0" collapsed="false">
      <c r="AN628" s="39"/>
      <c r="AO628" s="39"/>
      <c r="AP628" s="39"/>
      <c r="AR628" s="37"/>
      <c r="AS628" s="37"/>
      <c r="AT628" s="37"/>
    </row>
    <row r="629" customFormat="false" ht="11.25" hidden="false" customHeight="false" outlineLevel="0" collapsed="false">
      <c r="AN629" s="39"/>
      <c r="AO629" s="39"/>
      <c r="AP629" s="39"/>
      <c r="AR629" s="37"/>
      <c r="AS629" s="37"/>
      <c r="AT629" s="37"/>
    </row>
    <row r="630" customFormat="false" ht="11.25" hidden="false" customHeight="false" outlineLevel="0" collapsed="false">
      <c r="AN630" s="39"/>
      <c r="AO630" s="39"/>
      <c r="AP630" s="39"/>
      <c r="AR630" s="37"/>
      <c r="AS630" s="37"/>
      <c r="AT630" s="37"/>
    </row>
    <row r="631" customFormat="false" ht="11.25" hidden="false" customHeight="false" outlineLevel="0" collapsed="false">
      <c r="AN631" s="39"/>
      <c r="AO631" s="39"/>
      <c r="AP631" s="39"/>
      <c r="AR631" s="37"/>
      <c r="AS631" s="37"/>
      <c r="AT631" s="37"/>
    </row>
    <row r="632" customFormat="false" ht="11.25" hidden="false" customHeight="false" outlineLevel="0" collapsed="false">
      <c r="AN632" s="39"/>
      <c r="AO632" s="39"/>
      <c r="AP632" s="39"/>
      <c r="AR632" s="37"/>
      <c r="AS632" s="37"/>
      <c r="AT632" s="37"/>
    </row>
    <row r="633" customFormat="false" ht="11.25" hidden="false" customHeight="false" outlineLevel="0" collapsed="false">
      <c r="AN633" s="39"/>
      <c r="AO633" s="39"/>
      <c r="AP633" s="39"/>
      <c r="AR633" s="37"/>
      <c r="AS633" s="37"/>
      <c r="AT633" s="37"/>
    </row>
    <row r="634" customFormat="false" ht="11.25" hidden="false" customHeight="false" outlineLevel="0" collapsed="false">
      <c r="AN634" s="39"/>
      <c r="AO634" s="39"/>
      <c r="AP634" s="39"/>
      <c r="AR634" s="37"/>
      <c r="AS634" s="37"/>
      <c r="AT634" s="37"/>
    </row>
    <row r="635" customFormat="false" ht="11.25" hidden="false" customHeight="false" outlineLevel="0" collapsed="false">
      <c r="AN635" s="39"/>
      <c r="AO635" s="39"/>
      <c r="AP635" s="39"/>
      <c r="AR635" s="37"/>
      <c r="AS635" s="37"/>
      <c r="AT635" s="37"/>
    </row>
    <row r="636" customFormat="false" ht="11.25" hidden="false" customHeight="false" outlineLevel="0" collapsed="false">
      <c r="AN636" s="39"/>
      <c r="AO636" s="39"/>
      <c r="AP636" s="39"/>
      <c r="AR636" s="37"/>
      <c r="AS636" s="37"/>
      <c r="AT636" s="37"/>
    </row>
    <row r="637" customFormat="false" ht="11.25" hidden="false" customHeight="false" outlineLevel="0" collapsed="false">
      <c r="AN637" s="39"/>
      <c r="AO637" s="39"/>
      <c r="AP637" s="39"/>
      <c r="AR637" s="37"/>
      <c r="AS637" s="37"/>
      <c r="AT637" s="37"/>
    </row>
    <row r="638" customFormat="false" ht="11.25" hidden="false" customHeight="false" outlineLevel="0" collapsed="false">
      <c r="AN638" s="39"/>
      <c r="AO638" s="39"/>
      <c r="AP638" s="39"/>
      <c r="AR638" s="37"/>
      <c r="AS638" s="37"/>
      <c r="AT638" s="37"/>
    </row>
    <row r="639" customFormat="false" ht="11.25" hidden="false" customHeight="false" outlineLevel="0" collapsed="false">
      <c r="AN639" s="39"/>
      <c r="AO639" s="39"/>
      <c r="AP639" s="39"/>
      <c r="AR639" s="37"/>
      <c r="AS639" s="37"/>
      <c r="AT639" s="37"/>
    </row>
    <row r="640" customFormat="false" ht="11.25" hidden="false" customHeight="false" outlineLevel="0" collapsed="false">
      <c r="AN640" s="39"/>
      <c r="AO640" s="39"/>
      <c r="AP640" s="39"/>
      <c r="AR640" s="37"/>
      <c r="AS640" s="37"/>
      <c r="AT640" s="37"/>
    </row>
    <row r="641" customFormat="false" ht="11.25" hidden="false" customHeight="false" outlineLevel="0" collapsed="false">
      <c r="AN641" s="39"/>
      <c r="AO641" s="39"/>
      <c r="AP641" s="39"/>
      <c r="AR641" s="37"/>
      <c r="AS641" s="37"/>
      <c r="AT641" s="37"/>
    </row>
    <row r="642" customFormat="false" ht="11.25" hidden="false" customHeight="false" outlineLevel="0" collapsed="false">
      <c r="AN642" s="39"/>
      <c r="AO642" s="39"/>
      <c r="AP642" s="39"/>
      <c r="AR642" s="37"/>
      <c r="AS642" s="37"/>
      <c r="AT642" s="37"/>
    </row>
    <row r="643" customFormat="false" ht="11.25" hidden="false" customHeight="false" outlineLevel="0" collapsed="false">
      <c r="AN643" s="39"/>
      <c r="AO643" s="39"/>
      <c r="AP643" s="39"/>
      <c r="AR643" s="37"/>
      <c r="AS643" s="37"/>
      <c r="AT643" s="37"/>
    </row>
    <row r="644" customFormat="false" ht="11.25" hidden="false" customHeight="false" outlineLevel="0" collapsed="false">
      <c r="AN644" s="39"/>
      <c r="AO644" s="39"/>
      <c r="AP644" s="39"/>
      <c r="AR644" s="37"/>
      <c r="AS644" s="37"/>
      <c r="AT644" s="37"/>
    </row>
    <row r="645" customFormat="false" ht="11.25" hidden="false" customHeight="false" outlineLevel="0" collapsed="false">
      <c r="AN645" s="39"/>
      <c r="AO645" s="39"/>
      <c r="AP645" s="39"/>
      <c r="AR645" s="37"/>
      <c r="AS645" s="37"/>
      <c r="AT645" s="37"/>
    </row>
    <row r="646" customFormat="false" ht="11.25" hidden="false" customHeight="false" outlineLevel="0" collapsed="false">
      <c r="AN646" s="39"/>
      <c r="AO646" s="39"/>
      <c r="AP646" s="39"/>
      <c r="AR646" s="37"/>
      <c r="AS646" s="37"/>
      <c r="AT646" s="37"/>
    </row>
    <row r="647" customFormat="false" ht="11.25" hidden="false" customHeight="false" outlineLevel="0" collapsed="false">
      <c r="AN647" s="39"/>
      <c r="AO647" s="39"/>
      <c r="AP647" s="39"/>
      <c r="AR647" s="37"/>
      <c r="AS647" s="37"/>
      <c r="AT647" s="37"/>
    </row>
    <row r="648" customFormat="false" ht="11.25" hidden="false" customHeight="false" outlineLevel="0" collapsed="false">
      <c r="AN648" s="39"/>
      <c r="AO648" s="39"/>
      <c r="AP648" s="39"/>
      <c r="AR648" s="37"/>
      <c r="AS648" s="37"/>
      <c r="AT648" s="37"/>
    </row>
    <row r="649" customFormat="false" ht="11.25" hidden="false" customHeight="false" outlineLevel="0" collapsed="false">
      <c r="AN649" s="39"/>
      <c r="AO649" s="39"/>
      <c r="AP649" s="39"/>
      <c r="AR649" s="37"/>
      <c r="AS649" s="37"/>
      <c r="AT649" s="37"/>
    </row>
    <row r="650" customFormat="false" ht="11.25" hidden="false" customHeight="false" outlineLevel="0" collapsed="false">
      <c r="AN650" s="39"/>
      <c r="AO650" s="39"/>
      <c r="AP650" s="39"/>
      <c r="AR650" s="37"/>
      <c r="AS650" s="37"/>
      <c r="AT650" s="37"/>
    </row>
    <row r="651" customFormat="false" ht="11.25" hidden="false" customHeight="false" outlineLevel="0" collapsed="false">
      <c r="AN651" s="39"/>
      <c r="AO651" s="39"/>
      <c r="AP651" s="39"/>
      <c r="AR651" s="37"/>
      <c r="AS651" s="37"/>
      <c r="AT651" s="37"/>
    </row>
    <row r="652" customFormat="false" ht="11.25" hidden="false" customHeight="false" outlineLevel="0" collapsed="false">
      <c r="AN652" s="39"/>
      <c r="AO652" s="39"/>
      <c r="AP652" s="39"/>
      <c r="AR652" s="37"/>
      <c r="AS652" s="37"/>
      <c r="AT652" s="37"/>
    </row>
    <row r="653" customFormat="false" ht="11.25" hidden="false" customHeight="false" outlineLevel="0" collapsed="false">
      <c r="AN653" s="39"/>
      <c r="AO653" s="39"/>
      <c r="AP653" s="39"/>
      <c r="AR653" s="37"/>
      <c r="AS653" s="37"/>
      <c r="AT653" s="37"/>
    </row>
    <row r="654" customFormat="false" ht="11.25" hidden="false" customHeight="false" outlineLevel="0" collapsed="false">
      <c r="AN654" s="39"/>
      <c r="AO654" s="39"/>
      <c r="AP654" s="39"/>
      <c r="AR654" s="37"/>
      <c r="AS654" s="37"/>
      <c r="AT654" s="37"/>
    </row>
    <row r="655" customFormat="false" ht="11.25" hidden="false" customHeight="false" outlineLevel="0" collapsed="false">
      <c r="AN655" s="39"/>
      <c r="AO655" s="39"/>
      <c r="AP655" s="39"/>
      <c r="AR655" s="37"/>
      <c r="AS655" s="37"/>
      <c r="AT655" s="37"/>
    </row>
    <row r="656" customFormat="false" ht="11.25" hidden="false" customHeight="false" outlineLevel="0" collapsed="false">
      <c r="AN656" s="39"/>
      <c r="AO656" s="39"/>
      <c r="AP656" s="39"/>
      <c r="AR656" s="37"/>
      <c r="AS656" s="37"/>
      <c r="AT656" s="37"/>
    </row>
    <row r="657" customFormat="false" ht="11.25" hidden="false" customHeight="false" outlineLevel="0" collapsed="false">
      <c r="AN657" s="39"/>
      <c r="AO657" s="39"/>
      <c r="AP657" s="39"/>
      <c r="AR657" s="37"/>
      <c r="AS657" s="37"/>
      <c r="AT657" s="37"/>
    </row>
    <row r="658" customFormat="false" ht="11.25" hidden="false" customHeight="false" outlineLevel="0" collapsed="false">
      <c r="AN658" s="39"/>
      <c r="AO658" s="39"/>
      <c r="AP658" s="39"/>
      <c r="AR658" s="37"/>
      <c r="AS658" s="37"/>
      <c r="AT658" s="37"/>
    </row>
    <row r="659" customFormat="false" ht="11.25" hidden="false" customHeight="false" outlineLevel="0" collapsed="false">
      <c r="AN659" s="39"/>
      <c r="AO659" s="39"/>
      <c r="AP659" s="39"/>
      <c r="AR659" s="37"/>
      <c r="AS659" s="37"/>
      <c r="AT659" s="37"/>
    </row>
    <row r="660" customFormat="false" ht="11.25" hidden="false" customHeight="false" outlineLevel="0" collapsed="false">
      <c r="AN660" s="39"/>
      <c r="AO660" s="39"/>
      <c r="AP660" s="39"/>
      <c r="AR660" s="37"/>
      <c r="AS660" s="37"/>
      <c r="AT660" s="37"/>
    </row>
    <row r="661" customFormat="false" ht="11.25" hidden="false" customHeight="false" outlineLevel="0" collapsed="false">
      <c r="AN661" s="39"/>
      <c r="AO661" s="39"/>
      <c r="AP661" s="39"/>
      <c r="AR661" s="37"/>
      <c r="AS661" s="37"/>
      <c r="AT661" s="37"/>
    </row>
    <row r="662" customFormat="false" ht="11.25" hidden="false" customHeight="false" outlineLevel="0" collapsed="false">
      <c r="AN662" s="39"/>
      <c r="AO662" s="39"/>
      <c r="AP662" s="39"/>
      <c r="AR662" s="37"/>
      <c r="AS662" s="37"/>
      <c r="AT662" s="37"/>
    </row>
    <row r="663" customFormat="false" ht="11.25" hidden="false" customHeight="false" outlineLevel="0" collapsed="false">
      <c r="AN663" s="39"/>
      <c r="AO663" s="39"/>
      <c r="AP663" s="39"/>
      <c r="AR663" s="37"/>
      <c r="AS663" s="37"/>
      <c r="AT663" s="37"/>
    </row>
    <row r="664" customFormat="false" ht="11.25" hidden="false" customHeight="false" outlineLevel="0" collapsed="false">
      <c r="AN664" s="39"/>
      <c r="AO664" s="39"/>
      <c r="AP664" s="39"/>
      <c r="AR664" s="37"/>
      <c r="AS664" s="37"/>
      <c r="AT664" s="37"/>
    </row>
    <row r="665" customFormat="false" ht="11.25" hidden="false" customHeight="false" outlineLevel="0" collapsed="false">
      <c r="AN665" s="39"/>
      <c r="AO665" s="39"/>
      <c r="AP665" s="39"/>
      <c r="AR665" s="37"/>
      <c r="AS665" s="37"/>
      <c r="AT665" s="37"/>
    </row>
    <row r="666" customFormat="false" ht="11.25" hidden="false" customHeight="false" outlineLevel="0" collapsed="false">
      <c r="AN666" s="39"/>
      <c r="AO666" s="39"/>
      <c r="AP666" s="39"/>
      <c r="AR666" s="37"/>
      <c r="AS666" s="37"/>
      <c r="AT666" s="37"/>
    </row>
    <row r="667" customFormat="false" ht="11.25" hidden="false" customHeight="false" outlineLevel="0" collapsed="false">
      <c r="AN667" s="39"/>
      <c r="AO667" s="39"/>
      <c r="AP667" s="39"/>
      <c r="AR667" s="37"/>
      <c r="AS667" s="37"/>
      <c r="AT667" s="37"/>
    </row>
    <row r="668" customFormat="false" ht="11.25" hidden="false" customHeight="false" outlineLevel="0" collapsed="false">
      <c r="AN668" s="39"/>
      <c r="AO668" s="39"/>
      <c r="AP668" s="39"/>
      <c r="AR668" s="37"/>
      <c r="AS668" s="37"/>
      <c r="AT668" s="37"/>
    </row>
    <row r="669" customFormat="false" ht="11.25" hidden="false" customHeight="false" outlineLevel="0" collapsed="false">
      <c r="AN669" s="39"/>
      <c r="AO669" s="39"/>
      <c r="AP669" s="39"/>
      <c r="AR669" s="37"/>
      <c r="AS669" s="37"/>
      <c r="AT669" s="37"/>
    </row>
    <row r="670" customFormat="false" ht="11.25" hidden="false" customHeight="false" outlineLevel="0" collapsed="false">
      <c r="AN670" s="39"/>
      <c r="AO670" s="39"/>
      <c r="AP670" s="39"/>
      <c r="AR670" s="37"/>
      <c r="AS670" s="37"/>
      <c r="AT670" s="37"/>
    </row>
    <row r="671" customFormat="false" ht="11.25" hidden="false" customHeight="false" outlineLevel="0" collapsed="false">
      <c r="AN671" s="39"/>
      <c r="AO671" s="39"/>
      <c r="AP671" s="39"/>
      <c r="AR671" s="37"/>
      <c r="AS671" s="37"/>
      <c r="AT671" s="37"/>
    </row>
    <row r="672" customFormat="false" ht="11.25" hidden="false" customHeight="false" outlineLevel="0" collapsed="false">
      <c r="AN672" s="39"/>
      <c r="AO672" s="39"/>
      <c r="AP672" s="39"/>
      <c r="AR672" s="37"/>
      <c r="AS672" s="37"/>
      <c r="AT672" s="37"/>
    </row>
    <row r="673" customFormat="false" ht="11.25" hidden="false" customHeight="false" outlineLevel="0" collapsed="false">
      <c r="AN673" s="39"/>
      <c r="AO673" s="39"/>
      <c r="AP673" s="39"/>
      <c r="AR673" s="37"/>
      <c r="AS673" s="37"/>
      <c r="AT673" s="37"/>
    </row>
    <row r="674" customFormat="false" ht="11.25" hidden="false" customHeight="false" outlineLevel="0" collapsed="false">
      <c r="AN674" s="39"/>
      <c r="AO674" s="39"/>
      <c r="AP674" s="39"/>
      <c r="AR674" s="37"/>
      <c r="AS674" s="37"/>
      <c r="AT674" s="37"/>
    </row>
    <row r="675" customFormat="false" ht="11.25" hidden="false" customHeight="false" outlineLevel="0" collapsed="false">
      <c r="AN675" s="39"/>
      <c r="AO675" s="39"/>
      <c r="AP675" s="39"/>
      <c r="AR675" s="37"/>
      <c r="AS675" s="37"/>
      <c r="AT675" s="37"/>
    </row>
    <row r="676" customFormat="false" ht="11.25" hidden="false" customHeight="false" outlineLevel="0" collapsed="false">
      <c r="AN676" s="39"/>
      <c r="AO676" s="39"/>
      <c r="AP676" s="39"/>
      <c r="AR676" s="37"/>
      <c r="AS676" s="37"/>
      <c r="AT676" s="37"/>
    </row>
    <row r="677" customFormat="false" ht="11.25" hidden="false" customHeight="false" outlineLevel="0" collapsed="false">
      <c r="AN677" s="39"/>
      <c r="AO677" s="39"/>
      <c r="AP677" s="39"/>
      <c r="AR677" s="37"/>
      <c r="AS677" s="37"/>
      <c r="AT677" s="37"/>
    </row>
    <row r="678" customFormat="false" ht="11.25" hidden="false" customHeight="false" outlineLevel="0" collapsed="false">
      <c r="AN678" s="39"/>
      <c r="AO678" s="39"/>
      <c r="AP678" s="39"/>
      <c r="AR678" s="37"/>
      <c r="AS678" s="37"/>
      <c r="AT678" s="37"/>
    </row>
    <row r="679" customFormat="false" ht="11.25" hidden="false" customHeight="false" outlineLevel="0" collapsed="false">
      <c r="AN679" s="39"/>
      <c r="AO679" s="39"/>
      <c r="AP679" s="39"/>
      <c r="AR679" s="37"/>
      <c r="AS679" s="37"/>
      <c r="AT679" s="37"/>
    </row>
    <row r="680" customFormat="false" ht="11.25" hidden="false" customHeight="false" outlineLevel="0" collapsed="false">
      <c r="AN680" s="39"/>
      <c r="AO680" s="39"/>
      <c r="AP680" s="39"/>
      <c r="AR680" s="37"/>
      <c r="AS680" s="37"/>
      <c r="AT680" s="37"/>
    </row>
    <row r="681" customFormat="false" ht="11.25" hidden="false" customHeight="false" outlineLevel="0" collapsed="false">
      <c r="AN681" s="39"/>
      <c r="AO681" s="39"/>
      <c r="AP681" s="39"/>
      <c r="AR681" s="37"/>
      <c r="AS681" s="37"/>
      <c r="AT681" s="37"/>
    </row>
    <row r="682" customFormat="false" ht="11.25" hidden="false" customHeight="false" outlineLevel="0" collapsed="false">
      <c r="AN682" s="39"/>
      <c r="AO682" s="39"/>
      <c r="AP682" s="39"/>
      <c r="AR682" s="37"/>
      <c r="AS682" s="37"/>
      <c r="AT682" s="37"/>
    </row>
    <row r="683" customFormat="false" ht="11.25" hidden="false" customHeight="false" outlineLevel="0" collapsed="false">
      <c r="AN683" s="39"/>
      <c r="AO683" s="39"/>
      <c r="AP683" s="39"/>
      <c r="AR683" s="37"/>
      <c r="AS683" s="37"/>
      <c r="AT683" s="37"/>
    </row>
    <row r="684" customFormat="false" ht="11.25" hidden="false" customHeight="false" outlineLevel="0" collapsed="false">
      <c r="AN684" s="39"/>
      <c r="AO684" s="39"/>
      <c r="AP684" s="39"/>
      <c r="AR684" s="37"/>
      <c r="AS684" s="37"/>
      <c r="AT684" s="37"/>
    </row>
    <row r="685" customFormat="false" ht="11.25" hidden="false" customHeight="false" outlineLevel="0" collapsed="false">
      <c r="AN685" s="39"/>
      <c r="AO685" s="39"/>
      <c r="AP685" s="39"/>
      <c r="AR685" s="37"/>
      <c r="AS685" s="37"/>
      <c r="AT685" s="37"/>
    </row>
    <row r="686" customFormat="false" ht="11.25" hidden="false" customHeight="false" outlineLevel="0" collapsed="false">
      <c r="AN686" s="39"/>
      <c r="AO686" s="39"/>
      <c r="AP686" s="39"/>
      <c r="AR686" s="37"/>
      <c r="AS686" s="37"/>
      <c r="AT686" s="37"/>
    </row>
    <row r="687" customFormat="false" ht="11.25" hidden="false" customHeight="false" outlineLevel="0" collapsed="false">
      <c r="AN687" s="39"/>
      <c r="AO687" s="39"/>
      <c r="AP687" s="39"/>
      <c r="AR687" s="37"/>
      <c r="AS687" s="37"/>
      <c r="AT687" s="37"/>
    </row>
    <row r="688" customFormat="false" ht="11.25" hidden="false" customHeight="false" outlineLevel="0" collapsed="false">
      <c r="AN688" s="39"/>
      <c r="AO688" s="39"/>
      <c r="AP688" s="39"/>
      <c r="AR688" s="37"/>
      <c r="AS688" s="37"/>
      <c r="AT688" s="37"/>
    </row>
    <row r="689" customFormat="false" ht="11.25" hidden="false" customHeight="false" outlineLevel="0" collapsed="false">
      <c r="AN689" s="39"/>
      <c r="AO689" s="39"/>
      <c r="AP689" s="39"/>
      <c r="AR689" s="37"/>
      <c r="AS689" s="37"/>
      <c r="AT689" s="37"/>
    </row>
    <row r="690" customFormat="false" ht="11.25" hidden="false" customHeight="false" outlineLevel="0" collapsed="false">
      <c r="AN690" s="39"/>
      <c r="AO690" s="39"/>
      <c r="AP690" s="39"/>
      <c r="AR690" s="37"/>
      <c r="AS690" s="37"/>
      <c r="AT690" s="37"/>
    </row>
    <row r="691" customFormat="false" ht="11.25" hidden="false" customHeight="false" outlineLevel="0" collapsed="false">
      <c r="AN691" s="39"/>
      <c r="AO691" s="39"/>
      <c r="AP691" s="39"/>
      <c r="AR691" s="37"/>
      <c r="AS691" s="37"/>
      <c r="AT691" s="37"/>
    </row>
    <row r="692" customFormat="false" ht="11.25" hidden="false" customHeight="false" outlineLevel="0" collapsed="false">
      <c r="AN692" s="39"/>
      <c r="AO692" s="39"/>
      <c r="AP692" s="39"/>
      <c r="AR692" s="37"/>
      <c r="AS692" s="37"/>
      <c r="AT692" s="37"/>
    </row>
    <row r="693" customFormat="false" ht="11.25" hidden="false" customHeight="false" outlineLevel="0" collapsed="false">
      <c r="AN693" s="39"/>
      <c r="AO693" s="39"/>
      <c r="AP693" s="39"/>
      <c r="AR693" s="37"/>
      <c r="AS693" s="37"/>
      <c r="AT693" s="37"/>
    </row>
    <row r="694" customFormat="false" ht="11.25" hidden="false" customHeight="false" outlineLevel="0" collapsed="false">
      <c r="AN694" s="39"/>
      <c r="AO694" s="39"/>
      <c r="AP694" s="39"/>
      <c r="AR694" s="37"/>
      <c r="AS694" s="37"/>
      <c r="AT694" s="37"/>
    </row>
    <row r="695" customFormat="false" ht="11.25" hidden="false" customHeight="false" outlineLevel="0" collapsed="false">
      <c r="AN695" s="39"/>
      <c r="AO695" s="39"/>
      <c r="AP695" s="39"/>
      <c r="AR695" s="37"/>
      <c r="AS695" s="37"/>
      <c r="AT695" s="37"/>
    </row>
    <row r="696" customFormat="false" ht="11.25" hidden="false" customHeight="false" outlineLevel="0" collapsed="false">
      <c r="AN696" s="39"/>
      <c r="AO696" s="39"/>
      <c r="AP696" s="39"/>
      <c r="AR696" s="37"/>
      <c r="AS696" s="37"/>
      <c r="AT696" s="37"/>
    </row>
    <row r="697" customFormat="false" ht="11.25" hidden="false" customHeight="false" outlineLevel="0" collapsed="false">
      <c r="AN697" s="39"/>
      <c r="AO697" s="39"/>
      <c r="AP697" s="39"/>
      <c r="AR697" s="37"/>
      <c r="AS697" s="37"/>
      <c r="AT697" s="37"/>
    </row>
    <row r="698" customFormat="false" ht="11.25" hidden="false" customHeight="false" outlineLevel="0" collapsed="false">
      <c r="AN698" s="39"/>
      <c r="AO698" s="39"/>
      <c r="AP698" s="39"/>
      <c r="AR698" s="37"/>
      <c r="AS698" s="37"/>
      <c r="AT698" s="37"/>
    </row>
    <row r="699" customFormat="false" ht="11.25" hidden="false" customHeight="false" outlineLevel="0" collapsed="false">
      <c r="AN699" s="39"/>
      <c r="AO699" s="39"/>
      <c r="AP699" s="39"/>
      <c r="AR699" s="37"/>
      <c r="AS699" s="37"/>
      <c r="AT699" s="37"/>
    </row>
    <row r="700" customFormat="false" ht="11.25" hidden="false" customHeight="false" outlineLevel="0" collapsed="false">
      <c r="AN700" s="39"/>
      <c r="AO700" s="39"/>
      <c r="AP700" s="39"/>
      <c r="AR700" s="37"/>
      <c r="AS700" s="37"/>
      <c r="AT700" s="37"/>
    </row>
    <row r="701" customFormat="false" ht="11.25" hidden="false" customHeight="false" outlineLevel="0" collapsed="false">
      <c r="AN701" s="39"/>
      <c r="AO701" s="39"/>
      <c r="AP701" s="39"/>
      <c r="AR701" s="37"/>
      <c r="AS701" s="37"/>
      <c r="AT701" s="37"/>
    </row>
    <row r="702" customFormat="false" ht="11.25" hidden="false" customHeight="false" outlineLevel="0" collapsed="false">
      <c r="AN702" s="39"/>
      <c r="AO702" s="39"/>
      <c r="AP702" s="39"/>
      <c r="AR702" s="37"/>
      <c r="AS702" s="37"/>
      <c r="AT702" s="37"/>
    </row>
    <row r="703" customFormat="false" ht="11.25" hidden="false" customHeight="false" outlineLevel="0" collapsed="false">
      <c r="AN703" s="39"/>
      <c r="AO703" s="39"/>
      <c r="AP703" s="39"/>
      <c r="AR703" s="37"/>
      <c r="AS703" s="37"/>
      <c r="AT703" s="37"/>
    </row>
    <row r="704" customFormat="false" ht="11.25" hidden="false" customHeight="false" outlineLevel="0" collapsed="false">
      <c r="AN704" s="39"/>
      <c r="AO704" s="39"/>
      <c r="AP704" s="39"/>
      <c r="AR704" s="37"/>
      <c r="AS704" s="37"/>
      <c r="AT704" s="37"/>
    </row>
    <row r="705" customFormat="false" ht="11.25" hidden="false" customHeight="false" outlineLevel="0" collapsed="false">
      <c r="AN705" s="39"/>
      <c r="AO705" s="39"/>
      <c r="AP705" s="39"/>
      <c r="AR705" s="37"/>
      <c r="AS705" s="37"/>
      <c r="AT705" s="37"/>
    </row>
    <row r="706" customFormat="false" ht="11.25" hidden="false" customHeight="false" outlineLevel="0" collapsed="false">
      <c r="AN706" s="39"/>
      <c r="AO706" s="39"/>
      <c r="AP706" s="39"/>
      <c r="AR706" s="37"/>
      <c r="AS706" s="37"/>
      <c r="AT706" s="37"/>
    </row>
    <row r="707" customFormat="false" ht="11.25" hidden="false" customHeight="false" outlineLevel="0" collapsed="false">
      <c r="AN707" s="39"/>
      <c r="AO707" s="39"/>
      <c r="AP707" s="39"/>
      <c r="AR707" s="37"/>
      <c r="AS707" s="37"/>
      <c r="AT707" s="37"/>
    </row>
    <row r="708" customFormat="false" ht="11.25" hidden="false" customHeight="false" outlineLevel="0" collapsed="false">
      <c r="AN708" s="39"/>
      <c r="AO708" s="39"/>
      <c r="AP708" s="39"/>
      <c r="AR708" s="37"/>
      <c r="AS708" s="37"/>
      <c r="AT708" s="37"/>
    </row>
    <row r="709" customFormat="false" ht="11.25" hidden="false" customHeight="false" outlineLevel="0" collapsed="false">
      <c r="AN709" s="39"/>
      <c r="AO709" s="39"/>
      <c r="AP709" s="39"/>
      <c r="AR709" s="37"/>
      <c r="AS709" s="37"/>
      <c r="AT709" s="37"/>
    </row>
    <row r="710" customFormat="false" ht="11.25" hidden="false" customHeight="false" outlineLevel="0" collapsed="false">
      <c r="AN710" s="39"/>
      <c r="AO710" s="39"/>
      <c r="AP710" s="39"/>
      <c r="AR710" s="37"/>
      <c r="AS710" s="37"/>
      <c r="AT710" s="37"/>
    </row>
    <row r="711" customFormat="false" ht="11.25" hidden="false" customHeight="false" outlineLevel="0" collapsed="false">
      <c r="AN711" s="39"/>
      <c r="AO711" s="39"/>
      <c r="AP711" s="39"/>
      <c r="AR711" s="37"/>
      <c r="AS711" s="37"/>
      <c r="AT711" s="37"/>
    </row>
    <row r="712" customFormat="false" ht="11.25" hidden="false" customHeight="false" outlineLevel="0" collapsed="false">
      <c r="AN712" s="39"/>
      <c r="AO712" s="39"/>
      <c r="AP712" s="39"/>
      <c r="AR712" s="37"/>
      <c r="AS712" s="37"/>
      <c r="AT712" s="37"/>
    </row>
    <row r="713" customFormat="false" ht="11.25" hidden="false" customHeight="false" outlineLevel="0" collapsed="false">
      <c r="AN713" s="39"/>
      <c r="AO713" s="39"/>
      <c r="AP713" s="39"/>
      <c r="AR713" s="37"/>
      <c r="AS713" s="37"/>
      <c r="AT713" s="37"/>
    </row>
    <row r="714" customFormat="false" ht="11.25" hidden="false" customHeight="false" outlineLevel="0" collapsed="false">
      <c r="AN714" s="39"/>
      <c r="AO714" s="39"/>
      <c r="AP714" s="39"/>
      <c r="AR714" s="37"/>
      <c r="AS714" s="37"/>
      <c r="AT714" s="37"/>
    </row>
    <row r="715" customFormat="false" ht="11.25" hidden="false" customHeight="false" outlineLevel="0" collapsed="false">
      <c r="AN715" s="39"/>
      <c r="AO715" s="39"/>
      <c r="AP715" s="39"/>
      <c r="AR715" s="37"/>
      <c r="AS715" s="37"/>
      <c r="AT715" s="37"/>
    </row>
    <row r="716" customFormat="false" ht="11.25" hidden="false" customHeight="false" outlineLevel="0" collapsed="false">
      <c r="AN716" s="39"/>
      <c r="AO716" s="39"/>
      <c r="AP716" s="39"/>
      <c r="AR716" s="37"/>
      <c r="AS716" s="37"/>
      <c r="AT716" s="37"/>
    </row>
    <row r="717" customFormat="false" ht="11.25" hidden="false" customHeight="false" outlineLevel="0" collapsed="false">
      <c r="AN717" s="39"/>
      <c r="AO717" s="39"/>
      <c r="AP717" s="39"/>
      <c r="AR717" s="37"/>
      <c r="AS717" s="37"/>
      <c r="AT717" s="37"/>
    </row>
    <row r="718" customFormat="false" ht="11.25" hidden="false" customHeight="false" outlineLevel="0" collapsed="false">
      <c r="AN718" s="39"/>
      <c r="AO718" s="39"/>
      <c r="AP718" s="39"/>
      <c r="AR718" s="37"/>
      <c r="AS718" s="37"/>
      <c r="AT718" s="37"/>
    </row>
    <row r="719" customFormat="false" ht="11.25" hidden="false" customHeight="false" outlineLevel="0" collapsed="false">
      <c r="AN719" s="39"/>
      <c r="AO719" s="39"/>
      <c r="AP719" s="39"/>
      <c r="AR719" s="37"/>
      <c r="AS719" s="37"/>
      <c r="AT719" s="37"/>
    </row>
    <row r="720" customFormat="false" ht="11.25" hidden="false" customHeight="false" outlineLevel="0" collapsed="false">
      <c r="AN720" s="39"/>
      <c r="AO720" s="39"/>
      <c r="AP720" s="39"/>
      <c r="AR720" s="37"/>
      <c r="AS720" s="37"/>
      <c r="AT720" s="37"/>
    </row>
    <row r="721" customFormat="false" ht="11.25" hidden="false" customHeight="false" outlineLevel="0" collapsed="false">
      <c r="AN721" s="39"/>
      <c r="AO721" s="39"/>
      <c r="AP721" s="39"/>
      <c r="AR721" s="37"/>
      <c r="AS721" s="37"/>
      <c r="AT721" s="37"/>
    </row>
    <row r="722" customFormat="false" ht="11.25" hidden="false" customHeight="false" outlineLevel="0" collapsed="false">
      <c r="AN722" s="39"/>
      <c r="AO722" s="39"/>
      <c r="AP722" s="39"/>
      <c r="AR722" s="37"/>
      <c r="AS722" s="37"/>
      <c r="AT722" s="37"/>
    </row>
    <row r="723" customFormat="false" ht="11.25" hidden="false" customHeight="false" outlineLevel="0" collapsed="false">
      <c r="AN723" s="39"/>
      <c r="AO723" s="39"/>
      <c r="AP723" s="39"/>
      <c r="AR723" s="37"/>
      <c r="AS723" s="37"/>
      <c r="AT723" s="37"/>
    </row>
    <row r="724" customFormat="false" ht="11.25" hidden="false" customHeight="false" outlineLevel="0" collapsed="false">
      <c r="AN724" s="39"/>
      <c r="AO724" s="39"/>
      <c r="AP724" s="39"/>
      <c r="AR724" s="37"/>
      <c r="AS724" s="37"/>
      <c r="AT724" s="37"/>
    </row>
    <row r="725" customFormat="false" ht="11.25" hidden="false" customHeight="false" outlineLevel="0" collapsed="false">
      <c r="AN725" s="39"/>
      <c r="AO725" s="39"/>
      <c r="AP725" s="39"/>
      <c r="AR725" s="37"/>
      <c r="AS725" s="37"/>
      <c r="AT725" s="37"/>
    </row>
    <row r="726" customFormat="false" ht="11.25" hidden="false" customHeight="false" outlineLevel="0" collapsed="false">
      <c r="AN726" s="39"/>
      <c r="AO726" s="39"/>
      <c r="AP726" s="39"/>
      <c r="AR726" s="37"/>
      <c r="AS726" s="37"/>
      <c r="AT726" s="37"/>
    </row>
    <row r="727" customFormat="false" ht="11.25" hidden="false" customHeight="false" outlineLevel="0" collapsed="false">
      <c r="AN727" s="39"/>
      <c r="AO727" s="39"/>
      <c r="AP727" s="39"/>
      <c r="AR727" s="37"/>
      <c r="AS727" s="37"/>
      <c r="AT727" s="37"/>
    </row>
    <row r="728" customFormat="false" ht="11.25" hidden="false" customHeight="false" outlineLevel="0" collapsed="false">
      <c r="AN728" s="39"/>
      <c r="AO728" s="39"/>
      <c r="AP728" s="39"/>
      <c r="AR728" s="37"/>
      <c r="AS728" s="37"/>
      <c r="AT728" s="37"/>
    </row>
    <row r="729" customFormat="false" ht="11.25" hidden="false" customHeight="false" outlineLevel="0" collapsed="false">
      <c r="AN729" s="39"/>
      <c r="AO729" s="39"/>
      <c r="AP729" s="39"/>
      <c r="AR729" s="37"/>
      <c r="AS729" s="37"/>
      <c r="AT729" s="37"/>
    </row>
    <row r="730" customFormat="false" ht="11.25" hidden="false" customHeight="false" outlineLevel="0" collapsed="false">
      <c r="AN730" s="39"/>
      <c r="AO730" s="39"/>
      <c r="AP730" s="39"/>
      <c r="AR730" s="37"/>
      <c r="AS730" s="37"/>
      <c r="AT730" s="37"/>
    </row>
    <row r="731" customFormat="false" ht="11.25" hidden="false" customHeight="false" outlineLevel="0" collapsed="false">
      <c r="AN731" s="39"/>
      <c r="AO731" s="39"/>
      <c r="AP731" s="39"/>
      <c r="AR731" s="37"/>
      <c r="AS731" s="37"/>
      <c r="AT731" s="37"/>
    </row>
    <row r="732" customFormat="false" ht="11.25" hidden="false" customHeight="false" outlineLevel="0" collapsed="false">
      <c r="AN732" s="39"/>
      <c r="AO732" s="39"/>
      <c r="AP732" s="39"/>
      <c r="AR732" s="37"/>
      <c r="AS732" s="37"/>
      <c r="AT732" s="37"/>
    </row>
    <row r="733" customFormat="false" ht="11.25" hidden="false" customHeight="false" outlineLevel="0" collapsed="false">
      <c r="AN733" s="39"/>
      <c r="AO733" s="39"/>
      <c r="AP733" s="39"/>
      <c r="AR733" s="37"/>
      <c r="AS733" s="37"/>
      <c r="AT733" s="37"/>
    </row>
    <row r="734" customFormat="false" ht="11.25" hidden="false" customHeight="false" outlineLevel="0" collapsed="false">
      <c r="AN734" s="39"/>
      <c r="AO734" s="39"/>
      <c r="AP734" s="39"/>
      <c r="AR734" s="37"/>
      <c r="AS734" s="37"/>
      <c r="AT734" s="37"/>
    </row>
    <row r="735" customFormat="false" ht="11.25" hidden="false" customHeight="false" outlineLevel="0" collapsed="false">
      <c r="AN735" s="39"/>
      <c r="AO735" s="39"/>
      <c r="AP735" s="39"/>
      <c r="AR735" s="37"/>
      <c r="AS735" s="37"/>
      <c r="AT735" s="37"/>
    </row>
    <row r="736" customFormat="false" ht="11.25" hidden="false" customHeight="false" outlineLevel="0" collapsed="false">
      <c r="AN736" s="39"/>
      <c r="AO736" s="39"/>
      <c r="AP736" s="39"/>
      <c r="AR736" s="37"/>
      <c r="AS736" s="37"/>
      <c r="AT736" s="37"/>
    </row>
    <row r="737" customFormat="false" ht="11.25" hidden="false" customHeight="false" outlineLevel="0" collapsed="false">
      <c r="AN737" s="39"/>
      <c r="AO737" s="39"/>
      <c r="AP737" s="39"/>
      <c r="AR737" s="37"/>
      <c r="AS737" s="37"/>
      <c r="AT737" s="37"/>
    </row>
    <row r="738" customFormat="false" ht="11.25" hidden="false" customHeight="false" outlineLevel="0" collapsed="false">
      <c r="AN738" s="39"/>
      <c r="AO738" s="39"/>
      <c r="AP738" s="39"/>
      <c r="AR738" s="37"/>
      <c r="AS738" s="37"/>
      <c r="AT738" s="37"/>
    </row>
    <row r="739" customFormat="false" ht="11.25" hidden="false" customHeight="false" outlineLevel="0" collapsed="false">
      <c r="AN739" s="39"/>
      <c r="AO739" s="39"/>
      <c r="AP739" s="39"/>
      <c r="AR739" s="37"/>
      <c r="AS739" s="37"/>
      <c r="AT739" s="37"/>
    </row>
    <row r="740" customFormat="false" ht="11.25" hidden="false" customHeight="false" outlineLevel="0" collapsed="false">
      <c r="AN740" s="39"/>
      <c r="AO740" s="39"/>
      <c r="AP740" s="39"/>
      <c r="AR740" s="37"/>
      <c r="AS740" s="37"/>
      <c r="AT740" s="37"/>
    </row>
    <row r="741" customFormat="false" ht="11.25" hidden="false" customHeight="false" outlineLevel="0" collapsed="false">
      <c r="AN741" s="39"/>
      <c r="AO741" s="39"/>
      <c r="AP741" s="39"/>
      <c r="AR741" s="37"/>
      <c r="AS741" s="37"/>
      <c r="AT741" s="37"/>
    </row>
    <row r="742" customFormat="false" ht="11.25" hidden="false" customHeight="false" outlineLevel="0" collapsed="false">
      <c r="AN742" s="39"/>
      <c r="AO742" s="39"/>
      <c r="AP742" s="39"/>
      <c r="AR742" s="37"/>
      <c r="AS742" s="37"/>
      <c r="AT742" s="37"/>
    </row>
    <row r="743" customFormat="false" ht="11.25" hidden="false" customHeight="false" outlineLevel="0" collapsed="false">
      <c r="AN743" s="39"/>
      <c r="AO743" s="39"/>
      <c r="AP743" s="39"/>
      <c r="AR743" s="37"/>
      <c r="AS743" s="37"/>
      <c r="AT743" s="37"/>
    </row>
    <row r="744" customFormat="false" ht="11.25" hidden="false" customHeight="false" outlineLevel="0" collapsed="false">
      <c r="AN744" s="39"/>
      <c r="AO744" s="39"/>
      <c r="AP744" s="39"/>
      <c r="AR744" s="37"/>
      <c r="AS744" s="37"/>
      <c r="AT744" s="37"/>
    </row>
    <row r="745" customFormat="false" ht="11.25" hidden="false" customHeight="false" outlineLevel="0" collapsed="false">
      <c r="AN745" s="39"/>
      <c r="AO745" s="39"/>
      <c r="AP745" s="39"/>
      <c r="AR745" s="37"/>
      <c r="AS745" s="37"/>
      <c r="AT745" s="37"/>
    </row>
    <row r="746" customFormat="false" ht="11.25" hidden="false" customHeight="false" outlineLevel="0" collapsed="false">
      <c r="AN746" s="39"/>
      <c r="AO746" s="39"/>
      <c r="AP746" s="39"/>
      <c r="AR746" s="37"/>
      <c r="AS746" s="37"/>
      <c r="AT746" s="37"/>
    </row>
    <row r="747" customFormat="false" ht="11.25" hidden="false" customHeight="false" outlineLevel="0" collapsed="false">
      <c r="AN747" s="39"/>
      <c r="AO747" s="39"/>
      <c r="AP747" s="39"/>
      <c r="AR747" s="37"/>
      <c r="AS747" s="37"/>
      <c r="AT747" s="37"/>
    </row>
    <row r="748" customFormat="false" ht="11.25" hidden="false" customHeight="false" outlineLevel="0" collapsed="false">
      <c r="AN748" s="39"/>
      <c r="AO748" s="39"/>
      <c r="AP748" s="39"/>
      <c r="AR748" s="37"/>
      <c r="AS748" s="37"/>
      <c r="AT748" s="37"/>
    </row>
    <row r="749" customFormat="false" ht="11.25" hidden="false" customHeight="false" outlineLevel="0" collapsed="false">
      <c r="AN749" s="39"/>
      <c r="AO749" s="39"/>
      <c r="AP749" s="39"/>
      <c r="AR749" s="37"/>
      <c r="AS749" s="37"/>
      <c r="AT749" s="37"/>
    </row>
    <row r="750" customFormat="false" ht="11.25" hidden="false" customHeight="false" outlineLevel="0" collapsed="false">
      <c r="AN750" s="39"/>
      <c r="AO750" s="39"/>
      <c r="AP750" s="39"/>
      <c r="AR750" s="37"/>
      <c r="AS750" s="37"/>
      <c r="AT750" s="37"/>
    </row>
    <row r="751" customFormat="false" ht="11.25" hidden="false" customHeight="false" outlineLevel="0" collapsed="false">
      <c r="AN751" s="39"/>
      <c r="AO751" s="39"/>
      <c r="AP751" s="39"/>
      <c r="AR751" s="37"/>
      <c r="AS751" s="37"/>
      <c r="AT751" s="37"/>
    </row>
    <row r="752" customFormat="false" ht="11.25" hidden="false" customHeight="false" outlineLevel="0" collapsed="false">
      <c r="AN752" s="39"/>
      <c r="AO752" s="39"/>
      <c r="AP752" s="39"/>
      <c r="AR752" s="37"/>
      <c r="AS752" s="37"/>
      <c r="AT752" s="37"/>
    </row>
    <row r="753" customFormat="false" ht="11.25" hidden="false" customHeight="false" outlineLevel="0" collapsed="false">
      <c r="AN753" s="39"/>
      <c r="AO753" s="39"/>
      <c r="AP753" s="39"/>
      <c r="AR753" s="37"/>
      <c r="AS753" s="37"/>
      <c r="AT753" s="37"/>
    </row>
    <row r="754" customFormat="false" ht="11.25" hidden="false" customHeight="false" outlineLevel="0" collapsed="false">
      <c r="AN754" s="39"/>
      <c r="AO754" s="39"/>
      <c r="AP754" s="39"/>
      <c r="AR754" s="37"/>
      <c r="AS754" s="37"/>
      <c r="AT754" s="37"/>
    </row>
    <row r="755" customFormat="false" ht="11.25" hidden="false" customHeight="false" outlineLevel="0" collapsed="false">
      <c r="AN755" s="39"/>
      <c r="AO755" s="39"/>
      <c r="AP755" s="39"/>
      <c r="AR755" s="37"/>
      <c r="AS755" s="37"/>
      <c r="AT755" s="37"/>
    </row>
    <row r="756" customFormat="false" ht="11.25" hidden="false" customHeight="false" outlineLevel="0" collapsed="false">
      <c r="AN756" s="39"/>
      <c r="AO756" s="39"/>
      <c r="AP756" s="39"/>
      <c r="AR756" s="37"/>
      <c r="AS756" s="37"/>
      <c r="AT756" s="37"/>
    </row>
    <row r="757" customFormat="false" ht="11.25" hidden="false" customHeight="false" outlineLevel="0" collapsed="false">
      <c r="AN757" s="39"/>
      <c r="AO757" s="39"/>
      <c r="AP757" s="39"/>
      <c r="AR757" s="37"/>
      <c r="AS757" s="37"/>
      <c r="AT757" s="37"/>
    </row>
    <row r="758" customFormat="false" ht="11.25" hidden="false" customHeight="false" outlineLevel="0" collapsed="false">
      <c r="AN758" s="39"/>
      <c r="AO758" s="39"/>
      <c r="AP758" s="39"/>
      <c r="AR758" s="37"/>
      <c r="AS758" s="37"/>
      <c r="AT758" s="37"/>
    </row>
    <row r="759" customFormat="false" ht="11.25" hidden="false" customHeight="false" outlineLevel="0" collapsed="false">
      <c r="AN759" s="39"/>
      <c r="AO759" s="39"/>
      <c r="AP759" s="39"/>
      <c r="AR759" s="37"/>
      <c r="AS759" s="37"/>
      <c r="AT759" s="37"/>
    </row>
    <row r="760" customFormat="false" ht="11.25" hidden="false" customHeight="false" outlineLevel="0" collapsed="false">
      <c r="AN760" s="39"/>
      <c r="AO760" s="39"/>
      <c r="AP760" s="39"/>
      <c r="AR760" s="37"/>
      <c r="AS760" s="37"/>
      <c r="AT760" s="37"/>
    </row>
    <row r="761" customFormat="false" ht="11.25" hidden="false" customHeight="false" outlineLevel="0" collapsed="false">
      <c r="AN761" s="39"/>
      <c r="AO761" s="39"/>
      <c r="AP761" s="39"/>
      <c r="AR761" s="37"/>
      <c r="AS761" s="37"/>
      <c r="AT761" s="37"/>
    </row>
    <row r="762" customFormat="false" ht="11.25" hidden="false" customHeight="false" outlineLevel="0" collapsed="false">
      <c r="AN762" s="39"/>
      <c r="AO762" s="39"/>
      <c r="AP762" s="39"/>
      <c r="AR762" s="37"/>
      <c r="AS762" s="37"/>
      <c r="AT762" s="37"/>
    </row>
    <row r="763" customFormat="false" ht="11.25" hidden="false" customHeight="false" outlineLevel="0" collapsed="false">
      <c r="AN763" s="39"/>
      <c r="AO763" s="39"/>
      <c r="AP763" s="39"/>
      <c r="AR763" s="37"/>
      <c r="AS763" s="37"/>
      <c r="AT763" s="37"/>
    </row>
    <row r="764" customFormat="false" ht="11.25" hidden="false" customHeight="false" outlineLevel="0" collapsed="false">
      <c r="AN764" s="39"/>
      <c r="AO764" s="39"/>
      <c r="AP764" s="39"/>
      <c r="AR764" s="37"/>
      <c r="AS764" s="37"/>
      <c r="AT764" s="37"/>
    </row>
    <row r="765" customFormat="false" ht="11.25" hidden="false" customHeight="false" outlineLevel="0" collapsed="false">
      <c r="AN765" s="39"/>
      <c r="AO765" s="39"/>
      <c r="AP765" s="39"/>
      <c r="AR765" s="37"/>
      <c r="AS765" s="37"/>
      <c r="AT765" s="37"/>
    </row>
    <row r="766" customFormat="false" ht="11.25" hidden="false" customHeight="false" outlineLevel="0" collapsed="false">
      <c r="AN766" s="39"/>
      <c r="AO766" s="39"/>
      <c r="AP766" s="39"/>
      <c r="AR766" s="37"/>
      <c r="AS766" s="37"/>
      <c r="AT766" s="37"/>
    </row>
    <row r="767" customFormat="false" ht="11.25" hidden="false" customHeight="false" outlineLevel="0" collapsed="false">
      <c r="AN767" s="39"/>
      <c r="AO767" s="39"/>
      <c r="AP767" s="39"/>
      <c r="AR767" s="37"/>
      <c r="AS767" s="37"/>
      <c r="AT767" s="37"/>
    </row>
    <row r="768" customFormat="false" ht="11.25" hidden="false" customHeight="false" outlineLevel="0" collapsed="false">
      <c r="AN768" s="39"/>
      <c r="AO768" s="39"/>
      <c r="AP768" s="39"/>
      <c r="AR768" s="37"/>
      <c r="AS768" s="37"/>
      <c r="AT768" s="37"/>
    </row>
    <row r="769" customFormat="false" ht="11.25" hidden="false" customHeight="false" outlineLevel="0" collapsed="false">
      <c r="AN769" s="39"/>
      <c r="AO769" s="39"/>
      <c r="AP769" s="39"/>
      <c r="AR769" s="37"/>
      <c r="AS769" s="37"/>
      <c r="AT769" s="37"/>
    </row>
    <row r="770" customFormat="false" ht="11.25" hidden="false" customHeight="false" outlineLevel="0" collapsed="false">
      <c r="AN770" s="39"/>
      <c r="AO770" s="39"/>
      <c r="AP770" s="39"/>
      <c r="AR770" s="37"/>
      <c r="AS770" s="37"/>
      <c r="AT770" s="37"/>
    </row>
    <row r="771" customFormat="false" ht="11.25" hidden="false" customHeight="false" outlineLevel="0" collapsed="false">
      <c r="AN771" s="39"/>
      <c r="AO771" s="39"/>
      <c r="AP771" s="39"/>
      <c r="AR771" s="37"/>
      <c r="AS771" s="37"/>
      <c r="AT771" s="37"/>
    </row>
    <row r="772" customFormat="false" ht="11.25" hidden="false" customHeight="false" outlineLevel="0" collapsed="false">
      <c r="AN772" s="39"/>
      <c r="AO772" s="39"/>
      <c r="AP772" s="39"/>
      <c r="AR772" s="37"/>
      <c r="AS772" s="37"/>
      <c r="AT772" s="37"/>
    </row>
    <row r="773" customFormat="false" ht="11.25" hidden="false" customHeight="false" outlineLevel="0" collapsed="false">
      <c r="AN773" s="39"/>
      <c r="AO773" s="39"/>
      <c r="AP773" s="39"/>
      <c r="AR773" s="37"/>
      <c r="AS773" s="37"/>
      <c r="AT773" s="37"/>
    </row>
    <row r="774" customFormat="false" ht="11.25" hidden="false" customHeight="false" outlineLevel="0" collapsed="false">
      <c r="AN774" s="39"/>
      <c r="AO774" s="39"/>
      <c r="AP774" s="39"/>
      <c r="AR774" s="37"/>
      <c r="AS774" s="37"/>
      <c r="AT774" s="37"/>
    </row>
    <row r="775" customFormat="false" ht="11.25" hidden="false" customHeight="false" outlineLevel="0" collapsed="false">
      <c r="AN775" s="39"/>
      <c r="AO775" s="39"/>
      <c r="AP775" s="39"/>
      <c r="AR775" s="37"/>
      <c r="AS775" s="37"/>
      <c r="AT775" s="37"/>
    </row>
    <row r="776" customFormat="false" ht="11.25" hidden="false" customHeight="false" outlineLevel="0" collapsed="false">
      <c r="AN776" s="39"/>
      <c r="AO776" s="39"/>
      <c r="AP776" s="39"/>
      <c r="AR776" s="37"/>
      <c r="AS776" s="37"/>
      <c r="AT776" s="37"/>
    </row>
    <row r="777" customFormat="false" ht="11.25" hidden="false" customHeight="false" outlineLevel="0" collapsed="false">
      <c r="AN777" s="39"/>
      <c r="AO777" s="39"/>
      <c r="AP777" s="39"/>
      <c r="AR777" s="37"/>
      <c r="AS777" s="37"/>
      <c r="AT777" s="37"/>
    </row>
    <row r="778" customFormat="false" ht="11.25" hidden="false" customHeight="false" outlineLevel="0" collapsed="false">
      <c r="AN778" s="39"/>
      <c r="AO778" s="39"/>
      <c r="AP778" s="39"/>
      <c r="AR778" s="37"/>
      <c r="AS778" s="37"/>
      <c r="AT778" s="37"/>
    </row>
    <row r="779" customFormat="false" ht="11.25" hidden="false" customHeight="false" outlineLevel="0" collapsed="false">
      <c r="AN779" s="39"/>
      <c r="AO779" s="39"/>
      <c r="AP779" s="39"/>
      <c r="AR779" s="37"/>
      <c r="AS779" s="37"/>
      <c r="AT779" s="37"/>
    </row>
    <row r="780" customFormat="false" ht="11.25" hidden="false" customHeight="false" outlineLevel="0" collapsed="false">
      <c r="AN780" s="39"/>
      <c r="AO780" s="39"/>
      <c r="AP780" s="39"/>
      <c r="AR780" s="37"/>
      <c r="AS780" s="37"/>
      <c r="AT780" s="37"/>
    </row>
    <row r="781" customFormat="false" ht="11.25" hidden="false" customHeight="false" outlineLevel="0" collapsed="false">
      <c r="AN781" s="39"/>
      <c r="AO781" s="39"/>
      <c r="AP781" s="39"/>
      <c r="AR781" s="37"/>
      <c r="AS781" s="37"/>
      <c r="AT781" s="37"/>
    </row>
    <row r="782" customFormat="false" ht="11.25" hidden="false" customHeight="false" outlineLevel="0" collapsed="false">
      <c r="AN782" s="39"/>
      <c r="AO782" s="39"/>
      <c r="AP782" s="39"/>
      <c r="AR782" s="37"/>
      <c r="AS782" s="37"/>
      <c r="AT782" s="37"/>
    </row>
    <row r="783" customFormat="false" ht="11.25" hidden="false" customHeight="false" outlineLevel="0" collapsed="false">
      <c r="AN783" s="39"/>
      <c r="AO783" s="39"/>
      <c r="AP783" s="39"/>
      <c r="AR783" s="37"/>
      <c r="AS783" s="37"/>
      <c r="AT783" s="37"/>
    </row>
    <row r="784" customFormat="false" ht="11.25" hidden="false" customHeight="false" outlineLevel="0" collapsed="false">
      <c r="AN784" s="39"/>
      <c r="AO784" s="39"/>
      <c r="AP784" s="39"/>
      <c r="AR784" s="37"/>
      <c r="AS784" s="37"/>
      <c r="AT784" s="37"/>
    </row>
    <row r="785" customFormat="false" ht="11.25" hidden="false" customHeight="false" outlineLevel="0" collapsed="false">
      <c r="AN785" s="39"/>
      <c r="AO785" s="39"/>
      <c r="AP785" s="39"/>
      <c r="AR785" s="37"/>
      <c r="AS785" s="37"/>
      <c r="AT785" s="37"/>
    </row>
    <row r="786" customFormat="false" ht="11.25" hidden="false" customHeight="false" outlineLevel="0" collapsed="false">
      <c r="AN786" s="39"/>
      <c r="AO786" s="39"/>
      <c r="AP786" s="39"/>
      <c r="AR786" s="37"/>
      <c r="AS786" s="37"/>
      <c r="AT786" s="37"/>
    </row>
    <row r="787" customFormat="false" ht="11.25" hidden="false" customHeight="false" outlineLevel="0" collapsed="false">
      <c r="AN787" s="39"/>
      <c r="AO787" s="39"/>
      <c r="AP787" s="39"/>
      <c r="AR787" s="37"/>
      <c r="AS787" s="37"/>
      <c r="AT787" s="37"/>
    </row>
    <row r="788" customFormat="false" ht="11.25" hidden="false" customHeight="false" outlineLevel="0" collapsed="false">
      <c r="AN788" s="39"/>
      <c r="AO788" s="39"/>
      <c r="AP788" s="39"/>
      <c r="AR788" s="37"/>
      <c r="AS788" s="37"/>
      <c r="AT788" s="37"/>
    </row>
    <row r="789" customFormat="false" ht="11.25" hidden="false" customHeight="false" outlineLevel="0" collapsed="false">
      <c r="AN789" s="39"/>
      <c r="AO789" s="39"/>
      <c r="AP789" s="39"/>
      <c r="AR789" s="37"/>
      <c r="AS789" s="37"/>
      <c r="AT789" s="37"/>
    </row>
    <row r="790" customFormat="false" ht="11.25" hidden="false" customHeight="false" outlineLevel="0" collapsed="false">
      <c r="AN790" s="39"/>
      <c r="AO790" s="39"/>
      <c r="AP790" s="39"/>
      <c r="AR790" s="37"/>
      <c r="AS790" s="37"/>
      <c r="AT790" s="37"/>
    </row>
    <row r="791" customFormat="false" ht="11.25" hidden="false" customHeight="false" outlineLevel="0" collapsed="false">
      <c r="AN791" s="39"/>
      <c r="AO791" s="39"/>
      <c r="AP791" s="39"/>
      <c r="AR791" s="37"/>
      <c r="AS791" s="37"/>
      <c r="AT791" s="37"/>
    </row>
    <row r="792" customFormat="false" ht="11.25" hidden="false" customHeight="false" outlineLevel="0" collapsed="false">
      <c r="AN792" s="39"/>
      <c r="AO792" s="39"/>
      <c r="AP792" s="39"/>
      <c r="AR792" s="37"/>
      <c r="AS792" s="37"/>
      <c r="AT792" s="37"/>
    </row>
    <row r="793" customFormat="false" ht="11.25" hidden="false" customHeight="false" outlineLevel="0" collapsed="false">
      <c r="AN793" s="39"/>
      <c r="AO793" s="39"/>
      <c r="AP793" s="39"/>
      <c r="AR793" s="37"/>
      <c r="AS793" s="37"/>
      <c r="AT793" s="37"/>
    </row>
    <row r="794" customFormat="false" ht="11.25" hidden="false" customHeight="false" outlineLevel="0" collapsed="false">
      <c r="AN794" s="39"/>
      <c r="AO794" s="39"/>
      <c r="AP794" s="39"/>
      <c r="AR794" s="37"/>
      <c r="AS794" s="37"/>
      <c r="AT794" s="37"/>
    </row>
    <row r="795" customFormat="false" ht="11.25" hidden="false" customHeight="false" outlineLevel="0" collapsed="false">
      <c r="AN795" s="39"/>
      <c r="AO795" s="39"/>
      <c r="AP795" s="39"/>
      <c r="AR795" s="37"/>
      <c r="AS795" s="37"/>
      <c r="AT795" s="37"/>
    </row>
    <row r="796" customFormat="false" ht="11.25" hidden="false" customHeight="false" outlineLevel="0" collapsed="false">
      <c r="AN796" s="39"/>
      <c r="AO796" s="39"/>
      <c r="AP796" s="39"/>
      <c r="AR796" s="37"/>
      <c r="AS796" s="37"/>
      <c r="AT796" s="37"/>
    </row>
    <row r="797" customFormat="false" ht="11.25" hidden="false" customHeight="false" outlineLevel="0" collapsed="false">
      <c r="AN797" s="39"/>
      <c r="AO797" s="39"/>
      <c r="AP797" s="39"/>
      <c r="AR797" s="37"/>
      <c r="AS797" s="37"/>
      <c r="AT797" s="37"/>
    </row>
    <row r="798" customFormat="false" ht="11.25" hidden="false" customHeight="false" outlineLevel="0" collapsed="false">
      <c r="AN798" s="39"/>
      <c r="AO798" s="39"/>
      <c r="AP798" s="39"/>
      <c r="AR798" s="37"/>
      <c r="AS798" s="37"/>
      <c r="AT798" s="37"/>
    </row>
    <row r="799" customFormat="false" ht="11.25" hidden="false" customHeight="false" outlineLevel="0" collapsed="false">
      <c r="AN799" s="39"/>
      <c r="AO799" s="39"/>
      <c r="AP799" s="39"/>
      <c r="AR799" s="37"/>
      <c r="AS799" s="37"/>
      <c r="AT799" s="37"/>
    </row>
    <row r="800" customFormat="false" ht="11.25" hidden="false" customHeight="false" outlineLevel="0" collapsed="false">
      <c r="AN800" s="39"/>
      <c r="AO800" s="39"/>
      <c r="AP800" s="39"/>
      <c r="AR800" s="37"/>
      <c r="AS800" s="37"/>
      <c r="AT800" s="37"/>
    </row>
    <row r="801" customFormat="false" ht="11.25" hidden="false" customHeight="false" outlineLevel="0" collapsed="false">
      <c r="AN801" s="39"/>
      <c r="AO801" s="39"/>
      <c r="AP801" s="39"/>
      <c r="AR801" s="37"/>
      <c r="AS801" s="37"/>
      <c r="AT801" s="37"/>
    </row>
    <row r="802" customFormat="false" ht="11.25" hidden="false" customHeight="false" outlineLevel="0" collapsed="false">
      <c r="AN802" s="39"/>
      <c r="AO802" s="39"/>
      <c r="AP802" s="39"/>
      <c r="AR802" s="37"/>
      <c r="AS802" s="37"/>
      <c r="AT802" s="37"/>
    </row>
    <row r="803" customFormat="false" ht="11.25" hidden="false" customHeight="false" outlineLevel="0" collapsed="false">
      <c r="AN803" s="39"/>
      <c r="AO803" s="39"/>
      <c r="AP803" s="39"/>
      <c r="AR803" s="37"/>
      <c r="AS803" s="37"/>
      <c r="AT803" s="37"/>
    </row>
    <row r="804" customFormat="false" ht="11.25" hidden="false" customHeight="false" outlineLevel="0" collapsed="false">
      <c r="AN804" s="39"/>
      <c r="AO804" s="39"/>
      <c r="AP804" s="39"/>
      <c r="AR804" s="37"/>
      <c r="AS804" s="37"/>
      <c r="AT804" s="37"/>
    </row>
    <row r="805" customFormat="false" ht="11.25" hidden="false" customHeight="false" outlineLevel="0" collapsed="false">
      <c r="AN805" s="39"/>
      <c r="AO805" s="39"/>
      <c r="AP805" s="39"/>
      <c r="AR805" s="37"/>
      <c r="AS805" s="37"/>
      <c r="AT805" s="37"/>
    </row>
    <row r="806" customFormat="false" ht="11.25" hidden="false" customHeight="false" outlineLevel="0" collapsed="false">
      <c r="AN806" s="39"/>
      <c r="AO806" s="39"/>
      <c r="AP806" s="39"/>
      <c r="AR806" s="37"/>
      <c r="AS806" s="37"/>
      <c r="AT806" s="37"/>
    </row>
    <row r="807" customFormat="false" ht="11.25" hidden="false" customHeight="false" outlineLevel="0" collapsed="false">
      <c r="AN807" s="39"/>
      <c r="AO807" s="39"/>
      <c r="AP807" s="39"/>
      <c r="AR807" s="37"/>
      <c r="AS807" s="37"/>
      <c r="AT807" s="37"/>
    </row>
    <row r="808" customFormat="false" ht="11.25" hidden="false" customHeight="false" outlineLevel="0" collapsed="false">
      <c r="AN808" s="39"/>
      <c r="AO808" s="39"/>
      <c r="AP808" s="39"/>
      <c r="AR808" s="37"/>
      <c r="AS808" s="37"/>
      <c r="AT808" s="37"/>
    </row>
    <row r="809" customFormat="false" ht="11.25" hidden="false" customHeight="false" outlineLevel="0" collapsed="false">
      <c r="AN809" s="39"/>
      <c r="AO809" s="39"/>
      <c r="AP809" s="39"/>
      <c r="AR809" s="37"/>
      <c r="AS809" s="37"/>
      <c r="AT809" s="37"/>
    </row>
    <row r="810" customFormat="false" ht="11.25" hidden="false" customHeight="false" outlineLevel="0" collapsed="false">
      <c r="AN810" s="39"/>
      <c r="AO810" s="39"/>
      <c r="AP810" s="39"/>
      <c r="AR810" s="37"/>
      <c r="AS810" s="37"/>
      <c r="AT810" s="37"/>
    </row>
    <row r="811" customFormat="false" ht="11.25" hidden="false" customHeight="false" outlineLevel="0" collapsed="false">
      <c r="AN811" s="39"/>
      <c r="AO811" s="39"/>
      <c r="AP811" s="39"/>
      <c r="AR811" s="37"/>
      <c r="AS811" s="37"/>
      <c r="AT811" s="37"/>
    </row>
    <row r="812" customFormat="false" ht="11.25" hidden="false" customHeight="false" outlineLevel="0" collapsed="false">
      <c r="AN812" s="39"/>
      <c r="AO812" s="39"/>
      <c r="AP812" s="39"/>
      <c r="AR812" s="37"/>
      <c r="AS812" s="37"/>
      <c r="AT812" s="37"/>
    </row>
    <row r="813" customFormat="false" ht="11.25" hidden="false" customHeight="false" outlineLevel="0" collapsed="false">
      <c r="AN813" s="39"/>
      <c r="AO813" s="39"/>
      <c r="AP813" s="39"/>
      <c r="AR813" s="37"/>
      <c r="AS813" s="37"/>
      <c r="AT813" s="37"/>
    </row>
    <row r="814" customFormat="false" ht="11.25" hidden="false" customHeight="false" outlineLevel="0" collapsed="false">
      <c r="AN814" s="39"/>
      <c r="AO814" s="39"/>
      <c r="AP814" s="39"/>
      <c r="AR814" s="37"/>
      <c r="AS814" s="37"/>
      <c r="AT814" s="37"/>
    </row>
    <row r="815" customFormat="false" ht="11.25" hidden="false" customHeight="false" outlineLevel="0" collapsed="false">
      <c r="AN815" s="39"/>
      <c r="AO815" s="39"/>
      <c r="AP815" s="39"/>
      <c r="AR815" s="37"/>
      <c r="AS815" s="37"/>
      <c r="AT815" s="37"/>
    </row>
    <row r="816" customFormat="false" ht="11.25" hidden="false" customHeight="false" outlineLevel="0" collapsed="false">
      <c r="AN816" s="39"/>
      <c r="AO816" s="39"/>
      <c r="AP816" s="39"/>
      <c r="AR816" s="37"/>
      <c r="AS816" s="37"/>
      <c r="AT816" s="37"/>
    </row>
    <row r="817" customFormat="false" ht="11.25" hidden="false" customHeight="false" outlineLevel="0" collapsed="false">
      <c r="AN817" s="39"/>
      <c r="AO817" s="39"/>
      <c r="AP817" s="39"/>
      <c r="AR817" s="37"/>
      <c r="AS817" s="37"/>
      <c r="AT817" s="37"/>
    </row>
    <row r="818" customFormat="false" ht="11.25" hidden="false" customHeight="false" outlineLevel="0" collapsed="false">
      <c r="AN818" s="39"/>
      <c r="AO818" s="39"/>
      <c r="AP818" s="39"/>
      <c r="AR818" s="37"/>
      <c r="AS818" s="37"/>
      <c r="AT818" s="37"/>
    </row>
    <row r="819" customFormat="false" ht="11.25" hidden="false" customHeight="false" outlineLevel="0" collapsed="false">
      <c r="AN819" s="39"/>
      <c r="AO819" s="39"/>
      <c r="AP819" s="39"/>
      <c r="AR819" s="37"/>
      <c r="AS819" s="37"/>
      <c r="AT819" s="37"/>
    </row>
    <row r="820" customFormat="false" ht="11.25" hidden="false" customHeight="false" outlineLevel="0" collapsed="false">
      <c r="AN820" s="39"/>
      <c r="AO820" s="39"/>
      <c r="AP820" s="39"/>
      <c r="AR820" s="37"/>
      <c r="AS820" s="37"/>
      <c r="AT820" s="37"/>
    </row>
    <row r="821" customFormat="false" ht="11.25" hidden="false" customHeight="false" outlineLevel="0" collapsed="false">
      <c r="AN821" s="39"/>
      <c r="AO821" s="39"/>
      <c r="AP821" s="39"/>
      <c r="AR821" s="37"/>
      <c r="AS821" s="37"/>
      <c r="AT821" s="37"/>
    </row>
    <row r="822" customFormat="false" ht="11.25" hidden="false" customHeight="false" outlineLevel="0" collapsed="false">
      <c r="AN822" s="39"/>
      <c r="AO822" s="39"/>
      <c r="AP822" s="39"/>
      <c r="AR822" s="37"/>
      <c r="AS822" s="37"/>
      <c r="AT822" s="37"/>
    </row>
    <row r="823" customFormat="false" ht="11.25" hidden="false" customHeight="false" outlineLevel="0" collapsed="false">
      <c r="AN823" s="39"/>
      <c r="AO823" s="39"/>
      <c r="AP823" s="39"/>
      <c r="AR823" s="37"/>
      <c r="AS823" s="37"/>
      <c r="AT823" s="37"/>
    </row>
    <row r="824" customFormat="false" ht="11.25" hidden="false" customHeight="false" outlineLevel="0" collapsed="false">
      <c r="AN824" s="39"/>
      <c r="AO824" s="39"/>
      <c r="AP824" s="39"/>
      <c r="AR824" s="37"/>
      <c r="AS824" s="37"/>
      <c r="AT824" s="37"/>
    </row>
    <row r="825" customFormat="false" ht="11.25" hidden="false" customHeight="false" outlineLevel="0" collapsed="false">
      <c r="AN825" s="39"/>
      <c r="AO825" s="39"/>
      <c r="AP825" s="39"/>
      <c r="AR825" s="37"/>
      <c r="AS825" s="37"/>
      <c r="AT825" s="37"/>
    </row>
    <row r="826" customFormat="false" ht="11.25" hidden="false" customHeight="false" outlineLevel="0" collapsed="false">
      <c r="AN826" s="39"/>
      <c r="AO826" s="39"/>
      <c r="AP826" s="39"/>
      <c r="AR826" s="37"/>
      <c r="AS826" s="37"/>
      <c r="AT826" s="37"/>
    </row>
    <row r="827" customFormat="false" ht="11.25" hidden="false" customHeight="false" outlineLevel="0" collapsed="false">
      <c r="AN827" s="39"/>
      <c r="AO827" s="39"/>
      <c r="AP827" s="39"/>
      <c r="AR827" s="37"/>
      <c r="AS827" s="37"/>
      <c r="AT827" s="37"/>
    </row>
    <row r="828" customFormat="false" ht="11.25" hidden="false" customHeight="false" outlineLevel="0" collapsed="false">
      <c r="AN828" s="39"/>
      <c r="AO828" s="39"/>
      <c r="AP828" s="39"/>
      <c r="AR828" s="37"/>
      <c r="AS828" s="37"/>
      <c r="AT828" s="37"/>
    </row>
    <row r="829" customFormat="false" ht="11.25" hidden="false" customHeight="false" outlineLevel="0" collapsed="false">
      <c r="AN829" s="39"/>
      <c r="AO829" s="39"/>
      <c r="AP829" s="39"/>
      <c r="AR829" s="37"/>
      <c r="AS829" s="37"/>
      <c r="AT829" s="37"/>
    </row>
    <row r="830" customFormat="false" ht="11.25" hidden="false" customHeight="false" outlineLevel="0" collapsed="false">
      <c r="AN830" s="39"/>
      <c r="AO830" s="39"/>
      <c r="AP830" s="39"/>
      <c r="AR830" s="37"/>
      <c r="AS830" s="37"/>
      <c r="AT830" s="37"/>
    </row>
    <row r="831" customFormat="false" ht="11.25" hidden="false" customHeight="false" outlineLevel="0" collapsed="false">
      <c r="AN831" s="39"/>
      <c r="AO831" s="39"/>
      <c r="AP831" s="39"/>
      <c r="AR831" s="37"/>
      <c r="AS831" s="37"/>
      <c r="AT831" s="37"/>
    </row>
    <row r="832" customFormat="false" ht="11.25" hidden="false" customHeight="false" outlineLevel="0" collapsed="false">
      <c r="AN832" s="39"/>
      <c r="AO832" s="39"/>
      <c r="AP832" s="39"/>
      <c r="AR832" s="37"/>
      <c r="AS832" s="37"/>
      <c r="AT832" s="37"/>
    </row>
    <row r="833" customFormat="false" ht="11.25" hidden="false" customHeight="false" outlineLevel="0" collapsed="false">
      <c r="AN833" s="39"/>
      <c r="AO833" s="39"/>
      <c r="AP833" s="39"/>
      <c r="AR833" s="37"/>
      <c r="AS833" s="37"/>
      <c r="AT833" s="37"/>
    </row>
    <row r="834" customFormat="false" ht="11.25" hidden="false" customHeight="false" outlineLevel="0" collapsed="false">
      <c r="AN834" s="39"/>
      <c r="AO834" s="39"/>
      <c r="AP834" s="39"/>
      <c r="AR834" s="37"/>
      <c r="AS834" s="37"/>
      <c r="AT834" s="37"/>
    </row>
    <row r="835" customFormat="false" ht="11.25" hidden="false" customHeight="false" outlineLevel="0" collapsed="false">
      <c r="AN835" s="39"/>
      <c r="AO835" s="39"/>
      <c r="AP835" s="39"/>
      <c r="AR835" s="37"/>
      <c r="AS835" s="37"/>
      <c r="AT835" s="37"/>
    </row>
    <row r="836" customFormat="false" ht="11.25" hidden="false" customHeight="false" outlineLevel="0" collapsed="false">
      <c r="AN836" s="39"/>
      <c r="AO836" s="39"/>
      <c r="AP836" s="39"/>
      <c r="AR836" s="37"/>
      <c r="AS836" s="37"/>
      <c r="AT836" s="37"/>
    </row>
    <row r="837" customFormat="false" ht="11.25" hidden="false" customHeight="false" outlineLevel="0" collapsed="false">
      <c r="AN837" s="39"/>
      <c r="AO837" s="39"/>
      <c r="AP837" s="39"/>
      <c r="AR837" s="37"/>
      <c r="AS837" s="37"/>
      <c r="AT837" s="37"/>
    </row>
    <row r="838" customFormat="false" ht="11.25" hidden="false" customHeight="false" outlineLevel="0" collapsed="false">
      <c r="AN838" s="39"/>
      <c r="AO838" s="39"/>
      <c r="AP838" s="39"/>
      <c r="AR838" s="37"/>
      <c r="AS838" s="37"/>
      <c r="AT838" s="37"/>
    </row>
    <row r="839" customFormat="false" ht="11.25" hidden="false" customHeight="false" outlineLevel="0" collapsed="false">
      <c r="AN839" s="39"/>
      <c r="AO839" s="39"/>
      <c r="AP839" s="39"/>
      <c r="AR839" s="37"/>
      <c r="AS839" s="37"/>
      <c r="AT839" s="37"/>
    </row>
    <row r="840" customFormat="false" ht="11.25" hidden="false" customHeight="false" outlineLevel="0" collapsed="false">
      <c r="AN840" s="39"/>
      <c r="AO840" s="39"/>
      <c r="AP840" s="39"/>
      <c r="AR840" s="37"/>
      <c r="AS840" s="37"/>
      <c r="AT840" s="37"/>
    </row>
    <row r="841" customFormat="false" ht="11.25" hidden="false" customHeight="false" outlineLevel="0" collapsed="false">
      <c r="AN841" s="39"/>
      <c r="AO841" s="39"/>
      <c r="AP841" s="39"/>
      <c r="AR841" s="37"/>
      <c r="AS841" s="37"/>
      <c r="AT841" s="37"/>
    </row>
    <row r="842" customFormat="false" ht="11.25" hidden="false" customHeight="false" outlineLevel="0" collapsed="false">
      <c r="AN842" s="39"/>
      <c r="AO842" s="39"/>
      <c r="AP842" s="39"/>
      <c r="AR842" s="37"/>
      <c r="AS842" s="37"/>
      <c r="AT842" s="37"/>
    </row>
    <row r="843" customFormat="false" ht="11.25" hidden="false" customHeight="false" outlineLevel="0" collapsed="false">
      <c r="AN843" s="39"/>
      <c r="AO843" s="39"/>
      <c r="AP843" s="39"/>
      <c r="AR843" s="37"/>
      <c r="AS843" s="37"/>
      <c r="AT843" s="37"/>
    </row>
    <row r="844" customFormat="false" ht="11.25" hidden="false" customHeight="false" outlineLevel="0" collapsed="false">
      <c r="AN844" s="39"/>
      <c r="AO844" s="39"/>
      <c r="AP844" s="39"/>
      <c r="AR844" s="37"/>
      <c r="AS844" s="37"/>
      <c r="AT844" s="37"/>
    </row>
    <row r="845" customFormat="false" ht="11.25" hidden="false" customHeight="false" outlineLevel="0" collapsed="false">
      <c r="AN845" s="39"/>
      <c r="AO845" s="39"/>
      <c r="AP845" s="39"/>
      <c r="AR845" s="37"/>
      <c r="AS845" s="37"/>
      <c r="AT845" s="37"/>
    </row>
    <row r="846" customFormat="false" ht="11.25" hidden="false" customHeight="false" outlineLevel="0" collapsed="false">
      <c r="AN846" s="39"/>
      <c r="AO846" s="39"/>
      <c r="AP846" s="39"/>
      <c r="AR846" s="37"/>
      <c r="AS846" s="37"/>
      <c r="AT846" s="37"/>
    </row>
    <row r="847" customFormat="false" ht="11.25" hidden="false" customHeight="false" outlineLevel="0" collapsed="false">
      <c r="AN847" s="39"/>
      <c r="AO847" s="39"/>
      <c r="AP847" s="39"/>
      <c r="AR847" s="37"/>
      <c r="AS847" s="37"/>
      <c r="AT847" s="37"/>
    </row>
    <row r="848" customFormat="false" ht="11.25" hidden="false" customHeight="false" outlineLevel="0" collapsed="false">
      <c r="AN848" s="39"/>
      <c r="AO848" s="39"/>
      <c r="AP848" s="39"/>
      <c r="AR848" s="37"/>
      <c r="AS848" s="37"/>
      <c r="AT848" s="37"/>
    </row>
    <row r="849" customFormat="false" ht="11.25" hidden="false" customHeight="false" outlineLevel="0" collapsed="false">
      <c r="AN849" s="39"/>
      <c r="AO849" s="39"/>
      <c r="AP849" s="39"/>
      <c r="AR849" s="37"/>
      <c r="AS849" s="37"/>
      <c r="AT849" s="37"/>
    </row>
    <row r="850" customFormat="false" ht="11.25" hidden="false" customHeight="false" outlineLevel="0" collapsed="false">
      <c r="AN850" s="39"/>
      <c r="AO850" s="39"/>
      <c r="AP850" s="39"/>
      <c r="AR850" s="37"/>
      <c r="AS850" s="37"/>
      <c r="AT850" s="37"/>
    </row>
    <row r="851" customFormat="false" ht="11.25" hidden="false" customHeight="false" outlineLevel="0" collapsed="false">
      <c r="AN851" s="39"/>
      <c r="AO851" s="39"/>
      <c r="AP851" s="39"/>
      <c r="AR851" s="37"/>
      <c r="AS851" s="37"/>
      <c r="AT851" s="37"/>
    </row>
    <row r="852" customFormat="false" ht="11.25" hidden="false" customHeight="false" outlineLevel="0" collapsed="false">
      <c r="AN852" s="39"/>
      <c r="AO852" s="39"/>
      <c r="AP852" s="39"/>
      <c r="AR852" s="37"/>
      <c r="AS852" s="37"/>
      <c r="AT852" s="37"/>
    </row>
    <row r="853" customFormat="false" ht="11.25" hidden="false" customHeight="false" outlineLevel="0" collapsed="false">
      <c r="AN853" s="39"/>
      <c r="AO853" s="39"/>
      <c r="AP853" s="39"/>
      <c r="AR853" s="37"/>
      <c r="AS853" s="37"/>
      <c r="AT853" s="37"/>
    </row>
    <row r="854" customFormat="false" ht="11.25" hidden="false" customHeight="false" outlineLevel="0" collapsed="false">
      <c r="AN854" s="39"/>
      <c r="AO854" s="39"/>
      <c r="AP854" s="39"/>
      <c r="AR854" s="37"/>
      <c r="AS854" s="37"/>
      <c r="AT854" s="37"/>
    </row>
    <row r="855" customFormat="false" ht="11.25" hidden="false" customHeight="false" outlineLevel="0" collapsed="false">
      <c r="AN855" s="39"/>
      <c r="AO855" s="39"/>
      <c r="AP855" s="39"/>
      <c r="AR855" s="37"/>
      <c r="AS855" s="37"/>
      <c r="AT855" s="37"/>
    </row>
    <row r="856" customFormat="false" ht="11.25" hidden="false" customHeight="false" outlineLevel="0" collapsed="false">
      <c r="AN856" s="39"/>
      <c r="AO856" s="39"/>
      <c r="AP856" s="39"/>
      <c r="AR856" s="37"/>
      <c r="AS856" s="37"/>
      <c r="AT856" s="37"/>
    </row>
    <row r="857" customFormat="false" ht="11.25" hidden="false" customHeight="false" outlineLevel="0" collapsed="false">
      <c r="AN857" s="39"/>
      <c r="AO857" s="39"/>
      <c r="AP857" s="39"/>
      <c r="AR857" s="37"/>
      <c r="AS857" s="37"/>
      <c r="AT857" s="37"/>
    </row>
    <row r="858" customFormat="false" ht="11.25" hidden="false" customHeight="false" outlineLevel="0" collapsed="false">
      <c r="AN858" s="39"/>
      <c r="AO858" s="39"/>
      <c r="AP858" s="39"/>
      <c r="AR858" s="37"/>
      <c r="AS858" s="37"/>
      <c r="AT858" s="37"/>
    </row>
    <row r="859" customFormat="false" ht="11.25" hidden="false" customHeight="false" outlineLevel="0" collapsed="false">
      <c r="AN859" s="39"/>
      <c r="AO859" s="39"/>
      <c r="AP859" s="39"/>
      <c r="AR859" s="37"/>
      <c r="AS859" s="37"/>
      <c r="AT859" s="37"/>
    </row>
    <row r="860" customFormat="false" ht="11.25" hidden="false" customHeight="false" outlineLevel="0" collapsed="false">
      <c r="AN860" s="39"/>
      <c r="AO860" s="39"/>
      <c r="AP860" s="39"/>
      <c r="AR860" s="37"/>
      <c r="AS860" s="37"/>
      <c r="AT860" s="37"/>
    </row>
    <row r="861" customFormat="false" ht="11.25" hidden="false" customHeight="false" outlineLevel="0" collapsed="false">
      <c r="AN861" s="39"/>
      <c r="AO861" s="39"/>
      <c r="AP861" s="39"/>
      <c r="AR861" s="37"/>
      <c r="AS861" s="37"/>
      <c r="AT861" s="37"/>
    </row>
    <row r="862" customFormat="false" ht="11.25" hidden="false" customHeight="false" outlineLevel="0" collapsed="false">
      <c r="AN862" s="39"/>
      <c r="AO862" s="39"/>
      <c r="AP862" s="39"/>
      <c r="AR862" s="37"/>
      <c r="AS862" s="37"/>
      <c r="AT862" s="37"/>
    </row>
    <row r="863" customFormat="false" ht="11.25" hidden="false" customHeight="false" outlineLevel="0" collapsed="false">
      <c r="AN863" s="39"/>
      <c r="AO863" s="39"/>
      <c r="AP863" s="39"/>
      <c r="AR863" s="37"/>
      <c r="AS863" s="37"/>
      <c r="AT863" s="37"/>
    </row>
    <row r="864" customFormat="false" ht="11.25" hidden="false" customHeight="false" outlineLevel="0" collapsed="false">
      <c r="AN864" s="39"/>
      <c r="AO864" s="39"/>
      <c r="AP864" s="39"/>
      <c r="AR864" s="37"/>
      <c r="AS864" s="37"/>
      <c r="AT864" s="37"/>
    </row>
    <row r="865" customFormat="false" ht="11.25" hidden="false" customHeight="false" outlineLevel="0" collapsed="false">
      <c r="AN865" s="39"/>
      <c r="AO865" s="39"/>
      <c r="AP865" s="39"/>
      <c r="AR865" s="37"/>
      <c r="AS865" s="37"/>
      <c r="AT865" s="37"/>
    </row>
    <row r="866" customFormat="false" ht="11.25" hidden="false" customHeight="false" outlineLevel="0" collapsed="false">
      <c r="AN866" s="39"/>
      <c r="AO866" s="39"/>
      <c r="AP866" s="39"/>
      <c r="AR866" s="37"/>
      <c r="AS866" s="37"/>
      <c r="AT866" s="37"/>
    </row>
    <row r="867" customFormat="false" ht="11.25" hidden="false" customHeight="false" outlineLevel="0" collapsed="false">
      <c r="AN867" s="39"/>
      <c r="AO867" s="39"/>
      <c r="AP867" s="39"/>
      <c r="AR867" s="37"/>
      <c r="AS867" s="37"/>
      <c r="AT867" s="37"/>
    </row>
    <row r="868" customFormat="false" ht="11.25" hidden="false" customHeight="false" outlineLevel="0" collapsed="false">
      <c r="AN868" s="39"/>
      <c r="AO868" s="39"/>
      <c r="AP868" s="39"/>
      <c r="AR868" s="37"/>
      <c r="AS868" s="37"/>
      <c r="AT868" s="37"/>
    </row>
    <row r="869" customFormat="false" ht="11.25" hidden="false" customHeight="false" outlineLevel="0" collapsed="false">
      <c r="AN869" s="39"/>
      <c r="AO869" s="39"/>
      <c r="AP869" s="39"/>
      <c r="AR869" s="37"/>
      <c r="AS869" s="37"/>
      <c r="AT869" s="37"/>
    </row>
    <row r="870" customFormat="false" ht="11.25" hidden="false" customHeight="false" outlineLevel="0" collapsed="false">
      <c r="AN870" s="39"/>
      <c r="AO870" s="39"/>
      <c r="AP870" s="39"/>
      <c r="AR870" s="37"/>
      <c r="AS870" s="37"/>
      <c r="AT870" s="37"/>
    </row>
    <row r="871" customFormat="false" ht="11.25" hidden="false" customHeight="false" outlineLevel="0" collapsed="false">
      <c r="AN871" s="39"/>
      <c r="AO871" s="39"/>
      <c r="AP871" s="39"/>
      <c r="AR871" s="37"/>
      <c r="AS871" s="37"/>
      <c r="AT871" s="37"/>
    </row>
    <row r="872" customFormat="false" ht="11.25" hidden="false" customHeight="false" outlineLevel="0" collapsed="false">
      <c r="AN872" s="39"/>
      <c r="AO872" s="39"/>
      <c r="AP872" s="39"/>
      <c r="AR872" s="37"/>
      <c r="AS872" s="37"/>
      <c r="AT872" s="37"/>
    </row>
    <row r="873" customFormat="false" ht="11.25" hidden="false" customHeight="false" outlineLevel="0" collapsed="false">
      <c r="AN873" s="39"/>
      <c r="AO873" s="39"/>
      <c r="AP873" s="39"/>
      <c r="AR873" s="37"/>
      <c r="AS873" s="37"/>
      <c r="AT873" s="37"/>
    </row>
    <row r="874" customFormat="false" ht="11.25" hidden="false" customHeight="false" outlineLevel="0" collapsed="false">
      <c r="AN874" s="39"/>
      <c r="AO874" s="39"/>
      <c r="AP874" s="39"/>
      <c r="AR874" s="37"/>
      <c r="AS874" s="37"/>
      <c r="AT874" s="37"/>
    </row>
    <row r="875" customFormat="false" ht="11.25" hidden="false" customHeight="false" outlineLevel="0" collapsed="false">
      <c r="AN875" s="39"/>
      <c r="AO875" s="39"/>
      <c r="AP875" s="39"/>
      <c r="AR875" s="37"/>
      <c r="AS875" s="37"/>
      <c r="AT875" s="37"/>
    </row>
    <row r="876" customFormat="false" ht="11.25" hidden="false" customHeight="false" outlineLevel="0" collapsed="false">
      <c r="AN876" s="39"/>
      <c r="AO876" s="39"/>
      <c r="AP876" s="39"/>
      <c r="AR876" s="37"/>
      <c r="AS876" s="37"/>
      <c r="AT876" s="37"/>
    </row>
    <row r="877" customFormat="false" ht="11.25" hidden="false" customHeight="false" outlineLevel="0" collapsed="false">
      <c r="AN877" s="39"/>
      <c r="AO877" s="39"/>
      <c r="AP877" s="39"/>
      <c r="AR877" s="37"/>
      <c r="AS877" s="37"/>
      <c r="AT877" s="37"/>
    </row>
    <row r="878" customFormat="false" ht="11.25" hidden="false" customHeight="false" outlineLevel="0" collapsed="false">
      <c r="AN878" s="39"/>
      <c r="AO878" s="39"/>
      <c r="AP878" s="39"/>
      <c r="AR878" s="37"/>
      <c r="AS878" s="37"/>
      <c r="AT878" s="37"/>
    </row>
    <row r="879" customFormat="false" ht="11.25" hidden="false" customHeight="false" outlineLevel="0" collapsed="false">
      <c r="AN879" s="39"/>
      <c r="AO879" s="39"/>
      <c r="AP879" s="39"/>
      <c r="AR879" s="37"/>
      <c r="AS879" s="37"/>
      <c r="AT879" s="37"/>
    </row>
    <row r="880" customFormat="false" ht="11.25" hidden="false" customHeight="false" outlineLevel="0" collapsed="false">
      <c r="AN880" s="39"/>
      <c r="AO880" s="39"/>
      <c r="AP880" s="39"/>
      <c r="AR880" s="37"/>
      <c r="AS880" s="37"/>
      <c r="AT880" s="37"/>
    </row>
    <row r="881" customFormat="false" ht="11.25" hidden="false" customHeight="false" outlineLevel="0" collapsed="false">
      <c r="AN881" s="39"/>
      <c r="AO881" s="39"/>
      <c r="AP881" s="39"/>
      <c r="AR881" s="37"/>
      <c r="AS881" s="37"/>
      <c r="AT881" s="37"/>
    </row>
    <row r="882" customFormat="false" ht="11.25" hidden="false" customHeight="false" outlineLevel="0" collapsed="false">
      <c r="AN882" s="39"/>
      <c r="AO882" s="39"/>
      <c r="AP882" s="39"/>
      <c r="AR882" s="37"/>
      <c r="AS882" s="37"/>
      <c r="AT882" s="37"/>
    </row>
    <row r="883" customFormat="false" ht="11.25" hidden="false" customHeight="false" outlineLevel="0" collapsed="false">
      <c r="AN883" s="39"/>
      <c r="AO883" s="39"/>
      <c r="AP883" s="39"/>
      <c r="AR883" s="37"/>
      <c r="AS883" s="37"/>
      <c r="AT883" s="37"/>
    </row>
    <row r="884" customFormat="false" ht="11.25" hidden="false" customHeight="false" outlineLevel="0" collapsed="false">
      <c r="AN884" s="39"/>
      <c r="AO884" s="39"/>
      <c r="AP884" s="39"/>
      <c r="AR884" s="37"/>
      <c r="AS884" s="37"/>
      <c r="AT884" s="37"/>
    </row>
    <row r="885" customFormat="false" ht="11.25" hidden="false" customHeight="false" outlineLevel="0" collapsed="false">
      <c r="AN885" s="39"/>
      <c r="AO885" s="39"/>
      <c r="AP885" s="39"/>
      <c r="AR885" s="37"/>
      <c r="AS885" s="37"/>
      <c r="AT885" s="37"/>
    </row>
    <row r="886" customFormat="false" ht="11.25" hidden="false" customHeight="false" outlineLevel="0" collapsed="false">
      <c r="AN886" s="39"/>
      <c r="AO886" s="39"/>
      <c r="AP886" s="39"/>
      <c r="AR886" s="37"/>
      <c r="AS886" s="37"/>
      <c r="AT886" s="37"/>
    </row>
    <row r="887" customFormat="false" ht="11.25" hidden="false" customHeight="false" outlineLevel="0" collapsed="false">
      <c r="AN887" s="39"/>
      <c r="AO887" s="39"/>
      <c r="AP887" s="39"/>
      <c r="AR887" s="37"/>
      <c r="AS887" s="37"/>
      <c r="AT887" s="37"/>
    </row>
    <row r="888" customFormat="false" ht="11.25" hidden="false" customHeight="false" outlineLevel="0" collapsed="false">
      <c r="AN888" s="39"/>
      <c r="AO888" s="39"/>
      <c r="AP888" s="39"/>
      <c r="AR888" s="37"/>
      <c r="AS888" s="37"/>
      <c r="AT888" s="37"/>
    </row>
    <row r="889" customFormat="false" ht="11.25" hidden="false" customHeight="false" outlineLevel="0" collapsed="false">
      <c r="AN889" s="39"/>
      <c r="AO889" s="39"/>
      <c r="AP889" s="39"/>
      <c r="AR889" s="37"/>
      <c r="AS889" s="37"/>
      <c r="AT889" s="37"/>
    </row>
    <row r="890" customFormat="false" ht="11.25" hidden="false" customHeight="false" outlineLevel="0" collapsed="false">
      <c r="AN890" s="39"/>
      <c r="AO890" s="39"/>
      <c r="AP890" s="39"/>
      <c r="AR890" s="37"/>
      <c r="AS890" s="37"/>
      <c r="AT890" s="37"/>
    </row>
    <row r="891" customFormat="false" ht="11.25" hidden="false" customHeight="false" outlineLevel="0" collapsed="false">
      <c r="AN891" s="39"/>
      <c r="AO891" s="39"/>
      <c r="AP891" s="39"/>
      <c r="AR891" s="37"/>
      <c r="AS891" s="37"/>
      <c r="AT891" s="37"/>
    </row>
    <row r="892" customFormat="false" ht="11.25" hidden="false" customHeight="false" outlineLevel="0" collapsed="false">
      <c r="AN892" s="39"/>
      <c r="AO892" s="39"/>
      <c r="AP892" s="39"/>
      <c r="AR892" s="37"/>
      <c r="AS892" s="37"/>
      <c r="AT892" s="37"/>
    </row>
    <row r="893" customFormat="false" ht="11.25" hidden="false" customHeight="false" outlineLevel="0" collapsed="false">
      <c r="AN893" s="39"/>
      <c r="AO893" s="39"/>
      <c r="AP893" s="39"/>
      <c r="AR893" s="37"/>
      <c r="AS893" s="37"/>
      <c r="AT893" s="37"/>
    </row>
    <row r="894" customFormat="false" ht="11.25" hidden="false" customHeight="false" outlineLevel="0" collapsed="false">
      <c r="AN894" s="39"/>
      <c r="AO894" s="39"/>
      <c r="AP894" s="39"/>
      <c r="AR894" s="37"/>
      <c r="AS894" s="37"/>
      <c r="AT894" s="37"/>
    </row>
    <row r="895" customFormat="false" ht="11.25" hidden="false" customHeight="false" outlineLevel="0" collapsed="false">
      <c r="AN895" s="39"/>
      <c r="AO895" s="39"/>
      <c r="AP895" s="39"/>
      <c r="AR895" s="37"/>
      <c r="AS895" s="37"/>
      <c r="AT895" s="37"/>
    </row>
    <row r="896" customFormat="false" ht="11.25" hidden="false" customHeight="false" outlineLevel="0" collapsed="false">
      <c r="AN896" s="39"/>
      <c r="AO896" s="39"/>
      <c r="AP896" s="39"/>
      <c r="AR896" s="37"/>
      <c r="AS896" s="37"/>
      <c r="AT896" s="37"/>
    </row>
    <row r="897" customFormat="false" ht="11.25" hidden="false" customHeight="false" outlineLevel="0" collapsed="false">
      <c r="AN897" s="39"/>
      <c r="AO897" s="39"/>
      <c r="AP897" s="39"/>
      <c r="AR897" s="37"/>
      <c r="AS897" s="37"/>
      <c r="AT897" s="37"/>
    </row>
    <row r="898" customFormat="false" ht="11.25" hidden="false" customHeight="false" outlineLevel="0" collapsed="false">
      <c r="AN898" s="39"/>
      <c r="AO898" s="39"/>
      <c r="AP898" s="39"/>
      <c r="AR898" s="37"/>
      <c r="AS898" s="37"/>
      <c r="AT898" s="37"/>
    </row>
    <row r="899" customFormat="false" ht="11.25" hidden="false" customHeight="false" outlineLevel="0" collapsed="false">
      <c r="AN899" s="39"/>
      <c r="AO899" s="39"/>
      <c r="AP899" s="39"/>
      <c r="AR899" s="37"/>
      <c r="AS899" s="37"/>
      <c r="AT899" s="37"/>
    </row>
    <row r="900" customFormat="false" ht="11.25" hidden="false" customHeight="false" outlineLevel="0" collapsed="false">
      <c r="AN900" s="39"/>
      <c r="AO900" s="39"/>
      <c r="AP900" s="39"/>
      <c r="AR900" s="37"/>
      <c r="AS900" s="37"/>
      <c r="AT900" s="37"/>
    </row>
    <row r="901" customFormat="false" ht="11.25" hidden="false" customHeight="false" outlineLevel="0" collapsed="false">
      <c r="AN901" s="39"/>
      <c r="AO901" s="39"/>
      <c r="AP901" s="39"/>
      <c r="AR901" s="37"/>
      <c r="AS901" s="37"/>
      <c r="AT901" s="37"/>
    </row>
    <row r="902" customFormat="false" ht="11.25" hidden="false" customHeight="false" outlineLevel="0" collapsed="false">
      <c r="AN902" s="39"/>
      <c r="AO902" s="39"/>
      <c r="AP902" s="39"/>
      <c r="AR902" s="37"/>
      <c r="AS902" s="37"/>
      <c r="AT902" s="37"/>
    </row>
    <row r="903" customFormat="false" ht="11.25" hidden="false" customHeight="false" outlineLevel="0" collapsed="false">
      <c r="AN903" s="39"/>
      <c r="AO903" s="39"/>
      <c r="AP903" s="39"/>
      <c r="AR903" s="37"/>
      <c r="AS903" s="37"/>
      <c r="AT903" s="37"/>
    </row>
    <row r="904" customFormat="false" ht="11.25" hidden="false" customHeight="false" outlineLevel="0" collapsed="false">
      <c r="AN904" s="39"/>
      <c r="AO904" s="39"/>
      <c r="AP904" s="39"/>
      <c r="AR904" s="37"/>
      <c r="AS904" s="37"/>
      <c r="AT904" s="37"/>
    </row>
    <row r="905" customFormat="false" ht="11.25" hidden="false" customHeight="false" outlineLevel="0" collapsed="false">
      <c r="AN905" s="39"/>
      <c r="AO905" s="39"/>
      <c r="AP905" s="39"/>
      <c r="AR905" s="37"/>
      <c r="AS905" s="37"/>
      <c r="AT905" s="37"/>
    </row>
    <row r="906" customFormat="false" ht="11.25" hidden="false" customHeight="false" outlineLevel="0" collapsed="false">
      <c r="AN906" s="39"/>
      <c r="AO906" s="39"/>
      <c r="AP906" s="39"/>
      <c r="AR906" s="37"/>
      <c r="AS906" s="37"/>
      <c r="AT906" s="37"/>
    </row>
    <row r="907" customFormat="false" ht="11.25" hidden="false" customHeight="false" outlineLevel="0" collapsed="false">
      <c r="AN907" s="39"/>
      <c r="AO907" s="39"/>
      <c r="AP907" s="39"/>
      <c r="AR907" s="37"/>
      <c r="AS907" s="37"/>
      <c r="AT907" s="37"/>
    </row>
    <row r="908" customFormat="false" ht="11.25" hidden="false" customHeight="false" outlineLevel="0" collapsed="false">
      <c r="AN908" s="39"/>
      <c r="AO908" s="39"/>
      <c r="AP908" s="39"/>
      <c r="AR908" s="37"/>
      <c r="AS908" s="37"/>
      <c r="AT908" s="37"/>
    </row>
    <row r="909" customFormat="false" ht="11.25" hidden="false" customHeight="false" outlineLevel="0" collapsed="false">
      <c r="AN909" s="39"/>
      <c r="AO909" s="39"/>
      <c r="AP909" s="39"/>
      <c r="AR909" s="37"/>
      <c r="AS909" s="37"/>
      <c r="AT909" s="37"/>
    </row>
    <row r="910" customFormat="false" ht="11.25" hidden="false" customHeight="false" outlineLevel="0" collapsed="false">
      <c r="AN910" s="39"/>
      <c r="AO910" s="39"/>
      <c r="AP910" s="39"/>
      <c r="AR910" s="37"/>
      <c r="AS910" s="37"/>
      <c r="AT910" s="37"/>
    </row>
    <row r="911" customFormat="false" ht="11.25" hidden="false" customHeight="false" outlineLevel="0" collapsed="false">
      <c r="AN911" s="39"/>
      <c r="AO911" s="39"/>
      <c r="AP911" s="39"/>
      <c r="AR911" s="37"/>
      <c r="AS911" s="37"/>
      <c r="AT911" s="37"/>
    </row>
    <row r="912" customFormat="false" ht="11.25" hidden="false" customHeight="false" outlineLevel="0" collapsed="false">
      <c r="AN912" s="39"/>
      <c r="AO912" s="39"/>
      <c r="AP912" s="39"/>
      <c r="AR912" s="37"/>
      <c r="AS912" s="37"/>
      <c r="AT912" s="37"/>
    </row>
    <row r="913" customFormat="false" ht="11.25" hidden="false" customHeight="false" outlineLevel="0" collapsed="false">
      <c r="AN913" s="39"/>
      <c r="AO913" s="39"/>
      <c r="AP913" s="39"/>
      <c r="AR913" s="37"/>
      <c r="AS913" s="37"/>
      <c r="AT913" s="37"/>
    </row>
    <row r="914" customFormat="false" ht="11.25" hidden="false" customHeight="false" outlineLevel="0" collapsed="false">
      <c r="AN914" s="39"/>
      <c r="AO914" s="39"/>
      <c r="AP914" s="39"/>
      <c r="AR914" s="37"/>
      <c r="AS914" s="37"/>
      <c r="AT914" s="37"/>
    </row>
    <row r="915" customFormat="false" ht="11.25" hidden="false" customHeight="false" outlineLevel="0" collapsed="false">
      <c r="AN915" s="39"/>
      <c r="AO915" s="39"/>
      <c r="AP915" s="39"/>
      <c r="AR915" s="37"/>
      <c r="AS915" s="37"/>
      <c r="AT915" s="37"/>
    </row>
    <row r="916" customFormat="false" ht="11.25" hidden="false" customHeight="false" outlineLevel="0" collapsed="false">
      <c r="AN916" s="39"/>
      <c r="AO916" s="39"/>
      <c r="AP916" s="39"/>
      <c r="AR916" s="37"/>
      <c r="AS916" s="37"/>
      <c r="AT916" s="37"/>
    </row>
    <row r="917" customFormat="false" ht="11.25" hidden="false" customHeight="false" outlineLevel="0" collapsed="false">
      <c r="AN917" s="39"/>
      <c r="AO917" s="39"/>
      <c r="AP917" s="39"/>
      <c r="AR917" s="37"/>
      <c r="AS917" s="37"/>
      <c r="AT917" s="37"/>
    </row>
    <row r="918" customFormat="false" ht="11.25" hidden="false" customHeight="false" outlineLevel="0" collapsed="false">
      <c r="AN918" s="39"/>
      <c r="AO918" s="39"/>
      <c r="AP918" s="39"/>
      <c r="AR918" s="37"/>
      <c r="AS918" s="37"/>
      <c r="AT918" s="37"/>
    </row>
    <row r="919" customFormat="false" ht="11.25" hidden="false" customHeight="false" outlineLevel="0" collapsed="false">
      <c r="AN919" s="39"/>
      <c r="AO919" s="39"/>
      <c r="AP919" s="39"/>
      <c r="AR919" s="37"/>
      <c r="AS919" s="37"/>
      <c r="AT919" s="37"/>
    </row>
    <row r="920" customFormat="false" ht="11.25" hidden="false" customHeight="false" outlineLevel="0" collapsed="false">
      <c r="AN920" s="39"/>
      <c r="AO920" s="39"/>
      <c r="AP920" s="39"/>
      <c r="AR920" s="37"/>
      <c r="AS920" s="37"/>
      <c r="AT920" s="37"/>
    </row>
    <row r="921" customFormat="false" ht="11.25" hidden="false" customHeight="false" outlineLevel="0" collapsed="false">
      <c r="AN921" s="39"/>
      <c r="AO921" s="39"/>
      <c r="AP921" s="39"/>
      <c r="AR921" s="37"/>
      <c r="AS921" s="37"/>
      <c r="AT921" s="37"/>
    </row>
    <row r="922" customFormat="false" ht="11.25" hidden="false" customHeight="false" outlineLevel="0" collapsed="false">
      <c r="AN922" s="39"/>
      <c r="AO922" s="39"/>
      <c r="AP922" s="39"/>
      <c r="AR922" s="37"/>
      <c r="AS922" s="37"/>
      <c r="AT922" s="37"/>
    </row>
    <row r="923" customFormat="false" ht="11.25" hidden="false" customHeight="false" outlineLevel="0" collapsed="false">
      <c r="AN923" s="39"/>
      <c r="AO923" s="39"/>
      <c r="AP923" s="39"/>
      <c r="AR923" s="37"/>
      <c r="AS923" s="37"/>
      <c r="AT923" s="37"/>
    </row>
    <row r="924" customFormat="false" ht="11.25" hidden="false" customHeight="false" outlineLevel="0" collapsed="false">
      <c r="AN924" s="39"/>
      <c r="AO924" s="39"/>
      <c r="AP924" s="39"/>
      <c r="AR924" s="37"/>
      <c r="AS924" s="37"/>
      <c r="AT924" s="37"/>
    </row>
    <row r="925" customFormat="false" ht="11.25" hidden="false" customHeight="false" outlineLevel="0" collapsed="false">
      <c r="AN925" s="39"/>
      <c r="AO925" s="39"/>
      <c r="AP925" s="39"/>
      <c r="AR925" s="37"/>
      <c r="AS925" s="37"/>
      <c r="AT925" s="37"/>
    </row>
    <row r="926" customFormat="false" ht="11.25" hidden="false" customHeight="false" outlineLevel="0" collapsed="false">
      <c r="AN926" s="39"/>
      <c r="AO926" s="39"/>
      <c r="AP926" s="39"/>
      <c r="AR926" s="37"/>
      <c r="AS926" s="37"/>
      <c r="AT926" s="37"/>
    </row>
    <row r="927" customFormat="false" ht="11.25" hidden="false" customHeight="false" outlineLevel="0" collapsed="false">
      <c r="AN927" s="39"/>
      <c r="AO927" s="39"/>
      <c r="AP927" s="39"/>
      <c r="AR927" s="37"/>
      <c r="AS927" s="37"/>
      <c r="AT927" s="37"/>
    </row>
    <row r="928" customFormat="false" ht="11.25" hidden="false" customHeight="false" outlineLevel="0" collapsed="false">
      <c r="AN928" s="39"/>
      <c r="AO928" s="39"/>
      <c r="AP928" s="39"/>
      <c r="AR928" s="37"/>
      <c r="AS928" s="37"/>
      <c r="AT928" s="37"/>
    </row>
    <row r="929" customFormat="false" ht="11.25" hidden="false" customHeight="false" outlineLevel="0" collapsed="false">
      <c r="AN929" s="39"/>
      <c r="AO929" s="39"/>
      <c r="AP929" s="39"/>
      <c r="AR929" s="37"/>
      <c r="AS929" s="37"/>
      <c r="AT929" s="37"/>
    </row>
    <row r="930" customFormat="false" ht="11.25" hidden="false" customHeight="false" outlineLevel="0" collapsed="false">
      <c r="AN930" s="39"/>
      <c r="AO930" s="39"/>
      <c r="AP930" s="39"/>
      <c r="AR930" s="37"/>
      <c r="AS930" s="37"/>
      <c r="AT930" s="37"/>
    </row>
    <row r="931" customFormat="false" ht="11.25" hidden="false" customHeight="false" outlineLevel="0" collapsed="false">
      <c r="AN931" s="39"/>
      <c r="AO931" s="39"/>
      <c r="AP931" s="39"/>
      <c r="AR931" s="37"/>
      <c r="AS931" s="37"/>
      <c r="AT931" s="37"/>
    </row>
    <row r="932" customFormat="false" ht="11.25" hidden="false" customHeight="false" outlineLevel="0" collapsed="false">
      <c r="AN932" s="39"/>
      <c r="AO932" s="39"/>
      <c r="AP932" s="39"/>
      <c r="AR932" s="37"/>
      <c r="AS932" s="37"/>
      <c r="AT932" s="37"/>
    </row>
    <row r="933" customFormat="false" ht="11.25" hidden="false" customHeight="false" outlineLevel="0" collapsed="false">
      <c r="AN933" s="39"/>
      <c r="AO933" s="39"/>
      <c r="AP933" s="39"/>
      <c r="AR933" s="37"/>
      <c r="AS933" s="37"/>
      <c r="AT933" s="37"/>
    </row>
    <row r="934" customFormat="false" ht="11.25" hidden="false" customHeight="false" outlineLevel="0" collapsed="false">
      <c r="AN934" s="39"/>
      <c r="AO934" s="39"/>
      <c r="AP934" s="39"/>
      <c r="AR934" s="37"/>
      <c r="AS934" s="37"/>
      <c r="AT934" s="37"/>
    </row>
    <row r="935" customFormat="false" ht="11.25" hidden="false" customHeight="false" outlineLevel="0" collapsed="false">
      <c r="AN935" s="39"/>
      <c r="AO935" s="39"/>
      <c r="AP935" s="39"/>
      <c r="AR935" s="37"/>
      <c r="AS935" s="37"/>
      <c r="AT935" s="37"/>
    </row>
    <row r="936" customFormat="false" ht="11.25" hidden="false" customHeight="false" outlineLevel="0" collapsed="false">
      <c r="AN936" s="39"/>
      <c r="AO936" s="39"/>
      <c r="AP936" s="39"/>
      <c r="AR936" s="37"/>
      <c r="AS936" s="37"/>
      <c r="AT936" s="37"/>
    </row>
    <row r="937" customFormat="false" ht="11.25" hidden="false" customHeight="false" outlineLevel="0" collapsed="false">
      <c r="AN937" s="39"/>
      <c r="AO937" s="39"/>
      <c r="AP937" s="39"/>
      <c r="AR937" s="37"/>
      <c r="AS937" s="37"/>
      <c r="AT937" s="37"/>
    </row>
    <row r="938" customFormat="false" ht="11.25" hidden="false" customHeight="false" outlineLevel="0" collapsed="false">
      <c r="AN938" s="39"/>
      <c r="AO938" s="39"/>
      <c r="AP938" s="39"/>
      <c r="AR938" s="37"/>
      <c r="AS938" s="37"/>
      <c r="AT938" s="37"/>
    </row>
    <row r="939" customFormat="false" ht="11.25" hidden="false" customHeight="false" outlineLevel="0" collapsed="false">
      <c r="AN939" s="39"/>
      <c r="AO939" s="39"/>
      <c r="AP939" s="39"/>
      <c r="AR939" s="37"/>
      <c r="AS939" s="37"/>
      <c r="AT939" s="37"/>
    </row>
    <row r="940" customFormat="false" ht="11.25" hidden="false" customHeight="false" outlineLevel="0" collapsed="false">
      <c r="AN940" s="39"/>
      <c r="AO940" s="39"/>
      <c r="AP940" s="39"/>
      <c r="AR940" s="37"/>
      <c r="AS940" s="37"/>
      <c r="AT940" s="37"/>
    </row>
    <row r="941" customFormat="false" ht="11.25" hidden="false" customHeight="false" outlineLevel="0" collapsed="false">
      <c r="AN941" s="39"/>
      <c r="AO941" s="39"/>
      <c r="AP941" s="39"/>
      <c r="AR941" s="37"/>
      <c r="AS941" s="37"/>
      <c r="AT941" s="37"/>
    </row>
    <row r="942" customFormat="false" ht="11.25" hidden="false" customHeight="false" outlineLevel="0" collapsed="false">
      <c r="AN942" s="39"/>
      <c r="AO942" s="39"/>
      <c r="AP942" s="39"/>
      <c r="AR942" s="37"/>
      <c r="AS942" s="37"/>
      <c r="AT942" s="37"/>
    </row>
    <row r="943" customFormat="false" ht="11.25" hidden="false" customHeight="false" outlineLevel="0" collapsed="false">
      <c r="AN943" s="39"/>
      <c r="AO943" s="39"/>
      <c r="AP943" s="39"/>
      <c r="AR943" s="37"/>
      <c r="AS943" s="37"/>
      <c r="AT943" s="37"/>
    </row>
    <row r="944" customFormat="false" ht="11.25" hidden="false" customHeight="false" outlineLevel="0" collapsed="false">
      <c r="AN944" s="39"/>
      <c r="AO944" s="39"/>
      <c r="AP944" s="39"/>
      <c r="AR944" s="37"/>
      <c r="AS944" s="37"/>
      <c r="AT944" s="37"/>
    </row>
    <row r="945" customFormat="false" ht="11.25" hidden="false" customHeight="false" outlineLevel="0" collapsed="false">
      <c r="AN945" s="39"/>
      <c r="AO945" s="39"/>
      <c r="AP945" s="39"/>
      <c r="AR945" s="37"/>
      <c r="AS945" s="37"/>
      <c r="AT945" s="37"/>
    </row>
    <row r="946" customFormat="false" ht="11.25" hidden="false" customHeight="false" outlineLevel="0" collapsed="false">
      <c r="AN946" s="39"/>
      <c r="AO946" s="39"/>
      <c r="AP946" s="39"/>
      <c r="AR946" s="37"/>
      <c r="AS946" s="37"/>
      <c r="AT946" s="37"/>
    </row>
    <row r="947" customFormat="false" ht="11.25" hidden="false" customHeight="false" outlineLevel="0" collapsed="false">
      <c r="AN947" s="39"/>
      <c r="AO947" s="39"/>
      <c r="AP947" s="39"/>
      <c r="AR947" s="37"/>
      <c r="AS947" s="37"/>
      <c r="AT947" s="37"/>
    </row>
    <row r="948" customFormat="false" ht="11.25" hidden="false" customHeight="false" outlineLevel="0" collapsed="false">
      <c r="AN948" s="39"/>
      <c r="AO948" s="39"/>
      <c r="AP948" s="39"/>
      <c r="AR948" s="37"/>
      <c r="AS948" s="37"/>
      <c r="AT948" s="37"/>
    </row>
    <row r="949" customFormat="false" ht="11.25" hidden="false" customHeight="false" outlineLevel="0" collapsed="false">
      <c r="AN949" s="39"/>
      <c r="AO949" s="39"/>
      <c r="AP949" s="39"/>
      <c r="AR949" s="37"/>
      <c r="AS949" s="37"/>
      <c r="AT949" s="37"/>
    </row>
    <row r="950" customFormat="false" ht="11.25" hidden="false" customHeight="false" outlineLevel="0" collapsed="false">
      <c r="AN950" s="39"/>
      <c r="AO950" s="39"/>
      <c r="AP950" s="39"/>
      <c r="AR950" s="37"/>
      <c r="AS950" s="37"/>
      <c r="AT950" s="37"/>
    </row>
    <row r="951" customFormat="false" ht="11.25" hidden="false" customHeight="false" outlineLevel="0" collapsed="false">
      <c r="AN951" s="39"/>
      <c r="AO951" s="39"/>
      <c r="AP951" s="39"/>
      <c r="AR951" s="37"/>
      <c r="AS951" s="37"/>
      <c r="AT951" s="37"/>
    </row>
    <row r="952" customFormat="false" ht="11.25" hidden="false" customHeight="false" outlineLevel="0" collapsed="false">
      <c r="AN952" s="39"/>
      <c r="AO952" s="39"/>
      <c r="AP952" s="39"/>
      <c r="AR952" s="37"/>
      <c r="AS952" s="37"/>
      <c r="AT952" s="37"/>
    </row>
    <row r="953" customFormat="false" ht="11.25" hidden="false" customHeight="false" outlineLevel="0" collapsed="false">
      <c r="AN953" s="39"/>
      <c r="AO953" s="39"/>
      <c r="AP953" s="39"/>
      <c r="AR953" s="37"/>
      <c r="AS953" s="37"/>
      <c r="AT953" s="37"/>
    </row>
    <row r="954" customFormat="false" ht="11.25" hidden="false" customHeight="false" outlineLevel="0" collapsed="false">
      <c r="AN954" s="39"/>
      <c r="AO954" s="39"/>
      <c r="AP954" s="39"/>
      <c r="AR954" s="37"/>
      <c r="AS954" s="37"/>
      <c r="AT954" s="37"/>
    </row>
    <row r="955" customFormat="false" ht="11.25" hidden="false" customHeight="false" outlineLevel="0" collapsed="false">
      <c r="AN955" s="39"/>
      <c r="AO955" s="39"/>
      <c r="AP955" s="39"/>
      <c r="AR955" s="37"/>
      <c r="AS955" s="37"/>
      <c r="AT955" s="37"/>
    </row>
    <row r="956" customFormat="false" ht="11.25" hidden="false" customHeight="false" outlineLevel="0" collapsed="false">
      <c r="AN956" s="39"/>
      <c r="AO956" s="39"/>
      <c r="AP956" s="39"/>
      <c r="AR956" s="37"/>
      <c r="AS956" s="37"/>
      <c r="AT956" s="37"/>
    </row>
    <row r="957" customFormat="false" ht="11.25" hidden="false" customHeight="false" outlineLevel="0" collapsed="false">
      <c r="AN957" s="39"/>
      <c r="AO957" s="39"/>
      <c r="AP957" s="39"/>
      <c r="AR957" s="37"/>
      <c r="AS957" s="37"/>
      <c r="AT957" s="37"/>
    </row>
    <row r="958" customFormat="false" ht="11.25" hidden="false" customHeight="false" outlineLevel="0" collapsed="false">
      <c r="AN958" s="39"/>
      <c r="AO958" s="39"/>
      <c r="AP958" s="39"/>
      <c r="AR958" s="37"/>
      <c r="AS958" s="37"/>
      <c r="AT958" s="37"/>
    </row>
    <row r="959" customFormat="false" ht="11.25" hidden="false" customHeight="false" outlineLevel="0" collapsed="false">
      <c r="AN959" s="39"/>
      <c r="AO959" s="39"/>
      <c r="AP959" s="39"/>
      <c r="AR959" s="37"/>
      <c r="AS959" s="37"/>
      <c r="AT959" s="37"/>
    </row>
    <row r="960" customFormat="false" ht="11.25" hidden="false" customHeight="false" outlineLevel="0" collapsed="false">
      <c r="AN960" s="39"/>
      <c r="AO960" s="39"/>
      <c r="AP960" s="39"/>
      <c r="AR960" s="37"/>
      <c r="AS960" s="37"/>
      <c r="AT960" s="37"/>
    </row>
    <row r="961" customFormat="false" ht="11.25" hidden="false" customHeight="false" outlineLevel="0" collapsed="false">
      <c r="AN961" s="39"/>
      <c r="AO961" s="39"/>
      <c r="AP961" s="39"/>
      <c r="AR961" s="37"/>
      <c r="AS961" s="37"/>
      <c r="AT961" s="37"/>
    </row>
    <row r="962" customFormat="false" ht="11.25" hidden="false" customHeight="false" outlineLevel="0" collapsed="false">
      <c r="AN962" s="39"/>
      <c r="AO962" s="39"/>
      <c r="AP962" s="39"/>
      <c r="AR962" s="37"/>
      <c r="AS962" s="37"/>
      <c r="AT962" s="37"/>
    </row>
    <row r="963" customFormat="false" ht="11.25" hidden="false" customHeight="false" outlineLevel="0" collapsed="false">
      <c r="AN963" s="39"/>
      <c r="AO963" s="39"/>
      <c r="AP963" s="39"/>
      <c r="AR963" s="37"/>
      <c r="AS963" s="37"/>
      <c r="AT963" s="37"/>
    </row>
    <row r="964" customFormat="false" ht="11.25" hidden="false" customHeight="false" outlineLevel="0" collapsed="false">
      <c r="AN964" s="39"/>
      <c r="AO964" s="39"/>
      <c r="AP964" s="39"/>
      <c r="AR964" s="37"/>
      <c r="AS964" s="37"/>
      <c r="AT964" s="37"/>
    </row>
    <row r="965" customFormat="false" ht="11.25" hidden="false" customHeight="false" outlineLevel="0" collapsed="false">
      <c r="AN965" s="39"/>
      <c r="AO965" s="39"/>
      <c r="AP965" s="39"/>
      <c r="AR965" s="37"/>
      <c r="AS965" s="37"/>
      <c r="AT965" s="37"/>
    </row>
    <row r="966" customFormat="false" ht="11.25" hidden="false" customHeight="false" outlineLevel="0" collapsed="false">
      <c r="AN966" s="39"/>
      <c r="AO966" s="39"/>
      <c r="AP966" s="39"/>
      <c r="AR966" s="37"/>
      <c r="AS966" s="37"/>
      <c r="AT966" s="37"/>
    </row>
    <row r="967" customFormat="false" ht="11.25" hidden="false" customHeight="false" outlineLevel="0" collapsed="false">
      <c r="AN967" s="39"/>
      <c r="AO967" s="39"/>
      <c r="AP967" s="39"/>
      <c r="AR967" s="37"/>
      <c r="AS967" s="37"/>
      <c r="AT967" s="37"/>
    </row>
    <row r="968" customFormat="false" ht="11.25" hidden="false" customHeight="false" outlineLevel="0" collapsed="false">
      <c r="AN968" s="39"/>
      <c r="AO968" s="39"/>
      <c r="AP968" s="39"/>
      <c r="AR968" s="37"/>
      <c r="AS968" s="37"/>
      <c r="AT968" s="37"/>
    </row>
    <row r="969" customFormat="false" ht="11.25" hidden="false" customHeight="false" outlineLevel="0" collapsed="false">
      <c r="AN969" s="39"/>
      <c r="AO969" s="39"/>
      <c r="AP969" s="39"/>
      <c r="AR969" s="37"/>
      <c r="AS969" s="37"/>
      <c r="AT969" s="37"/>
    </row>
    <row r="970" customFormat="false" ht="11.25" hidden="false" customHeight="false" outlineLevel="0" collapsed="false">
      <c r="AN970" s="39"/>
      <c r="AO970" s="39"/>
      <c r="AP970" s="39"/>
      <c r="AR970" s="37"/>
      <c r="AS970" s="37"/>
      <c r="AT970" s="37"/>
    </row>
    <row r="971" customFormat="false" ht="11.25" hidden="false" customHeight="false" outlineLevel="0" collapsed="false">
      <c r="AN971" s="39"/>
      <c r="AO971" s="39"/>
      <c r="AP971" s="39"/>
      <c r="AR971" s="37"/>
      <c r="AS971" s="37"/>
      <c r="AT971" s="37"/>
    </row>
    <row r="972" customFormat="false" ht="11.25" hidden="false" customHeight="false" outlineLevel="0" collapsed="false">
      <c r="AN972" s="39"/>
      <c r="AO972" s="39"/>
      <c r="AP972" s="39"/>
      <c r="AR972" s="37"/>
      <c r="AS972" s="37"/>
      <c r="AT972" s="37"/>
    </row>
    <row r="973" customFormat="false" ht="11.25" hidden="false" customHeight="false" outlineLevel="0" collapsed="false">
      <c r="AN973" s="39"/>
      <c r="AO973" s="39"/>
      <c r="AP973" s="39"/>
      <c r="AR973" s="37"/>
      <c r="AS973" s="37"/>
      <c r="AT973" s="37"/>
    </row>
    <row r="974" customFormat="false" ht="11.25" hidden="false" customHeight="false" outlineLevel="0" collapsed="false">
      <c r="AN974" s="39"/>
      <c r="AO974" s="39"/>
      <c r="AP974" s="39"/>
      <c r="AR974" s="37"/>
      <c r="AS974" s="37"/>
      <c r="AT974" s="37"/>
    </row>
    <row r="975" customFormat="false" ht="11.25" hidden="false" customHeight="false" outlineLevel="0" collapsed="false">
      <c r="AN975" s="39"/>
      <c r="AO975" s="39"/>
      <c r="AP975" s="39"/>
      <c r="AR975" s="37"/>
      <c r="AS975" s="37"/>
      <c r="AT975" s="37"/>
    </row>
    <row r="976" customFormat="false" ht="11.25" hidden="false" customHeight="false" outlineLevel="0" collapsed="false">
      <c r="AN976" s="39"/>
      <c r="AO976" s="39"/>
      <c r="AP976" s="39"/>
      <c r="AR976" s="37"/>
      <c r="AS976" s="37"/>
      <c r="AT976" s="37"/>
    </row>
    <row r="977" customFormat="false" ht="11.25" hidden="false" customHeight="false" outlineLevel="0" collapsed="false">
      <c r="AN977" s="39"/>
      <c r="AO977" s="39"/>
      <c r="AP977" s="39"/>
      <c r="AR977" s="37"/>
      <c r="AS977" s="37"/>
      <c r="AT977" s="37"/>
    </row>
    <row r="978" customFormat="false" ht="11.25" hidden="false" customHeight="false" outlineLevel="0" collapsed="false">
      <c r="AN978" s="39"/>
      <c r="AO978" s="39"/>
      <c r="AP978" s="39"/>
      <c r="AR978" s="37"/>
      <c r="AS978" s="37"/>
      <c r="AT978" s="37"/>
    </row>
    <row r="979" customFormat="false" ht="11.25" hidden="false" customHeight="false" outlineLevel="0" collapsed="false">
      <c r="AN979" s="39"/>
      <c r="AO979" s="39"/>
      <c r="AP979" s="39"/>
      <c r="AR979" s="37"/>
      <c r="AS979" s="37"/>
      <c r="AT979" s="37"/>
    </row>
    <row r="980" customFormat="false" ht="11.25" hidden="false" customHeight="false" outlineLevel="0" collapsed="false">
      <c r="AN980" s="39"/>
      <c r="AO980" s="39"/>
      <c r="AP980" s="39"/>
      <c r="AR980" s="37"/>
      <c r="AS980" s="37"/>
      <c r="AT980" s="37"/>
    </row>
    <row r="981" customFormat="false" ht="11.25" hidden="false" customHeight="false" outlineLevel="0" collapsed="false">
      <c r="AN981" s="39"/>
      <c r="AO981" s="39"/>
      <c r="AP981" s="39"/>
      <c r="AR981" s="37"/>
      <c r="AS981" s="37"/>
      <c r="AT981" s="37"/>
    </row>
    <row r="982" customFormat="false" ht="11.25" hidden="false" customHeight="false" outlineLevel="0" collapsed="false">
      <c r="AN982" s="39"/>
      <c r="AO982" s="39"/>
      <c r="AP982" s="39"/>
      <c r="AR982" s="37"/>
      <c r="AS982" s="37"/>
      <c r="AT982" s="37"/>
    </row>
    <row r="983" customFormat="false" ht="11.25" hidden="false" customHeight="false" outlineLevel="0" collapsed="false">
      <c r="AN983" s="39"/>
      <c r="AO983" s="39"/>
      <c r="AP983" s="39"/>
      <c r="AR983" s="37"/>
      <c r="AS983" s="37"/>
      <c r="AT983" s="37"/>
    </row>
    <row r="984" customFormat="false" ht="11.25" hidden="false" customHeight="false" outlineLevel="0" collapsed="false">
      <c r="AN984" s="39"/>
      <c r="AO984" s="39"/>
      <c r="AP984" s="39"/>
      <c r="AR984" s="37"/>
      <c r="AS984" s="37"/>
      <c r="AT984" s="37"/>
    </row>
    <row r="985" customFormat="false" ht="11.25" hidden="false" customHeight="false" outlineLevel="0" collapsed="false">
      <c r="AN985" s="39"/>
      <c r="AO985" s="39"/>
      <c r="AP985" s="39"/>
      <c r="AR985" s="37"/>
      <c r="AS985" s="37"/>
      <c r="AT985" s="37"/>
    </row>
    <row r="986" customFormat="false" ht="11.25" hidden="false" customHeight="false" outlineLevel="0" collapsed="false">
      <c r="AN986" s="39"/>
      <c r="AO986" s="39"/>
      <c r="AP986" s="39"/>
      <c r="AR986" s="37"/>
      <c r="AS986" s="37"/>
      <c r="AT986" s="37"/>
    </row>
    <row r="987" customFormat="false" ht="11.25" hidden="false" customHeight="false" outlineLevel="0" collapsed="false">
      <c r="AN987" s="39"/>
      <c r="AO987" s="39"/>
      <c r="AP987" s="39"/>
      <c r="AR987" s="37"/>
      <c r="AS987" s="37"/>
      <c r="AT987" s="37"/>
    </row>
    <row r="988" customFormat="false" ht="11.25" hidden="false" customHeight="false" outlineLevel="0" collapsed="false">
      <c r="AN988" s="39"/>
      <c r="AO988" s="39"/>
      <c r="AP988" s="39"/>
      <c r="AR988" s="37"/>
      <c r="AS988" s="37"/>
      <c r="AT988" s="37"/>
    </row>
    <row r="989" customFormat="false" ht="11.25" hidden="false" customHeight="false" outlineLevel="0" collapsed="false">
      <c r="AN989" s="39"/>
      <c r="AO989" s="39"/>
      <c r="AP989" s="39"/>
      <c r="AR989" s="37"/>
      <c r="AS989" s="37"/>
      <c r="AT989" s="37"/>
    </row>
    <row r="990" customFormat="false" ht="11.25" hidden="false" customHeight="false" outlineLevel="0" collapsed="false">
      <c r="AN990" s="39"/>
      <c r="AO990" s="39"/>
      <c r="AP990" s="39"/>
      <c r="AR990" s="37"/>
      <c r="AS990" s="37"/>
      <c r="AT990" s="37"/>
    </row>
    <row r="991" customFormat="false" ht="11.25" hidden="false" customHeight="false" outlineLevel="0" collapsed="false">
      <c r="AN991" s="39"/>
      <c r="AO991" s="39"/>
      <c r="AP991" s="39"/>
      <c r="AR991" s="37"/>
      <c r="AS991" s="37"/>
      <c r="AT991" s="37"/>
    </row>
    <row r="992" customFormat="false" ht="11.25" hidden="false" customHeight="false" outlineLevel="0" collapsed="false">
      <c r="AN992" s="39"/>
      <c r="AO992" s="39"/>
      <c r="AP992" s="39"/>
      <c r="AR992" s="37"/>
      <c r="AS992" s="37"/>
      <c r="AT992" s="37"/>
    </row>
    <row r="993" customFormat="false" ht="11.25" hidden="false" customHeight="false" outlineLevel="0" collapsed="false">
      <c r="AN993" s="39"/>
      <c r="AO993" s="39"/>
      <c r="AP993" s="39"/>
      <c r="AR993" s="37"/>
      <c r="AS993" s="37"/>
      <c r="AT993" s="37"/>
    </row>
    <row r="994" customFormat="false" ht="11.25" hidden="false" customHeight="false" outlineLevel="0" collapsed="false">
      <c r="AN994" s="39"/>
      <c r="AO994" s="39"/>
      <c r="AP994" s="39"/>
      <c r="AR994" s="37"/>
      <c r="AS994" s="37"/>
      <c r="AT994" s="37"/>
    </row>
    <row r="995" customFormat="false" ht="11.25" hidden="false" customHeight="false" outlineLevel="0" collapsed="false">
      <c r="AN995" s="39"/>
      <c r="AO995" s="39"/>
      <c r="AP995" s="39"/>
      <c r="AR995" s="37"/>
      <c r="AS995" s="37"/>
      <c r="AT995" s="37"/>
    </row>
    <row r="996" customFormat="false" ht="11.25" hidden="false" customHeight="false" outlineLevel="0" collapsed="false">
      <c r="AN996" s="39"/>
      <c r="AO996" s="39"/>
      <c r="AP996" s="39"/>
      <c r="AR996" s="37"/>
      <c r="AS996" s="37"/>
      <c r="AT996" s="37"/>
    </row>
    <row r="997" customFormat="false" ht="11.25" hidden="false" customHeight="false" outlineLevel="0" collapsed="false">
      <c r="AN997" s="39"/>
      <c r="AO997" s="39"/>
      <c r="AP997" s="39"/>
      <c r="AR997" s="37"/>
      <c r="AS997" s="37"/>
      <c r="AT997" s="37"/>
    </row>
    <row r="998" customFormat="false" ht="11.25" hidden="false" customHeight="false" outlineLevel="0" collapsed="false">
      <c r="AN998" s="39"/>
      <c r="AO998" s="39"/>
      <c r="AP998" s="39"/>
      <c r="AR998" s="37"/>
      <c r="AS998" s="37"/>
      <c r="AT998" s="37"/>
    </row>
    <row r="999" customFormat="false" ht="11.25" hidden="false" customHeight="false" outlineLevel="0" collapsed="false">
      <c r="AN999" s="39"/>
      <c r="AO999" s="39"/>
      <c r="AP999" s="39"/>
      <c r="AR999" s="37"/>
      <c r="AS999" s="37"/>
      <c r="AT999" s="37"/>
    </row>
    <row r="1000" customFormat="false" ht="11.25" hidden="false" customHeight="false" outlineLevel="0" collapsed="false">
      <c r="AN1000" s="39"/>
      <c r="AO1000" s="39"/>
      <c r="AP1000" s="39"/>
      <c r="AR1000" s="37"/>
      <c r="AS1000" s="37"/>
      <c r="AT1000" s="37"/>
    </row>
    <row r="1001" customFormat="false" ht="11.25" hidden="false" customHeight="false" outlineLevel="0" collapsed="false">
      <c r="AN1001" s="39"/>
      <c r="AO1001" s="39"/>
      <c r="AP1001" s="39"/>
      <c r="AR1001" s="37"/>
      <c r="AS1001" s="37"/>
      <c r="AT1001" s="37"/>
    </row>
    <row r="1002" customFormat="false" ht="11.25" hidden="false" customHeight="false" outlineLevel="0" collapsed="false">
      <c r="AN1002" s="39"/>
      <c r="AO1002" s="39"/>
      <c r="AP1002" s="39"/>
      <c r="AR1002" s="37"/>
      <c r="AS1002" s="37"/>
      <c r="AT1002" s="37"/>
    </row>
    <row r="1003" customFormat="false" ht="11.25" hidden="false" customHeight="false" outlineLevel="0" collapsed="false">
      <c r="AN1003" s="39"/>
      <c r="AO1003" s="39"/>
      <c r="AP1003" s="39"/>
      <c r="AR1003" s="37"/>
      <c r="AS1003" s="37"/>
      <c r="AT1003" s="37"/>
    </row>
    <row r="1004" customFormat="false" ht="11.25" hidden="false" customHeight="false" outlineLevel="0" collapsed="false">
      <c r="AN1004" s="39"/>
      <c r="AO1004" s="39"/>
      <c r="AP1004" s="39"/>
      <c r="AR1004" s="37"/>
      <c r="AS1004" s="37"/>
      <c r="AT1004" s="37"/>
    </row>
    <row r="1005" customFormat="false" ht="11.25" hidden="false" customHeight="false" outlineLevel="0" collapsed="false">
      <c r="AN1005" s="39"/>
      <c r="AO1005" s="39"/>
      <c r="AP1005" s="39"/>
      <c r="AR1005" s="37"/>
      <c r="AS1005" s="37"/>
      <c r="AT1005" s="37"/>
    </row>
    <row r="1006" customFormat="false" ht="11.25" hidden="false" customHeight="false" outlineLevel="0" collapsed="false">
      <c r="AN1006" s="39"/>
      <c r="AO1006" s="39"/>
      <c r="AP1006" s="39"/>
      <c r="AR1006" s="37"/>
      <c r="AS1006" s="37"/>
      <c r="AT1006" s="37"/>
    </row>
    <row r="1007" customFormat="false" ht="11.25" hidden="false" customHeight="false" outlineLevel="0" collapsed="false">
      <c r="AN1007" s="39"/>
      <c r="AO1007" s="39"/>
      <c r="AP1007" s="39"/>
      <c r="AR1007" s="37"/>
      <c r="AS1007" s="37"/>
      <c r="AT1007" s="37"/>
    </row>
    <row r="1008" customFormat="false" ht="11.25" hidden="false" customHeight="false" outlineLevel="0" collapsed="false">
      <c r="AN1008" s="39"/>
      <c r="AO1008" s="39"/>
      <c r="AP1008" s="39"/>
      <c r="AR1008" s="37"/>
      <c r="AS1008" s="37"/>
      <c r="AT1008" s="37"/>
    </row>
    <row r="1009" customFormat="false" ht="11.25" hidden="false" customHeight="false" outlineLevel="0" collapsed="false">
      <c r="AN1009" s="39"/>
      <c r="AO1009" s="39"/>
      <c r="AP1009" s="39"/>
      <c r="AR1009" s="37"/>
      <c r="AS1009" s="37"/>
      <c r="AT1009" s="37"/>
    </row>
    <row r="1010" customFormat="false" ht="11.25" hidden="false" customHeight="false" outlineLevel="0" collapsed="false">
      <c r="AN1010" s="39"/>
      <c r="AO1010" s="39"/>
      <c r="AP1010" s="39"/>
      <c r="AR1010" s="37"/>
      <c r="AS1010" s="37"/>
      <c r="AT1010" s="37"/>
    </row>
    <row r="1011" customFormat="false" ht="11.25" hidden="false" customHeight="false" outlineLevel="0" collapsed="false">
      <c r="AN1011" s="39"/>
      <c r="AO1011" s="39"/>
      <c r="AP1011" s="39"/>
      <c r="AR1011" s="37"/>
      <c r="AS1011" s="37"/>
      <c r="AT1011" s="37"/>
    </row>
    <row r="1012" customFormat="false" ht="11.25" hidden="false" customHeight="false" outlineLevel="0" collapsed="false">
      <c r="AN1012" s="39"/>
      <c r="AO1012" s="39"/>
      <c r="AP1012" s="39"/>
      <c r="AR1012" s="37"/>
      <c r="AS1012" s="37"/>
      <c r="AT1012" s="37"/>
    </row>
    <row r="1013" customFormat="false" ht="11.25" hidden="false" customHeight="false" outlineLevel="0" collapsed="false">
      <c r="AN1013" s="39"/>
      <c r="AO1013" s="39"/>
      <c r="AP1013" s="39"/>
      <c r="AR1013" s="37"/>
      <c r="AS1013" s="37"/>
      <c r="AT1013" s="37"/>
    </row>
    <row r="1014" customFormat="false" ht="11.25" hidden="false" customHeight="false" outlineLevel="0" collapsed="false">
      <c r="AN1014" s="39"/>
      <c r="AO1014" s="39"/>
      <c r="AP1014" s="39"/>
      <c r="AR1014" s="37"/>
      <c r="AS1014" s="37"/>
      <c r="AT1014" s="37"/>
    </row>
    <row r="1015" customFormat="false" ht="11.25" hidden="false" customHeight="false" outlineLevel="0" collapsed="false">
      <c r="AN1015" s="39"/>
      <c r="AO1015" s="39"/>
      <c r="AP1015" s="39"/>
      <c r="AR1015" s="37"/>
      <c r="AS1015" s="37"/>
      <c r="AT1015" s="37"/>
    </row>
    <row r="1016" customFormat="false" ht="11.25" hidden="false" customHeight="false" outlineLevel="0" collapsed="false">
      <c r="AN1016" s="39"/>
      <c r="AO1016" s="39"/>
      <c r="AP1016" s="39"/>
      <c r="AR1016" s="37"/>
      <c r="AS1016" s="37"/>
      <c r="AT1016" s="37"/>
    </row>
    <row r="1017" customFormat="false" ht="11.25" hidden="false" customHeight="false" outlineLevel="0" collapsed="false">
      <c r="AN1017" s="39"/>
      <c r="AO1017" s="39"/>
      <c r="AP1017" s="39"/>
      <c r="AR1017" s="37"/>
      <c r="AS1017" s="37"/>
      <c r="AT1017" s="37"/>
    </row>
    <row r="1018" customFormat="false" ht="11.25" hidden="false" customHeight="false" outlineLevel="0" collapsed="false">
      <c r="AN1018" s="39"/>
      <c r="AO1018" s="39"/>
      <c r="AP1018" s="39"/>
      <c r="AR1018" s="37"/>
      <c r="AS1018" s="37"/>
      <c r="AT1018" s="37"/>
    </row>
    <row r="1019" customFormat="false" ht="11.25" hidden="false" customHeight="false" outlineLevel="0" collapsed="false">
      <c r="AN1019" s="39"/>
      <c r="AO1019" s="39"/>
      <c r="AP1019" s="39"/>
      <c r="AR1019" s="37"/>
      <c r="AS1019" s="37"/>
      <c r="AT1019" s="37"/>
    </row>
    <row r="1020" customFormat="false" ht="11.25" hidden="false" customHeight="false" outlineLevel="0" collapsed="false">
      <c r="AN1020" s="39"/>
      <c r="AO1020" s="39"/>
      <c r="AP1020" s="39"/>
      <c r="AR1020" s="37"/>
      <c r="AS1020" s="37"/>
      <c r="AT1020" s="37"/>
    </row>
    <row r="1021" customFormat="false" ht="11.25" hidden="false" customHeight="false" outlineLevel="0" collapsed="false">
      <c r="AN1021" s="39"/>
      <c r="AO1021" s="39"/>
      <c r="AP1021" s="39"/>
      <c r="AR1021" s="37"/>
      <c r="AS1021" s="37"/>
      <c r="AT1021" s="37"/>
    </row>
    <row r="1022" customFormat="false" ht="11.25" hidden="false" customHeight="false" outlineLevel="0" collapsed="false">
      <c r="AN1022" s="39"/>
      <c r="AO1022" s="39"/>
      <c r="AP1022" s="39"/>
      <c r="AR1022" s="37"/>
      <c r="AS1022" s="37"/>
      <c r="AT1022" s="37"/>
    </row>
    <row r="1023" customFormat="false" ht="11.25" hidden="false" customHeight="false" outlineLevel="0" collapsed="false">
      <c r="AN1023" s="39"/>
      <c r="AO1023" s="39"/>
      <c r="AP1023" s="39"/>
      <c r="AR1023" s="37"/>
      <c r="AS1023" s="37"/>
      <c r="AT1023" s="37"/>
    </row>
    <row r="1024" customFormat="false" ht="11.25" hidden="false" customHeight="false" outlineLevel="0" collapsed="false">
      <c r="AN1024" s="39"/>
      <c r="AO1024" s="39"/>
      <c r="AP1024" s="39"/>
      <c r="AR1024" s="37"/>
      <c r="AS1024" s="37"/>
      <c r="AT1024" s="37"/>
    </row>
    <row r="1025" customFormat="false" ht="11.25" hidden="false" customHeight="false" outlineLevel="0" collapsed="false">
      <c r="AN1025" s="39"/>
      <c r="AO1025" s="39"/>
      <c r="AP1025" s="39"/>
      <c r="AR1025" s="37"/>
      <c r="AS1025" s="37"/>
      <c r="AT1025" s="37"/>
    </row>
    <row r="1026" customFormat="false" ht="11.25" hidden="false" customHeight="false" outlineLevel="0" collapsed="false">
      <c r="AN1026" s="39"/>
      <c r="AO1026" s="39"/>
      <c r="AP1026" s="39"/>
      <c r="AR1026" s="37"/>
      <c r="AS1026" s="37"/>
      <c r="AT1026" s="37"/>
    </row>
    <row r="1027" customFormat="false" ht="11.25" hidden="false" customHeight="false" outlineLevel="0" collapsed="false">
      <c r="AN1027" s="39"/>
      <c r="AO1027" s="39"/>
      <c r="AP1027" s="39"/>
      <c r="AR1027" s="37"/>
      <c r="AS1027" s="37"/>
      <c r="AT1027" s="37"/>
    </row>
    <row r="1028" customFormat="false" ht="11.25" hidden="false" customHeight="false" outlineLevel="0" collapsed="false">
      <c r="AN1028" s="39"/>
      <c r="AO1028" s="39"/>
      <c r="AP1028" s="39"/>
      <c r="AR1028" s="37"/>
      <c r="AS1028" s="37"/>
      <c r="AT1028" s="37"/>
    </row>
    <row r="1029" customFormat="false" ht="11.25" hidden="false" customHeight="false" outlineLevel="0" collapsed="false">
      <c r="AN1029" s="39"/>
      <c r="AO1029" s="39"/>
      <c r="AP1029" s="39"/>
      <c r="AR1029" s="37"/>
      <c r="AS1029" s="37"/>
      <c r="AT1029" s="37"/>
    </row>
    <row r="1030" customFormat="false" ht="11.25" hidden="false" customHeight="false" outlineLevel="0" collapsed="false">
      <c r="AN1030" s="39"/>
      <c r="AO1030" s="39"/>
      <c r="AP1030" s="39"/>
      <c r="AR1030" s="37"/>
      <c r="AS1030" s="37"/>
      <c r="AT1030" s="37"/>
    </row>
    <row r="1031" customFormat="false" ht="11.25" hidden="false" customHeight="false" outlineLevel="0" collapsed="false">
      <c r="AN1031" s="39"/>
      <c r="AO1031" s="39"/>
      <c r="AP1031" s="39"/>
      <c r="AR1031" s="37"/>
      <c r="AS1031" s="37"/>
      <c r="AT1031" s="37"/>
    </row>
    <row r="1032" customFormat="false" ht="11.25" hidden="false" customHeight="false" outlineLevel="0" collapsed="false">
      <c r="AN1032" s="39"/>
      <c r="AO1032" s="39"/>
      <c r="AP1032" s="39"/>
      <c r="AR1032" s="37"/>
      <c r="AS1032" s="37"/>
      <c r="AT1032" s="37"/>
    </row>
    <row r="1033" customFormat="false" ht="11.25" hidden="false" customHeight="false" outlineLevel="0" collapsed="false">
      <c r="AN1033" s="39"/>
      <c r="AO1033" s="39"/>
      <c r="AP1033" s="39"/>
      <c r="AR1033" s="37"/>
      <c r="AS1033" s="37"/>
      <c r="AT1033" s="37"/>
    </row>
    <row r="1034" customFormat="false" ht="11.25" hidden="false" customHeight="false" outlineLevel="0" collapsed="false">
      <c r="AN1034" s="39"/>
      <c r="AO1034" s="39"/>
      <c r="AP1034" s="39"/>
      <c r="AR1034" s="37"/>
      <c r="AS1034" s="37"/>
      <c r="AT1034" s="37"/>
    </row>
    <row r="1035" customFormat="false" ht="11.25" hidden="false" customHeight="false" outlineLevel="0" collapsed="false">
      <c r="AN1035" s="39"/>
      <c r="AO1035" s="39"/>
      <c r="AP1035" s="39"/>
      <c r="AR1035" s="37"/>
      <c r="AS1035" s="37"/>
      <c r="AT1035" s="37"/>
    </row>
    <row r="1036" customFormat="false" ht="11.25" hidden="false" customHeight="false" outlineLevel="0" collapsed="false">
      <c r="AN1036" s="39"/>
      <c r="AO1036" s="39"/>
      <c r="AP1036" s="39"/>
      <c r="AR1036" s="37"/>
      <c r="AS1036" s="37"/>
      <c r="AT1036" s="37"/>
    </row>
    <row r="1037" customFormat="false" ht="11.25" hidden="false" customHeight="false" outlineLevel="0" collapsed="false">
      <c r="AN1037" s="39"/>
      <c r="AO1037" s="39"/>
      <c r="AP1037" s="39"/>
      <c r="AR1037" s="37"/>
      <c r="AS1037" s="37"/>
      <c r="AT1037" s="37"/>
    </row>
    <row r="1038" customFormat="false" ht="11.25" hidden="false" customHeight="false" outlineLevel="0" collapsed="false">
      <c r="AN1038" s="39"/>
      <c r="AO1038" s="39"/>
      <c r="AP1038" s="39"/>
      <c r="AR1038" s="37"/>
      <c r="AS1038" s="37"/>
      <c r="AT1038" s="37"/>
    </row>
    <row r="1039" customFormat="false" ht="11.25" hidden="false" customHeight="false" outlineLevel="0" collapsed="false">
      <c r="AN1039" s="39"/>
      <c r="AO1039" s="39"/>
      <c r="AP1039" s="39"/>
      <c r="AR1039" s="37"/>
      <c r="AS1039" s="37"/>
      <c r="AT1039" s="37"/>
    </row>
    <row r="1040" customFormat="false" ht="11.25" hidden="false" customHeight="false" outlineLevel="0" collapsed="false">
      <c r="AN1040" s="39"/>
      <c r="AO1040" s="39"/>
      <c r="AP1040" s="39"/>
      <c r="AR1040" s="37"/>
      <c r="AS1040" s="37"/>
      <c r="AT1040" s="37"/>
    </row>
    <row r="1041" customFormat="false" ht="11.25" hidden="false" customHeight="false" outlineLevel="0" collapsed="false">
      <c r="AN1041" s="39"/>
      <c r="AO1041" s="39"/>
      <c r="AP1041" s="39"/>
      <c r="AR1041" s="37"/>
      <c r="AS1041" s="37"/>
      <c r="AT1041" s="37"/>
    </row>
    <row r="1042" customFormat="false" ht="11.25" hidden="false" customHeight="false" outlineLevel="0" collapsed="false">
      <c r="AN1042" s="39"/>
      <c r="AO1042" s="39"/>
      <c r="AP1042" s="39"/>
      <c r="AR1042" s="37"/>
      <c r="AS1042" s="37"/>
      <c r="AT1042" s="37"/>
    </row>
    <row r="1043" customFormat="false" ht="11.25" hidden="false" customHeight="false" outlineLevel="0" collapsed="false">
      <c r="AN1043" s="39"/>
      <c r="AO1043" s="39"/>
      <c r="AP1043" s="39"/>
      <c r="AR1043" s="37"/>
      <c r="AS1043" s="37"/>
      <c r="AT1043" s="37"/>
    </row>
    <row r="1044" customFormat="false" ht="11.25" hidden="false" customHeight="false" outlineLevel="0" collapsed="false">
      <c r="AN1044" s="39"/>
      <c r="AO1044" s="39"/>
      <c r="AP1044" s="39"/>
      <c r="AR1044" s="37"/>
      <c r="AS1044" s="37"/>
      <c r="AT1044" s="37"/>
    </row>
    <row r="1045" customFormat="false" ht="11.25" hidden="false" customHeight="false" outlineLevel="0" collapsed="false">
      <c r="AN1045" s="39"/>
      <c r="AO1045" s="39"/>
      <c r="AP1045" s="39"/>
      <c r="AR1045" s="37"/>
      <c r="AS1045" s="37"/>
      <c r="AT1045" s="37"/>
    </row>
    <row r="1046" customFormat="false" ht="11.25" hidden="false" customHeight="false" outlineLevel="0" collapsed="false">
      <c r="AN1046" s="39"/>
      <c r="AO1046" s="39"/>
      <c r="AP1046" s="39"/>
      <c r="AR1046" s="37"/>
      <c r="AS1046" s="37"/>
      <c r="AT1046" s="37"/>
    </row>
    <row r="1047" customFormat="false" ht="11.25" hidden="false" customHeight="false" outlineLevel="0" collapsed="false">
      <c r="AN1047" s="39"/>
      <c r="AO1047" s="39"/>
      <c r="AP1047" s="39"/>
      <c r="AR1047" s="37"/>
      <c r="AS1047" s="37"/>
      <c r="AT1047" s="37"/>
    </row>
    <row r="1048" customFormat="false" ht="11.25" hidden="false" customHeight="false" outlineLevel="0" collapsed="false">
      <c r="AN1048" s="39"/>
      <c r="AO1048" s="39"/>
      <c r="AP1048" s="39"/>
      <c r="AR1048" s="37"/>
      <c r="AS1048" s="37"/>
      <c r="AT1048" s="37"/>
    </row>
    <row r="1049" customFormat="false" ht="11.25" hidden="false" customHeight="false" outlineLevel="0" collapsed="false">
      <c r="AN1049" s="39"/>
      <c r="AO1049" s="39"/>
      <c r="AP1049" s="39"/>
      <c r="AR1049" s="37"/>
      <c r="AS1049" s="37"/>
      <c r="AT1049" s="37"/>
    </row>
    <row r="1050" customFormat="false" ht="11.25" hidden="false" customHeight="false" outlineLevel="0" collapsed="false">
      <c r="AN1050" s="39"/>
      <c r="AO1050" s="39"/>
      <c r="AP1050" s="39"/>
      <c r="AR1050" s="37"/>
      <c r="AS1050" s="37"/>
      <c r="AT1050" s="37"/>
    </row>
    <row r="1051" customFormat="false" ht="11.25" hidden="false" customHeight="false" outlineLevel="0" collapsed="false">
      <c r="AN1051" s="39"/>
      <c r="AO1051" s="39"/>
      <c r="AP1051" s="39"/>
      <c r="AR1051" s="37"/>
      <c r="AS1051" s="37"/>
      <c r="AT1051" s="37"/>
    </row>
    <row r="1052" customFormat="false" ht="11.25" hidden="false" customHeight="false" outlineLevel="0" collapsed="false">
      <c r="AN1052" s="39"/>
      <c r="AO1052" s="39"/>
      <c r="AP1052" s="39"/>
      <c r="AR1052" s="37"/>
      <c r="AS1052" s="37"/>
      <c r="AT1052" s="37"/>
    </row>
    <row r="1053" customFormat="false" ht="11.25" hidden="false" customHeight="false" outlineLevel="0" collapsed="false">
      <c r="AN1053" s="39"/>
      <c r="AO1053" s="39"/>
      <c r="AP1053" s="39"/>
      <c r="AR1053" s="37"/>
      <c r="AS1053" s="37"/>
      <c r="AT1053" s="37"/>
    </row>
    <row r="1054" customFormat="false" ht="11.25" hidden="false" customHeight="false" outlineLevel="0" collapsed="false">
      <c r="AN1054" s="39"/>
      <c r="AO1054" s="39"/>
      <c r="AP1054" s="39"/>
      <c r="AR1054" s="37"/>
      <c r="AS1054" s="37"/>
      <c r="AT1054" s="37"/>
    </row>
    <row r="1055" customFormat="false" ht="11.25" hidden="false" customHeight="false" outlineLevel="0" collapsed="false">
      <c r="AN1055" s="39"/>
      <c r="AO1055" s="39"/>
      <c r="AP1055" s="39"/>
      <c r="AR1055" s="37"/>
      <c r="AS1055" s="37"/>
      <c r="AT1055" s="37"/>
    </row>
    <row r="1056" customFormat="false" ht="11.25" hidden="false" customHeight="false" outlineLevel="0" collapsed="false">
      <c r="AN1056" s="39"/>
      <c r="AO1056" s="39"/>
      <c r="AP1056" s="39"/>
      <c r="AR1056" s="37"/>
      <c r="AS1056" s="37"/>
      <c r="AT1056" s="37"/>
    </row>
    <row r="1057" customFormat="false" ht="11.25" hidden="false" customHeight="false" outlineLevel="0" collapsed="false">
      <c r="AN1057" s="39"/>
      <c r="AO1057" s="39"/>
      <c r="AP1057" s="39"/>
      <c r="AR1057" s="37"/>
      <c r="AS1057" s="37"/>
      <c r="AT1057" s="37"/>
    </row>
    <row r="1058" customFormat="false" ht="11.25" hidden="false" customHeight="false" outlineLevel="0" collapsed="false">
      <c r="AN1058" s="39"/>
      <c r="AO1058" s="39"/>
      <c r="AP1058" s="39"/>
      <c r="AR1058" s="37"/>
      <c r="AS1058" s="37"/>
      <c r="AT1058" s="37"/>
    </row>
    <row r="1059" customFormat="false" ht="11.25" hidden="false" customHeight="false" outlineLevel="0" collapsed="false">
      <c r="AN1059" s="39"/>
      <c r="AO1059" s="39"/>
      <c r="AP1059" s="39"/>
      <c r="AR1059" s="37"/>
      <c r="AS1059" s="37"/>
      <c r="AT1059" s="37"/>
    </row>
    <row r="1060" customFormat="false" ht="11.25" hidden="false" customHeight="false" outlineLevel="0" collapsed="false">
      <c r="AN1060" s="39"/>
      <c r="AO1060" s="39"/>
      <c r="AP1060" s="39"/>
      <c r="AR1060" s="37"/>
      <c r="AS1060" s="37"/>
      <c r="AT1060" s="37"/>
    </row>
    <row r="1061" customFormat="false" ht="11.25" hidden="false" customHeight="false" outlineLevel="0" collapsed="false">
      <c r="AN1061" s="39"/>
      <c r="AO1061" s="39"/>
      <c r="AP1061" s="39"/>
      <c r="AR1061" s="37"/>
      <c r="AS1061" s="37"/>
      <c r="AT1061" s="37"/>
    </row>
    <row r="1062" customFormat="false" ht="11.25" hidden="false" customHeight="false" outlineLevel="0" collapsed="false">
      <c r="AN1062" s="39"/>
      <c r="AO1062" s="39"/>
      <c r="AP1062" s="39"/>
      <c r="AR1062" s="37"/>
      <c r="AS1062" s="37"/>
      <c r="AT1062" s="37"/>
    </row>
    <row r="1063" customFormat="false" ht="11.25" hidden="false" customHeight="false" outlineLevel="0" collapsed="false">
      <c r="AN1063" s="39"/>
      <c r="AO1063" s="39"/>
      <c r="AP1063" s="39"/>
      <c r="AR1063" s="37"/>
      <c r="AS1063" s="37"/>
      <c r="AT1063" s="37"/>
    </row>
    <row r="1064" customFormat="false" ht="11.25" hidden="false" customHeight="false" outlineLevel="0" collapsed="false">
      <c r="AN1064" s="39"/>
      <c r="AO1064" s="39"/>
      <c r="AP1064" s="39"/>
      <c r="AR1064" s="37"/>
      <c r="AS1064" s="37"/>
      <c r="AT1064" s="37"/>
    </row>
    <row r="1065" customFormat="false" ht="11.25" hidden="false" customHeight="false" outlineLevel="0" collapsed="false">
      <c r="AN1065" s="39"/>
      <c r="AO1065" s="39"/>
      <c r="AP1065" s="39"/>
      <c r="AR1065" s="37"/>
      <c r="AS1065" s="37"/>
      <c r="AT1065" s="37"/>
    </row>
    <row r="1066" customFormat="false" ht="11.25" hidden="false" customHeight="false" outlineLevel="0" collapsed="false">
      <c r="AN1066" s="39"/>
      <c r="AO1066" s="39"/>
      <c r="AP1066" s="39"/>
      <c r="AR1066" s="37"/>
      <c r="AS1066" s="37"/>
      <c r="AT1066" s="37"/>
    </row>
    <row r="1067" customFormat="false" ht="11.25" hidden="false" customHeight="false" outlineLevel="0" collapsed="false">
      <c r="AN1067" s="39"/>
      <c r="AO1067" s="39"/>
      <c r="AP1067" s="39"/>
      <c r="AR1067" s="37"/>
      <c r="AS1067" s="37"/>
      <c r="AT1067" s="37"/>
    </row>
    <row r="1068" customFormat="false" ht="11.25" hidden="false" customHeight="false" outlineLevel="0" collapsed="false">
      <c r="AN1068" s="39"/>
      <c r="AO1068" s="39"/>
      <c r="AP1068" s="39"/>
      <c r="AR1068" s="37"/>
      <c r="AS1068" s="37"/>
      <c r="AT1068" s="37"/>
    </row>
    <row r="1069" customFormat="false" ht="11.25" hidden="false" customHeight="false" outlineLevel="0" collapsed="false">
      <c r="AN1069" s="39"/>
      <c r="AO1069" s="39"/>
      <c r="AP1069" s="39"/>
      <c r="AR1069" s="37"/>
      <c r="AS1069" s="37"/>
      <c r="AT1069" s="37"/>
    </row>
    <row r="1070" customFormat="false" ht="11.25" hidden="false" customHeight="false" outlineLevel="0" collapsed="false">
      <c r="AN1070" s="39"/>
      <c r="AO1070" s="39"/>
      <c r="AP1070" s="39"/>
      <c r="AR1070" s="37"/>
      <c r="AS1070" s="37"/>
      <c r="AT1070" s="37"/>
    </row>
    <row r="1071" customFormat="false" ht="11.25" hidden="false" customHeight="false" outlineLevel="0" collapsed="false">
      <c r="AN1071" s="39"/>
      <c r="AO1071" s="39"/>
      <c r="AP1071" s="39"/>
      <c r="AR1071" s="37"/>
      <c r="AS1071" s="37"/>
      <c r="AT1071" s="37"/>
    </row>
    <row r="1072" customFormat="false" ht="11.25" hidden="false" customHeight="false" outlineLevel="0" collapsed="false">
      <c r="AN1072" s="39"/>
      <c r="AO1072" s="39"/>
      <c r="AP1072" s="39"/>
      <c r="AR1072" s="37"/>
      <c r="AS1072" s="37"/>
      <c r="AT1072" s="37"/>
    </row>
    <row r="1073" customFormat="false" ht="11.25" hidden="false" customHeight="false" outlineLevel="0" collapsed="false">
      <c r="AN1073" s="39"/>
      <c r="AO1073" s="39"/>
      <c r="AP1073" s="39"/>
      <c r="AR1073" s="37"/>
      <c r="AS1073" s="37"/>
      <c r="AT1073" s="37"/>
    </row>
    <row r="1074" customFormat="false" ht="11.25" hidden="false" customHeight="false" outlineLevel="0" collapsed="false">
      <c r="AN1074" s="39"/>
      <c r="AO1074" s="39"/>
      <c r="AP1074" s="39"/>
      <c r="AR1074" s="37"/>
      <c r="AS1074" s="37"/>
      <c r="AT1074" s="37"/>
    </row>
    <row r="1075" customFormat="false" ht="11.25" hidden="false" customHeight="false" outlineLevel="0" collapsed="false">
      <c r="AN1075" s="39"/>
      <c r="AO1075" s="39"/>
      <c r="AP1075" s="39"/>
      <c r="AR1075" s="37"/>
      <c r="AS1075" s="37"/>
      <c r="AT1075" s="37"/>
    </row>
    <row r="1076" customFormat="false" ht="11.25" hidden="false" customHeight="false" outlineLevel="0" collapsed="false">
      <c r="AN1076" s="39"/>
      <c r="AO1076" s="39"/>
      <c r="AP1076" s="39"/>
      <c r="AR1076" s="37"/>
      <c r="AS1076" s="37"/>
      <c r="AT1076" s="37"/>
    </row>
    <row r="1077" customFormat="false" ht="11.25" hidden="false" customHeight="false" outlineLevel="0" collapsed="false">
      <c r="AN1077" s="39"/>
      <c r="AO1077" s="39"/>
      <c r="AP1077" s="39"/>
      <c r="AR1077" s="37"/>
      <c r="AS1077" s="37"/>
      <c r="AT1077" s="37"/>
    </row>
    <row r="1078" customFormat="false" ht="11.25" hidden="false" customHeight="false" outlineLevel="0" collapsed="false">
      <c r="AN1078" s="39"/>
      <c r="AO1078" s="39"/>
      <c r="AP1078" s="39"/>
      <c r="AR1078" s="37"/>
      <c r="AS1078" s="37"/>
      <c r="AT1078" s="37"/>
    </row>
    <row r="1079" customFormat="false" ht="11.25" hidden="false" customHeight="false" outlineLevel="0" collapsed="false">
      <c r="AN1079" s="39"/>
      <c r="AO1079" s="39"/>
      <c r="AP1079" s="39"/>
      <c r="AR1079" s="37"/>
      <c r="AS1079" s="37"/>
      <c r="AT1079" s="37"/>
    </row>
    <row r="1080" customFormat="false" ht="11.25" hidden="false" customHeight="false" outlineLevel="0" collapsed="false">
      <c r="AN1080" s="39"/>
      <c r="AO1080" s="39"/>
      <c r="AP1080" s="39"/>
      <c r="AR1080" s="37"/>
      <c r="AS1080" s="37"/>
      <c r="AT1080" s="37"/>
    </row>
    <row r="1081" customFormat="false" ht="11.25" hidden="false" customHeight="false" outlineLevel="0" collapsed="false">
      <c r="AN1081" s="39"/>
      <c r="AO1081" s="39"/>
      <c r="AP1081" s="39"/>
      <c r="AR1081" s="37"/>
      <c r="AS1081" s="37"/>
      <c r="AT1081" s="37"/>
    </row>
    <row r="1082" customFormat="false" ht="11.25" hidden="false" customHeight="false" outlineLevel="0" collapsed="false">
      <c r="AN1082" s="39"/>
      <c r="AO1082" s="39"/>
      <c r="AP1082" s="39"/>
      <c r="AR1082" s="37"/>
      <c r="AS1082" s="37"/>
      <c r="AT1082" s="37"/>
    </row>
    <row r="1083" customFormat="false" ht="11.25" hidden="false" customHeight="false" outlineLevel="0" collapsed="false">
      <c r="AN1083" s="39"/>
      <c r="AO1083" s="39"/>
      <c r="AP1083" s="39"/>
      <c r="AR1083" s="37"/>
      <c r="AS1083" s="37"/>
      <c r="AT1083" s="37"/>
    </row>
    <row r="1084" customFormat="false" ht="11.25" hidden="false" customHeight="false" outlineLevel="0" collapsed="false">
      <c r="AN1084" s="39"/>
      <c r="AO1084" s="39"/>
      <c r="AP1084" s="39"/>
      <c r="AR1084" s="37"/>
      <c r="AS1084" s="37"/>
      <c r="AT1084" s="37"/>
    </row>
    <row r="1085" customFormat="false" ht="11.25" hidden="false" customHeight="false" outlineLevel="0" collapsed="false">
      <c r="AN1085" s="39"/>
      <c r="AO1085" s="39"/>
      <c r="AP1085" s="39"/>
      <c r="AR1085" s="37"/>
      <c r="AS1085" s="37"/>
      <c r="AT1085" s="37"/>
    </row>
    <row r="1086" customFormat="false" ht="11.25" hidden="false" customHeight="false" outlineLevel="0" collapsed="false">
      <c r="AN1086" s="39"/>
      <c r="AO1086" s="39"/>
      <c r="AP1086" s="39"/>
      <c r="AR1086" s="37"/>
      <c r="AS1086" s="37"/>
      <c r="AT1086" s="37"/>
    </row>
    <row r="1087" customFormat="false" ht="11.25" hidden="false" customHeight="false" outlineLevel="0" collapsed="false">
      <c r="AN1087" s="39"/>
      <c r="AO1087" s="39"/>
      <c r="AP1087" s="39"/>
      <c r="AR1087" s="37"/>
      <c r="AS1087" s="37"/>
      <c r="AT1087" s="37"/>
    </row>
    <row r="1088" customFormat="false" ht="11.25" hidden="false" customHeight="false" outlineLevel="0" collapsed="false">
      <c r="AN1088" s="39"/>
      <c r="AO1088" s="39"/>
      <c r="AP1088" s="39"/>
      <c r="AR1088" s="37"/>
      <c r="AS1088" s="37"/>
      <c r="AT1088" s="37"/>
    </row>
    <row r="1089" customFormat="false" ht="11.25" hidden="false" customHeight="false" outlineLevel="0" collapsed="false">
      <c r="AN1089" s="39"/>
      <c r="AO1089" s="39"/>
      <c r="AP1089" s="39"/>
      <c r="AR1089" s="37"/>
      <c r="AS1089" s="37"/>
      <c r="AT1089" s="37"/>
    </row>
    <row r="1090" customFormat="false" ht="11.25" hidden="false" customHeight="false" outlineLevel="0" collapsed="false">
      <c r="AN1090" s="39"/>
      <c r="AO1090" s="39"/>
      <c r="AP1090" s="39"/>
      <c r="AR1090" s="37"/>
      <c r="AS1090" s="37"/>
      <c r="AT1090" s="37"/>
    </row>
    <row r="1091" customFormat="false" ht="11.25" hidden="false" customHeight="false" outlineLevel="0" collapsed="false">
      <c r="AN1091" s="39"/>
      <c r="AO1091" s="39"/>
      <c r="AP1091" s="39"/>
      <c r="AR1091" s="37"/>
      <c r="AS1091" s="37"/>
      <c r="AT1091" s="37"/>
    </row>
    <row r="1092" customFormat="false" ht="11.25" hidden="false" customHeight="false" outlineLevel="0" collapsed="false">
      <c r="AN1092" s="39"/>
      <c r="AO1092" s="39"/>
      <c r="AP1092" s="39"/>
      <c r="AR1092" s="37"/>
      <c r="AS1092" s="37"/>
      <c r="AT1092" s="37"/>
    </row>
    <row r="1093" customFormat="false" ht="11.25" hidden="false" customHeight="false" outlineLevel="0" collapsed="false">
      <c r="AN1093" s="39"/>
      <c r="AO1093" s="39"/>
      <c r="AP1093" s="39"/>
      <c r="AR1093" s="37"/>
      <c r="AS1093" s="37"/>
      <c r="AT1093" s="37"/>
    </row>
    <row r="1094" customFormat="false" ht="11.25" hidden="false" customHeight="false" outlineLevel="0" collapsed="false">
      <c r="AN1094" s="39"/>
      <c r="AO1094" s="39"/>
      <c r="AP1094" s="39"/>
      <c r="AR1094" s="37"/>
      <c r="AS1094" s="37"/>
      <c r="AT1094" s="37"/>
    </row>
    <row r="1095" customFormat="false" ht="11.25" hidden="false" customHeight="false" outlineLevel="0" collapsed="false">
      <c r="AN1095" s="39"/>
      <c r="AO1095" s="39"/>
      <c r="AP1095" s="39"/>
      <c r="AR1095" s="37"/>
      <c r="AS1095" s="37"/>
      <c r="AT1095" s="37"/>
    </row>
    <row r="1096" customFormat="false" ht="11.25" hidden="false" customHeight="false" outlineLevel="0" collapsed="false">
      <c r="AN1096" s="39"/>
      <c r="AO1096" s="39"/>
      <c r="AP1096" s="39"/>
      <c r="AR1096" s="37"/>
      <c r="AS1096" s="37"/>
      <c r="AT1096" s="37"/>
    </row>
    <row r="1097" customFormat="false" ht="11.25" hidden="false" customHeight="false" outlineLevel="0" collapsed="false">
      <c r="AN1097" s="39"/>
      <c r="AO1097" s="39"/>
      <c r="AP1097" s="39"/>
      <c r="AR1097" s="37"/>
      <c r="AS1097" s="37"/>
      <c r="AT1097" s="37"/>
    </row>
    <row r="1098" customFormat="false" ht="11.25" hidden="false" customHeight="false" outlineLevel="0" collapsed="false">
      <c r="AN1098" s="39"/>
      <c r="AO1098" s="39"/>
      <c r="AP1098" s="39"/>
      <c r="AR1098" s="37"/>
      <c r="AS1098" s="37"/>
      <c r="AT1098" s="37"/>
    </row>
    <row r="1099" customFormat="false" ht="11.25" hidden="false" customHeight="false" outlineLevel="0" collapsed="false">
      <c r="AN1099" s="39"/>
      <c r="AO1099" s="39"/>
      <c r="AP1099" s="39"/>
      <c r="AR1099" s="37"/>
      <c r="AS1099" s="37"/>
      <c r="AT1099" s="37"/>
    </row>
    <row r="1100" customFormat="false" ht="11.25" hidden="false" customHeight="false" outlineLevel="0" collapsed="false">
      <c r="AN1100" s="39"/>
      <c r="AO1100" s="39"/>
      <c r="AP1100" s="39"/>
      <c r="AR1100" s="37"/>
      <c r="AS1100" s="37"/>
      <c r="AT1100" s="37"/>
    </row>
    <row r="1101" customFormat="false" ht="11.25" hidden="false" customHeight="false" outlineLevel="0" collapsed="false">
      <c r="AN1101" s="39"/>
      <c r="AO1101" s="39"/>
      <c r="AP1101" s="39"/>
      <c r="AR1101" s="37"/>
      <c r="AS1101" s="37"/>
      <c r="AT1101" s="37"/>
    </row>
    <row r="1102" customFormat="false" ht="11.25" hidden="false" customHeight="false" outlineLevel="0" collapsed="false">
      <c r="AN1102" s="39"/>
      <c r="AO1102" s="39"/>
      <c r="AP1102" s="39"/>
      <c r="AR1102" s="37"/>
      <c r="AS1102" s="37"/>
      <c r="AT1102" s="37"/>
    </row>
    <row r="1103" customFormat="false" ht="11.25" hidden="false" customHeight="false" outlineLevel="0" collapsed="false">
      <c r="AN1103" s="39"/>
      <c r="AO1103" s="39"/>
      <c r="AP1103" s="39"/>
      <c r="AR1103" s="37"/>
      <c r="AS1103" s="37"/>
      <c r="AT1103" s="37"/>
    </row>
    <row r="1104" customFormat="false" ht="11.25" hidden="false" customHeight="false" outlineLevel="0" collapsed="false">
      <c r="AN1104" s="39"/>
      <c r="AO1104" s="39"/>
      <c r="AP1104" s="39"/>
      <c r="AR1104" s="37"/>
      <c r="AS1104" s="37"/>
      <c r="AT1104" s="37"/>
    </row>
    <row r="1105" customFormat="false" ht="11.25" hidden="false" customHeight="false" outlineLevel="0" collapsed="false">
      <c r="AN1105" s="39"/>
      <c r="AO1105" s="39"/>
      <c r="AP1105" s="39"/>
      <c r="AR1105" s="37"/>
      <c r="AS1105" s="37"/>
      <c r="AT1105" s="37"/>
    </row>
    <row r="1106" customFormat="false" ht="11.25" hidden="false" customHeight="false" outlineLevel="0" collapsed="false">
      <c r="AN1106" s="39"/>
      <c r="AO1106" s="39"/>
      <c r="AP1106" s="39"/>
      <c r="AR1106" s="37"/>
      <c r="AS1106" s="37"/>
      <c r="AT1106" s="37"/>
    </row>
    <row r="1107" customFormat="false" ht="11.25" hidden="false" customHeight="false" outlineLevel="0" collapsed="false">
      <c r="AN1107" s="39"/>
      <c r="AO1107" s="39"/>
      <c r="AP1107" s="39"/>
      <c r="AR1107" s="37"/>
      <c r="AS1107" s="37"/>
      <c r="AT1107" s="37"/>
    </row>
    <row r="1108" customFormat="false" ht="11.25" hidden="false" customHeight="false" outlineLevel="0" collapsed="false">
      <c r="AN1108" s="39"/>
      <c r="AO1108" s="39"/>
      <c r="AP1108" s="39"/>
      <c r="AR1108" s="37"/>
      <c r="AS1108" s="37"/>
      <c r="AT1108" s="37"/>
    </row>
    <row r="1109" customFormat="false" ht="11.25" hidden="false" customHeight="false" outlineLevel="0" collapsed="false">
      <c r="AN1109" s="39"/>
      <c r="AO1109" s="39"/>
      <c r="AP1109" s="39"/>
      <c r="AR1109" s="37"/>
      <c r="AS1109" s="37"/>
      <c r="AT1109" s="37"/>
    </row>
    <row r="1110" customFormat="false" ht="11.25" hidden="false" customHeight="false" outlineLevel="0" collapsed="false">
      <c r="AN1110" s="39"/>
      <c r="AO1110" s="39"/>
      <c r="AP1110" s="39"/>
      <c r="AR1110" s="37"/>
      <c r="AS1110" s="37"/>
      <c r="AT1110" s="37"/>
    </row>
    <row r="1111" customFormat="false" ht="11.25" hidden="false" customHeight="false" outlineLevel="0" collapsed="false">
      <c r="AN1111" s="39"/>
      <c r="AO1111" s="39"/>
      <c r="AP1111" s="39"/>
      <c r="AR1111" s="37"/>
      <c r="AS1111" s="37"/>
      <c r="AT1111" s="37"/>
    </row>
    <row r="1112" customFormat="false" ht="11.25" hidden="false" customHeight="false" outlineLevel="0" collapsed="false">
      <c r="AN1112" s="39"/>
      <c r="AO1112" s="39"/>
      <c r="AP1112" s="39"/>
      <c r="AR1112" s="37"/>
      <c r="AS1112" s="37"/>
      <c r="AT1112" s="37"/>
    </row>
    <row r="1113" customFormat="false" ht="11.25" hidden="false" customHeight="false" outlineLevel="0" collapsed="false">
      <c r="AN1113" s="39"/>
      <c r="AO1113" s="39"/>
      <c r="AP1113" s="39"/>
      <c r="AR1113" s="37"/>
      <c r="AS1113" s="37"/>
      <c r="AT1113" s="37"/>
    </row>
    <row r="1114" customFormat="false" ht="11.25" hidden="false" customHeight="false" outlineLevel="0" collapsed="false">
      <c r="AN1114" s="39"/>
      <c r="AO1114" s="39"/>
      <c r="AP1114" s="39"/>
      <c r="AR1114" s="37"/>
      <c r="AS1114" s="37"/>
      <c r="AT1114" s="37"/>
    </row>
    <row r="1115" customFormat="false" ht="11.25" hidden="false" customHeight="false" outlineLevel="0" collapsed="false">
      <c r="AN1115" s="39"/>
      <c r="AO1115" s="39"/>
      <c r="AP1115" s="39"/>
      <c r="AR1115" s="37"/>
      <c r="AS1115" s="37"/>
      <c r="AT1115" s="37"/>
    </row>
    <row r="1116" customFormat="false" ht="11.25" hidden="false" customHeight="false" outlineLevel="0" collapsed="false">
      <c r="AN1116" s="39"/>
      <c r="AO1116" s="39"/>
      <c r="AP1116" s="39"/>
      <c r="AR1116" s="37"/>
      <c r="AS1116" s="37"/>
      <c r="AT1116" s="37"/>
    </row>
    <row r="1117" customFormat="false" ht="11.25" hidden="false" customHeight="false" outlineLevel="0" collapsed="false">
      <c r="AN1117" s="39"/>
      <c r="AO1117" s="39"/>
      <c r="AP1117" s="39"/>
      <c r="AR1117" s="37"/>
      <c r="AS1117" s="37"/>
      <c r="AT1117" s="37"/>
    </row>
    <row r="1118" customFormat="false" ht="11.25" hidden="false" customHeight="false" outlineLevel="0" collapsed="false">
      <c r="AN1118" s="39"/>
      <c r="AO1118" s="39"/>
      <c r="AP1118" s="39"/>
      <c r="AR1118" s="37"/>
      <c r="AS1118" s="37"/>
      <c r="AT1118" s="37"/>
    </row>
    <row r="1119" customFormat="false" ht="11.25" hidden="false" customHeight="false" outlineLevel="0" collapsed="false">
      <c r="AN1119" s="39"/>
      <c r="AO1119" s="39"/>
      <c r="AP1119" s="39"/>
      <c r="AR1119" s="37"/>
      <c r="AS1119" s="37"/>
      <c r="AT1119" s="37"/>
    </row>
    <row r="1120" customFormat="false" ht="11.25" hidden="false" customHeight="false" outlineLevel="0" collapsed="false">
      <c r="AN1120" s="39"/>
      <c r="AO1120" s="39"/>
      <c r="AP1120" s="39"/>
      <c r="AR1120" s="37"/>
      <c r="AS1120" s="37"/>
      <c r="AT1120" s="37"/>
    </row>
    <row r="1121" customFormat="false" ht="11.25" hidden="false" customHeight="false" outlineLevel="0" collapsed="false">
      <c r="AN1121" s="39"/>
      <c r="AO1121" s="39"/>
      <c r="AP1121" s="39"/>
      <c r="AR1121" s="37"/>
      <c r="AS1121" s="37"/>
      <c r="AT1121" s="37"/>
    </row>
    <row r="1122" customFormat="false" ht="11.25" hidden="false" customHeight="false" outlineLevel="0" collapsed="false">
      <c r="AN1122" s="39"/>
      <c r="AO1122" s="39"/>
      <c r="AP1122" s="39"/>
      <c r="AR1122" s="37"/>
      <c r="AS1122" s="37"/>
      <c r="AT1122" s="37"/>
    </row>
    <row r="1123" customFormat="false" ht="11.25" hidden="false" customHeight="false" outlineLevel="0" collapsed="false">
      <c r="AN1123" s="39"/>
      <c r="AO1123" s="39"/>
      <c r="AP1123" s="39"/>
      <c r="AR1123" s="37"/>
      <c r="AS1123" s="37"/>
      <c r="AT1123" s="37"/>
    </row>
    <row r="1124" customFormat="false" ht="11.25" hidden="false" customHeight="false" outlineLevel="0" collapsed="false">
      <c r="AN1124" s="39"/>
      <c r="AO1124" s="39"/>
      <c r="AP1124" s="39"/>
      <c r="AR1124" s="37"/>
      <c r="AS1124" s="37"/>
      <c r="AT1124" s="37"/>
    </row>
    <row r="1125" customFormat="false" ht="11.25" hidden="false" customHeight="false" outlineLevel="0" collapsed="false">
      <c r="AN1125" s="39"/>
      <c r="AO1125" s="39"/>
      <c r="AP1125" s="39"/>
      <c r="AR1125" s="37"/>
      <c r="AS1125" s="37"/>
      <c r="AT1125" s="37"/>
    </row>
    <row r="1126" customFormat="false" ht="11.25" hidden="false" customHeight="false" outlineLevel="0" collapsed="false">
      <c r="AN1126" s="39"/>
      <c r="AO1126" s="39"/>
      <c r="AP1126" s="39"/>
      <c r="AR1126" s="37"/>
      <c r="AS1126" s="37"/>
      <c r="AT1126" s="37"/>
    </row>
    <row r="1127" customFormat="false" ht="11.25" hidden="false" customHeight="false" outlineLevel="0" collapsed="false">
      <c r="AN1127" s="39"/>
      <c r="AO1127" s="39"/>
      <c r="AP1127" s="39"/>
      <c r="AR1127" s="37"/>
      <c r="AS1127" s="37"/>
      <c r="AT1127" s="37"/>
    </row>
    <row r="1128" customFormat="false" ht="11.25" hidden="false" customHeight="false" outlineLevel="0" collapsed="false">
      <c r="AN1128" s="39"/>
      <c r="AO1128" s="39"/>
      <c r="AP1128" s="39"/>
      <c r="AR1128" s="37"/>
      <c r="AS1128" s="37"/>
      <c r="AT1128" s="37"/>
    </row>
    <row r="1129" customFormat="false" ht="11.25" hidden="false" customHeight="false" outlineLevel="0" collapsed="false">
      <c r="AN1129" s="39"/>
      <c r="AO1129" s="39"/>
      <c r="AP1129" s="39"/>
      <c r="AR1129" s="37"/>
      <c r="AS1129" s="37"/>
      <c r="AT1129" s="37"/>
    </row>
    <row r="1130" customFormat="false" ht="11.25" hidden="false" customHeight="false" outlineLevel="0" collapsed="false">
      <c r="AN1130" s="39"/>
      <c r="AO1130" s="39"/>
      <c r="AP1130" s="39"/>
      <c r="AR1130" s="37"/>
      <c r="AS1130" s="37"/>
      <c r="AT1130" s="37"/>
    </row>
    <row r="1131" customFormat="false" ht="11.25" hidden="false" customHeight="false" outlineLevel="0" collapsed="false">
      <c r="AN1131" s="39"/>
      <c r="AO1131" s="39"/>
      <c r="AP1131" s="39"/>
      <c r="AR1131" s="37"/>
      <c r="AS1131" s="37"/>
      <c r="AT1131" s="37"/>
    </row>
  </sheetData>
  <mergeCells count="10">
    <mergeCell ref="A1:Z1"/>
    <mergeCell ref="AB1:BA1"/>
    <mergeCell ref="A8:I8"/>
    <mergeCell ref="O8:W8"/>
    <mergeCell ref="AD8:AL8"/>
    <mergeCell ref="AR8:AZ8"/>
    <mergeCell ref="A78:I78"/>
    <mergeCell ref="M78:U78"/>
    <mergeCell ref="AB78:AJ78"/>
    <mergeCell ref="AN78:AV78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100" fitToWidth="1" fitToHeight="2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77" man="true" max="16383" min="0"/>
  </rowBreaks>
  <colBreaks count="2" manualBreakCount="2">
    <brk id="25" man="true" max="65535" min="0"/>
    <brk id="27" man="true" max="65535" min="0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&amp;LSource: Baker Hughes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icooke</cp:lastModifiedBy>
  <cp:lastPrinted>2001-12-31T13:25:52Z</cp:lastPrinted>
  <dcterms:modified xsi:type="dcterms:W3CDTF">2002-01-10T16:03:29Z</dcterms:modified>
  <cp:revision>0</cp:revision>
  <dc:subject/>
  <dc:title/>
</cp:coreProperties>
</file>