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10.xml.rels" ContentType="application/vnd.openxmlformats-package.relationships+xml"/>
  <Override PartName="/xl/drawings/_rels/drawing16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17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ml.chartshapes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drawings/drawing17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ml.chartshapes+xml"/>
  <Override PartName="/xl/drawings/drawing14.xml" ContentType="application/vnd.openxmlformats-officedocument.drawing+xml"/>
  <Override PartName="/xl/drawings/drawing5.xml" ContentType="application/vnd.openxmlformats-officedocument.drawingml.chartshapes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vmlDrawing1.vml" ContentType="application/vnd.openxmlformats-officedocument.vmlDrawing"/>
  <Override PartName="/xl/drawings/drawing1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_rels/chart2.xml.rels" ContentType="application/vnd.openxmlformats-package.relationships+xml"/>
  <Override PartName="/xl/charts/_rels/chart3.xml.rels" ContentType="application/vnd.openxmlformats-package.relationships+xml"/>
  <Override PartName="/xl/charts/_rels/chart4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s1" sheetId="1" state="visible" r:id="rId3"/>
    <sheet name="Ops2" sheetId="2" state="visible" r:id="rId4"/>
    <sheet name="Producing" sheetId="3" state="visible" r:id="rId5"/>
    <sheet name="East" sheetId="4" state="visible" r:id="rId6"/>
    <sheet name="West" sheetId="5" state="visible" r:id="rId7"/>
    <sheet name="Total" sheetId="6" state="visible" r:id="rId8"/>
    <sheet name="Prod_Yr-Yr" sheetId="7" state="visible" r:id="rId9"/>
    <sheet name="East_Yr-Yr" sheetId="8" state="visible" r:id="rId10"/>
    <sheet name="West_Yr-Yr" sheetId="9" state="visible" r:id="rId11"/>
    <sheet name="Total_Yr-Yr" sheetId="10" state="visible" r:id="rId12"/>
    <sheet name="Al's Chart" sheetId="11" state="visible" r:id="rId13"/>
    <sheet name="Data" sheetId="12" state="visible" r:id="rId14"/>
    <sheet name="Chart1" sheetId="13" state="visible" r:id="rId15"/>
    <sheet name="Graph" sheetId="14" state="visible" r:id="rId16"/>
  </sheets>
  <definedNames>
    <definedName function="false" hidden="false" localSheetId="11" name="_xlnm.Print_Area" vbProcedure="false">Data!$A$1:$Z$58,Data!$AB$1:$BA$58,Data!$AB$60:$AW$113,Data!$A$60:$V$113</definedName>
    <definedName function="false" hidden="false" localSheetId="11" name="_xlnm.Print_Titles" vbProcedure="false">Data!$1:$2</definedName>
    <definedName function="false" hidden="false" localSheetId="0" name="_xlnm.Print_Area" vbProcedure="false">Ops1!$A$1:$V$111</definedName>
    <definedName function="false" hidden="false" localSheetId="1" name="_xlnm.Print_Area" vbProcedure="false">Ops2!$A$1:$AB$83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Q74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72</xdr:row>
                <xdr:rowOff>1</xdr:rowOff>
              </xdr:from>
              <xdr:to>
                <xdr:col>19</xdr:col>
                <xdr:colOff>17</xdr:colOff>
                <xdr:row>76</xdr:row>
                <xdr:rowOff>8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R76" authorId="0">
      <text>
        <r>
          <rPr>
            <sz val="8"/>
            <color rgb="FF000000"/>
            <rFont val="Tahoma"/>
            <family val="0"/>
          </rPr>
          <t xml:space="preserve">A storage field in the west stopped reporting.
Otherwise the west would have been a 10 w/d.
Total change would have been 109 w/d.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47</xdr:col>
                <xdr:colOff>3</xdr:colOff>
                <xdr:row>68</xdr:row>
                <xdr:rowOff>13</xdr:rowOff>
              </xdr:from>
              <xdr:to>
                <xdr:col>49</xdr:col>
                <xdr:colOff>11</xdr:colOff>
                <xdr:row>73</xdr:row>
                <xdr:rowOff>3</xdr:rowOff>
              </xdr:to>
            </anchor>
          </commentPr>
        </mc:Choice>
        <mc:Fallback/>
      </mc:AlternateContent>
    </comment>
    <comment ref="AU8" authorId="0">
      <text>
        <r>
          <rPr>
            <sz val="8"/>
            <color rgb="FF000000"/>
            <rFont val="Tahoma"/>
            <family val="0"/>
          </rPr>
          <t xml:space="preserve">AGA has increased the total amount of "Working gas available" by 58 Bcf.
Producing Region:  29 Bcf
East Region:  21 Bcf
West Region: 8 Bcf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56</xdr:col>
                <xdr:colOff>14</xdr:colOff>
                <xdr:row>4</xdr:row>
                <xdr:rowOff>35</xdr:rowOff>
              </xdr:from>
              <xdr:to>
                <xdr:col>57</xdr:col>
                <xdr:colOff>57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<sst xmlns="http://schemas.openxmlformats.org/spreadsheetml/2006/main" count="172" uniqueCount="37">
  <si>
    <t xml:space="preserve">AGA</t>
  </si>
  <si>
    <t xml:space="preserve">Change in Consuming Region East</t>
  </si>
  <si>
    <t xml:space="preserve">Week Ending: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</si>
  <si>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</si>
  <si>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</si>
  <si>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</si>
  <si>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</si>
  <si>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</si>
  <si>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</si>
  <si>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1999/00</t>
  </si>
  <si>
    <t xml:space="preserve">2000/01</t>
  </si>
  <si>
    <t xml:space="preserve">6 Year
Average</t>
  </si>
  <si>
    <t xml:space="preserve">Producing Region vs. Average</t>
  </si>
  <si>
    <t xml:space="preserve">6 Year Average</t>
  </si>
  <si>
    <t xml:space="preserve">Consuming East vs. Average</t>
  </si>
  <si>
    <t xml:space="preserve">Change in Consuming Region West</t>
  </si>
  <si>
    <t xml:space="preserve">Total</t>
  </si>
  <si>
    <t xml:space="preserve">7 Year Average</t>
  </si>
  <si>
    <t xml:space="preserve">Consuming West vs. Average</t>
  </si>
  <si>
    <t xml:space="preserve">Total vs. Average</t>
  </si>
  <si>
    <t xml:space="preserve">AGA STORAGE REPORT - WORKING GAS IN PLACE</t>
  </si>
  <si>
    <t xml:space="preserve">This week's number:</t>
  </si>
  <si>
    <t xml:space="preserve">VS</t>
  </si>
  <si>
    <t xml:space="preserve">Producing Region</t>
  </si>
  <si>
    <t xml:space="preserve">7 Year</t>
  </si>
  <si>
    <t xml:space="preserve">Total Producing</t>
  </si>
  <si>
    <t xml:space="preserve">Balance using</t>
  </si>
  <si>
    <t xml:space="preserve">Consuming Region East</t>
  </si>
  <si>
    <t xml:space="preserve">Total East</t>
  </si>
  <si>
    <t xml:space="preserve">Consuming Region West</t>
  </si>
  <si>
    <t xml:space="preserve">6 Year</t>
  </si>
  <si>
    <t xml:space="preserve">Total West</t>
  </si>
  <si>
    <t xml:space="preserve">Total Storage</t>
  </si>
  <si>
    <t xml:space="preserve">Average</t>
  </si>
  <si>
    <t xml:space="preserve">vs. Prior Year</t>
  </si>
  <si>
    <t xml:space="preserve">vs. Average</t>
  </si>
  <si>
    <t xml:space="preserve">Change in Producing Region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</si>
</sst>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\-yy"/>
    <numFmt numFmtId="166" formatCode="[$-409]d\-mmm"/>
    <numFmt numFmtId="167" formatCode="[$-409]#,##0_);[RED]\(#,##0\)"/>
    <numFmt numFmtId="168" formatCode="#,##0"/>
    <numFmt numFmtId="169" formatCode="0%"/>
    <numFmt numFmtId="170" formatCode="_(* #,##0.00_);_(* \(#,##0.00\);_(* \-??_);_(@_)"/>
    <numFmt numFmtId="171" formatCode="_(* #,##0.0000_);_(* \(#,##0.0000\);_(* \-??_);_(@_)"/>
    <numFmt numFmtId="172" formatCode="0"/>
    <numFmt numFmtId="173" formatCode="0&quot; Last Year&quot;"/>
    <numFmt numFmtId="174" formatCode="&quot;and &quot;0&quot; --&gt;6-year average&quot;"/>
    <numFmt numFmtId="175" formatCode="0_);[RED]\(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000000"/>
      <name val="Tahoma"/>
      <family val="0"/>
    </font>
    <font>
      <b val="true"/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b val="true"/>
      <sz val="14"/>
      <color rgb="FF0000FF"/>
      <name val="Arial"/>
      <family val="2"/>
    </font>
    <font>
      <sz val="10"/>
      <color rgb="FF000000"/>
      <name val="Arial Unicode MS"/>
      <family val="2"/>
    </font>
    <font>
      <b val="true"/>
      <sz val="9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color rgb="FF0000FF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</a:t>
            </a:r>
          </a:p>
        </c:rich>
      </c:tx>
      <c:layout>
        <c:manualLayout>
          <c:xMode val="edge"/>
          <c:yMode val="edge"/>
          <c:x val="0.375019812965605"/>
          <c:y val="0.0150625339858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7750832144555"/>
          <c:y val="0.120337139749864"/>
          <c:w val="0.941829132984625"/>
          <c:h val="0.795486677542142"/>
        </c:manualLayout>
      </c:layout>
      <c:lineChart>
        <c:grouping val="standar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Data!$C$7:$C$58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Data!$D$7:$D$58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>
                  <c:v>262</c:v>
                </c:pt>
                <c:pt idx="32">
                  <c:v>281</c:v>
                </c:pt>
                <c:pt idx="33">
                  <c:v>296</c:v>
                </c:pt>
                <c:pt idx="34">
                  <c:v>307</c:v>
                </c:pt>
                <c:pt idx="35">
                  <c:v>322</c:v>
                </c:pt>
                <c:pt idx="36">
                  <c:v>342</c:v>
                </c:pt>
                <c:pt idx="37">
                  <c:v>358</c:v>
                </c:pt>
                <c:pt idx="38">
                  <c:v>373</c:v>
                </c:pt>
                <c:pt idx="39">
                  <c:v>392</c:v>
                </c:pt>
                <c:pt idx="40">
                  <c:v>412</c:v>
                </c:pt>
                <c:pt idx="41">
                  <c:v>442</c:v>
                </c:pt>
                <c:pt idx="42">
                  <c:v>461</c:v>
                </c:pt>
                <c:pt idx="43">
                  <c:v>491</c:v>
                </c:pt>
                <c:pt idx="44">
                  <c:v>515</c:v>
                </c:pt>
                <c:pt idx="45">
                  <c:v>544</c:v>
                </c:pt>
                <c:pt idx="46">
                  <c:v>570</c:v>
                </c:pt>
                <c:pt idx="47">
                  <c:v>600</c:v>
                </c:pt>
                <c:pt idx="48">
                  <c:v>635</c:v>
                </c:pt>
                <c:pt idx="49">
                  <c:v>642</c:v>
                </c:pt>
                <c:pt idx="50">
                  <c:v>651</c:v>
                </c:pt>
                <c:pt idx="51">
                  <c:v>660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Data!$E$7:$E$58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>
                  <c:v>416</c:v>
                </c:pt>
                <c:pt idx="32">
                  <c:v>435</c:v>
                </c:pt>
                <c:pt idx="33">
                  <c:v>457</c:v>
                </c:pt>
                <c:pt idx="34">
                  <c:v>466</c:v>
                </c:pt>
                <c:pt idx="35">
                  <c:v>487</c:v>
                </c:pt>
                <c:pt idx="36">
                  <c:v>503</c:v>
                </c:pt>
                <c:pt idx="37">
                  <c:v>503</c:v>
                </c:pt>
                <c:pt idx="38">
                  <c:v>503</c:v>
                </c:pt>
                <c:pt idx="39">
                  <c:v>501</c:v>
                </c:pt>
                <c:pt idx="40">
                  <c:v>515</c:v>
                </c:pt>
                <c:pt idx="41">
                  <c:v>526</c:v>
                </c:pt>
                <c:pt idx="42">
                  <c:v>531</c:v>
                </c:pt>
                <c:pt idx="43">
                  <c:v>554</c:v>
                </c:pt>
                <c:pt idx="44">
                  <c:v>585</c:v>
                </c:pt>
                <c:pt idx="45">
                  <c:v>614</c:v>
                </c:pt>
                <c:pt idx="46">
                  <c:v>629</c:v>
                </c:pt>
                <c:pt idx="47">
                  <c:v>658</c:v>
                </c:pt>
                <c:pt idx="48">
                  <c:v>685</c:v>
                </c:pt>
                <c:pt idx="49">
                  <c:v>706</c:v>
                </c:pt>
                <c:pt idx="50">
                  <c:v>734</c:v>
                </c:pt>
                <c:pt idx="51">
                  <c:v>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Data!$F$6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Data!$F$7:$F$58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>
                  <c:v>581</c:v>
                </c:pt>
                <c:pt idx="32">
                  <c:v>607</c:v>
                </c:pt>
                <c:pt idx="33">
                  <c:v>623</c:v>
                </c:pt>
                <c:pt idx="34">
                  <c:v>637</c:v>
                </c:pt>
                <c:pt idx="35">
                  <c:v>651</c:v>
                </c:pt>
                <c:pt idx="36">
                  <c:v>678</c:v>
                </c:pt>
                <c:pt idx="37">
                  <c:v>700</c:v>
                </c:pt>
                <c:pt idx="38">
                  <c:v>711</c:v>
                </c:pt>
                <c:pt idx="39">
                  <c:v>732</c:v>
                </c:pt>
                <c:pt idx="40">
                  <c:v>751</c:v>
                </c:pt>
                <c:pt idx="41">
                  <c:v>780</c:v>
                </c:pt>
                <c:pt idx="42">
                  <c:v>794</c:v>
                </c:pt>
                <c:pt idx="43">
                  <c:v>804</c:v>
                </c:pt>
                <c:pt idx="44">
                  <c:v>802</c:v>
                </c:pt>
                <c:pt idx="45">
                  <c:v>820</c:v>
                </c:pt>
                <c:pt idx="46">
                  <c:v>830</c:v>
                </c:pt>
                <c:pt idx="47">
                  <c:v>837</c:v>
                </c:pt>
                <c:pt idx="48">
                  <c:v>839</c:v>
                </c:pt>
                <c:pt idx="49">
                  <c:v>845</c:v>
                </c:pt>
                <c:pt idx="50">
                  <c:v>869</c:v>
                </c:pt>
                <c:pt idx="51">
                  <c:v>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Data!$G$6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Data!$G$7:$G$58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>
                  <c:v>634</c:v>
                </c:pt>
                <c:pt idx="32">
                  <c:v>651</c:v>
                </c:pt>
                <c:pt idx="33">
                  <c:v>675</c:v>
                </c:pt>
                <c:pt idx="34">
                  <c:v>700</c:v>
                </c:pt>
                <c:pt idx="35">
                  <c:v>712</c:v>
                </c:pt>
                <c:pt idx="36">
                  <c:v>721</c:v>
                </c:pt>
                <c:pt idx="37">
                  <c:v>735</c:v>
                </c:pt>
                <c:pt idx="38">
                  <c:v>736</c:v>
                </c:pt>
                <c:pt idx="39">
                  <c:v>725</c:v>
                </c:pt>
                <c:pt idx="40">
                  <c:v>724</c:v>
                </c:pt>
                <c:pt idx="41">
                  <c:v>725</c:v>
                </c:pt>
                <c:pt idx="42">
                  <c:v>729</c:v>
                </c:pt>
                <c:pt idx="43">
                  <c:v>749</c:v>
                </c:pt>
                <c:pt idx="44">
                  <c:v>764</c:v>
                </c:pt>
                <c:pt idx="45">
                  <c:v>782</c:v>
                </c:pt>
                <c:pt idx="46">
                  <c:v>806</c:v>
                </c:pt>
                <c:pt idx="47">
                  <c:v>825</c:v>
                </c:pt>
                <c:pt idx="48">
                  <c:v>841</c:v>
                </c:pt>
                <c:pt idx="49">
                  <c:v>852</c:v>
                </c:pt>
                <c:pt idx="50">
                  <c:v>860</c:v>
                </c:pt>
                <c:pt idx="51">
                  <c:v>860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Data!$I$6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Data!$I$7:$I$58</c:f>
              <c:numCache>
                <c:formatCode>General</c:formatCode>
                <c:ptCount val="52"/>
                <c:pt idx="0">
                  <c:v>687</c:v>
                </c:pt>
                <c:pt idx="1">
                  <c:v>688</c:v>
                </c:pt>
                <c:pt idx="2">
                  <c:v>664</c:v>
                </c:pt>
                <c:pt idx="3">
                  <c:v>622</c:v>
                </c:pt>
                <c:pt idx="4">
                  <c:v>611</c:v>
                </c:pt>
                <c:pt idx="5">
                  <c:v>570</c:v>
                </c:pt>
                <c:pt idx="6">
                  <c:v>524</c:v>
                </c:pt>
                <c:pt idx="7">
                  <c:v>473</c:v>
                </c:pt>
                <c:pt idx="8">
                  <c:v>410</c:v>
                </c:pt>
                <c:pt idx="9">
                  <c:v>350</c:v>
                </c:pt>
                <c:pt idx="10">
                  <c:v>323</c:v>
                </c:pt>
                <c:pt idx="11">
                  <c:v>312</c:v>
                </c:pt>
                <c:pt idx="12">
                  <c:v>296</c:v>
                </c:pt>
                <c:pt idx="13">
                  <c:v>277</c:v>
                </c:pt>
                <c:pt idx="14">
                  <c:v>267</c:v>
                </c:pt>
                <c:pt idx="15">
                  <c:v>257</c:v>
                </c:pt>
                <c:pt idx="16">
                  <c:v>242</c:v>
                </c:pt>
                <c:pt idx="17">
                  <c:v>236</c:v>
                </c:pt>
                <c:pt idx="18">
                  <c:v>225</c:v>
                </c:pt>
                <c:pt idx="19">
                  <c:v>228</c:v>
                </c:pt>
                <c:pt idx="20">
                  <c:v>223</c:v>
                </c:pt>
                <c:pt idx="21">
                  <c:v>210</c:v>
                </c:pt>
                <c:pt idx="22">
                  <c:v>218</c:v>
                </c:pt>
                <c:pt idx="23">
                  <c:v>238</c:v>
                </c:pt>
                <c:pt idx="24">
                  <c:v>252</c:v>
                </c:pt>
                <c:pt idx="25">
                  <c:v>286</c:v>
                </c:pt>
                <c:pt idx="26">
                  <c:v>320</c:v>
                </c:pt>
                <c:pt idx="27">
                  <c:v>351</c:v>
                </c:pt>
                <c:pt idx="28">
                  <c:v>390</c:v>
                </c:pt>
                <c:pt idx="29">
                  <c:v>410</c:v>
                </c:pt>
                <c:pt idx="30">
                  <c:v>439</c:v>
                </c:pt>
                <c:pt idx="31">
                  <c:v>466</c:v>
                </c:pt>
                <c:pt idx="32">
                  <c:v>496</c:v>
                </c:pt>
                <c:pt idx="33">
                  <c:v>524</c:v>
                </c:pt>
                <c:pt idx="34">
                  <c:v>556</c:v>
                </c:pt>
                <c:pt idx="35">
                  <c:v>586</c:v>
                </c:pt>
                <c:pt idx="36">
                  <c:v>608</c:v>
                </c:pt>
                <c:pt idx="37">
                  <c:v>621</c:v>
                </c:pt>
                <c:pt idx="38">
                  <c:v>640</c:v>
                </c:pt>
                <c:pt idx="39">
                  <c:v>656</c:v>
                </c:pt>
                <c:pt idx="40">
                  <c:v>656</c:v>
                </c:pt>
                <c:pt idx="41">
                  <c:v>679</c:v>
                </c:pt>
                <c:pt idx="42">
                  <c:v>691</c:v>
                </c:pt>
                <c:pt idx="43">
                  <c:v>712</c:v>
                </c:pt>
                <c:pt idx="44">
                  <c:v>737</c:v>
                </c:pt>
                <c:pt idx="45">
                  <c:v>765</c:v>
                </c:pt>
                <c:pt idx="46">
                  <c:v>790</c:v>
                </c:pt>
                <c:pt idx="47">
                  <c:v>803</c:v>
                </c:pt>
                <c:pt idx="48">
                  <c:v>822</c:v>
                </c:pt>
                <c:pt idx="49">
                  <c:v>837</c:v>
                </c:pt>
                <c:pt idx="50">
                  <c:v>841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064716"/>
        <c:axId val="13802852"/>
      </c:lineChart>
      <c:catAx>
        <c:axId val="360647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71865588841338"/>
              <c:y val="0.935399673735726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02852"/>
        <c:crossesAt val="0"/>
        <c:auto val="1"/>
        <c:lblAlgn val="ctr"/>
        <c:lblOffset val="100"/>
        <c:noMultiLvlLbl val="0"/>
      </c:catAx>
      <c:valAx>
        <c:axId val="138028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0994610873355524"/>
              <c:y val="0.23355084284937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647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0862260263116"/>
          <c:y val="0.6442088091354"/>
          <c:w val="0.113250911396418"/>
          <c:h val="0.1381185426862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EAST CONSUMING REGION WORKING GAS
Year on Year Comparison</a:t>
            </a:r>
          </a:p>
        </c:rich>
      </c:tx>
      <c:layout>
        <c:manualLayout>
          <c:xMode val="edge"/>
          <c:yMode val="edge"/>
          <c:x val="0.360923237005155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9323180248782"/>
          <c:y val="0.117354714730634"/>
          <c:w val="0.971811001277018"/>
          <c:h val="0.825326353455702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3271224"/>
        <c:axId val="78572793"/>
      </c:areaChart>
      <c:catAx>
        <c:axId val="32712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72793"/>
        <c:crossesAt val="0"/>
        <c:auto val="1"/>
        <c:lblAlgn val="ctr"/>
        <c:lblOffset val="100"/>
        <c:noMultiLvlLbl val="0"/>
      </c:catAx>
      <c:valAx>
        <c:axId val="78572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182093364234025"/>
              <c:y val="0.086276588695248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1224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WEST REGION WORKING GAS
Year on Year Comparison</a:t>
            </a:r>
          </a:p>
        </c:rich>
      </c:tx>
      <c:layout>
        <c:manualLayout>
          <c:xMode val="edge"/>
          <c:yMode val="edge"/>
          <c:x val="0.402355389490612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120999271088728"/>
          <c:w val="0.959135411247221"/>
          <c:h val="0.820290239215426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98408531"/>
        <c:axId val="14876319"/>
      </c:areaChart>
      <c:catAx>
        <c:axId val="984085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76319"/>
        <c:crossesAt val="0"/>
        <c:auto val="1"/>
        <c:lblAlgn val="ctr"/>
        <c:lblOffset val="100"/>
        <c:noMultiLvlLbl val="0"/>
      </c:catAx>
      <c:valAx>
        <c:axId val="14876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30809251288843"/>
              <c:y val="0.084288648863561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08531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TOTAL WORKING GAS
Year on Year Comparison</a:t>
            </a:r>
          </a:p>
        </c:rich>
      </c:tx>
      <c:layout>
        <c:manualLayout>
          <c:xMode val="edge"/>
          <c:yMode val="edge"/>
          <c:x val="0.40869318450551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18242444307809"/>
          <c:y val="0.126565502617454"/>
          <c:w val="0.965000236484889"/>
          <c:h val="0.817838446756345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96672224"/>
        <c:axId val="55707443"/>
      </c:areaChart>
      <c:catAx>
        <c:axId val="966722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07443"/>
        <c:crossesAt val="0"/>
        <c:auto val="1"/>
        <c:lblAlgn val="ctr"/>
        <c:lblOffset val="100"/>
        <c:noMultiLvlLbl val="0"/>
      </c:catAx>
      <c:valAx>
        <c:axId val="55707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45471314383011"/>
              <c:y val="0.087933205221655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672224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AGA Working Gas Storage Level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5538949061155"/>
          <c:y val="0.140547346100325"/>
          <c:w val="0.961074587333869"/>
          <c:h val="0.851964747200318"/>
        </c:manualLayout>
      </c:layout>
      <c:lineChart>
        <c:grouping val="standard"/>
        <c:varyColors val="0"/>
        <c:ser>
          <c:idx val="0"/>
          <c:order val="0"/>
          <c:tx>
            <c:strRef>
              <c:f>Data!$AQ$6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Data!$AQ$7:$AQ$58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Data!$AR$6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Data!$AR$7:$AR$58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Data!$AS$6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Data!$AS$7:$AS$58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Data!$AT$7:$AT$58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Data!$AU$6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2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5"/>
            <c:marker>
              <c:symbol val="none"/>
            </c:marker>
          </c:dPt>
          <c:dLbls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Data!$AU$7:$AU$58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Data!$AY$5:$AY$6</c:f>
              <c:strCache>
                <c:ptCount val="1"/>
                <c:pt idx="0">
                  <c:v>Total Storage vs. Prior Year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Pt>
            <c:idx val="6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37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1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Pt>
            <c:idx val="45"/>
            <c:marker>
              <c:symbol val="square"/>
              <c:size val="5"/>
              <c:spPr>
                <a:solidFill>
                  <a:srgbClr val="800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Data!$AY$7:$AY$58</c:f>
              <c:numCache>
                <c:formatCode>General</c:formatCode>
                <c:ptCount val="52"/>
                <c:pt idx="0">
                  <c:v>-259</c:v>
                </c:pt>
                <c:pt idx="1">
                  <c:v>-274</c:v>
                </c:pt>
                <c:pt idx="2">
                  <c:v>-348</c:v>
                </c:pt>
                <c:pt idx="3">
                  <c:v>-499</c:v>
                </c:pt>
                <c:pt idx="4">
                  <c:v>-503</c:v>
                </c:pt>
                <c:pt idx="5">
                  <c:v>-588</c:v>
                </c:pt>
                <c:pt idx="6">
                  <c:v>-630</c:v>
                </c:pt>
                <c:pt idx="7">
                  <c:v>-632</c:v>
                </c:pt>
                <c:pt idx="8">
                  <c:v>-708</c:v>
                </c:pt>
                <c:pt idx="9">
                  <c:v>-760</c:v>
                </c:pt>
                <c:pt idx="10">
                  <c:v>-753</c:v>
                </c:pt>
                <c:pt idx="11">
                  <c:v>-648</c:v>
                </c:pt>
                <c:pt idx="12">
                  <c:v>-534</c:v>
                </c:pt>
                <c:pt idx="13">
                  <c:v>-426</c:v>
                </c:pt>
                <c:pt idx="14">
                  <c:v>-363</c:v>
                </c:pt>
                <c:pt idx="15">
                  <c:v>-308</c:v>
                </c:pt>
                <c:pt idx="16">
                  <c:v>-335</c:v>
                </c:pt>
                <c:pt idx="17">
                  <c:v>-371</c:v>
                </c:pt>
                <c:pt idx="18">
                  <c:v>-415</c:v>
                </c:pt>
                <c:pt idx="19">
                  <c:v>-376</c:v>
                </c:pt>
                <c:pt idx="20">
                  <c:v>-360</c:v>
                </c:pt>
                <c:pt idx="21">
                  <c:v>-404</c:v>
                </c:pt>
                <c:pt idx="22">
                  <c:v>-392</c:v>
                </c:pt>
                <c:pt idx="23">
                  <c:v>-303</c:v>
                </c:pt>
                <c:pt idx="24">
                  <c:v>-279</c:v>
                </c:pt>
                <c:pt idx="25">
                  <c:v>-209</c:v>
                </c:pt>
                <c:pt idx="26">
                  <c:v>-159</c:v>
                </c:pt>
                <c:pt idx="27">
                  <c:v>-99</c:v>
                </c:pt>
                <c:pt idx="28">
                  <c:v>-36</c:v>
                </c:pt>
                <c:pt idx="29">
                  <c:v>7</c:v>
                </c:pt>
                <c:pt idx="30">
                  <c:v>46</c:v>
                </c:pt>
                <c:pt idx="31">
                  <c:v>73</c:v>
                </c:pt>
                <c:pt idx="32">
                  <c:v>115</c:v>
                </c:pt>
                <c:pt idx="33">
                  <c:v>150</c:v>
                </c:pt>
                <c:pt idx="34">
                  <c:v>186</c:v>
                </c:pt>
                <c:pt idx="35">
                  <c:v>199</c:v>
                </c:pt>
                <c:pt idx="36">
                  <c:v>239</c:v>
                </c:pt>
                <c:pt idx="37">
                  <c:v>269</c:v>
                </c:pt>
                <c:pt idx="38">
                  <c:v>283</c:v>
                </c:pt>
                <c:pt idx="39">
                  <c:v>298</c:v>
                </c:pt>
                <c:pt idx="40">
                  <c:v>296</c:v>
                </c:pt>
                <c:pt idx="41">
                  <c:v>327</c:v>
                </c:pt>
                <c:pt idx="42">
                  <c:v>351</c:v>
                </c:pt>
                <c:pt idx="43">
                  <c:v>386</c:v>
                </c:pt>
                <c:pt idx="44">
                  <c:v>409</c:v>
                </c:pt>
                <c:pt idx="45">
                  <c:v>432</c:v>
                </c:pt>
                <c:pt idx="46">
                  <c:v>446</c:v>
                </c:pt>
                <c:pt idx="47">
                  <c:v>434</c:v>
                </c:pt>
                <c:pt idx="48">
                  <c:v>437</c:v>
                </c:pt>
                <c:pt idx="49">
                  <c:v>471</c:v>
                </c:pt>
                <c:pt idx="50">
                  <c:v>425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Data!$AW$6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008080"/>
            </a:solidFill>
            <a:ln w="25200">
              <a:solidFill>
                <a:srgbClr val="008080"/>
              </a:solidFill>
              <a:round/>
            </a:ln>
          </c:spPr>
          <c:marker>
            <c:symbol val="plus"/>
            <c:size val="7"/>
            <c:spPr>
              <a:solidFill>
                <a:srgbClr val="008080"/>
              </a:solidFill>
            </c:spPr>
          </c:marker>
          <c:dPt>
            <c:idx val="6"/>
            <c:marker>
              <c:symbol val="plus"/>
              <c:size val="7"/>
              <c:spPr>
                <a:solidFill>
                  <a:srgbClr val="008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Data!$AW$7:$AW$58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099900"/>
        <c:axId val="4293544"/>
      </c:lineChart>
      <c:catAx>
        <c:axId val="86099900"/>
        <c:scaling>
          <c:orientation val="minMax"/>
        </c:scaling>
        <c:delete val="0"/>
        <c:axPos val="b"/>
        <c:numFmt formatCode="[$-409]d\-mmm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3544"/>
        <c:crossesAt val="0"/>
        <c:auto val="1"/>
        <c:lblAlgn val="ctr"/>
        <c:lblOffset val="100"/>
        <c:noMultiLvlLbl val="0"/>
      </c:catAx>
      <c:valAx>
        <c:axId val="4293544"/>
        <c:scaling>
          <c:orientation val="minMax"/>
          <c:max val="3300"/>
          <c:min val="-3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999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89717637042993"/>
          <c:y val="0.576171227884169"/>
          <c:w val="0.128458591496003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Year Over Year 
Storage In The 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1126577676206"/>
          <c:y val="0.150243803331979"/>
          <c:w val="0.964836648833948"/>
          <c:h val="0.82364892320195"/>
        </c:manualLayout>
      </c:layout>
      <c:areaChart>
        <c:grouping val="standard"/>
        <c:ser>
          <c:idx val="0"/>
          <c:order val="0"/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Data!$AO$7:$AO$53</c:f>
              <c:strCache>
                <c:ptCount val="47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</c:strCache>
            </c:strRef>
          </c:cat>
          <c:val>
            <c:numRef>
              <c:f>Data!$AY$7:$AY$53</c:f>
              <c:numCache>
                <c:formatCode>General</c:formatCode>
                <c:ptCount val="47"/>
                <c:pt idx="0">
                  <c:v>-259</c:v>
                </c:pt>
                <c:pt idx="1">
                  <c:v>-274</c:v>
                </c:pt>
                <c:pt idx="2">
                  <c:v>-348</c:v>
                </c:pt>
                <c:pt idx="3">
                  <c:v>-499</c:v>
                </c:pt>
                <c:pt idx="4">
                  <c:v>-503</c:v>
                </c:pt>
                <c:pt idx="5">
                  <c:v>-588</c:v>
                </c:pt>
                <c:pt idx="6">
                  <c:v>-630</c:v>
                </c:pt>
                <c:pt idx="7">
                  <c:v>-632</c:v>
                </c:pt>
                <c:pt idx="8">
                  <c:v>-708</c:v>
                </c:pt>
                <c:pt idx="9">
                  <c:v>-760</c:v>
                </c:pt>
                <c:pt idx="10">
                  <c:v>-753</c:v>
                </c:pt>
                <c:pt idx="11">
                  <c:v>-648</c:v>
                </c:pt>
                <c:pt idx="12">
                  <c:v>-534</c:v>
                </c:pt>
                <c:pt idx="13">
                  <c:v>-426</c:v>
                </c:pt>
                <c:pt idx="14">
                  <c:v>-363</c:v>
                </c:pt>
                <c:pt idx="15">
                  <c:v>-308</c:v>
                </c:pt>
                <c:pt idx="16">
                  <c:v>-335</c:v>
                </c:pt>
                <c:pt idx="17">
                  <c:v>-371</c:v>
                </c:pt>
                <c:pt idx="18">
                  <c:v>-415</c:v>
                </c:pt>
                <c:pt idx="19">
                  <c:v>-376</c:v>
                </c:pt>
                <c:pt idx="20">
                  <c:v>-360</c:v>
                </c:pt>
                <c:pt idx="21">
                  <c:v>-404</c:v>
                </c:pt>
                <c:pt idx="22">
                  <c:v>-392</c:v>
                </c:pt>
                <c:pt idx="23">
                  <c:v>-303</c:v>
                </c:pt>
                <c:pt idx="24">
                  <c:v>-279</c:v>
                </c:pt>
                <c:pt idx="25">
                  <c:v>-209</c:v>
                </c:pt>
                <c:pt idx="26">
                  <c:v>-159</c:v>
                </c:pt>
                <c:pt idx="27">
                  <c:v>-99</c:v>
                </c:pt>
                <c:pt idx="28">
                  <c:v>-36</c:v>
                </c:pt>
                <c:pt idx="29">
                  <c:v>7</c:v>
                </c:pt>
                <c:pt idx="30">
                  <c:v>46</c:v>
                </c:pt>
                <c:pt idx="31">
                  <c:v>73</c:v>
                </c:pt>
                <c:pt idx="32">
                  <c:v>115</c:v>
                </c:pt>
                <c:pt idx="33">
                  <c:v>150</c:v>
                </c:pt>
                <c:pt idx="34">
                  <c:v>186</c:v>
                </c:pt>
                <c:pt idx="35">
                  <c:v>199</c:v>
                </c:pt>
                <c:pt idx="36">
                  <c:v>239</c:v>
                </c:pt>
                <c:pt idx="37">
                  <c:v>269</c:v>
                </c:pt>
                <c:pt idx="38">
                  <c:v>283</c:v>
                </c:pt>
                <c:pt idx="39">
                  <c:v>298</c:v>
                </c:pt>
                <c:pt idx="40">
                  <c:v>296</c:v>
                </c:pt>
                <c:pt idx="41">
                  <c:v>327</c:v>
                </c:pt>
                <c:pt idx="42">
                  <c:v>351</c:v>
                </c:pt>
                <c:pt idx="43">
                  <c:v>386</c:v>
                </c:pt>
                <c:pt idx="44">
                  <c:v>409</c:v>
                </c:pt>
                <c:pt idx="45">
                  <c:v>432</c:v>
                </c:pt>
                <c:pt idx="46">
                  <c:v>446</c:v>
                </c:pt>
              </c:numCache>
            </c:numRef>
          </c:val>
        </c:ser>
        <c:axId val="16708716"/>
        <c:axId val="93751282"/>
      </c:areaChart>
      <c:catAx>
        <c:axId val="16708716"/>
        <c:scaling>
          <c:orientation val="minMax"/>
        </c:scaling>
        <c:delete val="0"/>
        <c:axPos val="b"/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51282"/>
        <c:crossesAt val="0"/>
        <c:auto val="1"/>
        <c:lblAlgn val="ctr"/>
        <c:lblOffset val="100"/>
        <c:noMultiLvlLbl val="0"/>
      </c:catAx>
      <c:valAx>
        <c:axId val="93751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087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AGA Working Gas Storage Level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0876885966987"/>
          <c:y val="0.148035252799682"/>
          <c:w val="0.960838102445254"/>
          <c:h val="0.851964747200318"/>
        </c:manualLayout>
      </c:layout>
      <c:lineChart>
        <c:grouping val="standard"/>
        <c:varyColors val="0"/>
        <c:ser>
          <c:idx val="0"/>
          <c:order val="0"/>
          <c:tx>
            <c:strRef>
              <c:f>Data!$AQ$6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Data!$AQ$7:$AQ$58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Data!$AR$6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Data!$AR$7:$AR$58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Data!$AS$6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Data!$AS$7:$AS$58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Data!$AT$7:$AT$58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Data!$AU$6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Pt>
            <c:idx val="26"/>
            <c:marker>
              <c:symbol val="none"/>
            </c:marker>
          </c:dPt>
          <c:dPt>
            <c:idx val="37"/>
            <c:marker>
              <c:symbol val="none"/>
            </c:marker>
          </c:dPt>
          <c:dPt>
            <c:idx val="41"/>
            <c:marker>
              <c:symbol val="none"/>
            </c:marker>
          </c:dPt>
          <c:dPt>
            <c:idx val="45"/>
            <c:marker>
              <c:symbol val="none"/>
            </c:marker>
          </c:dPt>
          <c:dLbls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4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Data!$AU$7:$AU$58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Data!$AV$6</c:f>
              <c:strCache>
                <c:ptCount val="1"/>
                <c:pt idx="0">
                  <c:v>1999/00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triangle"/>
            <c:size val="7"/>
            <c:spPr>
              <a:solidFill>
                <a:srgbClr val="3366ff"/>
              </a:solidFill>
            </c:spPr>
          </c:marker>
          <c:dPt>
            <c:idx val="28"/>
            <c:marker>
              <c:symbol val="triangle"/>
              <c:size val="7"/>
              <c:spPr>
                <a:solidFill>
                  <a:srgbClr val="3366ff"/>
                </a:solidFill>
              </c:spPr>
            </c:marker>
          </c:dPt>
          <c:dLbls>
            <c:dLbl>
              <c:idx val="2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Data!$AV$7:$AV$58</c:f>
              <c:numCache>
                <c:formatCode>General</c:formatCode>
                <c:ptCount val="52"/>
                <c:pt idx="0">
                  <c:v>3007</c:v>
                </c:pt>
                <c:pt idx="1">
                  <c:v>3016</c:v>
                </c:pt>
                <c:pt idx="2">
                  <c:v>2996</c:v>
                </c:pt>
                <c:pt idx="3">
                  <c:v>3001</c:v>
                </c:pt>
                <c:pt idx="4">
                  <c:v>2932</c:v>
                </c:pt>
                <c:pt idx="5">
                  <c:v>2859</c:v>
                </c:pt>
                <c:pt idx="6">
                  <c:v>2743</c:v>
                </c:pt>
                <c:pt idx="7">
                  <c:v>2570</c:v>
                </c:pt>
                <c:pt idx="8">
                  <c:v>2437</c:v>
                </c:pt>
                <c:pt idx="9">
                  <c:v>2322</c:v>
                </c:pt>
                <c:pt idx="10">
                  <c:v>2212</c:v>
                </c:pt>
                <c:pt idx="11">
                  <c:v>2017</c:v>
                </c:pt>
                <c:pt idx="12">
                  <c:v>1775</c:v>
                </c:pt>
                <c:pt idx="13">
                  <c:v>1562</c:v>
                </c:pt>
                <c:pt idx="14">
                  <c:v>1404</c:v>
                </c:pt>
                <c:pt idx="15">
                  <c:v>1268</c:v>
                </c:pt>
                <c:pt idx="16">
                  <c:v>1194</c:v>
                </c:pt>
                <c:pt idx="17">
                  <c:v>1157</c:v>
                </c:pt>
                <c:pt idx="18">
                  <c:v>1126</c:v>
                </c:pt>
                <c:pt idx="19">
                  <c:v>1064</c:v>
                </c:pt>
                <c:pt idx="20">
                  <c:v>1036</c:v>
                </c:pt>
                <c:pt idx="21">
                  <c:v>1031</c:v>
                </c:pt>
                <c:pt idx="22">
                  <c:v>1033</c:v>
                </c:pt>
                <c:pt idx="23">
                  <c:v>1008</c:v>
                </c:pt>
                <c:pt idx="24">
                  <c:v>1027</c:v>
                </c:pt>
                <c:pt idx="25">
                  <c:v>1059</c:v>
                </c:pt>
                <c:pt idx="26">
                  <c:v>1117</c:v>
                </c:pt>
                <c:pt idx="27">
                  <c:v>1163</c:v>
                </c:pt>
                <c:pt idx="28">
                  <c:v>1218</c:v>
                </c:pt>
                <c:pt idx="29">
                  <c:v>1274</c:v>
                </c:pt>
                <c:pt idx="30">
                  <c:v>1352</c:v>
                </c:pt>
                <c:pt idx="31">
                  <c:v>1430</c:v>
                </c:pt>
                <c:pt idx="32">
                  <c:v>1494</c:v>
                </c:pt>
                <c:pt idx="33">
                  <c:v>1567</c:v>
                </c:pt>
                <c:pt idx="34">
                  <c:v>1636</c:v>
                </c:pt>
                <c:pt idx="35">
                  <c:v>1733</c:v>
                </c:pt>
                <c:pt idx="36">
                  <c:v>1803</c:v>
                </c:pt>
                <c:pt idx="37">
                  <c:v>1857</c:v>
                </c:pt>
                <c:pt idx="38">
                  <c:v>1920</c:v>
                </c:pt>
                <c:pt idx="39">
                  <c:v>1985</c:v>
                </c:pt>
                <c:pt idx="40">
                  <c:v>2037</c:v>
                </c:pt>
                <c:pt idx="41">
                  <c:v>2092</c:v>
                </c:pt>
                <c:pt idx="42">
                  <c:v>2144</c:v>
                </c:pt>
                <c:pt idx="43">
                  <c:v>2186</c:v>
                </c:pt>
                <c:pt idx="44">
                  <c:v>2258</c:v>
                </c:pt>
                <c:pt idx="45">
                  <c:v>2325</c:v>
                </c:pt>
                <c:pt idx="46">
                  <c:v>2402</c:v>
                </c:pt>
                <c:pt idx="47">
                  <c:v>2480</c:v>
                </c:pt>
                <c:pt idx="48">
                  <c:v>2542</c:v>
                </c:pt>
                <c:pt idx="49">
                  <c:v>2571</c:v>
                </c:pt>
                <c:pt idx="50">
                  <c:v>2642</c:v>
                </c:pt>
                <c:pt idx="51">
                  <c:v>2712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Data!$AW$6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008080"/>
            </a:solidFill>
            <a:ln w="37800">
              <a:solidFill>
                <a:srgbClr val="008080"/>
              </a:solidFill>
              <a:round/>
            </a:ln>
          </c:spPr>
          <c:marker>
            <c:symbol val="plus"/>
            <c:size val="9"/>
            <c:spPr>
              <a:solidFill>
                <a:srgbClr val="008080"/>
              </a:solidFill>
            </c:spPr>
          </c:marker>
          <c:dPt>
            <c:idx val="6"/>
            <c:marker>
              <c:symbol val="plus"/>
              <c:size val="9"/>
              <c:spPr>
                <a:solidFill>
                  <a:srgbClr val="008080"/>
                </a:solidFill>
              </c:spPr>
            </c:marke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Data!$AW$7:$AW$58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688386"/>
        <c:axId val="30631348"/>
      </c:lineChart>
      <c:catAx>
        <c:axId val="19688386"/>
        <c:scaling>
          <c:orientation val="minMax"/>
        </c:scaling>
        <c:delete val="0"/>
        <c:axPos val="b"/>
        <c:numFmt formatCode="[$-409]d\-mmm" sourceLinked="1"/>
        <c:majorTickMark val="cross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31348"/>
        <c:crossesAt val="0"/>
        <c:auto val="1"/>
        <c:lblAlgn val="ctr"/>
        <c:lblOffset val="100"/>
        <c:noMultiLvlLbl val="0"/>
      </c:catAx>
      <c:valAx>
        <c:axId val="30631348"/>
        <c:scaling>
          <c:orientation val="minMax"/>
          <c:max val="3200"/>
          <c:min val="5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883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89481152154377"/>
          <c:y val="0.577098933138957"/>
          <c:w val="0.128458591496003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EAST WORKING GAS</a:t>
            </a:r>
          </a:p>
        </c:rich>
      </c:tx>
      <c:layout>
        <c:manualLayout>
          <c:xMode val="edge"/>
          <c:yMode val="edge"/>
          <c:x val="0.347876050087177"/>
          <c:y val="0.0150625339858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1642098589317"/>
          <c:y val="0.0958129418162045"/>
          <c:w val="0.936440006340149"/>
          <c:h val="0.851169113648722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Data!$P$7:$P$58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>
                  <c:v>805</c:v>
                </c:pt>
                <c:pt idx="32">
                  <c:v>862</c:v>
                </c:pt>
                <c:pt idx="33">
                  <c:v>917</c:v>
                </c:pt>
                <c:pt idx="34">
                  <c:v>976</c:v>
                </c:pt>
                <c:pt idx="35">
                  <c:v>1041</c:v>
                </c:pt>
                <c:pt idx="36">
                  <c:v>1089</c:v>
                </c:pt>
                <c:pt idx="37">
                  <c:v>1132</c:v>
                </c:pt>
                <c:pt idx="38">
                  <c:v>1180</c:v>
                </c:pt>
                <c:pt idx="39">
                  <c:v>1216</c:v>
                </c:pt>
                <c:pt idx="40">
                  <c:v>1264</c:v>
                </c:pt>
                <c:pt idx="41">
                  <c:v>1302</c:v>
                </c:pt>
                <c:pt idx="42">
                  <c:v>1351</c:v>
                </c:pt>
                <c:pt idx="43">
                  <c:v>1400</c:v>
                </c:pt>
                <c:pt idx="44">
                  <c:v>1453</c:v>
                </c:pt>
                <c:pt idx="45">
                  <c:v>1499</c:v>
                </c:pt>
                <c:pt idx="46">
                  <c:v>1545</c:v>
                </c:pt>
                <c:pt idx="47">
                  <c:v>1581</c:v>
                </c:pt>
                <c:pt idx="48">
                  <c:v>1622</c:v>
                </c:pt>
                <c:pt idx="49">
                  <c:v>1667</c:v>
                </c:pt>
                <c:pt idx="50">
                  <c:v>1696</c:v>
                </c:pt>
                <c:pt idx="51">
                  <c:v>1717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Data!$Q$7:$Q$58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>
                  <c:v>532</c:v>
                </c:pt>
                <c:pt idx="32">
                  <c:v>598</c:v>
                </c:pt>
                <c:pt idx="33">
                  <c:v>664</c:v>
                </c:pt>
                <c:pt idx="34">
                  <c:v>736</c:v>
                </c:pt>
                <c:pt idx="35">
                  <c:v>806</c:v>
                </c:pt>
                <c:pt idx="36">
                  <c:v>873</c:v>
                </c:pt>
                <c:pt idx="37">
                  <c:v>941</c:v>
                </c:pt>
                <c:pt idx="38">
                  <c:v>1008</c:v>
                </c:pt>
                <c:pt idx="39">
                  <c:v>1075</c:v>
                </c:pt>
                <c:pt idx="40">
                  <c:v>1130</c:v>
                </c:pt>
                <c:pt idx="41">
                  <c:v>1197</c:v>
                </c:pt>
                <c:pt idx="42">
                  <c:v>1250</c:v>
                </c:pt>
                <c:pt idx="43">
                  <c:v>1315</c:v>
                </c:pt>
                <c:pt idx="44">
                  <c:v>1382</c:v>
                </c:pt>
                <c:pt idx="45">
                  <c:v>1434</c:v>
                </c:pt>
                <c:pt idx="46">
                  <c:v>1491</c:v>
                </c:pt>
                <c:pt idx="47">
                  <c:v>1545</c:v>
                </c:pt>
                <c:pt idx="48">
                  <c:v>1601</c:v>
                </c:pt>
                <c:pt idx="49">
                  <c:v>1629</c:v>
                </c:pt>
                <c:pt idx="50">
                  <c:v>1672</c:v>
                </c:pt>
                <c:pt idx="51">
                  <c:v>1699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Data!$R$7:$R$58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>
                  <c:v>636</c:v>
                </c:pt>
                <c:pt idx="32">
                  <c:v>699</c:v>
                </c:pt>
                <c:pt idx="33">
                  <c:v>764</c:v>
                </c:pt>
                <c:pt idx="34">
                  <c:v>820</c:v>
                </c:pt>
                <c:pt idx="35">
                  <c:v>884</c:v>
                </c:pt>
                <c:pt idx="36">
                  <c:v>949</c:v>
                </c:pt>
                <c:pt idx="37">
                  <c:v>997</c:v>
                </c:pt>
                <c:pt idx="38">
                  <c:v>1053</c:v>
                </c:pt>
                <c:pt idx="39">
                  <c:v>1103</c:v>
                </c:pt>
                <c:pt idx="40">
                  <c:v>1165</c:v>
                </c:pt>
                <c:pt idx="41">
                  <c:v>1217</c:v>
                </c:pt>
                <c:pt idx="42">
                  <c:v>1272</c:v>
                </c:pt>
                <c:pt idx="43">
                  <c:v>1327</c:v>
                </c:pt>
                <c:pt idx="44">
                  <c:v>1386</c:v>
                </c:pt>
                <c:pt idx="45">
                  <c:v>1443</c:v>
                </c:pt>
                <c:pt idx="46">
                  <c:v>1494</c:v>
                </c:pt>
                <c:pt idx="47">
                  <c:v>1546</c:v>
                </c:pt>
                <c:pt idx="48">
                  <c:v>1601</c:v>
                </c:pt>
                <c:pt idx="49">
                  <c:v>1651</c:v>
                </c:pt>
                <c:pt idx="50">
                  <c:v>1686</c:v>
                </c:pt>
                <c:pt idx="51">
                  <c:v>1693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Data!$S$7:$S$58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>
                  <c:v>914</c:v>
                </c:pt>
                <c:pt idx="32">
                  <c:v>973</c:v>
                </c:pt>
                <c:pt idx="33">
                  <c:v>1028</c:v>
                </c:pt>
                <c:pt idx="34">
                  <c:v>1074</c:v>
                </c:pt>
                <c:pt idx="35">
                  <c:v>1124</c:v>
                </c:pt>
                <c:pt idx="36">
                  <c:v>1179</c:v>
                </c:pt>
                <c:pt idx="37">
                  <c:v>1233</c:v>
                </c:pt>
                <c:pt idx="38">
                  <c:v>1281</c:v>
                </c:pt>
                <c:pt idx="39">
                  <c:v>1324</c:v>
                </c:pt>
                <c:pt idx="40">
                  <c:v>1373</c:v>
                </c:pt>
                <c:pt idx="41">
                  <c:v>1413</c:v>
                </c:pt>
                <c:pt idx="42">
                  <c:v>1460</c:v>
                </c:pt>
                <c:pt idx="43">
                  <c:v>1500</c:v>
                </c:pt>
                <c:pt idx="44">
                  <c:v>1536</c:v>
                </c:pt>
                <c:pt idx="45">
                  <c:v>1578</c:v>
                </c:pt>
                <c:pt idx="46">
                  <c:v>1609</c:v>
                </c:pt>
                <c:pt idx="47">
                  <c:v>1639</c:v>
                </c:pt>
                <c:pt idx="48">
                  <c:v>1666</c:v>
                </c:pt>
                <c:pt idx="49">
                  <c:v>1695</c:v>
                </c:pt>
                <c:pt idx="50">
                  <c:v>1723</c:v>
                </c:pt>
                <c:pt idx="51">
                  <c:v>1734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Data!$T$7:$T$58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>
                  <c:v>872</c:v>
                </c:pt>
                <c:pt idx="32">
                  <c:v>906</c:v>
                </c:pt>
                <c:pt idx="33">
                  <c:v>956</c:v>
                </c:pt>
                <c:pt idx="34">
                  <c:v>1011</c:v>
                </c:pt>
                <c:pt idx="35">
                  <c:v>1057</c:v>
                </c:pt>
                <c:pt idx="36">
                  <c:v>1093</c:v>
                </c:pt>
                <c:pt idx="37">
                  <c:v>1149</c:v>
                </c:pt>
                <c:pt idx="38">
                  <c:v>1179</c:v>
                </c:pt>
                <c:pt idx="39">
                  <c:v>1209</c:v>
                </c:pt>
                <c:pt idx="40">
                  <c:v>1247</c:v>
                </c:pt>
                <c:pt idx="41">
                  <c:v>1290</c:v>
                </c:pt>
                <c:pt idx="42">
                  <c:v>1331</c:v>
                </c:pt>
                <c:pt idx="43">
                  <c:v>1382</c:v>
                </c:pt>
                <c:pt idx="44">
                  <c:v>1427</c:v>
                </c:pt>
                <c:pt idx="45">
                  <c:v>1482</c:v>
                </c:pt>
                <c:pt idx="46">
                  <c:v>1528</c:v>
                </c:pt>
                <c:pt idx="47">
                  <c:v>1581</c:v>
                </c:pt>
                <c:pt idx="48">
                  <c:v>1625</c:v>
                </c:pt>
                <c:pt idx="49">
                  <c:v>1656</c:v>
                </c:pt>
                <c:pt idx="50">
                  <c:v>1688</c:v>
                </c:pt>
                <c:pt idx="51">
                  <c:v>1701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Data!$V$6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Data!$V$7:$V$58</c:f>
              <c:numCache>
                <c:formatCode>General</c:formatCode>
                <c:ptCount val="52"/>
                <c:pt idx="0">
                  <c:v>1678</c:v>
                </c:pt>
                <c:pt idx="1">
                  <c:v>1682</c:v>
                </c:pt>
                <c:pt idx="2">
                  <c:v>1643</c:v>
                </c:pt>
                <c:pt idx="3">
                  <c:v>1552</c:v>
                </c:pt>
                <c:pt idx="4">
                  <c:v>1495</c:v>
                </c:pt>
                <c:pt idx="5">
                  <c:v>1385</c:v>
                </c:pt>
                <c:pt idx="6">
                  <c:v>1285</c:v>
                </c:pt>
                <c:pt idx="7">
                  <c:v>1175</c:v>
                </c:pt>
                <c:pt idx="8">
                  <c:v>1033</c:v>
                </c:pt>
                <c:pt idx="9">
                  <c:v>935</c:v>
                </c:pt>
                <c:pt idx="10">
                  <c:v>872</c:v>
                </c:pt>
                <c:pt idx="11">
                  <c:v>816</c:v>
                </c:pt>
                <c:pt idx="12">
                  <c:v>723</c:v>
                </c:pt>
                <c:pt idx="13">
                  <c:v>657</c:v>
                </c:pt>
                <c:pt idx="14">
                  <c:v>592</c:v>
                </c:pt>
                <c:pt idx="15">
                  <c:v>537</c:v>
                </c:pt>
                <c:pt idx="16">
                  <c:v>456</c:v>
                </c:pt>
                <c:pt idx="17">
                  <c:v>402</c:v>
                </c:pt>
                <c:pt idx="18">
                  <c:v>341</c:v>
                </c:pt>
                <c:pt idx="19">
                  <c:v>310</c:v>
                </c:pt>
                <c:pt idx="20">
                  <c:v>297</c:v>
                </c:pt>
                <c:pt idx="21">
                  <c:v>253</c:v>
                </c:pt>
                <c:pt idx="22">
                  <c:v>252</c:v>
                </c:pt>
                <c:pt idx="23">
                  <c:v>295</c:v>
                </c:pt>
                <c:pt idx="24">
                  <c:v>315</c:v>
                </c:pt>
                <c:pt idx="25">
                  <c:v>372</c:v>
                </c:pt>
                <c:pt idx="26">
                  <c:v>432</c:v>
                </c:pt>
                <c:pt idx="27">
                  <c:v>494</c:v>
                </c:pt>
                <c:pt idx="28">
                  <c:v>558</c:v>
                </c:pt>
                <c:pt idx="29">
                  <c:v>624</c:v>
                </c:pt>
                <c:pt idx="30">
                  <c:v>694</c:v>
                </c:pt>
                <c:pt idx="31">
                  <c:v>758</c:v>
                </c:pt>
                <c:pt idx="32">
                  <c:v>820</c:v>
                </c:pt>
                <c:pt idx="33">
                  <c:v>888</c:v>
                </c:pt>
                <c:pt idx="34">
                  <c:v>950</c:v>
                </c:pt>
                <c:pt idx="35">
                  <c:v>1021</c:v>
                </c:pt>
                <c:pt idx="36">
                  <c:v>1083</c:v>
                </c:pt>
                <c:pt idx="37">
                  <c:v>1143</c:v>
                </c:pt>
                <c:pt idx="38">
                  <c:v>1191</c:v>
                </c:pt>
                <c:pt idx="39">
                  <c:v>1246</c:v>
                </c:pt>
                <c:pt idx="40">
                  <c:v>1281</c:v>
                </c:pt>
                <c:pt idx="41">
                  <c:v>1338</c:v>
                </c:pt>
                <c:pt idx="42">
                  <c:v>1393</c:v>
                </c:pt>
                <c:pt idx="43">
                  <c:v>1442</c:v>
                </c:pt>
                <c:pt idx="44">
                  <c:v>1502</c:v>
                </c:pt>
                <c:pt idx="45">
                  <c:v>1554</c:v>
                </c:pt>
                <c:pt idx="46">
                  <c:v>1612</c:v>
                </c:pt>
                <c:pt idx="47">
                  <c:v>1659</c:v>
                </c:pt>
                <c:pt idx="48">
                  <c:v>1705</c:v>
                </c:pt>
                <c:pt idx="49">
                  <c:v>1741</c:v>
                </c:pt>
                <c:pt idx="50">
                  <c:v>1757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682086"/>
        <c:axId val="66301629"/>
      </c:lineChart>
      <c:catAx>
        <c:axId val="796820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8264384213029"/>
              <c:y val="0.953887982599239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01629"/>
        <c:crossesAt val="0"/>
        <c:auto val="1"/>
        <c:lblAlgn val="ctr"/>
        <c:lblOffset val="100"/>
        <c:noMultiLvlLbl val="0"/>
      </c:catAx>
      <c:valAx>
        <c:axId val="663016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0994610873355524"/>
              <c:y val="0.24061990212071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820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032176256142"/>
          <c:y val="0.625720500271887"/>
          <c:w val="0.117411634173403"/>
          <c:h val="0.1381185426862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4453954667935"/>
          <c:y val="0.015062533985861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5533365034078"/>
          <c:y val="0.102827623708537"/>
          <c:w val="0.932992550324933"/>
          <c:h val="0.83926046764546"/>
        </c:manualLayout>
      </c:layout>
      <c:lineChart>
        <c:grouping val="standard"/>
        <c:varyColors val="0"/>
        <c:ser>
          <c:idx val="0"/>
          <c:order val="0"/>
          <c:tx>
            <c:strRef>
              <c:f>Data!$AD$6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Data!$AD$7:$AD$58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Data!$AE$6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Data!$AE$7:$AE$58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Data!$AF$6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Data!$AF$7:$AF$58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Data!$AG$6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Data!$AG$7:$AG$58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Data!$AH$6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Data!$AH$7:$AH$58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Data!$AJ$6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Data!$AJ$7:$AJ$58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  <c:pt idx="33">
                  <c:v>305</c:v>
                </c:pt>
                <c:pt idx="34">
                  <c:v>316</c:v>
                </c:pt>
                <c:pt idx="35">
                  <c:v>325</c:v>
                </c:pt>
                <c:pt idx="36">
                  <c:v>351</c:v>
                </c:pt>
                <c:pt idx="37">
                  <c:v>362</c:v>
                </c:pt>
                <c:pt idx="38">
                  <c:v>372</c:v>
                </c:pt>
                <c:pt idx="39">
                  <c:v>381</c:v>
                </c:pt>
                <c:pt idx="40">
                  <c:v>396</c:v>
                </c:pt>
                <c:pt idx="41">
                  <c:v>402</c:v>
                </c:pt>
                <c:pt idx="42">
                  <c:v>411</c:v>
                </c:pt>
                <c:pt idx="43">
                  <c:v>418</c:v>
                </c:pt>
                <c:pt idx="44">
                  <c:v>428</c:v>
                </c:pt>
                <c:pt idx="45">
                  <c:v>438</c:v>
                </c:pt>
                <c:pt idx="46">
                  <c:v>446</c:v>
                </c:pt>
                <c:pt idx="47">
                  <c:v>452</c:v>
                </c:pt>
                <c:pt idx="48">
                  <c:v>452</c:v>
                </c:pt>
                <c:pt idx="49">
                  <c:v>464</c:v>
                </c:pt>
                <c:pt idx="50">
                  <c:v>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9908053"/>
        <c:axId val="14457232"/>
      </c:lineChart>
      <c:catAx>
        <c:axId val="699080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57232"/>
        <c:crossesAt val="0"/>
        <c:auto val="1"/>
        <c:lblAlgn val="ctr"/>
        <c:lblOffset val="100"/>
        <c:noMultiLvlLbl val="0"/>
      </c:catAx>
      <c:valAx>
        <c:axId val="14457232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53352353780314"/>
              <c:y val="0.24208809135399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0805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102710413695"/>
          <c:y val="0.663675910821098"/>
          <c:w val="0.120225075289269"/>
          <c:h val="0.1381185426862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52298304010144"/>
          <c:y val="0.024237993476549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4696465366936"/>
          <c:y val="0.111967157800022"/>
          <c:w val="0.955301949595816"/>
          <c:h val="0.83747609942638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Data!$AQ$7:$AQ$58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Data!$AR$7:$AR$58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Data!$AS$7:$AS$58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Data!$AT$7:$AT$58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Data!$AU$7:$AU$58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Data!$AW$6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Data!$AW$7:$AW$58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562039"/>
        <c:axId val="32347800"/>
      </c:lineChart>
      <c:catAx>
        <c:axId val="4256203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47800"/>
        <c:crossesAt val="0"/>
        <c:auto val="1"/>
        <c:lblAlgn val="ctr"/>
        <c:lblOffset val="100"/>
        <c:noMultiLvlLbl val="0"/>
      </c:catAx>
      <c:valAx>
        <c:axId val="323478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620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5498494214614"/>
          <c:y val="0.62928804408952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</a:t>
            </a:r>
          </a:p>
        </c:rich>
      </c:tx>
      <c:layout>
        <c:manualLayout>
          <c:xMode val="edge"/>
          <c:yMode val="edge"/>
          <c:x val="0.378186633874095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5672799508111"/>
          <c:y val="0.121534551043329"/>
          <c:w val="0.939838244336187"/>
          <c:h val="0.794526216232192"/>
        </c:manualLayout>
      </c:layout>
      <c:lineChart>
        <c:grouping val="standar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Data!$C$7:$C$58</c:f>
              <c:numCache>
                <c:formatCode>General</c:formatCode>
                <c:ptCount val="52"/>
                <c:pt idx="0">
                  <c:v>870</c:v>
                </c:pt>
                <c:pt idx="1">
                  <c:v>877</c:v>
                </c:pt>
                <c:pt idx="2">
                  <c:v>878</c:v>
                </c:pt>
                <c:pt idx="3">
                  <c:v>864</c:v>
                </c:pt>
                <c:pt idx="4">
                  <c:v>833</c:v>
                </c:pt>
                <c:pt idx="5">
                  <c:v>822</c:v>
                </c:pt>
                <c:pt idx="6">
                  <c:v>774</c:v>
                </c:pt>
                <c:pt idx="7">
                  <c:v>749</c:v>
                </c:pt>
                <c:pt idx="8">
                  <c:v>725</c:v>
                </c:pt>
                <c:pt idx="9">
                  <c:v>672</c:v>
                </c:pt>
                <c:pt idx="10">
                  <c:v>642</c:v>
                </c:pt>
                <c:pt idx="11">
                  <c:v>615</c:v>
                </c:pt>
                <c:pt idx="12">
                  <c:v>580</c:v>
                </c:pt>
                <c:pt idx="13">
                  <c:v>540</c:v>
                </c:pt>
                <c:pt idx="14">
                  <c:v>497</c:v>
                </c:pt>
                <c:pt idx="15">
                  <c:v>449</c:v>
                </c:pt>
                <c:pt idx="16">
                  <c:v>440</c:v>
                </c:pt>
                <c:pt idx="17">
                  <c:v>415</c:v>
                </c:pt>
                <c:pt idx="18">
                  <c:v>360</c:v>
                </c:pt>
                <c:pt idx="19">
                  <c:v>375</c:v>
                </c:pt>
                <c:pt idx="20">
                  <c:v>384</c:v>
                </c:pt>
                <c:pt idx="21">
                  <c:v>384</c:v>
                </c:pt>
                <c:pt idx="22">
                  <c:v>382</c:v>
                </c:pt>
                <c:pt idx="23">
                  <c:v>389</c:v>
                </c:pt>
                <c:pt idx="24">
                  <c:v>409</c:v>
                </c:pt>
                <c:pt idx="25">
                  <c:v>415</c:v>
                </c:pt>
                <c:pt idx="26">
                  <c:v>432</c:v>
                </c:pt>
                <c:pt idx="27">
                  <c:v>447</c:v>
                </c:pt>
                <c:pt idx="28">
                  <c:v>465</c:v>
                </c:pt>
                <c:pt idx="29">
                  <c:v>498</c:v>
                </c:pt>
                <c:pt idx="30">
                  <c:v>538</c:v>
                </c:pt>
                <c:pt idx="31">
                  <c:v>544</c:v>
                </c:pt>
                <c:pt idx="32">
                  <c:v>572</c:v>
                </c:pt>
                <c:pt idx="33">
                  <c:v>602</c:v>
                </c:pt>
                <c:pt idx="34">
                  <c:v>613</c:v>
                </c:pt>
                <c:pt idx="35">
                  <c:v>644</c:v>
                </c:pt>
                <c:pt idx="36">
                  <c:v>658</c:v>
                </c:pt>
                <c:pt idx="37">
                  <c:v>666</c:v>
                </c:pt>
                <c:pt idx="38">
                  <c:v>671</c:v>
                </c:pt>
                <c:pt idx="39">
                  <c:v>672</c:v>
                </c:pt>
                <c:pt idx="40">
                  <c:v>677</c:v>
                </c:pt>
                <c:pt idx="41">
                  <c:v>673</c:v>
                </c:pt>
                <c:pt idx="42">
                  <c:v>679</c:v>
                </c:pt>
                <c:pt idx="43">
                  <c:v>680</c:v>
                </c:pt>
                <c:pt idx="44">
                  <c:v>700</c:v>
                </c:pt>
                <c:pt idx="45">
                  <c:v>718</c:v>
                </c:pt>
                <c:pt idx="46">
                  <c:v>737</c:v>
                </c:pt>
                <c:pt idx="47">
                  <c:v>763</c:v>
                </c:pt>
                <c:pt idx="48">
                  <c:v>765</c:v>
                </c:pt>
                <c:pt idx="49">
                  <c:v>783</c:v>
                </c:pt>
                <c:pt idx="50">
                  <c:v>801</c:v>
                </c:pt>
                <c:pt idx="51">
                  <c:v>813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Data!$D$7:$D$58</c:f>
              <c:numCache>
                <c:formatCode>General</c:formatCode>
                <c:ptCount val="52"/>
                <c:pt idx="0">
                  <c:v>812</c:v>
                </c:pt>
                <c:pt idx="1">
                  <c:v>794</c:v>
                </c:pt>
                <c:pt idx="2">
                  <c:v>769</c:v>
                </c:pt>
                <c:pt idx="3">
                  <c:v>754</c:v>
                </c:pt>
                <c:pt idx="4">
                  <c:v>730</c:v>
                </c:pt>
                <c:pt idx="5">
                  <c:v>714</c:v>
                </c:pt>
                <c:pt idx="6">
                  <c:v>673</c:v>
                </c:pt>
                <c:pt idx="7">
                  <c:v>616</c:v>
                </c:pt>
                <c:pt idx="8">
                  <c:v>585</c:v>
                </c:pt>
                <c:pt idx="9">
                  <c:v>543</c:v>
                </c:pt>
                <c:pt idx="10">
                  <c:v>484</c:v>
                </c:pt>
                <c:pt idx="11">
                  <c:v>455</c:v>
                </c:pt>
                <c:pt idx="12">
                  <c:v>407</c:v>
                </c:pt>
                <c:pt idx="13">
                  <c:v>353</c:v>
                </c:pt>
                <c:pt idx="14">
                  <c:v>291</c:v>
                </c:pt>
                <c:pt idx="15">
                  <c:v>270</c:v>
                </c:pt>
                <c:pt idx="16">
                  <c:v>261</c:v>
                </c:pt>
                <c:pt idx="17">
                  <c:v>249</c:v>
                </c:pt>
                <c:pt idx="18">
                  <c:v>214</c:v>
                </c:pt>
                <c:pt idx="19">
                  <c:v>194</c:v>
                </c:pt>
                <c:pt idx="20">
                  <c:v>182</c:v>
                </c:pt>
                <c:pt idx="21">
                  <c:v>172</c:v>
                </c:pt>
                <c:pt idx="22">
                  <c:v>166</c:v>
                </c:pt>
                <c:pt idx="23">
                  <c:v>161</c:v>
                </c:pt>
                <c:pt idx="24">
                  <c:v>168</c:v>
                </c:pt>
                <c:pt idx="25">
                  <c:v>183</c:v>
                </c:pt>
                <c:pt idx="26">
                  <c:v>198</c:v>
                </c:pt>
                <c:pt idx="27">
                  <c:v>202</c:v>
                </c:pt>
                <c:pt idx="28">
                  <c:v>214</c:v>
                </c:pt>
                <c:pt idx="29">
                  <c:v>227</c:v>
                </c:pt>
                <c:pt idx="30">
                  <c:v>244</c:v>
                </c:pt>
                <c:pt idx="31">
                  <c:v>262</c:v>
                </c:pt>
                <c:pt idx="32">
                  <c:v>281</c:v>
                </c:pt>
                <c:pt idx="33">
                  <c:v>296</c:v>
                </c:pt>
                <c:pt idx="34">
                  <c:v>307</c:v>
                </c:pt>
                <c:pt idx="35">
                  <c:v>322</c:v>
                </c:pt>
                <c:pt idx="36">
                  <c:v>342</c:v>
                </c:pt>
                <c:pt idx="37">
                  <c:v>358</c:v>
                </c:pt>
                <c:pt idx="38">
                  <c:v>373</c:v>
                </c:pt>
                <c:pt idx="39">
                  <c:v>392</c:v>
                </c:pt>
                <c:pt idx="40">
                  <c:v>412</c:v>
                </c:pt>
                <c:pt idx="41">
                  <c:v>442</c:v>
                </c:pt>
                <c:pt idx="42">
                  <c:v>461</c:v>
                </c:pt>
                <c:pt idx="43">
                  <c:v>491</c:v>
                </c:pt>
                <c:pt idx="44">
                  <c:v>515</c:v>
                </c:pt>
                <c:pt idx="45">
                  <c:v>544</c:v>
                </c:pt>
                <c:pt idx="46">
                  <c:v>570</c:v>
                </c:pt>
                <c:pt idx="47">
                  <c:v>600</c:v>
                </c:pt>
                <c:pt idx="48">
                  <c:v>635</c:v>
                </c:pt>
                <c:pt idx="49">
                  <c:v>642</c:v>
                </c:pt>
                <c:pt idx="50">
                  <c:v>651</c:v>
                </c:pt>
                <c:pt idx="51">
                  <c:v>660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Data!$E$7:$E$58</c:f>
              <c:numCache>
                <c:formatCode>General</c:formatCode>
                <c:ptCount val="52"/>
                <c:pt idx="0">
                  <c:v>670</c:v>
                </c:pt>
                <c:pt idx="1">
                  <c:v>658</c:v>
                </c:pt>
                <c:pt idx="2">
                  <c:v>629</c:v>
                </c:pt>
                <c:pt idx="3">
                  <c:v>615</c:v>
                </c:pt>
                <c:pt idx="4">
                  <c:v>579</c:v>
                </c:pt>
                <c:pt idx="5">
                  <c:v>555</c:v>
                </c:pt>
                <c:pt idx="6">
                  <c:v>550</c:v>
                </c:pt>
                <c:pt idx="7">
                  <c:v>498</c:v>
                </c:pt>
                <c:pt idx="8">
                  <c:v>468</c:v>
                </c:pt>
                <c:pt idx="9">
                  <c:v>475</c:v>
                </c:pt>
                <c:pt idx="10">
                  <c:v>440</c:v>
                </c:pt>
                <c:pt idx="11">
                  <c:v>357</c:v>
                </c:pt>
                <c:pt idx="12">
                  <c:v>334</c:v>
                </c:pt>
                <c:pt idx="13">
                  <c:v>298</c:v>
                </c:pt>
                <c:pt idx="14">
                  <c:v>288</c:v>
                </c:pt>
                <c:pt idx="15">
                  <c:v>252</c:v>
                </c:pt>
                <c:pt idx="16">
                  <c:v>248</c:v>
                </c:pt>
                <c:pt idx="17">
                  <c:v>237</c:v>
                </c:pt>
                <c:pt idx="18">
                  <c:v>240</c:v>
                </c:pt>
                <c:pt idx="19">
                  <c:v>254</c:v>
                </c:pt>
                <c:pt idx="20">
                  <c:v>261</c:v>
                </c:pt>
                <c:pt idx="21">
                  <c:v>285</c:v>
                </c:pt>
                <c:pt idx="22">
                  <c:v>303</c:v>
                </c:pt>
                <c:pt idx="23">
                  <c:v>310</c:v>
                </c:pt>
                <c:pt idx="24">
                  <c:v>303</c:v>
                </c:pt>
                <c:pt idx="25">
                  <c:v>311</c:v>
                </c:pt>
                <c:pt idx="26">
                  <c:v>320</c:v>
                </c:pt>
                <c:pt idx="27">
                  <c:v>339</c:v>
                </c:pt>
                <c:pt idx="28">
                  <c:v>355</c:v>
                </c:pt>
                <c:pt idx="29">
                  <c:v>373</c:v>
                </c:pt>
                <c:pt idx="30">
                  <c:v>395</c:v>
                </c:pt>
                <c:pt idx="31">
                  <c:v>416</c:v>
                </c:pt>
                <c:pt idx="32">
                  <c:v>435</c:v>
                </c:pt>
                <c:pt idx="33">
                  <c:v>457</c:v>
                </c:pt>
                <c:pt idx="34">
                  <c:v>466</c:v>
                </c:pt>
                <c:pt idx="35">
                  <c:v>487</c:v>
                </c:pt>
                <c:pt idx="36">
                  <c:v>503</c:v>
                </c:pt>
                <c:pt idx="37">
                  <c:v>503</c:v>
                </c:pt>
                <c:pt idx="38">
                  <c:v>503</c:v>
                </c:pt>
                <c:pt idx="39">
                  <c:v>501</c:v>
                </c:pt>
                <c:pt idx="40">
                  <c:v>515</c:v>
                </c:pt>
                <c:pt idx="41">
                  <c:v>526</c:v>
                </c:pt>
                <c:pt idx="42">
                  <c:v>531</c:v>
                </c:pt>
                <c:pt idx="43">
                  <c:v>554</c:v>
                </c:pt>
                <c:pt idx="44">
                  <c:v>585</c:v>
                </c:pt>
                <c:pt idx="45">
                  <c:v>614</c:v>
                </c:pt>
                <c:pt idx="46">
                  <c:v>629</c:v>
                </c:pt>
                <c:pt idx="47">
                  <c:v>658</c:v>
                </c:pt>
                <c:pt idx="48">
                  <c:v>685</c:v>
                </c:pt>
                <c:pt idx="49">
                  <c:v>706</c:v>
                </c:pt>
                <c:pt idx="50">
                  <c:v>734</c:v>
                </c:pt>
                <c:pt idx="51">
                  <c:v>750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Data!$F$6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Data!$F$7:$F$58</c:f>
              <c:numCache>
                <c:formatCode>General</c:formatCode>
                <c:ptCount val="52"/>
                <c:pt idx="0">
                  <c:v>749</c:v>
                </c:pt>
                <c:pt idx="1">
                  <c:v>748</c:v>
                </c:pt>
                <c:pt idx="2">
                  <c:v>717</c:v>
                </c:pt>
                <c:pt idx="3">
                  <c:v>677</c:v>
                </c:pt>
                <c:pt idx="4">
                  <c:v>669</c:v>
                </c:pt>
                <c:pt idx="5">
                  <c:v>644</c:v>
                </c:pt>
                <c:pt idx="6">
                  <c:v>603</c:v>
                </c:pt>
                <c:pt idx="7">
                  <c:v>563</c:v>
                </c:pt>
                <c:pt idx="8">
                  <c:v>544</c:v>
                </c:pt>
                <c:pt idx="9">
                  <c:v>503</c:v>
                </c:pt>
                <c:pt idx="10">
                  <c:v>493</c:v>
                </c:pt>
                <c:pt idx="11">
                  <c:v>451</c:v>
                </c:pt>
                <c:pt idx="12">
                  <c:v>419</c:v>
                </c:pt>
                <c:pt idx="13">
                  <c:v>399</c:v>
                </c:pt>
                <c:pt idx="14">
                  <c:v>381</c:v>
                </c:pt>
                <c:pt idx="15">
                  <c:v>371</c:v>
                </c:pt>
                <c:pt idx="16">
                  <c:v>368</c:v>
                </c:pt>
                <c:pt idx="17">
                  <c:v>382</c:v>
                </c:pt>
                <c:pt idx="18">
                  <c:v>383</c:v>
                </c:pt>
                <c:pt idx="19">
                  <c:v>341</c:v>
                </c:pt>
                <c:pt idx="20">
                  <c:v>326</c:v>
                </c:pt>
                <c:pt idx="21">
                  <c:v>339</c:v>
                </c:pt>
                <c:pt idx="22">
                  <c:v>367</c:v>
                </c:pt>
                <c:pt idx="23">
                  <c:v>383</c:v>
                </c:pt>
                <c:pt idx="24">
                  <c:v>410</c:v>
                </c:pt>
                <c:pt idx="25">
                  <c:v>429</c:v>
                </c:pt>
                <c:pt idx="26">
                  <c:v>460</c:v>
                </c:pt>
                <c:pt idx="27">
                  <c:v>490</c:v>
                </c:pt>
                <c:pt idx="28">
                  <c:v>513</c:v>
                </c:pt>
                <c:pt idx="29">
                  <c:v>537</c:v>
                </c:pt>
                <c:pt idx="30">
                  <c:v>564</c:v>
                </c:pt>
                <c:pt idx="31">
                  <c:v>581</c:v>
                </c:pt>
                <c:pt idx="32">
                  <c:v>607</c:v>
                </c:pt>
                <c:pt idx="33">
                  <c:v>623</c:v>
                </c:pt>
                <c:pt idx="34">
                  <c:v>637</c:v>
                </c:pt>
                <c:pt idx="35">
                  <c:v>651</c:v>
                </c:pt>
                <c:pt idx="36">
                  <c:v>678</c:v>
                </c:pt>
                <c:pt idx="37">
                  <c:v>700</c:v>
                </c:pt>
                <c:pt idx="38">
                  <c:v>711</c:v>
                </c:pt>
                <c:pt idx="39">
                  <c:v>732</c:v>
                </c:pt>
                <c:pt idx="40">
                  <c:v>751</c:v>
                </c:pt>
                <c:pt idx="41">
                  <c:v>780</c:v>
                </c:pt>
                <c:pt idx="42">
                  <c:v>794</c:v>
                </c:pt>
                <c:pt idx="43">
                  <c:v>804</c:v>
                </c:pt>
                <c:pt idx="44">
                  <c:v>802</c:v>
                </c:pt>
                <c:pt idx="45">
                  <c:v>820</c:v>
                </c:pt>
                <c:pt idx="46">
                  <c:v>830</c:v>
                </c:pt>
                <c:pt idx="47">
                  <c:v>837</c:v>
                </c:pt>
                <c:pt idx="48">
                  <c:v>839</c:v>
                </c:pt>
                <c:pt idx="49">
                  <c:v>845</c:v>
                </c:pt>
                <c:pt idx="50">
                  <c:v>869</c:v>
                </c:pt>
                <c:pt idx="51">
                  <c:v>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Data!$G$6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Data!$G$7:$G$58</c:f>
              <c:numCache>
                <c:formatCode>General</c:formatCode>
                <c:ptCount val="52"/>
                <c:pt idx="0">
                  <c:v>896</c:v>
                </c:pt>
                <c:pt idx="1">
                  <c:v>923</c:v>
                </c:pt>
                <c:pt idx="2">
                  <c:v>903</c:v>
                </c:pt>
                <c:pt idx="3">
                  <c:v>899</c:v>
                </c:pt>
                <c:pt idx="4">
                  <c:v>906</c:v>
                </c:pt>
                <c:pt idx="5">
                  <c:v>920</c:v>
                </c:pt>
                <c:pt idx="6">
                  <c:v>904</c:v>
                </c:pt>
                <c:pt idx="7">
                  <c:v>883</c:v>
                </c:pt>
                <c:pt idx="8">
                  <c:v>847</c:v>
                </c:pt>
                <c:pt idx="9">
                  <c:v>791</c:v>
                </c:pt>
                <c:pt idx="10">
                  <c:v>727</c:v>
                </c:pt>
                <c:pt idx="11">
                  <c:v>671</c:v>
                </c:pt>
                <c:pt idx="12">
                  <c:v>652</c:v>
                </c:pt>
                <c:pt idx="13">
                  <c:v>638</c:v>
                </c:pt>
                <c:pt idx="14">
                  <c:v>620</c:v>
                </c:pt>
                <c:pt idx="15">
                  <c:v>625</c:v>
                </c:pt>
                <c:pt idx="16">
                  <c:v>609</c:v>
                </c:pt>
                <c:pt idx="17">
                  <c:v>583</c:v>
                </c:pt>
                <c:pt idx="18">
                  <c:v>575</c:v>
                </c:pt>
                <c:pt idx="19">
                  <c:v>548</c:v>
                </c:pt>
                <c:pt idx="20">
                  <c:v>526</c:v>
                </c:pt>
                <c:pt idx="21">
                  <c:v>521</c:v>
                </c:pt>
                <c:pt idx="22">
                  <c:v>528</c:v>
                </c:pt>
                <c:pt idx="23">
                  <c:v>539</c:v>
                </c:pt>
                <c:pt idx="24">
                  <c:v>542</c:v>
                </c:pt>
                <c:pt idx="25">
                  <c:v>538</c:v>
                </c:pt>
                <c:pt idx="26">
                  <c:v>543</c:v>
                </c:pt>
                <c:pt idx="27">
                  <c:v>565</c:v>
                </c:pt>
                <c:pt idx="28">
                  <c:v>588</c:v>
                </c:pt>
                <c:pt idx="29">
                  <c:v>599</c:v>
                </c:pt>
                <c:pt idx="30">
                  <c:v>615</c:v>
                </c:pt>
                <c:pt idx="31">
                  <c:v>634</c:v>
                </c:pt>
                <c:pt idx="32">
                  <c:v>651</c:v>
                </c:pt>
                <c:pt idx="33">
                  <c:v>675</c:v>
                </c:pt>
                <c:pt idx="34">
                  <c:v>700</c:v>
                </c:pt>
                <c:pt idx="35">
                  <c:v>712</c:v>
                </c:pt>
                <c:pt idx="36">
                  <c:v>721</c:v>
                </c:pt>
                <c:pt idx="37">
                  <c:v>735</c:v>
                </c:pt>
                <c:pt idx="38">
                  <c:v>736</c:v>
                </c:pt>
                <c:pt idx="39">
                  <c:v>725</c:v>
                </c:pt>
                <c:pt idx="40">
                  <c:v>724</c:v>
                </c:pt>
                <c:pt idx="41">
                  <c:v>725</c:v>
                </c:pt>
                <c:pt idx="42">
                  <c:v>729</c:v>
                </c:pt>
                <c:pt idx="43">
                  <c:v>749</c:v>
                </c:pt>
                <c:pt idx="44">
                  <c:v>764</c:v>
                </c:pt>
                <c:pt idx="45">
                  <c:v>782</c:v>
                </c:pt>
                <c:pt idx="46">
                  <c:v>806</c:v>
                </c:pt>
                <c:pt idx="47">
                  <c:v>825</c:v>
                </c:pt>
                <c:pt idx="48">
                  <c:v>841</c:v>
                </c:pt>
                <c:pt idx="49">
                  <c:v>852</c:v>
                </c:pt>
                <c:pt idx="50">
                  <c:v>860</c:v>
                </c:pt>
                <c:pt idx="51">
                  <c:v>860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Data!$I$6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Data!$A$7:$A$58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Data!$I$7:$I$58</c:f>
              <c:numCache>
                <c:formatCode>General</c:formatCode>
                <c:ptCount val="52"/>
                <c:pt idx="0">
                  <c:v>687</c:v>
                </c:pt>
                <c:pt idx="1">
                  <c:v>688</c:v>
                </c:pt>
                <c:pt idx="2">
                  <c:v>664</c:v>
                </c:pt>
                <c:pt idx="3">
                  <c:v>622</c:v>
                </c:pt>
                <c:pt idx="4">
                  <c:v>611</c:v>
                </c:pt>
                <c:pt idx="5">
                  <c:v>570</c:v>
                </c:pt>
                <c:pt idx="6">
                  <c:v>524</c:v>
                </c:pt>
                <c:pt idx="7">
                  <c:v>473</c:v>
                </c:pt>
                <c:pt idx="8">
                  <c:v>410</c:v>
                </c:pt>
                <c:pt idx="9">
                  <c:v>350</c:v>
                </c:pt>
                <c:pt idx="10">
                  <c:v>323</c:v>
                </c:pt>
                <c:pt idx="11">
                  <c:v>312</c:v>
                </c:pt>
                <c:pt idx="12">
                  <c:v>296</c:v>
                </c:pt>
                <c:pt idx="13">
                  <c:v>277</c:v>
                </c:pt>
                <c:pt idx="14">
                  <c:v>267</c:v>
                </c:pt>
                <c:pt idx="15">
                  <c:v>257</c:v>
                </c:pt>
                <c:pt idx="16">
                  <c:v>242</c:v>
                </c:pt>
                <c:pt idx="17">
                  <c:v>236</c:v>
                </c:pt>
                <c:pt idx="18">
                  <c:v>225</c:v>
                </c:pt>
                <c:pt idx="19">
                  <c:v>228</c:v>
                </c:pt>
                <c:pt idx="20">
                  <c:v>223</c:v>
                </c:pt>
                <c:pt idx="21">
                  <c:v>210</c:v>
                </c:pt>
                <c:pt idx="22">
                  <c:v>218</c:v>
                </c:pt>
                <c:pt idx="23">
                  <c:v>238</c:v>
                </c:pt>
                <c:pt idx="24">
                  <c:v>252</c:v>
                </c:pt>
                <c:pt idx="25">
                  <c:v>286</c:v>
                </c:pt>
                <c:pt idx="26">
                  <c:v>320</c:v>
                </c:pt>
                <c:pt idx="27">
                  <c:v>351</c:v>
                </c:pt>
                <c:pt idx="28">
                  <c:v>390</c:v>
                </c:pt>
                <c:pt idx="29">
                  <c:v>410</c:v>
                </c:pt>
                <c:pt idx="30">
                  <c:v>439</c:v>
                </c:pt>
                <c:pt idx="31">
                  <c:v>466</c:v>
                </c:pt>
                <c:pt idx="32">
                  <c:v>496</c:v>
                </c:pt>
                <c:pt idx="33">
                  <c:v>524</c:v>
                </c:pt>
                <c:pt idx="34">
                  <c:v>556</c:v>
                </c:pt>
                <c:pt idx="35">
                  <c:v>586</c:v>
                </c:pt>
                <c:pt idx="36">
                  <c:v>608</c:v>
                </c:pt>
                <c:pt idx="37">
                  <c:v>621</c:v>
                </c:pt>
                <c:pt idx="38">
                  <c:v>640</c:v>
                </c:pt>
                <c:pt idx="39">
                  <c:v>656</c:v>
                </c:pt>
                <c:pt idx="40">
                  <c:v>656</c:v>
                </c:pt>
                <c:pt idx="41">
                  <c:v>679</c:v>
                </c:pt>
                <c:pt idx="42">
                  <c:v>691</c:v>
                </c:pt>
                <c:pt idx="43">
                  <c:v>712</c:v>
                </c:pt>
                <c:pt idx="44">
                  <c:v>737</c:v>
                </c:pt>
                <c:pt idx="45">
                  <c:v>765</c:v>
                </c:pt>
                <c:pt idx="46">
                  <c:v>790</c:v>
                </c:pt>
                <c:pt idx="47">
                  <c:v>803</c:v>
                </c:pt>
                <c:pt idx="48">
                  <c:v>822</c:v>
                </c:pt>
                <c:pt idx="49">
                  <c:v>837</c:v>
                </c:pt>
                <c:pt idx="50">
                  <c:v>841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68499"/>
        <c:axId val="2243303"/>
      </c:lineChart>
      <c:catAx>
        <c:axId val="82684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73206262119851"/>
              <c:y val="0.932848613820417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3303"/>
        <c:crossesAt val="0"/>
        <c:auto val="1"/>
        <c:lblAlgn val="ctr"/>
        <c:lblOffset val="100"/>
        <c:noMultiLvlLbl val="0"/>
      </c:catAx>
      <c:valAx>
        <c:axId val="22433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1871541408504"/>
              <c:y val="0.2124490157829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684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9048384808211"/>
          <c:y val="0.643612933735296"/>
          <c:w val="0.13517476233268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EAST WORKING GAS</a:t>
            </a:r>
          </a:p>
        </c:rich>
      </c:tx>
      <c:layout>
        <c:manualLayout>
          <c:xMode val="edge"/>
          <c:yMode val="edge"/>
          <c:x val="0.351653029371423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9591354112472"/>
          <c:y val="0.0970030147189218"/>
          <c:w val="0.934493685853474"/>
          <c:h val="0.849855175267482"/>
        </c:manualLayout>
      </c:layout>
      <c:lineChart>
        <c:grouping val="standard"/>
        <c:varyColors val="0"/>
        <c:ser>
          <c:idx val="0"/>
          <c:order val="0"/>
          <c:tx>
            <c:strRef>
              <c:f>Data!$P$6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Data!$P$7:$P$58</c:f>
              <c:numCache>
                <c:formatCode>General</c:formatCode>
                <c:ptCount val="52"/>
                <c:pt idx="0">
                  <c:v>1791</c:v>
                </c:pt>
                <c:pt idx="1">
                  <c:v>1795</c:v>
                </c:pt>
                <c:pt idx="2">
                  <c:v>1786</c:v>
                </c:pt>
                <c:pt idx="3">
                  <c:v>1751</c:v>
                </c:pt>
                <c:pt idx="4">
                  <c:v>1709</c:v>
                </c:pt>
                <c:pt idx="5">
                  <c:v>1679</c:v>
                </c:pt>
                <c:pt idx="6">
                  <c:v>1590</c:v>
                </c:pt>
                <c:pt idx="7">
                  <c:v>1534</c:v>
                </c:pt>
                <c:pt idx="8">
                  <c:v>1488</c:v>
                </c:pt>
                <c:pt idx="9">
                  <c:v>1376</c:v>
                </c:pt>
                <c:pt idx="10">
                  <c:v>1291</c:v>
                </c:pt>
                <c:pt idx="11">
                  <c:v>1263</c:v>
                </c:pt>
                <c:pt idx="12">
                  <c:v>1149</c:v>
                </c:pt>
                <c:pt idx="13">
                  <c:v>1051</c:v>
                </c:pt>
                <c:pt idx="14">
                  <c:v>906</c:v>
                </c:pt>
                <c:pt idx="15">
                  <c:v>763</c:v>
                </c:pt>
                <c:pt idx="16">
                  <c:v>724</c:v>
                </c:pt>
                <c:pt idx="17">
                  <c:v>638</c:v>
                </c:pt>
                <c:pt idx="18">
                  <c:v>569</c:v>
                </c:pt>
                <c:pt idx="19">
                  <c:v>537</c:v>
                </c:pt>
                <c:pt idx="20">
                  <c:v>549</c:v>
                </c:pt>
                <c:pt idx="21">
                  <c:v>522</c:v>
                </c:pt>
                <c:pt idx="22">
                  <c:v>489</c:v>
                </c:pt>
                <c:pt idx="23">
                  <c:v>480</c:v>
                </c:pt>
                <c:pt idx="24">
                  <c:v>496</c:v>
                </c:pt>
                <c:pt idx="25">
                  <c:v>517</c:v>
                </c:pt>
                <c:pt idx="26">
                  <c:v>545</c:v>
                </c:pt>
                <c:pt idx="27">
                  <c:v>553</c:v>
                </c:pt>
                <c:pt idx="28">
                  <c:v>639</c:v>
                </c:pt>
                <c:pt idx="29">
                  <c:v>692</c:v>
                </c:pt>
                <c:pt idx="30">
                  <c:v>745</c:v>
                </c:pt>
                <c:pt idx="31">
                  <c:v>805</c:v>
                </c:pt>
                <c:pt idx="32">
                  <c:v>862</c:v>
                </c:pt>
                <c:pt idx="33">
                  <c:v>917</c:v>
                </c:pt>
                <c:pt idx="34">
                  <c:v>976</c:v>
                </c:pt>
                <c:pt idx="35">
                  <c:v>1041</c:v>
                </c:pt>
                <c:pt idx="36">
                  <c:v>1089</c:v>
                </c:pt>
                <c:pt idx="37">
                  <c:v>1132</c:v>
                </c:pt>
                <c:pt idx="38">
                  <c:v>1180</c:v>
                </c:pt>
                <c:pt idx="39">
                  <c:v>1216</c:v>
                </c:pt>
                <c:pt idx="40">
                  <c:v>1264</c:v>
                </c:pt>
                <c:pt idx="41">
                  <c:v>1302</c:v>
                </c:pt>
                <c:pt idx="42">
                  <c:v>1351</c:v>
                </c:pt>
                <c:pt idx="43">
                  <c:v>1400</c:v>
                </c:pt>
                <c:pt idx="44">
                  <c:v>1453</c:v>
                </c:pt>
                <c:pt idx="45">
                  <c:v>1499</c:v>
                </c:pt>
                <c:pt idx="46">
                  <c:v>1545</c:v>
                </c:pt>
                <c:pt idx="47">
                  <c:v>1581</c:v>
                </c:pt>
                <c:pt idx="48">
                  <c:v>1622</c:v>
                </c:pt>
                <c:pt idx="49">
                  <c:v>1667</c:v>
                </c:pt>
                <c:pt idx="50">
                  <c:v>1696</c:v>
                </c:pt>
                <c:pt idx="51">
                  <c:v>1717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Data!$Q$6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Data!$Q$7:$Q$58</c:f>
              <c:numCache>
                <c:formatCode>General</c:formatCode>
                <c:ptCount val="52"/>
                <c:pt idx="0">
                  <c:v>1723</c:v>
                </c:pt>
                <c:pt idx="1">
                  <c:v>1669</c:v>
                </c:pt>
                <c:pt idx="2">
                  <c:v>1607</c:v>
                </c:pt>
                <c:pt idx="3">
                  <c:v>1563</c:v>
                </c:pt>
                <c:pt idx="4">
                  <c:v>1514</c:v>
                </c:pt>
                <c:pt idx="5">
                  <c:v>1464</c:v>
                </c:pt>
                <c:pt idx="6">
                  <c:v>1336</c:v>
                </c:pt>
                <c:pt idx="7">
                  <c:v>1251</c:v>
                </c:pt>
                <c:pt idx="8">
                  <c:v>1167</c:v>
                </c:pt>
                <c:pt idx="9">
                  <c:v>1081</c:v>
                </c:pt>
                <c:pt idx="10">
                  <c:v>954</c:v>
                </c:pt>
                <c:pt idx="11">
                  <c:v>893</c:v>
                </c:pt>
                <c:pt idx="12">
                  <c:v>807</c:v>
                </c:pt>
                <c:pt idx="13">
                  <c:v>680</c:v>
                </c:pt>
                <c:pt idx="14">
                  <c:v>523</c:v>
                </c:pt>
                <c:pt idx="15">
                  <c:v>454</c:v>
                </c:pt>
                <c:pt idx="16">
                  <c:v>404</c:v>
                </c:pt>
                <c:pt idx="17">
                  <c:v>377</c:v>
                </c:pt>
                <c:pt idx="18">
                  <c:v>301</c:v>
                </c:pt>
                <c:pt idx="19">
                  <c:v>249</c:v>
                </c:pt>
                <c:pt idx="20">
                  <c:v>217</c:v>
                </c:pt>
                <c:pt idx="21">
                  <c:v>182</c:v>
                </c:pt>
                <c:pt idx="22">
                  <c:v>174</c:v>
                </c:pt>
                <c:pt idx="23">
                  <c:v>160</c:v>
                </c:pt>
                <c:pt idx="24">
                  <c:v>179</c:v>
                </c:pt>
                <c:pt idx="25">
                  <c:v>227</c:v>
                </c:pt>
                <c:pt idx="26">
                  <c:v>262</c:v>
                </c:pt>
                <c:pt idx="27">
                  <c:v>311</c:v>
                </c:pt>
                <c:pt idx="28">
                  <c:v>349</c:v>
                </c:pt>
                <c:pt idx="29">
                  <c:v>408</c:v>
                </c:pt>
                <c:pt idx="30">
                  <c:v>470</c:v>
                </c:pt>
                <c:pt idx="31">
                  <c:v>532</c:v>
                </c:pt>
                <c:pt idx="32">
                  <c:v>598</c:v>
                </c:pt>
                <c:pt idx="33">
                  <c:v>664</c:v>
                </c:pt>
                <c:pt idx="34">
                  <c:v>736</c:v>
                </c:pt>
                <c:pt idx="35">
                  <c:v>806</c:v>
                </c:pt>
                <c:pt idx="36">
                  <c:v>873</c:v>
                </c:pt>
                <c:pt idx="37">
                  <c:v>941</c:v>
                </c:pt>
                <c:pt idx="38">
                  <c:v>1008</c:v>
                </c:pt>
                <c:pt idx="39">
                  <c:v>1075</c:v>
                </c:pt>
                <c:pt idx="40">
                  <c:v>1130</c:v>
                </c:pt>
                <c:pt idx="41">
                  <c:v>1197</c:v>
                </c:pt>
                <c:pt idx="42">
                  <c:v>1250</c:v>
                </c:pt>
                <c:pt idx="43">
                  <c:v>1315</c:v>
                </c:pt>
                <c:pt idx="44">
                  <c:v>1382</c:v>
                </c:pt>
                <c:pt idx="45">
                  <c:v>1434</c:v>
                </c:pt>
                <c:pt idx="46">
                  <c:v>1491</c:v>
                </c:pt>
                <c:pt idx="47">
                  <c:v>1545</c:v>
                </c:pt>
                <c:pt idx="48">
                  <c:v>1601</c:v>
                </c:pt>
                <c:pt idx="49">
                  <c:v>1629</c:v>
                </c:pt>
                <c:pt idx="50">
                  <c:v>1672</c:v>
                </c:pt>
                <c:pt idx="51">
                  <c:v>1699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Data!$R$6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Data!$R$7:$R$58</c:f>
              <c:numCache>
                <c:formatCode>General</c:formatCode>
                <c:ptCount val="52"/>
                <c:pt idx="0">
                  <c:v>1721</c:v>
                </c:pt>
                <c:pt idx="1">
                  <c:v>1714</c:v>
                </c:pt>
                <c:pt idx="2">
                  <c:v>1656</c:v>
                </c:pt>
                <c:pt idx="3">
                  <c:v>1610</c:v>
                </c:pt>
                <c:pt idx="4">
                  <c:v>1548</c:v>
                </c:pt>
                <c:pt idx="5">
                  <c:v>1508</c:v>
                </c:pt>
                <c:pt idx="6">
                  <c:v>1464</c:v>
                </c:pt>
                <c:pt idx="7">
                  <c:v>1402</c:v>
                </c:pt>
                <c:pt idx="8">
                  <c:v>1318</c:v>
                </c:pt>
                <c:pt idx="9">
                  <c:v>1292</c:v>
                </c:pt>
                <c:pt idx="10">
                  <c:v>1217</c:v>
                </c:pt>
                <c:pt idx="11">
                  <c:v>1066</c:v>
                </c:pt>
                <c:pt idx="12">
                  <c:v>954</c:v>
                </c:pt>
                <c:pt idx="13">
                  <c:v>838</c:v>
                </c:pt>
                <c:pt idx="14">
                  <c:v>784</c:v>
                </c:pt>
                <c:pt idx="15">
                  <c:v>687</c:v>
                </c:pt>
                <c:pt idx="16">
                  <c:v>629</c:v>
                </c:pt>
                <c:pt idx="17">
                  <c:v>575</c:v>
                </c:pt>
                <c:pt idx="18">
                  <c:v>526</c:v>
                </c:pt>
                <c:pt idx="19">
                  <c:v>469</c:v>
                </c:pt>
                <c:pt idx="20">
                  <c:v>406</c:v>
                </c:pt>
                <c:pt idx="21">
                  <c:v>378</c:v>
                </c:pt>
                <c:pt idx="22">
                  <c:v>379</c:v>
                </c:pt>
                <c:pt idx="23">
                  <c:v>356</c:v>
                </c:pt>
                <c:pt idx="24">
                  <c:v>354</c:v>
                </c:pt>
                <c:pt idx="25">
                  <c:v>364</c:v>
                </c:pt>
                <c:pt idx="26">
                  <c:v>392</c:v>
                </c:pt>
                <c:pt idx="27">
                  <c:v>432</c:v>
                </c:pt>
                <c:pt idx="28">
                  <c:v>468</c:v>
                </c:pt>
                <c:pt idx="29">
                  <c:v>515</c:v>
                </c:pt>
                <c:pt idx="30">
                  <c:v>577</c:v>
                </c:pt>
                <c:pt idx="31">
                  <c:v>636</c:v>
                </c:pt>
                <c:pt idx="32">
                  <c:v>699</c:v>
                </c:pt>
                <c:pt idx="33">
                  <c:v>764</c:v>
                </c:pt>
                <c:pt idx="34">
                  <c:v>820</c:v>
                </c:pt>
                <c:pt idx="35">
                  <c:v>884</c:v>
                </c:pt>
                <c:pt idx="36">
                  <c:v>949</c:v>
                </c:pt>
                <c:pt idx="37">
                  <c:v>997</c:v>
                </c:pt>
                <c:pt idx="38">
                  <c:v>1053</c:v>
                </c:pt>
                <c:pt idx="39">
                  <c:v>1103</c:v>
                </c:pt>
                <c:pt idx="40">
                  <c:v>1165</c:v>
                </c:pt>
                <c:pt idx="41">
                  <c:v>1217</c:v>
                </c:pt>
                <c:pt idx="42">
                  <c:v>1272</c:v>
                </c:pt>
                <c:pt idx="43">
                  <c:v>1327</c:v>
                </c:pt>
                <c:pt idx="44">
                  <c:v>1386</c:v>
                </c:pt>
                <c:pt idx="45">
                  <c:v>1443</c:v>
                </c:pt>
                <c:pt idx="46">
                  <c:v>1494</c:v>
                </c:pt>
                <c:pt idx="47">
                  <c:v>1546</c:v>
                </c:pt>
                <c:pt idx="48">
                  <c:v>1601</c:v>
                </c:pt>
                <c:pt idx="49">
                  <c:v>1651</c:v>
                </c:pt>
                <c:pt idx="50">
                  <c:v>1686</c:v>
                </c:pt>
                <c:pt idx="51">
                  <c:v>1693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Data!$S$6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Data!$S$7:$S$58</c:f>
              <c:numCache>
                <c:formatCode>General</c:formatCode>
                <c:ptCount val="52"/>
                <c:pt idx="0">
                  <c:v>1691</c:v>
                </c:pt>
                <c:pt idx="1">
                  <c:v>1695</c:v>
                </c:pt>
                <c:pt idx="2">
                  <c:v>1666</c:v>
                </c:pt>
                <c:pt idx="3">
                  <c:v>1606</c:v>
                </c:pt>
                <c:pt idx="4">
                  <c:v>1581</c:v>
                </c:pt>
                <c:pt idx="5">
                  <c:v>1549</c:v>
                </c:pt>
                <c:pt idx="6">
                  <c:v>1473</c:v>
                </c:pt>
                <c:pt idx="7">
                  <c:v>1407</c:v>
                </c:pt>
                <c:pt idx="8">
                  <c:v>1352</c:v>
                </c:pt>
                <c:pt idx="9">
                  <c:v>1273</c:v>
                </c:pt>
                <c:pt idx="10">
                  <c:v>1256</c:v>
                </c:pt>
                <c:pt idx="11">
                  <c:v>1157</c:v>
                </c:pt>
                <c:pt idx="12">
                  <c:v>1061</c:v>
                </c:pt>
                <c:pt idx="13">
                  <c:v>985</c:v>
                </c:pt>
                <c:pt idx="14">
                  <c:v>904</c:v>
                </c:pt>
                <c:pt idx="15">
                  <c:v>842</c:v>
                </c:pt>
                <c:pt idx="16">
                  <c:v>778</c:v>
                </c:pt>
                <c:pt idx="17">
                  <c:v>733</c:v>
                </c:pt>
                <c:pt idx="18">
                  <c:v>688</c:v>
                </c:pt>
                <c:pt idx="19">
                  <c:v>595</c:v>
                </c:pt>
                <c:pt idx="20">
                  <c:v>528</c:v>
                </c:pt>
                <c:pt idx="21">
                  <c:v>490</c:v>
                </c:pt>
                <c:pt idx="22">
                  <c:v>526</c:v>
                </c:pt>
                <c:pt idx="23">
                  <c:v>535</c:v>
                </c:pt>
                <c:pt idx="24">
                  <c:v>568</c:v>
                </c:pt>
                <c:pt idx="25">
                  <c:v>601</c:v>
                </c:pt>
                <c:pt idx="26">
                  <c:v>635</c:v>
                </c:pt>
                <c:pt idx="27">
                  <c:v>688</c:v>
                </c:pt>
                <c:pt idx="28">
                  <c:v>744</c:v>
                </c:pt>
                <c:pt idx="29">
                  <c:v>798</c:v>
                </c:pt>
                <c:pt idx="30">
                  <c:v>860</c:v>
                </c:pt>
                <c:pt idx="31">
                  <c:v>914</c:v>
                </c:pt>
                <c:pt idx="32">
                  <c:v>973</c:v>
                </c:pt>
                <c:pt idx="33">
                  <c:v>1028</c:v>
                </c:pt>
                <c:pt idx="34">
                  <c:v>1074</c:v>
                </c:pt>
                <c:pt idx="35">
                  <c:v>1124</c:v>
                </c:pt>
                <c:pt idx="36">
                  <c:v>1179</c:v>
                </c:pt>
                <c:pt idx="37">
                  <c:v>1233</c:v>
                </c:pt>
                <c:pt idx="38">
                  <c:v>1281</c:v>
                </c:pt>
                <c:pt idx="39">
                  <c:v>1324</c:v>
                </c:pt>
                <c:pt idx="40">
                  <c:v>1373</c:v>
                </c:pt>
                <c:pt idx="41">
                  <c:v>1413</c:v>
                </c:pt>
                <c:pt idx="42">
                  <c:v>1460</c:v>
                </c:pt>
                <c:pt idx="43">
                  <c:v>1500</c:v>
                </c:pt>
                <c:pt idx="44">
                  <c:v>1536</c:v>
                </c:pt>
                <c:pt idx="45">
                  <c:v>1578</c:v>
                </c:pt>
                <c:pt idx="46">
                  <c:v>1609</c:v>
                </c:pt>
                <c:pt idx="47">
                  <c:v>1639</c:v>
                </c:pt>
                <c:pt idx="48">
                  <c:v>1666</c:v>
                </c:pt>
                <c:pt idx="49">
                  <c:v>1695</c:v>
                </c:pt>
                <c:pt idx="50">
                  <c:v>1723</c:v>
                </c:pt>
                <c:pt idx="51">
                  <c:v>1734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Data!$T$6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Data!$T$7:$T$58</c:f>
              <c:numCache>
                <c:formatCode>General</c:formatCode>
                <c:ptCount val="52"/>
                <c:pt idx="0">
                  <c:v>1763</c:v>
                </c:pt>
                <c:pt idx="1">
                  <c:v>1755</c:v>
                </c:pt>
                <c:pt idx="2">
                  <c:v>1738</c:v>
                </c:pt>
                <c:pt idx="3">
                  <c:v>1726</c:v>
                </c:pt>
                <c:pt idx="4">
                  <c:v>1719</c:v>
                </c:pt>
                <c:pt idx="5">
                  <c:v>1733</c:v>
                </c:pt>
                <c:pt idx="6">
                  <c:v>1714</c:v>
                </c:pt>
                <c:pt idx="7">
                  <c:v>1657</c:v>
                </c:pt>
                <c:pt idx="8">
                  <c:v>1564</c:v>
                </c:pt>
                <c:pt idx="9">
                  <c:v>1469</c:v>
                </c:pt>
                <c:pt idx="10">
                  <c:v>1317</c:v>
                </c:pt>
                <c:pt idx="11">
                  <c:v>1182</c:v>
                </c:pt>
                <c:pt idx="12">
                  <c:v>1115</c:v>
                </c:pt>
                <c:pt idx="13">
                  <c:v>1069</c:v>
                </c:pt>
                <c:pt idx="14">
                  <c:v>1006</c:v>
                </c:pt>
                <c:pt idx="15">
                  <c:v>963</c:v>
                </c:pt>
                <c:pt idx="16">
                  <c:v>891</c:v>
                </c:pt>
                <c:pt idx="17">
                  <c:v>795</c:v>
                </c:pt>
                <c:pt idx="18">
                  <c:v>736</c:v>
                </c:pt>
                <c:pt idx="19">
                  <c:v>646</c:v>
                </c:pt>
                <c:pt idx="20">
                  <c:v>589</c:v>
                </c:pt>
                <c:pt idx="21">
                  <c:v>556</c:v>
                </c:pt>
                <c:pt idx="22">
                  <c:v>558</c:v>
                </c:pt>
                <c:pt idx="23">
                  <c:v>592</c:v>
                </c:pt>
                <c:pt idx="24">
                  <c:v>597</c:v>
                </c:pt>
                <c:pt idx="25">
                  <c:v>600</c:v>
                </c:pt>
                <c:pt idx="26">
                  <c:v>623</c:v>
                </c:pt>
                <c:pt idx="27">
                  <c:v>671</c:v>
                </c:pt>
                <c:pt idx="28">
                  <c:v>716</c:v>
                </c:pt>
                <c:pt idx="29">
                  <c:v>771</c:v>
                </c:pt>
                <c:pt idx="30">
                  <c:v>814</c:v>
                </c:pt>
                <c:pt idx="31">
                  <c:v>872</c:v>
                </c:pt>
                <c:pt idx="32">
                  <c:v>906</c:v>
                </c:pt>
                <c:pt idx="33">
                  <c:v>956</c:v>
                </c:pt>
                <c:pt idx="34">
                  <c:v>1011</c:v>
                </c:pt>
                <c:pt idx="35">
                  <c:v>1057</c:v>
                </c:pt>
                <c:pt idx="36">
                  <c:v>1093</c:v>
                </c:pt>
                <c:pt idx="37">
                  <c:v>1149</c:v>
                </c:pt>
                <c:pt idx="38">
                  <c:v>1179</c:v>
                </c:pt>
                <c:pt idx="39">
                  <c:v>1209</c:v>
                </c:pt>
                <c:pt idx="40">
                  <c:v>1247</c:v>
                </c:pt>
                <c:pt idx="41">
                  <c:v>1290</c:v>
                </c:pt>
                <c:pt idx="42">
                  <c:v>1331</c:v>
                </c:pt>
                <c:pt idx="43">
                  <c:v>1382</c:v>
                </c:pt>
                <c:pt idx="44">
                  <c:v>1427</c:v>
                </c:pt>
                <c:pt idx="45">
                  <c:v>1482</c:v>
                </c:pt>
                <c:pt idx="46">
                  <c:v>1528</c:v>
                </c:pt>
                <c:pt idx="47">
                  <c:v>1581</c:v>
                </c:pt>
                <c:pt idx="48">
                  <c:v>1625</c:v>
                </c:pt>
                <c:pt idx="49">
                  <c:v>1656</c:v>
                </c:pt>
                <c:pt idx="50">
                  <c:v>1688</c:v>
                </c:pt>
                <c:pt idx="51">
                  <c:v>1701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Data!$V$6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Data!$N$7:$N$58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Data!$V$7:$V$58</c:f>
              <c:numCache>
                <c:formatCode>General</c:formatCode>
                <c:ptCount val="52"/>
                <c:pt idx="0">
                  <c:v>1678</c:v>
                </c:pt>
                <c:pt idx="1">
                  <c:v>1682</c:v>
                </c:pt>
                <c:pt idx="2">
                  <c:v>1643</c:v>
                </c:pt>
                <c:pt idx="3">
                  <c:v>1552</c:v>
                </c:pt>
                <c:pt idx="4">
                  <c:v>1495</c:v>
                </c:pt>
                <c:pt idx="5">
                  <c:v>1385</c:v>
                </c:pt>
                <c:pt idx="6">
                  <c:v>1285</c:v>
                </c:pt>
                <c:pt idx="7">
                  <c:v>1175</c:v>
                </c:pt>
                <c:pt idx="8">
                  <c:v>1033</c:v>
                </c:pt>
                <c:pt idx="9">
                  <c:v>935</c:v>
                </c:pt>
                <c:pt idx="10">
                  <c:v>872</c:v>
                </c:pt>
                <c:pt idx="11">
                  <c:v>816</c:v>
                </c:pt>
                <c:pt idx="12">
                  <c:v>723</c:v>
                </c:pt>
                <c:pt idx="13">
                  <c:v>657</c:v>
                </c:pt>
                <c:pt idx="14">
                  <c:v>592</c:v>
                </c:pt>
                <c:pt idx="15">
                  <c:v>537</c:v>
                </c:pt>
                <c:pt idx="16">
                  <c:v>456</c:v>
                </c:pt>
                <c:pt idx="17">
                  <c:v>402</c:v>
                </c:pt>
                <c:pt idx="18">
                  <c:v>341</c:v>
                </c:pt>
                <c:pt idx="19">
                  <c:v>310</c:v>
                </c:pt>
                <c:pt idx="20">
                  <c:v>297</c:v>
                </c:pt>
                <c:pt idx="21">
                  <c:v>253</c:v>
                </c:pt>
                <c:pt idx="22">
                  <c:v>252</c:v>
                </c:pt>
                <c:pt idx="23">
                  <c:v>295</c:v>
                </c:pt>
                <c:pt idx="24">
                  <c:v>315</c:v>
                </c:pt>
                <c:pt idx="25">
                  <c:v>372</c:v>
                </c:pt>
                <c:pt idx="26">
                  <c:v>432</c:v>
                </c:pt>
                <c:pt idx="27">
                  <c:v>494</c:v>
                </c:pt>
                <c:pt idx="28">
                  <c:v>558</c:v>
                </c:pt>
                <c:pt idx="29">
                  <c:v>624</c:v>
                </c:pt>
                <c:pt idx="30">
                  <c:v>694</c:v>
                </c:pt>
                <c:pt idx="31">
                  <c:v>758</c:v>
                </c:pt>
                <c:pt idx="32">
                  <c:v>820</c:v>
                </c:pt>
                <c:pt idx="33">
                  <c:v>888</c:v>
                </c:pt>
                <c:pt idx="34">
                  <c:v>950</c:v>
                </c:pt>
                <c:pt idx="35">
                  <c:v>1021</c:v>
                </c:pt>
                <c:pt idx="36">
                  <c:v>1083</c:v>
                </c:pt>
                <c:pt idx="37">
                  <c:v>1143</c:v>
                </c:pt>
                <c:pt idx="38">
                  <c:v>1191</c:v>
                </c:pt>
                <c:pt idx="39">
                  <c:v>1246</c:v>
                </c:pt>
                <c:pt idx="40">
                  <c:v>1281</c:v>
                </c:pt>
                <c:pt idx="41">
                  <c:v>1338</c:v>
                </c:pt>
                <c:pt idx="42">
                  <c:v>1393</c:v>
                </c:pt>
                <c:pt idx="43">
                  <c:v>1442</c:v>
                </c:pt>
                <c:pt idx="44">
                  <c:v>1502</c:v>
                </c:pt>
                <c:pt idx="45">
                  <c:v>1554</c:v>
                </c:pt>
                <c:pt idx="46">
                  <c:v>1612</c:v>
                </c:pt>
                <c:pt idx="47">
                  <c:v>1659</c:v>
                </c:pt>
                <c:pt idx="48">
                  <c:v>1705</c:v>
                </c:pt>
                <c:pt idx="49">
                  <c:v>1741</c:v>
                </c:pt>
                <c:pt idx="50">
                  <c:v>1757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330996"/>
        <c:axId val="71875415"/>
      </c:lineChart>
      <c:catAx>
        <c:axId val="853309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layout>
            <c:manualLayout>
              <c:xMode val="edge"/>
              <c:yMode val="edge"/>
              <c:x val="0.482712954642198"/>
              <c:y val="0.950286693858249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75415"/>
        <c:crossesAt val="0"/>
        <c:auto val="1"/>
        <c:lblAlgn val="ctr"/>
        <c:lblOffset val="100"/>
        <c:noMultiLvlLbl val="0"/>
      </c:catAx>
      <c:valAx>
        <c:axId val="718754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1871541408504"/>
              <c:y val="0.2211976118697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309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8784940642293"/>
          <c:y val="0.62398770467577"/>
          <c:w val="0.140140944993615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CONSUMING REGION WEST WORKING GAS</a:t>
            </a:r>
          </a:p>
        </c:rich>
      </c:tx>
      <c:layout>
        <c:manualLayout>
          <c:xMode val="edge"/>
          <c:yMode val="edge"/>
          <c:x val="0.358180012297214"/>
          <c:y val="0.014778033930365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0431518590767"/>
          <c:w val="0.93080452159107"/>
          <c:h val="0.83844653307324"/>
        </c:manualLayout>
      </c:layout>
      <c:lineChart>
        <c:grouping val="standard"/>
        <c:varyColors val="0"/>
        <c:ser>
          <c:idx val="0"/>
          <c:order val="0"/>
          <c:tx>
            <c:strRef>
              <c:f>Data!$AD$6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Data!$AD$7:$AD$58</c:f>
              <c:numCache>
                <c:formatCode>General</c:formatCode>
                <c:ptCount val="52"/>
                <c:pt idx="0">
                  <c:v>427</c:v>
                </c:pt>
                <c:pt idx="1">
                  <c:v>427</c:v>
                </c:pt>
                <c:pt idx="2">
                  <c:v>420</c:v>
                </c:pt>
                <c:pt idx="3">
                  <c:v>412</c:v>
                </c:pt>
                <c:pt idx="4">
                  <c:v>400</c:v>
                </c:pt>
                <c:pt idx="5">
                  <c:v>385</c:v>
                </c:pt>
                <c:pt idx="6">
                  <c:v>361</c:v>
                </c:pt>
                <c:pt idx="7">
                  <c:v>363</c:v>
                </c:pt>
                <c:pt idx="8">
                  <c:v>360</c:v>
                </c:pt>
                <c:pt idx="9">
                  <c:v>333</c:v>
                </c:pt>
                <c:pt idx="10">
                  <c:v>330</c:v>
                </c:pt>
                <c:pt idx="11">
                  <c:v>317</c:v>
                </c:pt>
                <c:pt idx="12">
                  <c:v>304</c:v>
                </c:pt>
                <c:pt idx="13">
                  <c:v>302</c:v>
                </c:pt>
                <c:pt idx="14">
                  <c:v>297</c:v>
                </c:pt>
                <c:pt idx="15">
                  <c:v>282</c:v>
                </c:pt>
                <c:pt idx="16">
                  <c:v>284</c:v>
                </c:pt>
                <c:pt idx="17">
                  <c:v>277</c:v>
                </c:pt>
                <c:pt idx="18">
                  <c:v>269</c:v>
                </c:pt>
                <c:pt idx="19">
                  <c:v>269</c:v>
                </c:pt>
                <c:pt idx="20">
                  <c:v>264</c:v>
                </c:pt>
                <c:pt idx="21">
                  <c:v>258</c:v>
                </c:pt>
                <c:pt idx="22">
                  <c:v>263</c:v>
                </c:pt>
                <c:pt idx="23">
                  <c:v>261</c:v>
                </c:pt>
                <c:pt idx="24">
                  <c:v>255</c:v>
                </c:pt>
                <c:pt idx="25">
                  <c:v>258</c:v>
                </c:pt>
                <c:pt idx="26">
                  <c:v>262</c:v>
                </c:pt>
                <c:pt idx="27">
                  <c:v>269</c:v>
                </c:pt>
                <c:pt idx="28">
                  <c:v>279</c:v>
                </c:pt>
                <c:pt idx="29">
                  <c:v>286</c:v>
                </c:pt>
                <c:pt idx="30">
                  <c:v>300</c:v>
                </c:pt>
                <c:pt idx="31">
                  <c:v>314</c:v>
                </c:pt>
                <c:pt idx="32">
                  <c:v>324</c:v>
                </c:pt>
                <c:pt idx="33">
                  <c:v>334</c:v>
                </c:pt>
                <c:pt idx="34">
                  <c:v>337</c:v>
                </c:pt>
                <c:pt idx="35">
                  <c:v>356</c:v>
                </c:pt>
                <c:pt idx="36">
                  <c:v>365</c:v>
                </c:pt>
                <c:pt idx="37">
                  <c:v>371</c:v>
                </c:pt>
                <c:pt idx="38">
                  <c:v>375</c:v>
                </c:pt>
                <c:pt idx="39">
                  <c:v>376</c:v>
                </c:pt>
                <c:pt idx="40">
                  <c:v>379</c:v>
                </c:pt>
                <c:pt idx="41">
                  <c:v>382</c:v>
                </c:pt>
                <c:pt idx="42">
                  <c:v>386</c:v>
                </c:pt>
                <c:pt idx="43">
                  <c:v>387</c:v>
                </c:pt>
                <c:pt idx="44">
                  <c:v>390</c:v>
                </c:pt>
                <c:pt idx="45">
                  <c:v>397</c:v>
                </c:pt>
                <c:pt idx="46">
                  <c:v>401</c:v>
                </c:pt>
                <c:pt idx="47">
                  <c:v>406</c:v>
                </c:pt>
                <c:pt idx="48">
                  <c:v>411</c:v>
                </c:pt>
                <c:pt idx="49">
                  <c:v>418</c:v>
                </c:pt>
                <c:pt idx="50">
                  <c:v>423</c:v>
                </c:pt>
                <c:pt idx="51">
                  <c:v>424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Data!$AE$6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Data!$AE$7:$AE$58</c:f>
              <c:numCache>
                <c:formatCode>General</c:formatCode>
                <c:ptCount val="52"/>
                <c:pt idx="0">
                  <c:v>423</c:v>
                </c:pt>
                <c:pt idx="1">
                  <c:v>410</c:v>
                </c:pt>
                <c:pt idx="2">
                  <c:v>422</c:v>
                </c:pt>
                <c:pt idx="3">
                  <c:v>420</c:v>
                </c:pt>
                <c:pt idx="4">
                  <c:v>420</c:v>
                </c:pt>
                <c:pt idx="5">
                  <c:v>411</c:v>
                </c:pt>
                <c:pt idx="6">
                  <c:v>402</c:v>
                </c:pt>
                <c:pt idx="7">
                  <c:v>390</c:v>
                </c:pt>
                <c:pt idx="8">
                  <c:v>366</c:v>
                </c:pt>
                <c:pt idx="9">
                  <c:v>356</c:v>
                </c:pt>
                <c:pt idx="10">
                  <c:v>345</c:v>
                </c:pt>
                <c:pt idx="11">
                  <c:v>330</c:v>
                </c:pt>
                <c:pt idx="12">
                  <c:v>303</c:v>
                </c:pt>
                <c:pt idx="13">
                  <c:v>271</c:v>
                </c:pt>
                <c:pt idx="14">
                  <c:v>263</c:v>
                </c:pt>
                <c:pt idx="15">
                  <c:v>260</c:v>
                </c:pt>
                <c:pt idx="16">
                  <c:v>255</c:v>
                </c:pt>
                <c:pt idx="17">
                  <c:v>232</c:v>
                </c:pt>
                <c:pt idx="18">
                  <c:v>225</c:v>
                </c:pt>
                <c:pt idx="19">
                  <c:v>225</c:v>
                </c:pt>
                <c:pt idx="20">
                  <c:v>226</c:v>
                </c:pt>
                <c:pt idx="21">
                  <c:v>220</c:v>
                </c:pt>
                <c:pt idx="22">
                  <c:v>219</c:v>
                </c:pt>
                <c:pt idx="23">
                  <c:v>225</c:v>
                </c:pt>
                <c:pt idx="24">
                  <c:v>226</c:v>
                </c:pt>
                <c:pt idx="25">
                  <c:v>231</c:v>
                </c:pt>
                <c:pt idx="26">
                  <c:v>234</c:v>
                </c:pt>
                <c:pt idx="27">
                  <c:v>241</c:v>
                </c:pt>
                <c:pt idx="28">
                  <c:v>250</c:v>
                </c:pt>
                <c:pt idx="29">
                  <c:v>261</c:v>
                </c:pt>
                <c:pt idx="30">
                  <c:v>270</c:v>
                </c:pt>
                <c:pt idx="31">
                  <c:v>278</c:v>
                </c:pt>
                <c:pt idx="32">
                  <c:v>280</c:v>
                </c:pt>
                <c:pt idx="33">
                  <c:v>290</c:v>
                </c:pt>
                <c:pt idx="34">
                  <c:v>300</c:v>
                </c:pt>
                <c:pt idx="35">
                  <c:v>305</c:v>
                </c:pt>
                <c:pt idx="36">
                  <c:v>312</c:v>
                </c:pt>
                <c:pt idx="37">
                  <c:v>318</c:v>
                </c:pt>
                <c:pt idx="38">
                  <c:v>317</c:v>
                </c:pt>
                <c:pt idx="39">
                  <c:v>315</c:v>
                </c:pt>
                <c:pt idx="40">
                  <c:v>320</c:v>
                </c:pt>
                <c:pt idx="41">
                  <c:v>316</c:v>
                </c:pt>
                <c:pt idx="42">
                  <c:v>315</c:v>
                </c:pt>
                <c:pt idx="43">
                  <c:v>314</c:v>
                </c:pt>
                <c:pt idx="44">
                  <c:v>321</c:v>
                </c:pt>
                <c:pt idx="45">
                  <c:v>324</c:v>
                </c:pt>
                <c:pt idx="46">
                  <c:v>330</c:v>
                </c:pt>
                <c:pt idx="47">
                  <c:v>330</c:v>
                </c:pt>
                <c:pt idx="48">
                  <c:v>333</c:v>
                </c:pt>
                <c:pt idx="49">
                  <c:v>336</c:v>
                </c:pt>
                <c:pt idx="50">
                  <c:v>341</c:v>
                </c:pt>
                <c:pt idx="51">
                  <c:v>339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Data!$AF$6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Data!$AF$7:$AF$58</c:f>
              <c:numCache>
                <c:formatCode>General</c:formatCode>
                <c:ptCount val="52"/>
                <c:pt idx="0">
                  <c:v>334</c:v>
                </c:pt>
                <c:pt idx="1">
                  <c:v>331</c:v>
                </c:pt>
                <c:pt idx="2">
                  <c:v>332</c:v>
                </c:pt>
                <c:pt idx="3">
                  <c:v>326</c:v>
                </c:pt>
                <c:pt idx="4">
                  <c:v>320</c:v>
                </c:pt>
                <c:pt idx="5">
                  <c:v>312</c:v>
                </c:pt>
                <c:pt idx="6">
                  <c:v>308</c:v>
                </c:pt>
                <c:pt idx="7">
                  <c:v>292</c:v>
                </c:pt>
                <c:pt idx="8">
                  <c:v>278</c:v>
                </c:pt>
                <c:pt idx="9">
                  <c:v>282</c:v>
                </c:pt>
                <c:pt idx="10">
                  <c:v>265</c:v>
                </c:pt>
                <c:pt idx="11">
                  <c:v>237</c:v>
                </c:pt>
                <c:pt idx="12">
                  <c:v>222</c:v>
                </c:pt>
                <c:pt idx="13">
                  <c:v>213</c:v>
                </c:pt>
                <c:pt idx="14">
                  <c:v>202</c:v>
                </c:pt>
                <c:pt idx="15">
                  <c:v>188</c:v>
                </c:pt>
                <c:pt idx="16">
                  <c:v>187</c:v>
                </c:pt>
                <c:pt idx="17">
                  <c:v>176</c:v>
                </c:pt>
                <c:pt idx="18">
                  <c:v>165</c:v>
                </c:pt>
                <c:pt idx="19">
                  <c:v>163</c:v>
                </c:pt>
                <c:pt idx="20">
                  <c:v>165</c:v>
                </c:pt>
                <c:pt idx="21">
                  <c:v>168</c:v>
                </c:pt>
                <c:pt idx="22">
                  <c:v>170</c:v>
                </c:pt>
                <c:pt idx="23">
                  <c:v>170</c:v>
                </c:pt>
                <c:pt idx="24">
                  <c:v>172</c:v>
                </c:pt>
                <c:pt idx="25">
                  <c:v>179</c:v>
                </c:pt>
                <c:pt idx="26">
                  <c:v>188</c:v>
                </c:pt>
                <c:pt idx="27">
                  <c:v>199</c:v>
                </c:pt>
                <c:pt idx="28">
                  <c:v>209</c:v>
                </c:pt>
                <c:pt idx="29">
                  <c:v>220</c:v>
                </c:pt>
                <c:pt idx="30">
                  <c:v>229</c:v>
                </c:pt>
                <c:pt idx="31">
                  <c:v>240</c:v>
                </c:pt>
                <c:pt idx="32">
                  <c:v>252</c:v>
                </c:pt>
                <c:pt idx="33">
                  <c:v>262</c:v>
                </c:pt>
                <c:pt idx="34">
                  <c:v>273</c:v>
                </c:pt>
                <c:pt idx="35">
                  <c:v>284</c:v>
                </c:pt>
                <c:pt idx="36">
                  <c:v>290</c:v>
                </c:pt>
                <c:pt idx="37">
                  <c:v>300</c:v>
                </c:pt>
                <c:pt idx="38">
                  <c:v>304</c:v>
                </c:pt>
                <c:pt idx="39">
                  <c:v>311</c:v>
                </c:pt>
                <c:pt idx="40">
                  <c:v>313</c:v>
                </c:pt>
                <c:pt idx="41">
                  <c:v>320</c:v>
                </c:pt>
                <c:pt idx="42">
                  <c:v>325</c:v>
                </c:pt>
                <c:pt idx="43">
                  <c:v>331</c:v>
                </c:pt>
                <c:pt idx="44">
                  <c:v>337</c:v>
                </c:pt>
                <c:pt idx="45">
                  <c:v>339</c:v>
                </c:pt>
                <c:pt idx="46">
                  <c:v>346</c:v>
                </c:pt>
                <c:pt idx="47">
                  <c:v>352</c:v>
                </c:pt>
                <c:pt idx="48">
                  <c:v>357</c:v>
                </c:pt>
                <c:pt idx="49">
                  <c:v>363</c:v>
                </c:pt>
                <c:pt idx="50">
                  <c:v>363</c:v>
                </c:pt>
                <c:pt idx="51">
                  <c:v>369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Data!$AG$6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Data!$AG$7:$AG$58</c:f>
              <c:numCache>
                <c:formatCode>General</c:formatCode>
                <c:ptCount val="52"/>
                <c:pt idx="0">
                  <c:v>367</c:v>
                </c:pt>
                <c:pt idx="1">
                  <c:v>371</c:v>
                </c:pt>
                <c:pt idx="2">
                  <c:v>367</c:v>
                </c:pt>
                <c:pt idx="3">
                  <c:v>359</c:v>
                </c:pt>
                <c:pt idx="4">
                  <c:v>356</c:v>
                </c:pt>
                <c:pt idx="5">
                  <c:v>344</c:v>
                </c:pt>
                <c:pt idx="6">
                  <c:v>325</c:v>
                </c:pt>
                <c:pt idx="7">
                  <c:v>296</c:v>
                </c:pt>
                <c:pt idx="8">
                  <c:v>274</c:v>
                </c:pt>
                <c:pt idx="9">
                  <c:v>263</c:v>
                </c:pt>
                <c:pt idx="10">
                  <c:v>247</c:v>
                </c:pt>
                <c:pt idx="11">
                  <c:v>229</c:v>
                </c:pt>
                <c:pt idx="12">
                  <c:v>221</c:v>
                </c:pt>
                <c:pt idx="13">
                  <c:v>215</c:v>
                </c:pt>
                <c:pt idx="14">
                  <c:v>233</c:v>
                </c:pt>
                <c:pt idx="15">
                  <c:v>212</c:v>
                </c:pt>
                <c:pt idx="16">
                  <c:v>202</c:v>
                </c:pt>
                <c:pt idx="17">
                  <c:v>186</c:v>
                </c:pt>
                <c:pt idx="18">
                  <c:v>176</c:v>
                </c:pt>
                <c:pt idx="19">
                  <c:v>168</c:v>
                </c:pt>
                <c:pt idx="20">
                  <c:v>172</c:v>
                </c:pt>
                <c:pt idx="21">
                  <c:v>177</c:v>
                </c:pt>
                <c:pt idx="22">
                  <c:v>166</c:v>
                </c:pt>
                <c:pt idx="23">
                  <c:v>163</c:v>
                </c:pt>
                <c:pt idx="24">
                  <c:v>157</c:v>
                </c:pt>
                <c:pt idx="25">
                  <c:v>169</c:v>
                </c:pt>
                <c:pt idx="26">
                  <c:v>182</c:v>
                </c:pt>
                <c:pt idx="27">
                  <c:v>199</c:v>
                </c:pt>
                <c:pt idx="28">
                  <c:v>212</c:v>
                </c:pt>
                <c:pt idx="29">
                  <c:v>226</c:v>
                </c:pt>
                <c:pt idx="30">
                  <c:v>243</c:v>
                </c:pt>
                <c:pt idx="31">
                  <c:v>258</c:v>
                </c:pt>
                <c:pt idx="32">
                  <c:v>277</c:v>
                </c:pt>
                <c:pt idx="33">
                  <c:v>288</c:v>
                </c:pt>
                <c:pt idx="34">
                  <c:v>300</c:v>
                </c:pt>
                <c:pt idx="35">
                  <c:v>310</c:v>
                </c:pt>
                <c:pt idx="36">
                  <c:v>321</c:v>
                </c:pt>
                <c:pt idx="37">
                  <c:v>324</c:v>
                </c:pt>
                <c:pt idx="38">
                  <c:v>331</c:v>
                </c:pt>
                <c:pt idx="39">
                  <c:v>337</c:v>
                </c:pt>
                <c:pt idx="40">
                  <c:v>344</c:v>
                </c:pt>
                <c:pt idx="41">
                  <c:v>351</c:v>
                </c:pt>
                <c:pt idx="42">
                  <c:v>361</c:v>
                </c:pt>
                <c:pt idx="43">
                  <c:v>368</c:v>
                </c:pt>
                <c:pt idx="44">
                  <c:v>369</c:v>
                </c:pt>
                <c:pt idx="45">
                  <c:v>379</c:v>
                </c:pt>
                <c:pt idx="46">
                  <c:v>390</c:v>
                </c:pt>
                <c:pt idx="47">
                  <c:v>394</c:v>
                </c:pt>
                <c:pt idx="48">
                  <c:v>406</c:v>
                </c:pt>
                <c:pt idx="49">
                  <c:v>412</c:v>
                </c:pt>
                <c:pt idx="50">
                  <c:v>418</c:v>
                </c:pt>
                <c:pt idx="51">
                  <c:v>427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Data!$AH$6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Data!$AH$7:$AH$58</c:f>
              <c:numCache>
                <c:formatCode>General</c:formatCode>
                <c:ptCount val="52"/>
                <c:pt idx="0">
                  <c:v>435</c:v>
                </c:pt>
                <c:pt idx="1">
                  <c:v>449</c:v>
                </c:pt>
                <c:pt idx="2">
                  <c:v>441</c:v>
                </c:pt>
                <c:pt idx="3">
                  <c:v>444</c:v>
                </c:pt>
                <c:pt idx="4">
                  <c:v>452</c:v>
                </c:pt>
                <c:pt idx="5">
                  <c:v>451</c:v>
                </c:pt>
                <c:pt idx="6">
                  <c:v>437</c:v>
                </c:pt>
                <c:pt idx="7">
                  <c:v>430</c:v>
                </c:pt>
                <c:pt idx="8">
                  <c:v>392</c:v>
                </c:pt>
                <c:pt idx="9">
                  <c:v>385</c:v>
                </c:pt>
                <c:pt idx="10">
                  <c:v>368</c:v>
                </c:pt>
                <c:pt idx="11">
                  <c:v>356</c:v>
                </c:pt>
                <c:pt idx="12">
                  <c:v>350</c:v>
                </c:pt>
                <c:pt idx="13">
                  <c:v>332</c:v>
                </c:pt>
                <c:pt idx="14">
                  <c:v>320</c:v>
                </c:pt>
                <c:pt idx="15">
                  <c:v>299</c:v>
                </c:pt>
                <c:pt idx="16">
                  <c:v>290</c:v>
                </c:pt>
                <c:pt idx="17">
                  <c:v>284</c:v>
                </c:pt>
                <c:pt idx="18">
                  <c:v>282</c:v>
                </c:pt>
                <c:pt idx="19">
                  <c:v>265</c:v>
                </c:pt>
                <c:pt idx="20">
                  <c:v>257</c:v>
                </c:pt>
                <c:pt idx="21">
                  <c:v>258</c:v>
                </c:pt>
                <c:pt idx="22">
                  <c:v>251</c:v>
                </c:pt>
                <c:pt idx="23">
                  <c:v>236</c:v>
                </c:pt>
                <c:pt idx="24">
                  <c:v>230</c:v>
                </c:pt>
                <c:pt idx="25">
                  <c:v>236</c:v>
                </c:pt>
                <c:pt idx="26">
                  <c:v>242</c:v>
                </c:pt>
                <c:pt idx="27">
                  <c:v>244</c:v>
                </c:pt>
                <c:pt idx="28">
                  <c:v>255</c:v>
                </c:pt>
                <c:pt idx="29">
                  <c:v>262</c:v>
                </c:pt>
                <c:pt idx="30">
                  <c:v>274</c:v>
                </c:pt>
                <c:pt idx="31">
                  <c:v>288</c:v>
                </c:pt>
                <c:pt idx="32">
                  <c:v>300</c:v>
                </c:pt>
                <c:pt idx="33">
                  <c:v>311</c:v>
                </c:pt>
                <c:pt idx="34">
                  <c:v>322</c:v>
                </c:pt>
                <c:pt idx="35">
                  <c:v>333</c:v>
                </c:pt>
                <c:pt idx="36">
                  <c:v>347</c:v>
                </c:pt>
                <c:pt idx="37">
                  <c:v>355</c:v>
                </c:pt>
                <c:pt idx="38">
                  <c:v>365</c:v>
                </c:pt>
                <c:pt idx="39">
                  <c:v>372</c:v>
                </c:pt>
                <c:pt idx="40">
                  <c:v>380</c:v>
                </c:pt>
                <c:pt idx="41">
                  <c:v>387</c:v>
                </c:pt>
                <c:pt idx="42">
                  <c:v>392</c:v>
                </c:pt>
                <c:pt idx="43">
                  <c:v>390</c:v>
                </c:pt>
                <c:pt idx="44">
                  <c:v>396</c:v>
                </c:pt>
                <c:pt idx="45">
                  <c:v>404</c:v>
                </c:pt>
                <c:pt idx="46">
                  <c:v>412</c:v>
                </c:pt>
                <c:pt idx="47">
                  <c:v>419</c:v>
                </c:pt>
                <c:pt idx="48">
                  <c:v>421</c:v>
                </c:pt>
                <c:pt idx="49">
                  <c:v>428</c:v>
                </c:pt>
                <c:pt idx="50">
                  <c:v>430</c:v>
                </c:pt>
                <c:pt idx="51">
                  <c:v>430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Data!$AJ$6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Data!$AB$7:$AB$58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Data!$AJ$7:$AJ$58</c:f>
              <c:numCache>
                <c:formatCode>General</c:formatCode>
                <c:ptCount val="52"/>
                <c:pt idx="0">
                  <c:v>383</c:v>
                </c:pt>
                <c:pt idx="1">
                  <c:v>372</c:v>
                </c:pt>
                <c:pt idx="2">
                  <c:v>341</c:v>
                </c:pt>
                <c:pt idx="3">
                  <c:v>328</c:v>
                </c:pt>
                <c:pt idx="4">
                  <c:v>323</c:v>
                </c:pt>
                <c:pt idx="5">
                  <c:v>316</c:v>
                </c:pt>
                <c:pt idx="6">
                  <c:v>304</c:v>
                </c:pt>
                <c:pt idx="7">
                  <c:v>290</c:v>
                </c:pt>
                <c:pt idx="8">
                  <c:v>286</c:v>
                </c:pt>
                <c:pt idx="9">
                  <c:v>277</c:v>
                </c:pt>
                <c:pt idx="10">
                  <c:v>264</c:v>
                </c:pt>
                <c:pt idx="11">
                  <c:v>241</c:v>
                </c:pt>
                <c:pt idx="12">
                  <c:v>222</c:v>
                </c:pt>
                <c:pt idx="13">
                  <c:v>202</c:v>
                </c:pt>
                <c:pt idx="14">
                  <c:v>182</c:v>
                </c:pt>
                <c:pt idx="15">
                  <c:v>166</c:v>
                </c:pt>
                <c:pt idx="16">
                  <c:v>161</c:v>
                </c:pt>
                <c:pt idx="17">
                  <c:v>148</c:v>
                </c:pt>
                <c:pt idx="18">
                  <c:v>145</c:v>
                </c:pt>
                <c:pt idx="19">
                  <c:v>150</c:v>
                </c:pt>
                <c:pt idx="20">
                  <c:v>156</c:v>
                </c:pt>
                <c:pt idx="21">
                  <c:v>164</c:v>
                </c:pt>
                <c:pt idx="22">
                  <c:v>171</c:v>
                </c:pt>
                <c:pt idx="23">
                  <c:v>172</c:v>
                </c:pt>
                <c:pt idx="24">
                  <c:v>181</c:v>
                </c:pt>
                <c:pt idx="25">
                  <c:v>192</c:v>
                </c:pt>
                <c:pt idx="26">
                  <c:v>206</c:v>
                </c:pt>
                <c:pt idx="27">
                  <c:v>219</c:v>
                </c:pt>
                <c:pt idx="28">
                  <c:v>234</c:v>
                </c:pt>
                <c:pt idx="29">
                  <c:v>247</c:v>
                </c:pt>
                <c:pt idx="30">
                  <c:v>265</c:v>
                </c:pt>
                <c:pt idx="31">
                  <c:v>279</c:v>
                </c:pt>
                <c:pt idx="32">
                  <c:v>293</c:v>
                </c:pt>
                <c:pt idx="33">
                  <c:v>305</c:v>
                </c:pt>
                <c:pt idx="34">
                  <c:v>316</c:v>
                </c:pt>
                <c:pt idx="35">
                  <c:v>325</c:v>
                </c:pt>
                <c:pt idx="36">
                  <c:v>351</c:v>
                </c:pt>
                <c:pt idx="37">
                  <c:v>362</c:v>
                </c:pt>
                <c:pt idx="38">
                  <c:v>372</c:v>
                </c:pt>
                <c:pt idx="39">
                  <c:v>381</c:v>
                </c:pt>
                <c:pt idx="40">
                  <c:v>396</c:v>
                </c:pt>
                <c:pt idx="41">
                  <c:v>402</c:v>
                </c:pt>
                <c:pt idx="42">
                  <c:v>411</c:v>
                </c:pt>
                <c:pt idx="43">
                  <c:v>418</c:v>
                </c:pt>
                <c:pt idx="44">
                  <c:v>428</c:v>
                </c:pt>
                <c:pt idx="45">
                  <c:v>438</c:v>
                </c:pt>
                <c:pt idx="46">
                  <c:v>446</c:v>
                </c:pt>
                <c:pt idx="47">
                  <c:v>452</c:v>
                </c:pt>
                <c:pt idx="48">
                  <c:v>452</c:v>
                </c:pt>
                <c:pt idx="49">
                  <c:v>464</c:v>
                </c:pt>
                <c:pt idx="50">
                  <c:v>469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2600108"/>
        <c:axId val="18026088"/>
      </c:lineChart>
      <c:catAx>
        <c:axId val="226001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026088"/>
        <c:crossesAt val="0"/>
        <c:auto val="1"/>
        <c:lblAlgn val="ctr"/>
        <c:lblOffset val="100"/>
        <c:noMultiLvlLbl val="0"/>
      </c:catAx>
      <c:valAx>
        <c:axId val="18026088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(Bcf)</a:t>
                </a:r>
              </a:p>
            </c:rich>
          </c:tx>
          <c:layout>
            <c:manualLayout>
              <c:xMode val="edge"/>
              <c:yMode val="edge"/>
              <c:x val="0.014567469138722"/>
              <c:y val="0.21587751965478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6001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6609279667029"/>
          <c:y val="0.66276526570905"/>
          <c:w val="0.143499030411957"/>
          <c:h val="0.1501448247325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AGA STORAGE REPORT TOTAL WORKING GAS</a:t>
            </a:r>
          </a:p>
        </c:rich>
      </c:tx>
      <c:layout>
        <c:manualLayout>
          <c:xMode val="edge"/>
          <c:yMode val="edge"/>
          <c:x val="0.263538759873244"/>
          <c:y val="0.026969717049897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632076810292"/>
          <c:y val="0.119077595918097"/>
          <c:w val="0.95350707089817"/>
          <c:h val="0.826320323371546"/>
        </c:manualLayout>
      </c:layout>
      <c:lineChart>
        <c:grouping val="standard"/>
        <c:varyColors val="0"/>
        <c:ser>
          <c:idx val="0"/>
          <c:order val="0"/>
          <c:tx>
            <c:strRef>
              <c:f>"1994/95"</c:f>
              <c:strCache>
                <c:ptCount val="1"/>
                <c:pt idx="0">
                  <c:v>1994/95</c:v>
                </c:pt>
              </c:strCache>
            </c:strRef>
          </c:tx>
          <c:spPr>
            <a:solidFill>
              <a:srgbClr val="000000"/>
            </a:solidFill>
            <a:ln w="126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Data!$AQ$7:$AQ$58</c:f>
              <c:numCache>
                <c:formatCode>General</c:formatCode>
                <c:ptCount val="52"/>
                <c:pt idx="0">
                  <c:v>3088</c:v>
                </c:pt>
                <c:pt idx="1">
                  <c:v>3099</c:v>
                </c:pt>
                <c:pt idx="2">
                  <c:v>3084</c:v>
                </c:pt>
                <c:pt idx="3">
                  <c:v>3027</c:v>
                </c:pt>
                <c:pt idx="4">
                  <c:v>2942</c:v>
                </c:pt>
                <c:pt idx="5">
                  <c:v>2886</c:v>
                </c:pt>
                <c:pt idx="6">
                  <c:v>2725</c:v>
                </c:pt>
                <c:pt idx="7">
                  <c:v>2646</c:v>
                </c:pt>
                <c:pt idx="8">
                  <c:v>2573</c:v>
                </c:pt>
                <c:pt idx="9">
                  <c:v>2381</c:v>
                </c:pt>
                <c:pt idx="10">
                  <c:v>2263</c:v>
                </c:pt>
                <c:pt idx="11">
                  <c:v>2195</c:v>
                </c:pt>
                <c:pt idx="12">
                  <c:v>2033</c:v>
                </c:pt>
                <c:pt idx="13">
                  <c:v>1893</c:v>
                </c:pt>
                <c:pt idx="14">
                  <c:v>1700</c:v>
                </c:pt>
                <c:pt idx="15">
                  <c:v>1494</c:v>
                </c:pt>
                <c:pt idx="16">
                  <c:v>1448</c:v>
                </c:pt>
                <c:pt idx="17">
                  <c:v>1330</c:v>
                </c:pt>
                <c:pt idx="18">
                  <c:v>1198</c:v>
                </c:pt>
                <c:pt idx="19">
                  <c:v>1181</c:v>
                </c:pt>
                <c:pt idx="20">
                  <c:v>1197</c:v>
                </c:pt>
                <c:pt idx="21">
                  <c:v>1164</c:v>
                </c:pt>
                <c:pt idx="22">
                  <c:v>1134</c:v>
                </c:pt>
                <c:pt idx="23">
                  <c:v>1130</c:v>
                </c:pt>
                <c:pt idx="24">
                  <c:v>1160</c:v>
                </c:pt>
                <c:pt idx="25">
                  <c:v>1190</c:v>
                </c:pt>
                <c:pt idx="26">
                  <c:v>1239</c:v>
                </c:pt>
                <c:pt idx="27">
                  <c:v>1269</c:v>
                </c:pt>
                <c:pt idx="28">
                  <c:v>1383</c:v>
                </c:pt>
                <c:pt idx="29">
                  <c:v>1476</c:v>
                </c:pt>
                <c:pt idx="30">
                  <c:v>1583</c:v>
                </c:pt>
                <c:pt idx="31">
                  <c:v>1663</c:v>
                </c:pt>
                <c:pt idx="32">
                  <c:v>1758</c:v>
                </c:pt>
                <c:pt idx="33">
                  <c:v>1853</c:v>
                </c:pt>
                <c:pt idx="34">
                  <c:v>1926</c:v>
                </c:pt>
                <c:pt idx="35">
                  <c:v>2041</c:v>
                </c:pt>
                <c:pt idx="36">
                  <c:v>2112</c:v>
                </c:pt>
                <c:pt idx="37">
                  <c:v>2169</c:v>
                </c:pt>
                <c:pt idx="38">
                  <c:v>2226</c:v>
                </c:pt>
                <c:pt idx="39">
                  <c:v>2264</c:v>
                </c:pt>
                <c:pt idx="40">
                  <c:v>2320</c:v>
                </c:pt>
                <c:pt idx="41">
                  <c:v>2357</c:v>
                </c:pt>
                <c:pt idx="42">
                  <c:v>2416</c:v>
                </c:pt>
                <c:pt idx="43">
                  <c:v>2467</c:v>
                </c:pt>
                <c:pt idx="44">
                  <c:v>2543</c:v>
                </c:pt>
                <c:pt idx="45">
                  <c:v>2614</c:v>
                </c:pt>
                <c:pt idx="46">
                  <c:v>2683</c:v>
                </c:pt>
                <c:pt idx="47">
                  <c:v>2750</c:v>
                </c:pt>
                <c:pt idx="48">
                  <c:v>2798</c:v>
                </c:pt>
                <c:pt idx="49">
                  <c:v>2868</c:v>
                </c:pt>
                <c:pt idx="50">
                  <c:v>2920</c:v>
                </c:pt>
                <c:pt idx="51">
                  <c:v>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"1995/96"</c:f>
              <c:strCache>
                <c:ptCount val="1"/>
                <c:pt idx="0">
                  <c:v>1995/96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Data!$AR$7:$AR$58</c:f>
              <c:numCache>
                <c:formatCode>General</c:formatCode>
                <c:ptCount val="52"/>
                <c:pt idx="0">
                  <c:v>2958</c:v>
                </c:pt>
                <c:pt idx="1">
                  <c:v>2873</c:v>
                </c:pt>
                <c:pt idx="2">
                  <c:v>2798</c:v>
                </c:pt>
                <c:pt idx="3">
                  <c:v>2737</c:v>
                </c:pt>
                <c:pt idx="4">
                  <c:v>2664</c:v>
                </c:pt>
                <c:pt idx="5">
                  <c:v>2589</c:v>
                </c:pt>
                <c:pt idx="6">
                  <c:v>2411</c:v>
                </c:pt>
                <c:pt idx="7">
                  <c:v>2257</c:v>
                </c:pt>
                <c:pt idx="8">
                  <c:v>2118</c:v>
                </c:pt>
                <c:pt idx="9">
                  <c:v>1980</c:v>
                </c:pt>
                <c:pt idx="10">
                  <c:v>1783</c:v>
                </c:pt>
                <c:pt idx="11">
                  <c:v>1678</c:v>
                </c:pt>
                <c:pt idx="12">
                  <c:v>1517</c:v>
                </c:pt>
                <c:pt idx="13">
                  <c:v>1304</c:v>
                </c:pt>
                <c:pt idx="14">
                  <c:v>1077</c:v>
                </c:pt>
                <c:pt idx="15">
                  <c:v>984</c:v>
                </c:pt>
                <c:pt idx="16">
                  <c:v>920</c:v>
                </c:pt>
                <c:pt idx="17">
                  <c:v>858</c:v>
                </c:pt>
                <c:pt idx="18">
                  <c:v>740</c:v>
                </c:pt>
                <c:pt idx="19">
                  <c:v>668</c:v>
                </c:pt>
                <c:pt idx="20">
                  <c:v>625</c:v>
                </c:pt>
                <c:pt idx="21">
                  <c:v>574</c:v>
                </c:pt>
                <c:pt idx="22">
                  <c:v>559</c:v>
                </c:pt>
                <c:pt idx="23">
                  <c:v>546</c:v>
                </c:pt>
                <c:pt idx="24">
                  <c:v>573</c:v>
                </c:pt>
                <c:pt idx="25">
                  <c:v>641</c:v>
                </c:pt>
                <c:pt idx="26">
                  <c:v>694</c:v>
                </c:pt>
                <c:pt idx="27">
                  <c:v>754</c:v>
                </c:pt>
                <c:pt idx="28">
                  <c:v>813</c:v>
                </c:pt>
                <c:pt idx="29">
                  <c:v>896</c:v>
                </c:pt>
                <c:pt idx="30">
                  <c:v>984</c:v>
                </c:pt>
                <c:pt idx="31">
                  <c:v>1072</c:v>
                </c:pt>
                <c:pt idx="32">
                  <c:v>1159</c:v>
                </c:pt>
                <c:pt idx="33">
                  <c:v>1250</c:v>
                </c:pt>
                <c:pt idx="34">
                  <c:v>1343</c:v>
                </c:pt>
                <c:pt idx="35">
                  <c:v>1433</c:v>
                </c:pt>
                <c:pt idx="36">
                  <c:v>1527</c:v>
                </c:pt>
                <c:pt idx="37">
                  <c:v>1617</c:v>
                </c:pt>
                <c:pt idx="38">
                  <c:v>1698</c:v>
                </c:pt>
                <c:pt idx="39">
                  <c:v>1782</c:v>
                </c:pt>
                <c:pt idx="40">
                  <c:v>1862</c:v>
                </c:pt>
                <c:pt idx="41">
                  <c:v>1955</c:v>
                </c:pt>
                <c:pt idx="42">
                  <c:v>2026</c:v>
                </c:pt>
                <c:pt idx="43">
                  <c:v>2120</c:v>
                </c:pt>
                <c:pt idx="44">
                  <c:v>2218</c:v>
                </c:pt>
                <c:pt idx="45">
                  <c:v>2302</c:v>
                </c:pt>
                <c:pt idx="46">
                  <c:v>2391</c:v>
                </c:pt>
                <c:pt idx="47">
                  <c:v>2475</c:v>
                </c:pt>
                <c:pt idx="48">
                  <c:v>2569</c:v>
                </c:pt>
                <c:pt idx="49">
                  <c:v>2607</c:v>
                </c:pt>
                <c:pt idx="50">
                  <c:v>2664</c:v>
                </c:pt>
                <c:pt idx="51">
                  <c:v>2698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"1996/97"</c:f>
              <c:strCache>
                <c:ptCount val="1"/>
                <c:pt idx="0">
                  <c:v>1996/97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custDash>
                <a:ds d="605714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Data!$AS$7:$AS$58</c:f>
              <c:numCache>
                <c:formatCode>General</c:formatCode>
                <c:ptCount val="52"/>
                <c:pt idx="0">
                  <c:v>2725</c:v>
                </c:pt>
                <c:pt idx="1">
                  <c:v>2703</c:v>
                </c:pt>
                <c:pt idx="2">
                  <c:v>2617</c:v>
                </c:pt>
                <c:pt idx="3">
                  <c:v>2551</c:v>
                </c:pt>
                <c:pt idx="4">
                  <c:v>2447</c:v>
                </c:pt>
                <c:pt idx="5">
                  <c:v>2375</c:v>
                </c:pt>
                <c:pt idx="6">
                  <c:v>2322</c:v>
                </c:pt>
                <c:pt idx="7">
                  <c:v>2192</c:v>
                </c:pt>
                <c:pt idx="8">
                  <c:v>2064</c:v>
                </c:pt>
                <c:pt idx="9">
                  <c:v>2049</c:v>
                </c:pt>
                <c:pt idx="10">
                  <c:v>1922</c:v>
                </c:pt>
                <c:pt idx="11">
                  <c:v>1660</c:v>
                </c:pt>
                <c:pt idx="12">
                  <c:v>1510</c:v>
                </c:pt>
                <c:pt idx="13">
                  <c:v>1349</c:v>
                </c:pt>
                <c:pt idx="14">
                  <c:v>1274</c:v>
                </c:pt>
                <c:pt idx="15">
                  <c:v>1127</c:v>
                </c:pt>
                <c:pt idx="16">
                  <c:v>1064</c:v>
                </c:pt>
                <c:pt idx="17">
                  <c:v>988</c:v>
                </c:pt>
                <c:pt idx="18">
                  <c:v>931</c:v>
                </c:pt>
                <c:pt idx="19">
                  <c:v>886</c:v>
                </c:pt>
                <c:pt idx="20">
                  <c:v>832</c:v>
                </c:pt>
                <c:pt idx="21">
                  <c:v>831</c:v>
                </c:pt>
                <c:pt idx="22">
                  <c:v>852</c:v>
                </c:pt>
                <c:pt idx="23">
                  <c:v>836</c:v>
                </c:pt>
                <c:pt idx="24">
                  <c:v>829</c:v>
                </c:pt>
                <c:pt idx="25">
                  <c:v>854</c:v>
                </c:pt>
                <c:pt idx="26">
                  <c:v>900</c:v>
                </c:pt>
                <c:pt idx="27">
                  <c:v>970</c:v>
                </c:pt>
                <c:pt idx="28">
                  <c:v>1032</c:v>
                </c:pt>
                <c:pt idx="29">
                  <c:v>1108</c:v>
                </c:pt>
                <c:pt idx="30">
                  <c:v>1201</c:v>
                </c:pt>
                <c:pt idx="31">
                  <c:v>1292</c:v>
                </c:pt>
                <c:pt idx="32">
                  <c:v>1386</c:v>
                </c:pt>
                <c:pt idx="33">
                  <c:v>1483</c:v>
                </c:pt>
                <c:pt idx="34">
                  <c:v>1559</c:v>
                </c:pt>
                <c:pt idx="35">
                  <c:v>1655</c:v>
                </c:pt>
                <c:pt idx="36">
                  <c:v>1742</c:v>
                </c:pt>
                <c:pt idx="37">
                  <c:v>1800</c:v>
                </c:pt>
                <c:pt idx="38">
                  <c:v>1860</c:v>
                </c:pt>
                <c:pt idx="39">
                  <c:v>1915</c:v>
                </c:pt>
                <c:pt idx="40">
                  <c:v>1993</c:v>
                </c:pt>
                <c:pt idx="41">
                  <c:v>2063</c:v>
                </c:pt>
                <c:pt idx="42">
                  <c:v>2128</c:v>
                </c:pt>
                <c:pt idx="43">
                  <c:v>2212</c:v>
                </c:pt>
                <c:pt idx="44">
                  <c:v>2308</c:v>
                </c:pt>
                <c:pt idx="45">
                  <c:v>2396</c:v>
                </c:pt>
                <c:pt idx="46">
                  <c:v>2469</c:v>
                </c:pt>
                <c:pt idx="47">
                  <c:v>2556</c:v>
                </c:pt>
                <c:pt idx="48">
                  <c:v>2643</c:v>
                </c:pt>
                <c:pt idx="49">
                  <c:v>2720</c:v>
                </c:pt>
                <c:pt idx="50">
                  <c:v>2783</c:v>
                </c:pt>
                <c:pt idx="51">
                  <c:v>2812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Data!$AT$6</c:f>
              <c:strCache>
                <c:ptCount val="1"/>
                <c:pt idx="0">
                  <c:v>1997/98</c:v>
                </c:pt>
              </c:strCache>
            </c:strRef>
          </c:tx>
          <c:spPr>
            <a:solidFill>
              <a:srgbClr val="000000">
                <a:alpha val="50000"/>
              </a:srgbClr>
            </a:solidFill>
            <a:ln w="37800">
              <a:solidFill>
                <a:srgbClr val="000000">
                  <a:alpha val="50000"/>
                </a:srgbClr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Data!$AT$7:$AT$58</c:f>
              <c:numCache>
                <c:formatCode>General</c:formatCode>
                <c:ptCount val="52"/>
                <c:pt idx="0">
                  <c:v>2807</c:v>
                </c:pt>
                <c:pt idx="1">
                  <c:v>2814</c:v>
                </c:pt>
                <c:pt idx="2">
                  <c:v>2750</c:v>
                </c:pt>
                <c:pt idx="3">
                  <c:v>2642</c:v>
                </c:pt>
                <c:pt idx="4">
                  <c:v>2606</c:v>
                </c:pt>
                <c:pt idx="5">
                  <c:v>2537</c:v>
                </c:pt>
                <c:pt idx="6">
                  <c:v>2401</c:v>
                </c:pt>
                <c:pt idx="7">
                  <c:v>2266</c:v>
                </c:pt>
                <c:pt idx="8">
                  <c:v>2170</c:v>
                </c:pt>
                <c:pt idx="9">
                  <c:v>2039</c:v>
                </c:pt>
                <c:pt idx="10">
                  <c:v>1996</c:v>
                </c:pt>
                <c:pt idx="11">
                  <c:v>1837</c:v>
                </c:pt>
                <c:pt idx="12">
                  <c:v>1701</c:v>
                </c:pt>
                <c:pt idx="13">
                  <c:v>1599</c:v>
                </c:pt>
                <c:pt idx="14">
                  <c:v>1518</c:v>
                </c:pt>
                <c:pt idx="15">
                  <c:v>1425</c:v>
                </c:pt>
                <c:pt idx="16">
                  <c:v>1348</c:v>
                </c:pt>
                <c:pt idx="17">
                  <c:v>1301</c:v>
                </c:pt>
                <c:pt idx="18">
                  <c:v>1247</c:v>
                </c:pt>
                <c:pt idx="19">
                  <c:v>1104</c:v>
                </c:pt>
                <c:pt idx="20">
                  <c:v>1026</c:v>
                </c:pt>
                <c:pt idx="21">
                  <c:v>1006</c:v>
                </c:pt>
                <c:pt idx="22">
                  <c:v>1059</c:v>
                </c:pt>
                <c:pt idx="23">
                  <c:v>1081</c:v>
                </c:pt>
                <c:pt idx="24">
                  <c:v>1135</c:v>
                </c:pt>
                <c:pt idx="25">
                  <c:v>1199</c:v>
                </c:pt>
                <c:pt idx="26">
                  <c:v>1277</c:v>
                </c:pt>
                <c:pt idx="27">
                  <c:v>1377</c:v>
                </c:pt>
                <c:pt idx="28">
                  <c:v>1469</c:v>
                </c:pt>
                <c:pt idx="29">
                  <c:v>1561</c:v>
                </c:pt>
                <c:pt idx="30">
                  <c:v>1667</c:v>
                </c:pt>
                <c:pt idx="31">
                  <c:v>1753</c:v>
                </c:pt>
                <c:pt idx="32">
                  <c:v>1857</c:v>
                </c:pt>
                <c:pt idx="33">
                  <c:v>1939</c:v>
                </c:pt>
                <c:pt idx="34">
                  <c:v>2011</c:v>
                </c:pt>
                <c:pt idx="35">
                  <c:v>2085</c:v>
                </c:pt>
                <c:pt idx="36">
                  <c:v>2178</c:v>
                </c:pt>
                <c:pt idx="37">
                  <c:v>2257</c:v>
                </c:pt>
                <c:pt idx="38">
                  <c:v>2323</c:v>
                </c:pt>
                <c:pt idx="39">
                  <c:v>2393</c:v>
                </c:pt>
                <c:pt idx="40">
                  <c:v>2468</c:v>
                </c:pt>
                <c:pt idx="41">
                  <c:v>2544</c:v>
                </c:pt>
                <c:pt idx="42">
                  <c:v>2615</c:v>
                </c:pt>
                <c:pt idx="43">
                  <c:v>2672</c:v>
                </c:pt>
                <c:pt idx="44">
                  <c:v>2707</c:v>
                </c:pt>
                <c:pt idx="45">
                  <c:v>2777</c:v>
                </c:pt>
                <c:pt idx="46">
                  <c:v>2829</c:v>
                </c:pt>
                <c:pt idx="47">
                  <c:v>2870</c:v>
                </c:pt>
                <c:pt idx="48">
                  <c:v>2911</c:v>
                </c:pt>
                <c:pt idx="49">
                  <c:v>2952</c:v>
                </c:pt>
                <c:pt idx="50">
                  <c:v>3010</c:v>
                </c:pt>
                <c:pt idx="51">
                  <c:v>3046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"1998/99"</c:f>
              <c:strCache>
                <c:ptCount val="1"/>
                <c:pt idx="0">
                  <c:v>1998/99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Data!$AU$7:$AU$58</c:f>
              <c:numCache>
                <c:formatCode>General</c:formatCode>
                <c:ptCount val="52"/>
                <c:pt idx="0">
                  <c:v>3094</c:v>
                </c:pt>
                <c:pt idx="1">
                  <c:v>3127</c:v>
                </c:pt>
                <c:pt idx="2">
                  <c:v>3082</c:v>
                </c:pt>
                <c:pt idx="3">
                  <c:v>3069</c:v>
                </c:pt>
                <c:pt idx="4">
                  <c:v>3077</c:v>
                </c:pt>
                <c:pt idx="5">
                  <c:v>3104</c:v>
                </c:pt>
                <c:pt idx="6">
                  <c:v>3055</c:v>
                </c:pt>
                <c:pt idx="7">
                  <c:v>2970</c:v>
                </c:pt>
                <c:pt idx="8">
                  <c:v>2803</c:v>
                </c:pt>
                <c:pt idx="9">
                  <c:v>2645</c:v>
                </c:pt>
                <c:pt idx="10">
                  <c:v>2412</c:v>
                </c:pt>
                <c:pt idx="11">
                  <c:v>2209</c:v>
                </c:pt>
                <c:pt idx="12">
                  <c:v>2117</c:v>
                </c:pt>
                <c:pt idx="13">
                  <c:v>2039</c:v>
                </c:pt>
                <c:pt idx="14">
                  <c:v>1946</c:v>
                </c:pt>
                <c:pt idx="15">
                  <c:v>1887</c:v>
                </c:pt>
                <c:pt idx="16">
                  <c:v>1790</c:v>
                </c:pt>
                <c:pt idx="17">
                  <c:v>1662</c:v>
                </c:pt>
                <c:pt idx="18">
                  <c:v>1593</c:v>
                </c:pt>
                <c:pt idx="19">
                  <c:v>1459</c:v>
                </c:pt>
                <c:pt idx="20">
                  <c:v>1372</c:v>
                </c:pt>
                <c:pt idx="21">
                  <c:v>1335</c:v>
                </c:pt>
                <c:pt idx="22">
                  <c:v>1337</c:v>
                </c:pt>
                <c:pt idx="23">
                  <c:v>1367</c:v>
                </c:pt>
                <c:pt idx="24">
                  <c:v>1369</c:v>
                </c:pt>
                <c:pt idx="25">
                  <c:v>1374</c:v>
                </c:pt>
                <c:pt idx="26">
                  <c:v>1408</c:v>
                </c:pt>
                <c:pt idx="27">
                  <c:v>1480</c:v>
                </c:pt>
                <c:pt idx="28">
                  <c:v>1559</c:v>
                </c:pt>
                <c:pt idx="29">
                  <c:v>1632</c:v>
                </c:pt>
                <c:pt idx="30">
                  <c:v>1703</c:v>
                </c:pt>
                <c:pt idx="31">
                  <c:v>1794</c:v>
                </c:pt>
                <c:pt idx="32">
                  <c:v>1857</c:v>
                </c:pt>
                <c:pt idx="33">
                  <c:v>1942</c:v>
                </c:pt>
                <c:pt idx="34">
                  <c:v>2033</c:v>
                </c:pt>
                <c:pt idx="35">
                  <c:v>2102</c:v>
                </c:pt>
                <c:pt idx="36">
                  <c:v>2161</c:v>
                </c:pt>
                <c:pt idx="37">
                  <c:v>2239</c:v>
                </c:pt>
                <c:pt idx="38">
                  <c:v>2280</c:v>
                </c:pt>
                <c:pt idx="39">
                  <c:v>2306</c:v>
                </c:pt>
                <c:pt idx="40">
                  <c:v>2351</c:v>
                </c:pt>
                <c:pt idx="41">
                  <c:v>2402</c:v>
                </c:pt>
                <c:pt idx="42">
                  <c:v>2452</c:v>
                </c:pt>
                <c:pt idx="43">
                  <c:v>2521</c:v>
                </c:pt>
                <c:pt idx="44">
                  <c:v>2587</c:v>
                </c:pt>
                <c:pt idx="45">
                  <c:v>2668</c:v>
                </c:pt>
                <c:pt idx="46">
                  <c:v>2746</c:v>
                </c:pt>
                <c:pt idx="47">
                  <c:v>2825</c:v>
                </c:pt>
                <c:pt idx="48">
                  <c:v>2887</c:v>
                </c:pt>
                <c:pt idx="49">
                  <c:v>2936</c:v>
                </c:pt>
                <c:pt idx="50">
                  <c:v>2978</c:v>
                </c:pt>
                <c:pt idx="51">
                  <c:v>2991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Data!$AW$6</c:f>
              <c:strCache>
                <c:ptCount val="1"/>
                <c:pt idx="0">
                  <c:v>2000/01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Data!$AO$7:$AO$58</c:f>
              <c:strCache>
                <c:ptCount val="52"/>
                <c:pt idx="0">
                  <c:v>5-Nov</c:v>
                </c:pt>
                <c:pt idx="1">
                  <c:v>12-Nov</c:v>
                </c:pt>
                <c:pt idx="2">
                  <c:v>19-Nov</c:v>
                </c:pt>
                <c:pt idx="3">
                  <c:v>26-Nov</c:v>
                </c:pt>
                <c:pt idx="4">
                  <c:v>3-Dec</c:v>
                </c:pt>
                <c:pt idx="5">
                  <c:v>10-Dec</c:v>
                </c:pt>
                <c:pt idx="6">
                  <c:v>17-Dec</c:v>
                </c:pt>
                <c:pt idx="7">
                  <c:v>24-Dec</c:v>
                </c:pt>
                <c:pt idx="8">
                  <c:v>31-Dec</c:v>
                </c:pt>
                <c:pt idx="9">
                  <c:v>7-Jan</c:v>
                </c:pt>
                <c:pt idx="10">
                  <c:v>14-Jan</c:v>
                </c:pt>
                <c:pt idx="11">
                  <c:v>21-Jan</c:v>
                </c:pt>
                <c:pt idx="12">
                  <c:v>28-Jan</c:v>
                </c:pt>
                <c:pt idx="13">
                  <c:v>4-Feb</c:v>
                </c:pt>
                <c:pt idx="14">
                  <c:v>11-Feb</c:v>
                </c:pt>
                <c:pt idx="15">
                  <c:v>18-Feb</c:v>
                </c:pt>
                <c:pt idx="16">
                  <c:v>25-Feb</c:v>
                </c:pt>
                <c:pt idx="17">
                  <c:v>4-Mar</c:v>
                </c:pt>
                <c:pt idx="18">
                  <c:v>11-Mar</c:v>
                </c:pt>
                <c:pt idx="19">
                  <c:v>18-Mar</c:v>
                </c:pt>
                <c:pt idx="20">
                  <c:v>25-Mar</c:v>
                </c:pt>
                <c:pt idx="21">
                  <c:v>1-Apr</c:v>
                </c:pt>
                <c:pt idx="22">
                  <c:v>8-Apr</c:v>
                </c:pt>
                <c:pt idx="23">
                  <c:v>15-Apr</c:v>
                </c:pt>
                <c:pt idx="24">
                  <c:v>22-Apr</c:v>
                </c:pt>
                <c:pt idx="25">
                  <c:v>29-Apr</c:v>
                </c:pt>
                <c:pt idx="26">
                  <c:v>6-May</c:v>
                </c:pt>
                <c:pt idx="27">
                  <c:v>13-May</c:v>
                </c:pt>
                <c:pt idx="28">
                  <c:v>20-May</c:v>
                </c:pt>
                <c:pt idx="29">
                  <c:v>27-May</c:v>
                </c:pt>
                <c:pt idx="30">
                  <c:v>3-Jun</c:v>
                </c:pt>
                <c:pt idx="31">
                  <c:v>10-Jun</c:v>
                </c:pt>
                <c:pt idx="32">
                  <c:v>17-Jun</c:v>
                </c:pt>
                <c:pt idx="33">
                  <c:v>24-Jun</c:v>
                </c:pt>
                <c:pt idx="34">
                  <c:v>1-Jul</c:v>
                </c:pt>
                <c:pt idx="35">
                  <c:v>8-Jul</c:v>
                </c:pt>
                <c:pt idx="36">
                  <c:v>15-Jul</c:v>
                </c:pt>
                <c:pt idx="37">
                  <c:v>22-Jul</c:v>
                </c:pt>
                <c:pt idx="38">
                  <c:v>29-Jul</c:v>
                </c:pt>
                <c:pt idx="39">
                  <c:v>5-Aug</c:v>
                </c:pt>
                <c:pt idx="40">
                  <c:v>12-Aug</c:v>
                </c:pt>
                <c:pt idx="41">
                  <c:v>19-Aug</c:v>
                </c:pt>
                <c:pt idx="42">
                  <c:v>26-Aug</c:v>
                </c:pt>
                <c:pt idx="43">
                  <c:v>2-Sep</c:v>
                </c:pt>
                <c:pt idx="44">
                  <c:v>9-Sep</c:v>
                </c:pt>
                <c:pt idx="45">
                  <c:v>16-Sep</c:v>
                </c:pt>
                <c:pt idx="46">
                  <c:v>23-Sep</c:v>
                </c:pt>
                <c:pt idx="47">
                  <c:v>30-Sep</c:v>
                </c:pt>
                <c:pt idx="48">
                  <c:v>7-Oct</c:v>
                </c:pt>
                <c:pt idx="49">
                  <c:v>14-Oct</c:v>
                </c:pt>
                <c:pt idx="50">
                  <c:v>21-Oct</c:v>
                </c:pt>
                <c:pt idx="51">
                  <c:v>28-Oct</c:v>
                </c:pt>
              </c:strCache>
            </c:strRef>
          </c:cat>
          <c:val>
            <c:numRef>
              <c:f>Data!$AW$7:$AW$58</c:f>
              <c:numCache>
                <c:formatCode>General</c:formatCode>
                <c:ptCount val="52"/>
                <c:pt idx="0">
                  <c:v>2748</c:v>
                </c:pt>
                <c:pt idx="1">
                  <c:v>2742</c:v>
                </c:pt>
                <c:pt idx="2">
                  <c:v>2648</c:v>
                </c:pt>
                <c:pt idx="3">
                  <c:v>2502</c:v>
                </c:pt>
                <c:pt idx="4">
                  <c:v>2429</c:v>
                </c:pt>
                <c:pt idx="5">
                  <c:v>2271</c:v>
                </c:pt>
                <c:pt idx="6">
                  <c:v>2113</c:v>
                </c:pt>
                <c:pt idx="7">
                  <c:v>1938</c:v>
                </c:pt>
                <c:pt idx="8">
                  <c:v>1729</c:v>
                </c:pt>
                <c:pt idx="9">
                  <c:v>1562</c:v>
                </c:pt>
                <c:pt idx="10">
                  <c:v>1459</c:v>
                </c:pt>
                <c:pt idx="11">
                  <c:v>1369</c:v>
                </c:pt>
                <c:pt idx="12">
                  <c:v>1241</c:v>
                </c:pt>
                <c:pt idx="13">
                  <c:v>1136</c:v>
                </c:pt>
                <c:pt idx="14">
                  <c:v>1041</c:v>
                </c:pt>
                <c:pt idx="15">
                  <c:v>960</c:v>
                </c:pt>
                <c:pt idx="16">
                  <c:v>859</c:v>
                </c:pt>
                <c:pt idx="17">
                  <c:v>786</c:v>
                </c:pt>
                <c:pt idx="18">
                  <c:v>711</c:v>
                </c:pt>
                <c:pt idx="19">
                  <c:v>688</c:v>
                </c:pt>
                <c:pt idx="20">
                  <c:v>676</c:v>
                </c:pt>
                <c:pt idx="21">
                  <c:v>627</c:v>
                </c:pt>
                <c:pt idx="22">
                  <c:v>641</c:v>
                </c:pt>
                <c:pt idx="23">
                  <c:v>705</c:v>
                </c:pt>
                <c:pt idx="24">
                  <c:v>748</c:v>
                </c:pt>
                <c:pt idx="25">
                  <c:v>850</c:v>
                </c:pt>
                <c:pt idx="26">
                  <c:v>958</c:v>
                </c:pt>
                <c:pt idx="27">
                  <c:v>1064</c:v>
                </c:pt>
                <c:pt idx="28">
                  <c:v>1182</c:v>
                </c:pt>
                <c:pt idx="29">
                  <c:v>1281</c:v>
                </c:pt>
                <c:pt idx="30">
                  <c:v>1398</c:v>
                </c:pt>
                <c:pt idx="31">
                  <c:v>1503</c:v>
                </c:pt>
                <c:pt idx="32">
                  <c:v>1609</c:v>
                </c:pt>
                <c:pt idx="33">
                  <c:v>1717</c:v>
                </c:pt>
                <c:pt idx="34">
                  <c:v>1822</c:v>
                </c:pt>
                <c:pt idx="35">
                  <c:v>1932</c:v>
                </c:pt>
                <c:pt idx="36">
                  <c:v>2042</c:v>
                </c:pt>
                <c:pt idx="37">
                  <c:v>2126</c:v>
                </c:pt>
                <c:pt idx="38">
                  <c:v>2203</c:v>
                </c:pt>
                <c:pt idx="39">
                  <c:v>2283</c:v>
                </c:pt>
                <c:pt idx="40">
                  <c:v>2333</c:v>
                </c:pt>
                <c:pt idx="41">
                  <c:v>2419</c:v>
                </c:pt>
                <c:pt idx="42">
                  <c:v>2495</c:v>
                </c:pt>
                <c:pt idx="43">
                  <c:v>2572</c:v>
                </c:pt>
                <c:pt idx="44">
                  <c:v>2667</c:v>
                </c:pt>
                <c:pt idx="45">
                  <c:v>2757</c:v>
                </c:pt>
                <c:pt idx="46">
                  <c:v>2848</c:v>
                </c:pt>
                <c:pt idx="47">
                  <c:v>2914</c:v>
                </c:pt>
                <c:pt idx="48">
                  <c:v>2979</c:v>
                </c:pt>
                <c:pt idx="49">
                  <c:v>3042</c:v>
                </c:pt>
                <c:pt idx="50">
                  <c:v>3067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374868"/>
        <c:axId val="6541994"/>
      </c:lineChart>
      <c:catAx>
        <c:axId val="6537486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d\-mmm" sourceLinked="1"/>
        <c:majorTickMark val="none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41994"/>
        <c:crossesAt val="0"/>
        <c:auto val="1"/>
        <c:lblAlgn val="ctr"/>
        <c:lblOffset val="100"/>
        <c:noMultiLvlLbl val="0"/>
      </c:catAx>
      <c:valAx>
        <c:axId val="65419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Storage Level Bcf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3748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43683488625077"/>
          <c:y val="0.61288185010933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AGA STORAGE REPORT
PRODUCING REGION WORKING GAS
Year on Year Comparison</a:t>
            </a:r>
          </a:p>
        </c:rich>
      </c:tx>
      <c:layout>
        <c:manualLayout>
          <c:xMode val="edge"/>
          <c:yMode val="edge"/>
          <c:x val="0.382112283025115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499834460578"/>
          <c:y val="0.117354714730634"/>
          <c:w val="0.964243484841319"/>
          <c:h val="0.82075409184282"/>
        </c:manualLayout>
      </c:layout>
      <c:areaChart>
        <c:grouping val="stacked"/>
        <c:ser>
          <c:idx val="0"/>
          <c:order val="0"/>
          <c:spPr>
            <a:solidFill>
              <a:srgbClr val="c0c0c0"/>
            </a:solidFill>
            <a:ln w="12600">
              <a:solidFill>
                <a:srgbClr val="000000"/>
              </a:solidFill>
              <a:round/>
            </a:ln>
          </c:spPr>
        </c:ser>
        <c:axId val="27599201"/>
        <c:axId val="78945484"/>
      </c:areaChart>
      <c:catAx>
        <c:axId val="275992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Week Ending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noFill/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45484"/>
        <c:crossesAt val="0"/>
        <c:auto val="1"/>
        <c:lblAlgn val="ctr"/>
        <c:lblOffset val="100"/>
        <c:noMultiLvlLbl val="0"/>
      </c:catAx>
      <c:valAx>
        <c:axId val="789454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</a:t>
                </a:r>
              </a:p>
            </c:rich>
          </c:tx>
          <c:layout>
            <c:manualLayout>
              <c:xMode val="edge"/>
              <c:yMode val="edge"/>
              <c:x val="0.0257768528591023"/>
              <c:y val="0.0807103571665231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599201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wmf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wmf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wmf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2.wmf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chart" Target="../charts/chart1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150120</xdr:colOff>
      <xdr:row>40</xdr:row>
      <xdr:rowOff>142920</xdr:rowOff>
    </xdr:to>
    <xdr:graphicFrame>
      <xdr:nvGraphicFramePr>
        <xdr:cNvPr id="0" name="Chart 1"/>
        <xdr:cNvGraphicFramePr/>
      </xdr:nvGraphicFramePr>
      <xdr:xfrm>
        <a:off x="0" y="0"/>
        <a:ext cx="9084600" cy="66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0</xdr:row>
      <xdr:rowOff>0</xdr:rowOff>
    </xdr:from>
    <xdr:to>
      <xdr:col>28</xdr:col>
      <xdr:colOff>150120</xdr:colOff>
      <xdr:row>40</xdr:row>
      <xdr:rowOff>142920</xdr:rowOff>
    </xdr:to>
    <xdr:graphicFrame>
      <xdr:nvGraphicFramePr>
        <xdr:cNvPr id="7" name="Chart 2"/>
        <xdr:cNvGraphicFramePr/>
      </xdr:nvGraphicFramePr>
      <xdr:xfrm>
        <a:off x="8934480" y="0"/>
        <a:ext cx="9084600" cy="66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14</xdr:col>
      <xdr:colOff>150120</xdr:colOff>
      <xdr:row>81</xdr:row>
      <xdr:rowOff>142920</xdr:rowOff>
    </xdr:to>
    <xdr:graphicFrame>
      <xdr:nvGraphicFramePr>
        <xdr:cNvPr id="14" name="Chart 3"/>
        <xdr:cNvGraphicFramePr/>
      </xdr:nvGraphicFramePr>
      <xdr:xfrm>
        <a:off x="0" y="6638760"/>
        <a:ext cx="9084600" cy="662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0</xdr:colOff>
      <xdr:row>41</xdr:row>
      <xdr:rowOff>0</xdr:rowOff>
    </xdr:from>
    <xdr:to>
      <xdr:col>28</xdr:col>
      <xdr:colOff>150120</xdr:colOff>
      <xdr:row>80</xdr:row>
      <xdr:rowOff>86040</xdr:rowOff>
    </xdr:to>
    <xdr:graphicFrame>
      <xdr:nvGraphicFramePr>
        <xdr:cNvPr id="21" name="Chart 4"/>
        <xdr:cNvGraphicFramePr/>
      </xdr:nvGraphicFramePr>
      <xdr:xfrm>
        <a:off x="8934480" y="6638760"/>
        <a:ext cx="9084600" cy="640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784440</xdr:colOff>
      <xdr:row>1</xdr:row>
      <xdr:rowOff>16920</xdr:rowOff>
    </xdr:from>
    <xdr:to>
      <xdr:col>9</xdr:col>
      <xdr:colOff>554040</xdr:colOff>
      <xdr:row>4</xdr:row>
      <xdr:rowOff>140760</xdr:rowOff>
    </xdr:to>
    <xdr:pic>
      <xdr:nvPicPr>
        <xdr:cNvPr id="57" name="Picture 2" descr=""/>
        <xdr:cNvPicPr/>
      </xdr:nvPicPr>
      <xdr:blipFill>
        <a:blip r:embed="rId2"/>
        <a:stretch/>
      </xdr:blipFill>
      <xdr:spPr>
        <a:xfrm>
          <a:off x="7286760" y="179640"/>
          <a:ext cx="58248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771120</xdr:colOff>
      <xdr:row>1</xdr:row>
      <xdr:rowOff>16920</xdr:rowOff>
    </xdr:from>
    <xdr:to>
      <xdr:col>9</xdr:col>
      <xdr:colOff>540720</xdr:colOff>
      <xdr:row>4</xdr:row>
      <xdr:rowOff>140760</xdr:rowOff>
    </xdr:to>
    <xdr:pic>
      <xdr:nvPicPr>
        <xdr:cNvPr id="59" name="Picture 2" descr=""/>
        <xdr:cNvPicPr/>
      </xdr:nvPicPr>
      <xdr:blipFill>
        <a:blip r:embed="rId2"/>
        <a:stretch/>
      </xdr:blipFill>
      <xdr:spPr>
        <a:xfrm>
          <a:off x="7273440" y="179640"/>
          <a:ext cx="58248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76320</xdr:colOff>
      <xdr:row>1</xdr:row>
      <xdr:rowOff>16920</xdr:rowOff>
    </xdr:from>
    <xdr:to>
      <xdr:col>9</xdr:col>
      <xdr:colOff>658440</xdr:colOff>
      <xdr:row>4</xdr:row>
      <xdr:rowOff>140760</xdr:rowOff>
    </xdr:to>
    <xdr:pic>
      <xdr:nvPicPr>
        <xdr:cNvPr id="61" name="Picture 2" descr=""/>
        <xdr:cNvPicPr/>
      </xdr:nvPicPr>
      <xdr:blipFill>
        <a:blip r:embed="rId2"/>
        <a:stretch/>
      </xdr:blipFill>
      <xdr:spPr>
        <a:xfrm>
          <a:off x="7391520" y="179640"/>
          <a:ext cx="58212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83880</xdr:colOff>
      <xdr:row>1</xdr:row>
      <xdr:rowOff>16920</xdr:rowOff>
    </xdr:from>
    <xdr:to>
      <xdr:col>9</xdr:col>
      <xdr:colOff>666000</xdr:colOff>
      <xdr:row>4</xdr:row>
      <xdr:rowOff>140760</xdr:rowOff>
    </xdr:to>
    <xdr:pic>
      <xdr:nvPicPr>
        <xdr:cNvPr id="63" name="Picture 2" descr=""/>
        <xdr:cNvPicPr/>
      </xdr:nvPicPr>
      <xdr:blipFill>
        <a:blip r:embed="rId2"/>
        <a:stretch/>
      </xdr:blipFill>
      <xdr:spPr>
        <a:xfrm>
          <a:off x="7399080" y="179640"/>
          <a:ext cx="582120" cy="611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438480</xdr:colOff>
      <xdr:row>3</xdr:row>
      <xdr:rowOff>125280</xdr:rowOff>
    </xdr:from>
    <xdr:to>
      <xdr:col>0</xdr:col>
      <xdr:colOff>801720</xdr:colOff>
      <xdr:row>5</xdr:row>
      <xdr:rowOff>39600</xdr:rowOff>
    </xdr:to>
    <xdr:sp>
      <xdr:nvSpPr>
        <xdr:cNvPr id="65" name="Text 1"/>
        <xdr:cNvSpPr/>
      </xdr:nvSpPr>
      <xdr:spPr>
        <a:xfrm>
          <a:off x="438480" y="613080"/>
          <a:ext cx="363240" cy="239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Bcf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33120</xdr:colOff>
      <xdr:row>15</xdr:row>
      <xdr:rowOff>15480</xdr:rowOff>
    </xdr:from>
    <xdr:to>
      <xdr:col>7</xdr:col>
      <xdr:colOff>63000</xdr:colOff>
      <xdr:row>22</xdr:row>
      <xdr:rowOff>68760</xdr:rowOff>
    </xdr:to>
    <xdr:grpSp>
      <xdr:nvGrpSpPr>
        <xdr:cNvPr id="66" name="Group 17"/>
        <xdr:cNvGrpSpPr/>
      </xdr:nvGrpSpPr>
      <xdr:grpSpPr>
        <a:xfrm>
          <a:off x="3110040" y="1002600"/>
          <a:ext cx="1191240" cy="4093560"/>
          <a:chOff x="3110040" y="1002600"/>
          <a:chExt cx="1191240" cy="4093560"/>
        </a:xfrm>
      </xdr:grpSpPr>
      <xdr:sp>
        <xdr:nvSpPr>
          <xdr:cNvPr id="67" name="Line 5"/>
          <xdr:cNvSpPr/>
        </xdr:nvSpPr>
        <xdr:spPr>
          <a:xfrm>
            <a:off x="3657960" y="1002600"/>
            <a:ext cx="0" cy="40935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68" name="Text 6"/>
          <xdr:cNvSpPr/>
        </xdr:nvSpPr>
        <xdr:spPr>
          <a:xfrm>
            <a:off x="3110040" y="1170720"/>
            <a:ext cx="48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69" name="Text 7"/>
          <xdr:cNvSpPr/>
        </xdr:nvSpPr>
        <xdr:spPr>
          <a:xfrm>
            <a:off x="3747600" y="1179000"/>
            <a:ext cx="5536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70" name="Line 8"/>
          <xdr:cNvSpPr/>
        </xdr:nvSpPr>
        <xdr:spPr>
          <a:xfrm flipH="1">
            <a:off x="3130560" y="1388160"/>
            <a:ext cx="39564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1" name="Line 9"/>
          <xdr:cNvSpPr/>
        </xdr:nvSpPr>
        <xdr:spPr>
          <a:xfrm>
            <a:off x="3802680" y="1400400"/>
            <a:ext cx="39564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8</xdr:col>
      <xdr:colOff>569520</xdr:colOff>
      <xdr:row>1</xdr:row>
      <xdr:rowOff>16920</xdr:rowOff>
    </xdr:from>
    <xdr:to>
      <xdr:col>9</xdr:col>
      <xdr:colOff>272160</xdr:colOff>
      <xdr:row>4</xdr:row>
      <xdr:rowOff>79560</xdr:rowOff>
    </xdr:to>
    <xdr:pic>
      <xdr:nvPicPr>
        <xdr:cNvPr id="72" name="Picture 10" descr=""/>
        <xdr:cNvPicPr/>
      </xdr:nvPicPr>
      <xdr:blipFill>
        <a:blip r:embed="rId2"/>
        <a:stretch/>
      </xdr:blipFill>
      <xdr:spPr>
        <a:xfrm>
          <a:off x="7071840" y="179640"/>
          <a:ext cx="515520" cy="5500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162000</xdr:colOff>
      <xdr:row>21</xdr:row>
      <xdr:rowOff>5040</xdr:rowOff>
    </xdr:from>
    <xdr:to>
      <xdr:col>3</xdr:col>
      <xdr:colOff>22680</xdr:colOff>
      <xdr:row>23</xdr:row>
      <xdr:rowOff>158040</xdr:rowOff>
    </xdr:to>
    <xdr:sp>
      <xdr:nvSpPr>
        <xdr:cNvPr id="73" name="Text 13"/>
        <xdr:cNvSpPr/>
      </xdr:nvSpPr>
      <xdr:spPr>
        <a:xfrm>
          <a:off x="974880" y="3418920"/>
          <a:ext cx="1486080" cy="478080"/>
        </a:xfrm>
        <a:prstGeom prst="roundRect">
          <a:avLst>
            <a:gd name="adj" fmla="val 1666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Year-on-Year Storage Difference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618480</xdr:colOff>
      <xdr:row>23</xdr:row>
      <xdr:rowOff>152640</xdr:rowOff>
    </xdr:from>
    <xdr:to>
      <xdr:col>2</xdr:col>
      <xdr:colOff>91080</xdr:colOff>
      <xdr:row>29</xdr:row>
      <xdr:rowOff>63000</xdr:rowOff>
    </xdr:to>
    <xdr:sp>
      <xdr:nvSpPr>
        <xdr:cNvPr id="74" name="Line 21"/>
        <xdr:cNvSpPr/>
      </xdr:nvSpPr>
      <xdr:spPr>
        <a:xfrm flipH="1">
          <a:off x="1431360" y="3891600"/>
          <a:ext cx="285480" cy="885600"/>
        </a:xfrm>
        <a:prstGeom prst="line">
          <a:avLst/>
        </a:prstGeom>
        <a:ln w="9360">
          <a:solidFill>
            <a:srgbClr val="000000"/>
          </a:solidFill>
          <a:miter/>
          <a:tailEnd len="lg" type="triangle" w="sm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98280</xdr:colOff>
      <xdr:row>17</xdr:row>
      <xdr:rowOff>-360</xdr:rowOff>
    </xdr:from>
    <xdr:to>
      <xdr:col>5</xdr:col>
      <xdr:colOff>208800</xdr:colOff>
      <xdr:row>18</xdr:row>
      <xdr:rowOff>19800</xdr:rowOff>
    </xdr:to>
    <xdr:sp>
      <xdr:nvSpPr>
        <xdr:cNvPr id="75" name="Text 23"/>
        <xdr:cNvSpPr/>
      </xdr:nvSpPr>
      <xdr:spPr>
        <a:xfrm>
          <a:off x="4162320" y="2763000"/>
          <a:ext cx="11052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160920</xdr:colOff>
      <xdr:row>2</xdr:row>
      <xdr:rowOff>86400</xdr:rowOff>
    </xdr:from>
    <xdr:to>
      <xdr:col>16</xdr:col>
      <xdr:colOff>211680</xdr:colOff>
      <xdr:row>3</xdr:row>
      <xdr:rowOff>47520</xdr:rowOff>
    </xdr:to>
    <xdr:sp>
      <xdr:nvSpPr>
        <xdr:cNvPr id="76" name="Oval 17"/>
        <xdr:cNvSpPr/>
      </xdr:nvSpPr>
      <xdr:spPr>
        <a:xfrm>
          <a:off x="5791320" y="477000"/>
          <a:ext cx="4024080" cy="342000"/>
        </a:xfrm>
        <a:prstGeom prst="ellipse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75960</xdr:rowOff>
    </xdr:from>
    <xdr:to>
      <xdr:col>10</xdr:col>
      <xdr:colOff>588960</xdr:colOff>
      <xdr:row>22</xdr:row>
      <xdr:rowOff>57240</xdr:rowOff>
    </xdr:to>
    <xdr:graphicFrame>
      <xdr:nvGraphicFramePr>
        <xdr:cNvPr id="77" name="Chart 1"/>
        <xdr:cNvGraphicFramePr/>
      </xdr:nvGraphicFramePr>
      <xdr:xfrm>
        <a:off x="39960" y="75960"/>
        <a:ext cx="693072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438480</xdr:colOff>
      <xdr:row>3</xdr:row>
      <xdr:rowOff>126360</xdr:rowOff>
    </xdr:from>
    <xdr:to>
      <xdr:col>0</xdr:col>
      <xdr:colOff>801720</xdr:colOff>
      <xdr:row>5</xdr:row>
      <xdr:rowOff>40680</xdr:rowOff>
    </xdr:to>
    <xdr:sp>
      <xdr:nvSpPr>
        <xdr:cNvPr id="79" name="Text 1"/>
        <xdr:cNvSpPr/>
      </xdr:nvSpPr>
      <xdr:spPr>
        <a:xfrm>
          <a:off x="438480" y="614160"/>
          <a:ext cx="363240" cy="239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1" lang="en-US" sz="1400" strike="noStrike" u="none">
              <a:effectLst/>
              <a:uFillTx/>
              <a:latin typeface="Arial"/>
            </a:rPr>
            <a:t>Bcf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33120</xdr:colOff>
      <xdr:row>15</xdr:row>
      <xdr:rowOff>14400</xdr:rowOff>
    </xdr:from>
    <xdr:to>
      <xdr:col>7</xdr:col>
      <xdr:colOff>54720</xdr:colOff>
      <xdr:row>22</xdr:row>
      <xdr:rowOff>67680</xdr:rowOff>
    </xdr:to>
    <xdr:grpSp>
      <xdr:nvGrpSpPr>
        <xdr:cNvPr id="80" name="Group 2"/>
        <xdr:cNvGrpSpPr/>
      </xdr:nvGrpSpPr>
      <xdr:grpSpPr>
        <a:xfrm>
          <a:off x="3106080" y="1005480"/>
          <a:ext cx="1191240" cy="4085280"/>
          <a:chOff x="3106080" y="1005480"/>
          <a:chExt cx="1191240" cy="4085280"/>
        </a:xfrm>
      </xdr:grpSpPr>
      <xdr:sp>
        <xdr:nvSpPr>
          <xdr:cNvPr id="81" name="Line 3"/>
          <xdr:cNvSpPr/>
        </xdr:nvSpPr>
        <xdr:spPr>
          <a:xfrm>
            <a:off x="3654000" y="1005480"/>
            <a:ext cx="0" cy="40852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2" name="Text 6"/>
          <xdr:cNvSpPr/>
        </xdr:nvSpPr>
        <xdr:spPr>
          <a:xfrm>
            <a:off x="3106080" y="1173240"/>
            <a:ext cx="48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3" name="Text 7"/>
          <xdr:cNvSpPr/>
        </xdr:nvSpPr>
        <xdr:spPr>
          <a:xfrm>
            <a:off x="3743640" y="1181520"/>
            <a:ext cx="5536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84" name="Line 6"/>
          <xdr:cNvSpPr/>
        </xdr:nvSpPr>
        <xdr:spPr>
          <a:xfrm flipH="1">
            <a:off x="3126600" y="1390320"/>
            <a:ext cx="39564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5" name="Line 7"/>
          <xdr:cNvSpPr/>
        </xdr:nvSpPr>
        <xdr:spPr>
          <a:xfrm>
            <a:off x="3798720" y="1402560"/>
            <a:ext cx="395640" cy="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  <xdr:twoCellAnchor editAs="oneCell">
    <xdr:from>
      <xdr:col>5</xdr:col>
      <xdr:colOff>96480</xdr:colOff>
      <xdr:row>17</xdr:row>
      <xdr:rowOff>5040</xdr:rowOff>
    </xdr:from>
    <xdr:to>
      <xdr:col>5</xdr:col>
      <xdr:colOff>206640</xdr:colOff>
      <xdr:row>18</xdr:row>
      <xdr:rowOff>25200</xdr:rowOff>
    </xdr:to>
    <xdr:sp>
      <xdr:nvSpPr>
        <xdr:cNvPr id="86" name="Text 11"/>
        <xdr:cNvSpPr/>
      </xdr:nvSpPr>
      <xdr:spPr>
        <a:xfrm>
          <a:off x="4160520" y="2768400"/>
          <a:ext cx="1101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sp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0.384252654937391</cdr:x>
      <cdr:y>0.132245785753127</cdr:y>
    </cdr:from>
    <cdr:to>
      <cdr:x>0.543509272467903</cdr:x>
      <cdr:y>0.836759108210984</cdr:y>
    </cdr:to>
    <cdr:grpSp>
      <cdr:nvGrpSpPr>
        <cdr:cNvPr id="1" name="Group 2"/>
        <cdr:cNvGrpSpPr/>
      </cdr:nvGrpSpPr>
      <cdr:grpSpPr>
        <a:xfrm>
          <a:off x="3490920" y="875520"/>
          <a:ext cx="1446840" cy="4664160"/>
          <a:chOff x="3490920" y="875520"/>
          <a:chExt cx="1446840" cy="4664160"/>
        </a:xfrm>
      </cdr:grpSpPr>
      <cdr:sp>
        <cdr:nvSpPr>
          <cdr:cNvPr id="2" name="Line 3"/>
          <cdr:cNvSpPr/>
        </cdr:nvSpPr>
        <cdr:spPr>
          <a:xfrm>
            <a:off x="4139280" y="875520"/>
            <a:ext cx="2160" cy="46641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3" name="Text 6"/>
          <cdr:cNvSpPr/>
        </cdr:nvSpPr>
        <cdr:spPr>
          <a:xfrm>
            <a:off x="3490920" y="932760"/>
            <a:ext cx="59832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WINTER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4" name="Text 7"/>
          <cdr:cNvSpPr/>
        </cdr:nvSpPr>
        <cdr:spPr>
          <a:xfrm>
            <a:off x="4253040" y="943920"/>
            <a:ext cx="68472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SUMMER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5" name="Line 6"/>
          <cdr:cNvSpPr/>
        </cdr:nvSpPr>
        <cdr:spPr>
          <a:xfrm flipH="1">
            <a:off x="3515760" y="1184400"/>
            <a:ext cx="4730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6" name="Line 7"/>
          <cdr:cNvSpPr/>
        </cdr:nvSpPr>
        <cdr:spPr>
          <a:xfrm>
            <a:off x="4314600" y="1184400"/>
            <a:ext cx="4730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</cdr:grp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0.371730860675226</cdr:x>
      <cdr:y>0.099021207177814</cdr:y>
    </cdr:from>
    <cdr:to>
      <cdr:x>0.530987478205738</cdr:x>
      <cdr:y>0.869276780859163</cdr:y>
    </cdr:to>
    <cdr:grpSp>
      <cdr:nvGrpSpPr>
        <cdr:cNvPr id="8" name="Group 2"/>
        <cdr:cNvGrpSpPr/>
      </cdr:nvGrpSpPr>
      <cdr:grpSpPr>
        <a:xfrm>
          <a:off x="3377160" y="655560"/>
          <a:ext cx="1446840" cy="5099400"/>
          <a:chOff x="3377160" y="655560"/>
          <a:chExt cx="1446840" cy="5099400"/>
        </a:xfrm>
      </cdr:grpSpPr>
      <cdr:sp>
        <cdr:nvSpPr>
          <cdr:cNvPr id="9" name="Line 3"/>
          <cdr:cNvSpPr/>
        </cdr:nvSpPr>
        <cdr:spPr>
          <a:xfrm>
            <a:off x="4025520" y="655560"/>
            <a:ext cx="2160" cy="509940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10" name="Text 6"/>
          <cdr:cNvSpPr/>
        </cdr:nvSpPr>
        <cdr:spPr>
          <a:xfrm>
            <a:off x="3377160" y="718200"/>
            <a:ext cx="59832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WINTER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1" name="Text 7"/>
          <cdr:cNvSpPr/>
        </cdr:nvSpPr>
        <cdr:spPr>
          <a:xfrm>
            <a:off x="4139280" y="730080"/>
            <a:ext cx="68472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SUMMER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2" name="Line 6"/>
          <cdr:cNvSpPr/>
        </cdr:nvSpPr>
        <cdr:spPr>
          <a:xfrm flipH="1">
            <a:off x="3402000" y="993240"/>
            <a:ext cx="4730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13" name="Line 7"/>
          <cdr:cNvSpPr/>
        </cdr:nvSpPr>
        <cdr:spPr>
          <a:xfrm>
            <a:off x="4200840" y="993240"/>
            <a:ext cx="4730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</cdr:grp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0.374504675859883</cdr:x>
      <cdr:y>0.107232191408374</cdr:y>
    </cdr:from>
    <cdr:to>
      <cdr:x>0.534514186083373</cdr:x>
      <cdr:y>0.845024469820555</cdr:y>
    </cdr:to>
    <cdr:grpSp>
      <cdr:nvGrpSpPr>
        <cdr:cNvPr id="15" name="Group 2"/>
        <cdr:cNvGrpSpPr/>
      </cdr:nvGrpSpPr>
      <cdr:grpSpPr>
        <a:xfrm>
          <a:off x="3402360" y="709920"/>
          <a:ext cx="1453680" cy="4884480"/>
          <a:chOff x="3402360" y="709920"/>
          <a:chExt cx="1453680" cy="4884480"/>
        </a:xfrm>
      </cdr:grpSpPr>
      <cdr:sp>
        <cdr:nvSpPr>
          <cdr:cNvPr id="16" name="Line 3"/>
          <cdr:cNvSpPr/>
        </cdr:nvSpPr>
        <cdr:spPr>
          <a:xfrm>
            <a:off x="4053600" y="709920"/>
            <a:ext cx="2160" cy="48844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17" name="Text 6"/>
          <cdr:cNvSpPr/>
        </cdr:nvSpPr>
        <cdr:spPr>
          <a:xfrm>
            <a:off x="3402360" y="769680"/>
            <a:ext cx="60120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WINTER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8" name="Text 7"/>
          <cdr:cNvSpPr/>
        </cdr:nvSpPr>
        <cdr:spPr>
          <a:xfrm>
            <a:off x="4168080" y="781560"/>
            <a:ext cx="687960" cy="183600"/>
          </a:xfrm>
          <a:custGeom>
            <a:avLst/>
            <a:gdLst/>
            <a:ahLst/>
            <a:rect l="l" t="t" r="r" b="b"/>
            <a:pathLst>
              <a:path w="21600" h="21600">
                <a:moveTo>
                  <a:pt x="0" y="0"/>
                </a:moveTo>
                <a:lnTo>
                  <a:pt x="21600" y="0"/>
                </a:lnTo>
                <a:lnTo>
                  <a:pt x="21600" y="21600"/>
                </a:ln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0">
            <a:noFill/>
          </a:ln>
        </cdr:spPr>
        <cdr:style>
          <a:lnRef idx="0"/>
          <a:fillRef idx="0"/>
          <a:effectRef idx="0"/>
          <a:fontRef idx="minor"/>
        </cdr:style>
        <cdr:txBody>
          <a:bodyPr lIns="20160" rIns="20160" tIns="20160" bIns="20160" anchor="ctr">
            <a:spAutoFit/>
          </a:bodyPr>
          <a:p>
            <a:pPr algn="ctr"/>
            <a:r>
              <a:rPr b="1" sz="1000" strike="noStrike" u="none">
                <a:effectLst/>
                <a:uFillTx/>
                <a:latin typeface="Arial"/>
              </a:rPr>
              <a:t>SUMMER</a:t>
            </a:r>
            <a:endParaRPr b="0" sz="1000" strike="noStrike" u="none">
              <a:effectLst/>
              <a:uFillTx/>
              <a:latin typeface="Times New Roman"/>
            </a:endParaRPr>
          </a:p>
        </cdr:txBody>
      </cdr:sp>
      <cdr:sp>
        <cdr:nvSpPr>
          <cdr:cNvPr id="19" name="Line 6"/>
          <cdr:cNvSpPr/>
        </cdr:nvSpPr>
        <cdr:spPr>
          <a:xfrm flipH="1">
            <a:off x="3427200" y="1033200"/>
            <a:ext cx="4752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  <cdr:sp>
        <cdr:nvSpPr>
          <cdr:cNvPr id="20" name="Line 7"/>
          <cdr:cNvSpPr/>
        </cdr:nvSpPr>
        <cdr:spPr>
          <a:xfrm>
            <a:off x="4229640" y="1033200"/>
            <a:ext cx="47520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cdr:spPr>
        <cdr:style>
          <a:lnRef idx="0"/>
          <a:fillRef idx="0"/>
          <a:effectRef idx="0"/>
          <a:fontRef idx="minor"/>
        </cdr:style>
      </cdr:sp>
    </cdr:grp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0.452012997305437</cdr:x>
      <cdr:y>0.119277921493645</cdr:y>
    </cdr:from>
    <cdr:to>
      <cdr:x>0.452012997305437</cdr:x>
      <cdr:y>0.951973906197278</cdr:y>
    </cdr:to>
    <cdr:sp>
      <cdr:nvSpPr>
        <cdr:cNvPr id="22" name="Line 2"/>
        <cdr:cNvSpPr/>
      </cdr:nvSpPr>
      <cdr:spPr>
        <a:xfrm>
          <a:off x="4106520" y="763560"/>
          <a:ext cx="0" cy="53305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0.353740687906166</cdr:x>
      <cdr:y>0.134236868743673</cdr:y>
    </cdr:from>
    <cdr:to>
      <cdr:x>0.44476145189412</cdr:x>
      <cdr:y>0.173771229333033</cdr:y>
    </cdr:to>
    <cdr:sp>
      <cdr:nvSpPr>
        <cdr:cNvPr id="23" name="Text 6"/>
        <cdr:cNvSpPr/>
      </cdr:nvSpPr>
      <cdr:spPr>
        <a:xfrm>
          <a:off x="3213720" y="859320"/>
          <a:ext cx="826920" cy="253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WINTER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0.45823426850531</cdr:x>
      <cdr:y>0.134236868743673</cdr:y>
    </cdr:from>
    <cdr:to>
      <cdr:x>0.559993659851007</cdr:x>
      <cdr:y>0.173771229333033</cdr:y>
    </cdr:to>
    <cdr:sp>
      <cdr:nvSpPr>
        <cdr:cNvPr id="24" name="Text 7"/>
        <cdr:cNvSpPr/>
      </cdr:nvSpPr>
      <cdr:spPr>
        <a:xfrm>
          <a:off x="4163040" y="859320"/>
          <a:ext cx="924480" cy="253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1000" strike="noStrike" u="none">
              <a:effectLst/>
              <a:uFillTx/>
              <a:latin typeface="Arial"/>
            </a:rPr>
            <a:t>SUMMER</a:t>
          </a:r>
          <a:endParaRPr b="0" sz="10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0.385758440323348</cdr:x>
      <cdr:y>0.184231245079294</cdr:y>
    </cdr:from>
    <cdr:to>
      <cdr:x>0.523735932794421</cdr:x>
      <cdr:y>0.184231245079294</cdr:y>
    </cdr:to>
    <cdr:sp>
      <cdr:nvSpPr>
        <cdr:cNvPr id="25" name="Line 5"/>
        <cdr:cNvSpPr/>
      </cdr:nvSpPr>
      <cdr:spPr>
        <a:xfrm>
          <a:off x="3504600" y="1179360"/>
          <a:ext cx="12535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26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782640</xdr:colOff>
      <xdr:row>1</xdr:row>
      <xdr:rowOff>16920</xdr:rowOff>
    </xdr:from>
    <xdr:to>
      <xdr:col>9</xdr:col>
      <xdr:colOff>551880</xdr:colOff>
      <xdr:row>4</xdr:row>
      <xdr:rowOff>142920</xdr:rowOff>
    </xdr:to>
    <xdr:pic>
      <xdr:nvPicPr>
        <xdr:cNvPr id="27" name="Picture 2" descr=""/>
        <xdr:cNvPicPr/>
      </xdr:nvPicPr>
      <xdr:blipFill>
        <a:blip r:embed="rId2"/>
        <a:stretch/>
      </xdr:blipFill>
      <xdr:spPr>
        <a:xfrm>
          <a:off x="728496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2</xdr:col>
      <xdr:colOff>142560</xdr:colOff>
      <xdr:row>15</xdr:row>
      <xdr:rowOff>87840</xdr:rowOff>
    </xdr:from>
    <xdr:to>
      <xdr:col>7</xdr:col>
      <xdr:colOff>334440</xdr:colOff>
      <xdr:row>22</xdr:row>
      <xdr:rowOff>156600</xdr:rowOff>
    </xdr:to>
    <xdr:grpSp>
      <xdr:nvGrpSpPr>
        <xdr:cNvPr id="28" name="Group 3"/>
        <xdr:cNvGrpSpPr/>
      </xdr:nvGrpSpPr>
      <xdr:grpSpPr>
        <a:xfrm>
          <a:off x="3292560" y="1001880"/>
          <a:ext cx="1206720" cy="4255560"/>
          <a:chOff x="3292560" y="1001880"/>
          <a:chExt cx="1206720" cy="4255560"/>
        </a:xfrm>
      </xdr:grpSpPr>
      <xdr:sp>
        <xdr:nvSpPr>
          <xdr:cNvPr id="29" name="Line 4"/>
          <xdr:cNvSpPr/>
        </xdr:nvSpPr>
        <xdr:spPr>
          <a:xfrm>
            <a:off x="3833280" y="1001880"/>
            <a:ext cx="1800" cy="425556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0" name="Text 6"/>
          <xdr:cNvSpPr/>
        </xdr:nvSpPr>
        <xdr:spPr>
          <a:xfrm>
            <a:off x="3292560" y="1054080"/>
            <a:ext cx="49896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1" name="Text 7"/>
          <xdr:cNvSpPr/>
        </xdr:nvSpPr>
        <xdr:spPr>
          <a:xfrm>
            <a:off x="3928320" y="1064160"/>
            <a:ext cx="57096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2" name="Line 7"/>
          <xdr:cNvSpPr/>
        </xdr:nvSpPr>
        <xdr:spPr>
          <a:xfrm flipH="1">
            <a:off x="3313080" y="1283760"/>
            <a:ext cx="3945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3" name="Line 8"/>
          <xdr:cNvSpPr/>
        </xdr:nvSpPr>
        <xdr:spPr>
          <a:xfrm>
            <a:off x="3979440" y="1283760"/>
            <a:ext cx="3945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34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738720</xdr:colOff>
      <xdr:row>1</xdr:row>
      <xdr:rowOff>16920</xdr:rowOff>
    </xdr:from>
    <xdr:to>
      <xdr:col>9</xdr:col>
      <xdr:colOff>508320</xdr:colOff>
      <xdr:row>4</xdr:row>
      <xdr:rowOff>142920</xdr:rowOff>
    </xdr:to>
    <xdr:pic>
      <xdr:nvPicPr>
        <xdr:cNvPr id="35" name="Picture 2" descr=""/>
        <xdr:cNvPicPr/>
      </xdr:nvPicPr>
      <xdr:blipFill>
        <a:blip r:embed="rId2"/>
        <a:stretch/>
      </xdr:blipFill>
      <xdr:spPr>
        <a:xfrm>
          <a:off x="7241040" y="179640"/>
          <a:ext cx="58248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658800</xdr:colOff>
      <xdr:row>15</xdr:row>
      <xdr:rowOff>84240</xdr:rowOff>
    </xdr:from>
    <xdr:to>
      <xdr:col>7</xdr:col>
      <xdr:colOff>442440</xdr:colOff>
      <xdr:row>22</xdr:row>
      <xdr:rowOff>150840</xdr:rowOff>
    </xdr:to>
    <xdr:grpSp>
      <xdr:nvGrpSpPr>
        <xdr:cNvPr id="36" name="Group 3"/>
        <xdr:cNvGrpSpPr/>
      </xdr:nvGrpSpPr>
      <xdr:grpSpPr>
        <a:xfrm>
          <a:off x="3199320" y="794880"/>
          <a:ext cx="1204560" cy="4660200"/>
          <a:chOff x="3199320" y="794880"/>
          <a:chExt cx="1204560" cy="4660200"/>
        </a:xfrm>
      </xdr:grpSpPr>
      <xdr:sp>
        <xdr:nvSpPr>
          <xdr:cNvPr id="37" name="Line 4"/>
          <xdr:cNvSpPr/>
        </xdr:nvSpPr>
        <xdr:spPr>
          <a:xfrm>
            <a:off x="3738960" y="794880"/>
            <a:ext cx="1800" cy="466020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38" name="Text 6"/>
          <xdr:cNvSpPr/>
        </xdr:nvSpPr>
        <xdr:spPr>
          <a:xfrm>
            <a:off x="3199320" y="852120"/>
            <a:ext cx="4982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9" name="Text 7"/>
          <xdr:cNvSpPr/>
        </xdr:nvSpPr>
        <xdr:spPr>
          <a:xfrm>
            <a:off x="3833640" y="863280"/>
            <a:ext cx="57024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0" name="Line 7"/>
          <xdr:cNvSpPr/>
        </xdr:nvSpPr>
        <xdr:spPr>
          <a:xfrm flipH="1">
            <a:off x="3219840" y="1103400"/>
            <a:ext cx="3938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1" name="Line 8"/>
          <xdr:cNvSpPr/>
        </xdr:nvSpPr>
        <xdr:spPr>
          <a:xfrm>
            <a:off x="3885120" y="1103400"/>
            <a:ext cx="39384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38</xdr:row>
      <xdr:rowOff>92160</xdr:rowOff>
    </xdr:to>
    <xdr:graphicFrame>
      <xdr:nvGraphicFramePr>
        <xdr:cNvPr id="42" name=" 0"/>
        <xdr:cNvGraphicFramePr/>
      </xdr:nvGraphicFramePr>
      <xdr:xfrm>
        <a:off x="360360" y="179640"/>
        <a:ext cx="7611120" cy="608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763560</xdr:colOff>
      <xdr:row>1</xdr:row>
      <xdr:rowOff>16920</xdr:rowOff>
    </xdr:from>
    <xdr:to>
      <xdr:col>9</xdr:col>
      <xdr:colOff>532800</xdr:colOff>
      <xdr:row>4</xdr:row>
      <xdr:rowOff>142920</xdr:rowOff>
    </xdr:to>
    <xdr:pic>
      <xdr:nvPicPr>
        <xdr:cNvPr id="43" name="Picture 2" descr=""/>
        <xdr:cNvPicPr/>
      </xdr:nvPicPr>
      <xdr:blipFill>
        <a:blip r:embed="rId2"/>
        <a:stretch/>
      </xdr:blipFill>
      <xdr:spPr>
        <a:xfrm>
          <a:off x="7265880" y="179640"/>
          <a:ext cx="582120" cy="61344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1</xdr:col>
      <xdr:colOff>782640</xdr:colOff>
      <xdr:row>15</xdr:row>
      <xdr:rowOff>34200</xdr:rowOff>
    </xdr:from>
    <xdr:to>
      <xdr:col>7</xdr:col>
      <xdr:colOff>363960</xdr:colOff>
      <xdr:row>22</xdr:row>
      <xdr:rowOff>108360</xdr:rowOff>
    </xdr:to>
    <xdr:grpSp>
      <xdr:nvGrpSpPr>
        <xdr:cNvPr id="44" name="Group 10"/>
        <xdr:cNvGrpSpPr/>
      </xdr:nvGrpSpPr>
      <xdr:grpSpPr>
        <a:xfrm>
          <a:off x="3218400" y="849600"/>
          <a:ext cx="1212120" cy="4457880"/>
          <a:chOff x="3218400" y="849600"/>
          <a:chExt cx="1212120" cy="4457880"/>
        </a:xfrm>
      </xdr:grpSpPr>
      <xdr:sp>
        <xdr:nvSpPr>
          <xdr:cNvPr id="45" name="Line 5"/>
          <xdr:cNvSpPr/>
        </xdr:nvSpPr>
        <xdr:spPr>
          <a:xfrm>
            <a:off x="3761640" y="849600"/>
            <a:ext cx="1800" cy="4457880"/>
          </a:xfrm>
          <a:prstGeom prst="line">
            <a:avLst/>
          </a:prstGeom>
          <a:ln w="9360">
            <a:solidFill>
              <a:srgbClr val="000000"/>
            </a:solidFill>
            <a:prstDash val="dash"/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6" name="Text 6"/>
          <xdr:cNvSpPr/>
        </xdr:nvSpPr>
        <xdr:spPr>
          <a:xfrm>
            <a:off x="3218400" y="904320"/>
            <a:ext cx="50112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WINTER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7" name="Text 7"/>
          <xdr:cNvSpPr/>
        </xdr:nvSpPr>
        <xdr:spPr>
          <a:xfrm>
            <a:off x="3857040" y="914760"/>
            <a:ext cx="573480" cy="325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spAutoFit/>
          </a:bodyPr>
          <a:p>
            <a:pPr algn="ctr"/>
            <a:r>
              <a:rPr b="1" lang="en-US" sz="1000" strike="noStrike" u="none">
                <a:effectLst/>
                <a:uFillTx/>
                <a:latin typeface="Arial"/>
              </a:rPr>
              <a:t>SUMMER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48" name="Line 8"/>
          <xdr:cNvSpPr/>
        </xdr:nvSpPr>
        <xdr:spPr>
          <a:xfrm flipH="1">
            <a:off x="32389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49" name="Line 9"/>
          <xdr:cNvSpPr/>
        </xdr:nvSpPr>
        <xdr:spPr>
          <a:xfrm>
            <a:off x="3908520" y="1144800"/>
            <a:ext cx="396360" cy="1440"/>
          </a:xfrm>
          <a:prstGeom prst="line">
            <a:avLst/>
          </a:prstGeom>
          <a:ln w="9360">
            <a:solidFill>
              <a:srgbClr val="000000"/>
            </a:solidFill>
            <a:miter/>
            <a:tailEnd len="med" type="triangle" w="sm"/>
          </a:ln>
        </xdr:spPr>
        <xdr:style>
          <a:lnRef idx="0"/>
          <a:fillRef idx="0"/>
          <a:effectRef idx="0"/>
          <a:fontRef idx="minor"/>
        </xdr:style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</xdr:colOff>
      <xdr:row>1</xdr:row>
      <xdr:rowOff>16920</xdr:rowOff>
    </xdr:from>
    <xdr:to>
      <xdr:col>9</xdr:col>
      <xdr:colOff>586080</xdr:colOff>
      <xdr:row>4</xdr:row>
      <xdr:rowOff>142200</xdr:rowOff>
    </xdr:to>
    <xdr:pic>
      <xdr:nvPicPr>
        <xdr:cNvPr id="51" name="Picture 2" descr=""/>
        <xdr:cNvPicPr/>
      </xdr:nvPicPr>
      <xdr:blipFill>
        <a:blip r:embed="rId2"/>
        <a:stretch/>
      </xdr:blipFill>
      <xdr:spPr>
        <a:xfrm>
          <a:off x="7317360" y="179640"/>
          <a:ext cx="583920" cy="6127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4</xdr:col>
      <xdr:colOff>563040</xdr:colOff>
      <xdr:row>5</xdr:row>
      <xdr:rowOff>57960</xdr:rowOff>
    </xdr:from>
    <xdr:to>
      <xdr:col>4</xdr:col>
      <xdr:colOff>563040</xdr:colOff>
      <xdr:row>32</xdr:row>
      <xdr:rowOff>120960</xdr:rowOff>
    </xdr:to>
    <xdr:sp>
      <xdr:nvSpPr>
        <xdr:cNvPr id="52" name="Line 4"/>
        <xdr:cNvSpPr/>
      </xdr:nvSpPr>
      <xdr:spPr>
        <a:xfrm>
          <a:off x="3814200" y="870840"/>
          <a:ext cx="0" cy="4452120"/>
        </a:xfrm>
        <a:prstGeom prst="line">
          <a:avLst/>
        </a:prstGeom>
        <a:ln w="9360">
          <a:solidFill>
            <a:srgbClr val="000000"/>
          </a:solidFill>
          <a:prstDash val="dash"/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635400</xdr:colOff>
      <xdr:row>5</xdr:row>
      <xdr:rowOff>136800</xdr:rowOff>
    </xdr:from>
    <xdr:to>
      <xdr:col>4</xdr:col>
      <xdr:colOff>507600</xdr:colOff>
      <xdr:row>7</xdr:row>
      <xdr:rowOff>20880</xdr:rowOff>
    </xdr:to>
    <xdr:sp>
      <xdr:nvSpPr>
        <xdr:cNvPr id="53" name="Text 6"/>
        <xdr:cNvSpPr/>
      </xdr:nvSpPr>
      <xdr:spPr>
        <a:xfrm>
          <a:off x="3073680" y="949680"/>
          <a:ext cx="68508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WINTER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612360</xdr:colOff>
      <xdr:row>5</xdr:row>
      <xdr:rowOff>136800</xdr:rowOff>
    </xdr:from>
    <xdr:to>
      <xdr:col>5</xdr:col>
      <xdr:colOff>568440</xdr:colOff>
      <xdr:row>7</xdr:row>
      <xdr:rowOff>20880</xdr:rowOff>
    </xdr:to>
    <xdr:sp>
      <xdr:nvSpPr>
        <xdr:cNvPr id="54" name="Text 7"/>
        <xdr:cNvSpPr/>
      </xdr:nvSpPr>
      <xdr:spPr>
        <a:xfrm>
          <a:off x="3863520" y="949680"/>
          <a:ext cx="768960" cy="209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SUMMER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62280</xdr:colOff>
      <xdr:row>7</xdr:row>
      <xdr:rowOff>75240</xdr:rowOff>
    </xdr:from>
    <xdr:to>
      <xdr:col>5</xdr:col>
      <xdr:colOff>292320</xdr:colOff>
      <xdr:row>7</xdr:row>
      <xdr:rowOff>75240</xdr:rowOff>
    </xdr:to>
    <xdr:sp>
      <xdr:nvSpPr>
        <xdr:cNvPr id="55" name="Line 10"/>
        <xdr:cNvSpPr/>
      </xdr:nvSpPr>
      <xdr:spPr>
        <a:xfrm>
          <a:off x="3313440" y="1213200"/>
          <a:ext cx="1042920" cy="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5.xml"/><Relationship Id="rId3" Type="http://schemas.openxmlformats.org/officeDocument/2006/relationships/vmlDrawing" Target="../drawings/vmlDrawing2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2.75" hidden="false" customHeight="false" outlineLevel="0" collapsed="false">
      <c r="A2" s="2" t="str">
        <f aca="false">Data!A60</f>
        <v>Change in Producing Region</v>
      </c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1</v>
      </c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4.5" hidden="false" customHeight="fals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7" t="s">
        <v>12</v>
      </c>
      <c r="L3" s="4" t="s">
        <v>2</v>
      </c>
      <c r="M3" s="8" t="s">
        <v>3</v>
      </c>
      <c r="N3" s="8" t="s">
        <v>4</v>
      </c>
      <c r="O3" s="8" t="s">
        <v>5</v>
      </c>
      <c r="P3" s="8" t="s">
        <v>6</v>
      </c>
      <c r="Q3" s="8" t="s">
        <v>7</v>
      </c>
      <c r="R3" s="8" t="s">
        <v>8</v>
      </c>
      <c r="S3" s="8" t="s">
        <v>9</v>
      </c>
      <c r="T3" s="8" t="s">
        <v>10</v>
      </c>
      <c r="U3" s="6" t="s">
        <v>13</v>
      </c>
      <c r="V3" s="7" t="s">
        <v>14</v>
      </c>
    </row>
    <row r="4" customFormat="false" ht="12.75" hidden="false" customHeight="false" outlineLevel="0" collapsed="false">
      <c r="A4" s="9" t="n">
        <f aca="false">Data!A62</f>
        <v>34278</v>
      </c>
      <c r="B4" s="10" t="n">
        <f aca="false">Data!B62</f>
        <v>0</v>
      </c>
      <c r="C4" s="10" t="n">
        <f aca="false">Data!C62</f>
        <v>-3</v>
      </c>
      <c r="D4" s="10" t="n">
        <f aca="false">Data!D62</f>
        <v>-1</v>
      </c>
      <c r="E4" s="10" t="n">
        <f aca="false">Data!E62</f>
        <v>10</v>
      </c>
      <c r="F4" s="10" t="n">
        <f aca="false">Data!F62</f>
        <v>89</v>
      </c>
      <c r="G4" s="11" t="n">
        <f aca="false">Data!G62</f>
        <v>11</v>
      </c>
      <c r="H4" s="11" t="n">
        <f aca="false">Data!H62</f>
        <v>-8</v>
      </c>
      <c r="I4" s="11" t="n">
        <f aca="false">Data!I62</f>
        <v>21</v>
      </c>
      <c r="J4" s="12" t="n">
        <f aca="false">Data!J62</f>
        <v>17</v>
      </c>
      <c r="K4" s="13" t="n">
        <f aca="false">Data!K62</f>
        <v>4</v>
      </c>
      <c r="L4" s="14" t="n">
        <f aca="false">Data!L62</f>
        <v>34278</v>
      </c>
      <c r="M4" s="15" t="n">
        <f aca="false">Data!M62</f>
        <v>0</v>
      </c>
      <c r="N4" s="15" t="n">
        <f aca="false">Data!N62</f>
        <v>9</v>
      </c>
      <c r="O4" s="15" t="n">
        <f aca="false">Data!O62</f>
        <v>6</v>
      </c>
      <c r="P4" s="15" t="n">
        <f aca="false">Data!P62</f>
        <v>22</v>
      </c>
      <c r="Q4" s="15" t="n">
        <f aca="false">Data!Q62</f>
        <v>-2</v>
      </c>
      <c r="R4" s="15" t="n">
        <f aca="false">Data!R62</f>
        <v>29</v>
      </c>
      <c r="S4" s="16" t="n">
        <f aca="false">Data!S62</f>
        <v>20</v>
      </c>
      <c r="T4" s="16" t="n">
        <f aca="false">Data!T62</f>
        <v>17</v>
      </c>
      <c r="U4" s="17" t="n">
        <f aca="false">Data!U62</f>
        <v>14.4285714285714</v>
      </c>
      <c r="V4" s="13" t="n">
        <f aca="false">Data!V62</f>
        <v>2.57142857142857</v>
      </c>
    </row>
    <row r="5" customFormat="false" ht="12.75" hidden="false" customHeight="false" outlineLevel="0" collapsed="false">
      <c r="A5" s="18" t="n">
        <f aca="false">Data!A63</f>
        <v>34285</v>
      </c>
      <c r="B5" s="15" t="n">
        <f aca="false">Data!B63</f>
        <v>0</v>
      </c>
      <c r="C5" s="15" t="n">
        <f aca="false">Data!C63</f>
        <v>7</v>
      </c>
      <c r="D5" s="15" t="n">
        <f aca="false">Data!D63</f>
        <v>-18</v>
      </c>
      <c r="E5" s="15" t="n">
        <f aca="false">Data!E63</f>
        <v>-12</v>
      </c>
      <c r="F5" s="15" t="n">
        <f aca="false">Data!F63</f>
        <v>-1</v>
      </c>
      <c r="G5" s="15" t="n">
        <f aca="false">Data!G63</f>
        <v>27</v>
      </c>
      <c r="H5" s="15" t="n">
        <f aca="false">Data!H63</f>
        <v>5</v>
      </c>
      <c r="I5" s="15" t="n">
        <f aca="false">Data!I63</f>
        <v>1</v>
      </c>
      <c r="J5" s="19" t="n">
        <f aca="false">Data!J63</f>
        <v>1.28571428571429</v>
      </c>
      <c r="K5" s="13" t="n">
        <f aca="false">Data!K63</f>
        <v>-0.285714285714286</v>
      </c>
      <c r="L5" s="20" t="n">
        <f aca="false">Data!L63</f>
        <v>34285</v>
      </c>
      <c r="M5" s="15" t="n">
        <f aca="false">Data!M63</f>
        <v>0</v>
      </c>
      <c r="N5" s="15" t="n">
        <f aca="false">Data!N63</f>
        <v>4</v>
      </c>
      <c r="O5" s="15" t="n">
        <f aca="false">Data!O63</f>
        <v>-54</v>
      </c>
      <c r="P5" s="15" t="n">
        <f aca="false">Data!P63</f>
        <v>-7</v>
      </c>
      <c r="Q5" s="15" t="n">
        <f aca="false">Data!Q63</f>
        <v>4</v>
      </c>
      <c r="R5" s="15" t="n">
        <f aca="false">Data!R63</f>
        <v>-8</v>
      </c>
      <c r="S5" s="15" t="n">
        <f aca="false">Data!S63</f>
        <v>9</v>
      </c>
      <c r="T5" s="15" t="n">
        <f aca="false">Data!T63</f>
        <v>4</v>
      </c>
      <c r="U5" s="21" t="n">
        <f aca="false">Data!U63</f>
        <v>-6.85714285714286</v>
      </c>
      <c r="V5" s="13" t="n">
        <f aca="false">Data!V63</f>
        <v>10.8571428571429</v>
      </c>
    </row>
    <row r="6" customFormat="false" ht="12.75" hidden="false" customHeight="false" outlineLevel="0" collapsed="false">
      <c r="A6" s="18" t="n">
        <f aca="false">Data!A64</f>
        <v>34292</v>
      </c>
      <c r="B6" s="15" t="n">
        <f aca="false">Data!B64</f>
        <v>0</v>
      </c>
      <c r="C6" s="15" t="n">
        <f aca="false">Data!C64</f>
        <v>1</v>
      </c>
      <c r="D6" s="15" t="n">
        <f aca="false">Data!D64</f>
        <v>-25</v>
      </c>
      <c r="E6" s="15" t="n">
        <f aca="false">Data!E64</f>
        <v>-29</v>
      </c>
      <c r="F6" s="15" t="n">
        <f aca="false">Data!F64</f>
        <v>-31</v>
      </c>
      <c r="G6" s="15" t="n">
        <f aca="false">Data!G64</f>
        <v>-20</v>
      </c>
      <c r="H6" s="15" t="n">
        <f aca="false">Data!H64</f>
        <v>-4</v>
      </c>
      <c r="I6" s="15" t="n">
        <f aca="false">Data!I64</f>
        <v>-24</v>
      </c>
      <c r="J6" s="19" t="n">
        <f aca="false">Data!J64</f>
        <v>-18.8571428571429</v>
      </c>
      <c r="K6" s="13" t="n">
        <f aca="false">Data!K64</f>
        <v>-5.14285714285714</v>
      </c>
      <c r="L6" s="20" t="n">
        <f aca="false">Data!L64</f>
        <v>34292</v>
      </c>
      <c r="M6" s="15" t="n">
        <f aca="false">Data!M64</f>
        <v>0</v>
      </c>
      <c r="N6" s="15" t="n">
        <f aca="false">Data!N64</f>
        <v>-9</v>
      </c>
      <c r="O6" s="15" t="n">
        <f aca="false">Data!O64</f>
        <v>-62</v>
      </c>
      <c r="P6" s="15" t="n">
        <f aca="false">Data!P64</f>
        <v>-58</v>
      </c>
      <c r="Q6" s="15" t="n">
        <f aca="false">Data!Q64</f>
        <v>-29</v>
      </c>
      <c r="R6" s="15" t="n">
        <f aca="false">Data!R64</f>
        <v>-17</v>
      </c>
      <c r="S6" s="15" t="n">
        <f aca="false">Data!S64</f>
        <v>-19</v>
      </c>
      <c r="T6" s="15" t="n">
        <f aca="false">Data!T64</f>
        <v>-39</v>
      </c>
      <c r="U6" s="21" t="n">
        <f aca="false">Data!U64</f>
        <v>-33.2857142857143</v>
      </c>
      <c r="V6" s="13" t="n">
        <f aca="false">Data!V64</f>
        <v>-5.71428571428572</v>
      </c>
    </row>
    <row r="7" customFormat="false" ht="12.75" hidden="false" customHeight="false" outlineLevel="0" collapsed="false">
      <c r="A7" s="18" t="n">
        <f aca="false">Data!A65</f>
        <v>34299</v>
      </c>
      <c r="B7" s="15" t="n">
        <f aca="false">Data!B65</f>
        <v>0</v>
      </c>
      <c r="C7" s="15" t="n">
        <f aca="false">Data!C65</f>
        <v>-14</v>
      </c>
      <c r="D7" s="15" t="n">
        <f aca="false">Data!D65</f>
        <v>-15</v>
      </c>
      <c r="E7" s="15" t="n">
        <f aca="false">Data!E65</f>
        <v>-14</v>
      </c>
      <c r="F7" s="15" t="n">
        <f aca="false">Data!F65</f>
        <v>-40</v>
      </c>
      <c r="G7" s="15" t="n">
        <f aca="false">Data!G65</f>
        <v>-4</v>
      </c>
      <c r="H7" s="15" t="n">
        <f aca="false">Data!H65</f>
        <v>5</v>
      </c>
      <c r="I7" s="15" t="n">
        <f aca="false">Data!I65</f>
        <v>-42</v>
      </c>
      <c r="J7" s="19" t="n">
        <f aca="false">Data!J65</f>
        <v>-17.7142857142857</v>
      </c>
      <c r="K7" s="13" t="n">
        <f aca="false">Data!K65</f>
        <v>-24.2857142857143</v>
      </c>
      <c r="L7" s="20" t="n">
        <f aca="false">Data!L65</f>
        <v>34299</v>
      </c>
      <c r="M7" s="15" t="n">
        <f aca="false">Data!M65</f>
        <v>0</v>
      </c>
      <c r="N7" s="15" t="n">
        <f aca="false">Data!N65</f>
        <v>-35</v>
      </c>
      <c r="O7" s="15" t="n">
        <f aca="false">Data!O65</f>
        <v>-44</v>
      </c>
      <c r="P7" s="15" t="n">
        <f aca="false">Data!P65</f>
        <v>-46</v>
      </c>
      <c r="Q7" s="15" t="n">
        <f aca="false">Data!Q65</f>
        <v>-60</v>
      </c>
      <c r="R7" s="15" t="n">
        <f aca="false">Data!R65</f>
        <v>-12</v>
      </c>
      <c r="S7" s="15" t="n">
        <f aca="false">Data!S65</f>
        <v>3</v>
      </c>
      <c r="T7" s="15" t="n">
        <f aca="false">Data!T65</f>
        <v>-91</v>
      </c>
      <c r="U7" s="21" t="n">
        <f aca="false">Data!U65</f>
        <v>-40.7142857142857</v>
      </c>
      <c r="V7" s="13" t="n">
        <f aca="false">Data!V65</f>
        <v>-50.2857142857143</v>
      </c>
    </row>
    <row r="8" customFormat="false" ht="12.75" hidden="false" customHeight="false" outlineLevel="0" collapsed="false">
      <c r="A8" s="18" t="n">
        <f aca="false">Data!A66</f>
        <v>34306</v>
      </c>
      <c r="B8" s="15" t="n">
        <f aca="false">Data!B66</f>
        <v>0</v>
      </c>
      <c r="C8" s="15" t="n">
        <f aca="false">Data!C66</f>
        <v>-31</v>
      </c>
      <c r="D8" s="15" t="n">
        <f aca="false">Data!D66</f>
        <v>-24</v>
      </c>
      <c r="E8" s="15" t="n">
        <f aca="false">Data!E66</f>
        <v>-36</v>
      </c>
      <c r="F8" s="15" t="n">
        <f aca="false">Data!F66</f>
        <v>-8</v>
      </c>
      <c r="G8" s="15" t="n">
        <f aca="false">Data!G66</f>
        <v>7</v>
      </c>
      <c r="H8" s="15" t="n">
        <f aca="false">Data!H66</f>
        <v>-11</v>
      </c>
      <c r="I8" s="15" t="n">
        <f aca="false">Data!I66</f>
        <v>-11</v>
      </c>
      <c r="J8" s="19" t="n">
        <f aca="false">Data!J66</f>
        <v>-16.2857142857143</v>
      </c>
      <c r="K8" s="13" t="n">
        <f aca="false">Data!K66</f>
        <v>5.28571428571429</v>
      </c>
      <c r="L8" s="20" t="n">
        <f aca="false">Data!L66</f>
        <v>34306</v>
      </c>
      <c r="M8" s="15" t="n">
        <f aca="false">Data!M66</f>
        <v>0</v>
      </c>
      <c r="N8" s="15" t="n">
        <f aca="false">Data!N66</f>
        <v>-42</v>
      </c>
      <c r="O8" s="15" t="n">
        <f aca="false">Data!O66</f>
        <v>-49</v>
      </c>
      <c r="P8" s="15" t="n">
        <f aca="false">Data!P66</f>
        <v>-62</v>
      </c>
      <c r="Q8" s="15" t="n">
        <f aca="false">Data!Q66</f>
        <v>-25</v>
      </c>
      <c r="R8" s="15" t="n">
        <f aca="false">Data!R66</f>
        <v>-7</v>
      </c>
      <c r="S8" s="15" t="n">
        <f aca="false">Data!S66</f>
        <v>-56</v>
      </c>
      <c r="T8" s="15" t="n">
        <f aca="false">Data!T66</f>
        <v>-57</v>
      </c>
      <c r="U8" s="21" t="n">
        <f aca="false">Data!U66</f>
        <v>-42.5714285714286</v>
      </c>
      <c r="V8" s="13" t="n">
        <f aca="false">Data!V66</f>
        <v>-14.4285714285714</v>
      </c>
    </row>
    <row r="9" customFormat="false" ht="12.75" hidden="false" customHeight="false" outlineLevel="0" collapsed="false">
      <c r="A9" s="18" t="n">
        <f aca="false">Data!A67</f>
        <v>34313</v>
      </c>
      <c r="B9" s="15" t="n">
        <f aca="false">Data!B67</f>
        <v>0</v>
      </c>
      <c r="C9" s="15" t="n">
        <f aca="false">Data!C67</f>
        <v>-11</v>
      </c>
      <c r="D9" s="15" t="n">
        <f aca="false">Data!D67</f>
        <v>-16</v>
      </c>
      <c r="E9" s="15" t="n">
        <f aca="false">Data!E67</f>
        <v>-24</v>
      </c>
      <c r="F9" s="15" t="n">
        <f aca="false">Data!F67</f>
        <v>-25</v>
      </c>
      <c r="G9" s="15" t="n">
        <f aca="false">Data!G67</f>
        <v>14</v>
      </c>
      <c r="H9" s="15" t="n">
        <f aca="false">Data!H67</f>
        <v>-22</v>
      </c>
      <c r="I9" s="15" t="n">
        <f aca="false">Data!I67</f>
        <v>-41</v>
      </c>
      <c r="J9" s="19" t="n">
        <f aca="false">Data!J67</f>
        <v>-17.8571428571429</v>
      </c>
      <c r="K9" s="13" t="n">
        <f aca="false">Data!K67</f>
        <v>-23.1428571428571</v>
      </c>
      <c r="L9" s="20" t="n">
        <f aca="false">Data!L67</f>
        <v>34313</v>
      </c>
      <c r="M9" s="15" t="n">
        <f aca="false">Data!M67</f>
        <v>0</v>
      </c>
      <c r="N9" s="15" t="n">
        <f aca="false">Data!N67</f>
        <v>-30</v>
      </c>
      <c r="O9" s="15" t="n">
        <f aca="false">Data!O67</f>
        <v>-50</v>
      </c>
      <c r="P9" s="15" t="n">
        <f aca="false">Data!P67</f>
        <v>-40</v>
      </c>
      <c r="Q9" s="15" t="n">
        <f aca="false">Data!Q67</f>
        <v>-32</v>
      </c>
      <c r="R9" s="15" t="n">
        <f aca="false">Data!R67</f>
        <v>14</v>
      </c>
      <c r="S9" s="15" t="n">
        <f aca="false">Data!S67</f>
        <v>-37</v>
      </c>
      <c r="T9" s="15" t="n">
        <f aca="false">Data!T67</f>
        <v>-110</v>
      </c>
      <c r="U9" s="21" t="n">
        <f aca="false">Data!U67</f>
        <v>-40.7142857142857</v>
      </c>
      <c r="V9" s="13" t="n">
        <f aca="false">Data!V67</f>
        <v>-69.2857142857143</v>
      </c>
    </row>
    <row r="10" customFormat="false" ht="12.75" hidden="false" customHeight="false" outlineLevel="0" collapsed="false">
      <c r="A10" s="18" t="n">
        <f aca="false">Data!A68</f>
        <v>34320</v>
      </c>
      <c r="B10" s="15" t="n">
        <f aca="false">Data!B68</f>
        <v>0</v>
      </c>
      <c r="C10" s="15" t="n">
        <f aca="false">Data!C68</f>
        <v>-48</v>
      </c>
      <c r="D10" s="15" t="n">
        <f aca="false">Data!D68</f>
        <v>-41</v>
      </c>
      <c r="E10" s="15" t="n">
        <f aca="false">Data!E68</f>
        <v>-5</v>
      </c>
      <c r="F10" s="15" t="n">
        <f aca="false">Data!F68</f>
        <v>-41</v>
      </c>
      <c r="G10" s="15" t="n">
        <f aca="false">Data!G68</f>
        <v>-16</v>
      </c>
      <c r="H10" s="15" t="n">
        <f aca="false">Data!H68</f>
        <v>-26</v>
      </c>
      <c r="I10" s="15" t="n">
        <f aca="false">Data!I68</f>
        <v>-46</v>
      </c>
      <c r="J10" s="19" t="n">
        <f aca="false">Data!J68</f>
        <v>-31.8571428571429</v>
      </c>
      <c r="K10" s="13" t="n">
        <f aca="false">Data!K68</f>
        <v>-14.1428571428571</v>
      </c>
      <c r="L10" s="20" t="n">
        <f aca="false">Data!L68</f>
        <v>34320</v>
      </c>
      <c r="M10" s="15" t="n">
        <f aca="false">Data!M68</f>
        <v>0</v>
      </c>
      <c r="N10" s="15" t="n">
        <f aca="false">Data!N68</f>
        <v>-89</v>
      </c>
      <c r="O10" s="15" t="n">
        <f aca="false">Data!O68</f>
        <v>-128</v>
      </c>
      <c r="P10" s="15" t="n">
        <f aca="false">Data!P68</f>
        <v>-44</v>
      </c>
      <c r="Q10" s="15" t="n">
        <f aca="false">Data!Q68</f>
        <v>-76</v>
      </c>
      <c r="R10" s="15" t="n">
        <f aca="false">Data!R68</f>
        <v>-19</v>
      </c>
      <c r="S10" s="15" t="n">
        <f aca="false">Data!S68</f>
        <v>-75</v>
      </c>
      <c r="T10" s="15" t="n">
        <f aca="false">Data!T68</f>
        <v>-100</v>
      </c>
      <c r="U10" s="21" t="n">
        <f aca="false">Data!U68</f>
        <v>-75.8571428571429</v>
      </c>
      <c r="V10" s="13" t="n">
        <f aca="false">Data!V68</f>
        <v>-24.1428571428571</v>
      </c>
    </row>
    <row r="11" customFormat="false" ht="12.75" hidden="false" customHeight="false" outlineLevel="0" collapsed="false">
      <c r="A11" s="18" t="n">
        <f aca="false">Data!A69</f>
        <v>34327</v>
      </c>
      <c r="B11" s="15" t="n">
        <f aca="false">Data!B69</f>
        <v>0</v>
      </c>
      <c r="C11" s="15" t="n">
        <f aca="false">Data!C69</f>
        <v>-25</v>
      </c>
      <c r="D11" s="15" t="n">
        <f aca="false">Data!D69</f>
        <v>-57</v>
      </c>
      <c r="E11" s="15" t="n">
        <f aca="false">Data!E69</f>
        <v>-52</v>
      </c>
      <c r="F11" s="15" t="n">
        <f aca="false">Data!F69</f>
        <v>-40</v>
      </c>
      <c r="G11" s="15" t="n">
        <f aca="false">Data!G69</f>
        <v>-21</v>
      </c>
      <c r="H11" s="15" t="n">
        <f aca="false">Data!H69</f>
        <v>-49</v>
      </c>
      <c r="I11" s="15" t="n">
        <f aca="false">Data!I69</f>
        <v>-51</v>
      </c>
      <c r="J11" s="19" t="n">
        <f aca="false">Data!J69</f>
        <v>-42.1428571428571</v>
      </c>
      <c r="K11" s="13" t="n">
        <f aca="false">Data!K69</f>
        <v>-8.85714285714285</v>
      </c>
      <c r="L11" s="20" t="n">
        <f aca="false">Data!L69</f>
        <v>34327</v>
      </c>
      <c r="M11" s="15" t="n">
        <f aca="false">Data!M69</f>
        <v>0</v>
      </c>
      <c r="N11" s="15" t="n">
        <f aca="false">Data!N69</f>
        <v>-56</v>
      </c>
      <c r="O11" s="15" t="n">
        <f aca="false">Data!O69</f>
        <v>-85</v>
      </c>
      <c r="P11" s="15" t="n">
        <f aca="false">Data!P69</f>
        <v>-62</v>
      </c>
      <c r="Q11" s="15" t="n">
        <f aca="false">Data!Q69</f>
        <v>-66</v>
      </c>
      <c r="R11" s="15" t="n">
        <f aca="false">Data!R69</f>
        <v>-57</v>
      </c>
      <c r="S11" s="15" t="n">
        <f aca="false">Data!S69</f>
        <v>-109</v>
      </c>
      <c r="T11" s="15" t="n">
        <f aca="false">Data!T69</f>
        <v>-110</v>
      </c>
      <c r="U11" s="21" t="n">
        <f aca="false">Data!U69</f>
        <v>-77.8571428571429</v>
      </c>
      <c r="V11" s="13" t="n">
        <f aca="false">Data!V69</f>
        <v>-32.1428571428571</v>
      </c>
    </row>
    <row r="12" customFormat="false" ht="12.75" hidden="false" customHeight="false" outlineLevel="0" collapsed="false">
      <c r="A12" s="18" t="n">
        <f aca="false">Data!A70</f>
        <v>34334</v>
      </c>
      <c r="B12" s="15" t="n">
        <f aca="false">Data!B70</f>
        <v>0</v>
      </c>
      <c r="C12" s="15" t="n">
        <f aca="false">Data!C70</f>
        <v>-24</v>
      </c>
      <c r="D12" s="15" t="n">
        <f aca="false">Data!D70</f>
        <v>-31</v>
      </c>
      <c r="E12" s="15" t="n">
        <f aca="false">Data!E70</f>
        <v>-30</v>
      </c>
      <c r="F12" s="15" t="n">
        <f aca="false">Data!F70</f>
        <v>-19</v>
      </c>
      <c r="G12" s="15" t="n">
        <f aca="false">Data!G70</f>
        <v>-36</v>
      </c>
      <c r="H12" s="15" t="n">
        <f aca="false">Data!H70</f>
        <v>-25</v>
      </c>
      <c r="I12" s="15" t="n">
        <f aca="false">Data!I70</f>
        <v>-63</v>
      </c>
      <c r="J12" s="19" t="n">
        <f aca="false">Data!J70</f>
        <v>-32.5714285714286</v>
      </c>
      <c r="K12" s="13" t="n">
        <f aca="false">Data!K70</f>
        <v>-30.4285714285714</v>
      </c>
      <c r="L12" s="20" t="n">
        <f aca="false">Data!L70</f>
        <v>34334</v>
      </c>
      <c r="M12" s="15" t="n">
        <f aca="false">Data!M70</f>
        <v>0</v>
      </c>
      <c r="N12" s="15" t="n">
        <f aca="false">Data!N70</f>
        <v>-46</v>
      </c>
      <c r="O12" s="15" t="n">
        <f aca="false">Data!O70</f>
        <v>-84</v>
      </c>
      <c r="P12" s="15" t="n">
        <f aca="false">Data!P70</f>
        <v>-84</v>
      </c>
      <c r="Q12" s="15" t="n">
        <f aca="false">Data!Q70</f>
        <v>-55</v>
      </c>
      <c r="R12" s="15" t="n">
        <f aca="false">Data!R70</f>
        <v>-93</v>
      </c>
      <c r="S12" s="15" t="n">
        <f aca="false">Data!S70</f>
        <v>-98</v>
      </c>
      <c r="T12" s="15" t="n">
        <f aca="false">Data!T70</f>
        <v>-142</v>
      </c>
      <c r="U12" s="21" t="n">
        <f aca="false">Data!U70</f>
        <v>-86</v>
      </c>
      <c r="V12" s="13" t="n">
        <f aca="false">Data!V70</f>
        <v>-56</v>
      </c>
    </row>
    <row r="13" customFormat="false" ht="12.75" hidden="false" customHeight="false" outlineLevel="0" collapsed="false">
      <c r="A13" s="22" t="n">
        <f aca="false">Data!A71</f>
        <v>34341</v>
      </c>
      <c r="B13" s="23" t="n">
        <f aca="false">Data!B71</f>
        <v>0</v>
      </c>
      <c r="C13" s="23" t="n">
        <f aca="false">Data!C71</f>
        <v>-53</v>
      </c>
      <c r="D13" s="23" t="n">
        <f aca="false">Data!D71</f>
        <v>-42</v>
      </c>
      <c r="E13" s="23" t="n">
        <f aca="false">Data!E71</f>
        <v>7</v>
      </c>
      <c r="F13" s="23" t="n">
        <f aca="false">Data!F71</f>
        <v>-41</v>
      </c>
      <c r="G13" s="15" t="n">
        <f aca="false">Data!G71</f>
        <v>-56</v>
      </c>
      <c r="H13" s="15" t="n">
        <f aca="false">Data!H71</f>
        <v>-35</v>
      </c>
      <c r="I13" s="15" t="n">
        <f aca="false">Data!I71</f>
        <v>-60</v>
      </c>
      <c r="J13" s="19" t="n">
        <f aca="false">Data!J71</f>
        <v>-40</v>
      </c>
      <c r="K13" s="13" t="n">
        <f aca="false">Data!K71</f>
        <v>-20</v>
      </c>
      <c r="L13" s="24" t="n">
        <f aca="false">Data!L71</f>
        <v>34341</v>
      </c>
      <c r="M13" s="23" t="n">
        <f aca="false">Data!M71</f>
        <v>0</v>
      </c>
      <c r="N13" s="23" t="n">
        <f aca="false">Data!N71</f>
        <v>-112</v>
      </c>
      <c r="O13" s="23" t="n">
        <f aca="false">Data!O71</f>
        <v>-86</v>
      </c>
      <c r="P13" s="23" t="n">
        <f aca="false">Data!P71</f>
        <v>-26</v>
      </c>
      <c r="Q13" s="23" t="n">
        <f aca="false">Data!Q71</f>
        <v>-79</v>
      </c>
      <c r="R13" s="23" t="n">
        <f aca="false">Data!R71</f>
        <v>-95</v>
      </c>
      <c r="S13" s="15" t="n">
        <f aca="false">Data!S71</f>
        <v>-53</v>
      </c>
      <c r="T13" s="15" t="n">
        <f aca="false">Data!T71</f>
        <v>-98</v>
      </c>
      <c r="U13" s="21" t="n">
        <f aca="false">Data!U71</f>
        <v>-78.4285714285714</v>
      </c>
      <c r="V13" s="13" t="n">
        <f aca="false">Data!V71</f>
        <v>-19.5714285714286</v>
      </c>
    </row>
    <row r="14" customFormat="false" ht="12.75" hidden="false" customHeight="false" outlineLevel="0" collapsed="false">
      <c r="A14" s="22" t="n">
        <f aca="false">Data!A72</f>
        <v>34348</v>
      </c>
      <c r="B14" s="23" t="n">
        <f aca="false">Data!B72</f>
        <v>-40</v>
      </c>
      <c r="C14" s="23" t="n">
        <f aca="false">Data!C72</f>
        <v>-30</v>
      </c>
      <c r="D14" s="23" t="n">
        <f aca="false">Data!D72</f>
        <v>-59</v>
      </c>
      <c r="E14" s="23" t="n">
        <f aca="false">Data!E72</f>
        <v>-35</v>
      </c>
      <c r="F14" s="23" t="n">
        <f aca="false">Data!F72</f>
        <v>-10</v>
      </c>
      <c r="G14" s="15" t="n">
        <f aca="false">Data!G72</f>
        <v>-64</v>
      </c>
      <c r="H14" s="15" t="n">
        <f aca="false">Data!H72</f>
        <v>-15</v>
      </c>
      <c r="I14" s="15" t="n">
        <f aca="false">Data!I72</f>
        <v>-27</v>
      </c>
      <c r="J14" s="19" t="n">
        <f aca="false">Data!J72</f>
        <v>-34.2857142857143</v>
      </c>
      <c r="K14" s="13" t="n">
        <f aca="false">Data!K72</f>
        <v>7.28571428571429</v>
      </c>
      <c r="L14" s="24" t="n">
        <f aca="false">Data!L72</f>
        <v>34348</v>
      </c>
      <c r="M14" s="23" t="n">
        <f aca="false">Data!M72</f>
        <v>-135</v>
      </c>
      <c r="N14" s="23" t="n">
        <f aca="false">Data!N72</f>
        <v>-85</v>
      </c>
      <c r="O14" s="23" t="n">
        <f aca="false">Data!O72</f>
        <v>-127</v>
      </c>
      <c r="P14" s="23" t="n">
        <f aca="false">Data!P72</f>
        <v>-75</v>
      </c>
      <c r="Q14" s="23" t="n">
        <f aca="false">Data!Q72</f>
        <v>-17</v>
      </c>
      <c r="R14" s="23" t="n">
        <f aca="false">Data!R72</f>
        <v>-152</v>
      </c>
      <c r="S14" s="15" t="n">
        <f aca="false">Data!S72</f>
        <v>-86</v>
      </c>
      <c r="T14" s="15" t="n">
        <f aca="false">Data!T72</f>
        <v>-63</v>
      </c>
      <c r="U14" s="21" t="n">
        <f aca="false">Data!U72</f>
        <v>-86.4285714285714</v>
      </c>
      <c r="V14" s="13" t="n">
        <f aca="false">Data!V72</f>
        <v>23.4285714285714</v>
      </c>
    </row>
    <row r="15" customFormat="false" ht="12.75" hidden="false" customHeight="false" outlineLevel="0" collapsed="false">
      <c r="A15" s="22" t="n">
        <f aca="false">Data!A73</f>
        <v>34355</v>
      </c>
      <c r="B15" s="23" t="n">
        <f aca="false">Data!B73</f>
        <v>-76</v>
      </c>
      <c r="C15" s="23" t="n">
        <f aca="false">Data!C73</f>
        <v>-27</v>
      </c>
      <c r="D15" s="23" t="n">
        <f aca="false">Data!D73</f>
        <v>-29</v>
      </c>
      <c r="E15" s="23" t="n">
        <f aca="false">Data!E73</f>
        <v>-83</v>
      </c>
      <c r="F15" s="23" t="n">
        <f aca="false">Data!F73</f>
        <v>-42</v>
      </c>
      <c r="G15" s="15" t="n">
        <f aca="false">Data!G73</f>
        <v>-56</v>
      </c>
      <c r="H15" s="15" t="n">
        <f aca="false">Data!H73</f>
        <v>-49</v>
      </c>
      <c r="I15" s="15" t="n">
        <f aca="false">Data!I73</f>
        <v>-11</v>
      </c>
      <c r="J15" s="19" t="n">
        <f aca="false">Data!J73</f>
        <v>-42.4285714285714</v>
      </c>
      <c r="K15" s="13" t="n">
        <f aca="false">Data!K73</f>
        <v>31.4285714285714</v>
      </c>
      <c r="L15" s="24" t="n">
        <f aca="false">Data!L73</f>
        <v>34355</v>
      </c>
      <c r="M15" s="23" t="n">
        <f aca="false">Data!M73</f>
        <v>-163</v>
      </c>
      <c r="N15" s="23" t="n">
        <f aca="false">Data!N73</f>
        <v>-28</v>
      </c>
      <c r="O15" s="23" t="n">
        <f aca="false">Data!O73</f>
        <v>-61</v>
      </c>
      <c r="P15" s="23" t="n">
        <f aca="false">Data!P73</f>
        <v>-151</v>
      </c>
      <c r="Q15" s="23" t="n">
        <f aca="false">Data!Q73</f>
        <v>-99</v>
      </c>
      <c r="R15" s="23" t="n">
        <f aca="false">Data!R73</f>
        <v>-135</v>
      </c>
      <c r="S15" s="15" t="n">
        <f aca="false">Data!S73</f>
        <v>-136</v>
      </c>
      <c r="T15" s="15" t="n">
        <f aca="false">Data!T73</f>
        <v>-56</v>
      </c>
      <c r="U15" s="21" t="n">
        <f aca="false">Data!U73</f>
        <v>-95.1428571428571</v>
      </c>
      <c r="V15" s="13" t="n">
        <f aca="false">Data!V73</f>
        <v>39.1428571428571</v>
      </c>
    </row>
    <row r="16" customFormat="false" ht="12.75" hidden="false" customHeight="false" outlineLevel="0" collapsed="false">
      <c r="A16" s="22" t="n">
        <f aca="false">Data!A74</f>
        <v>34362</v>
      </c>
      <c r="B16" s="23" t="n">
        <f aca="false">Data!B74</f>
        <v>-34</v>
      </c>
      <c r="C16" s="23" t="n">
        <f aca="false">Data!C74</f>
        <v>-35</v>
      </c>
      <c r="D16" s="23" t="n">
        <f aca="false">Data!D74</f>
        <v>-48</v>
      </c>
      <c r="E16" s="23" t="n">
        <f aca="false">Data!E74</f>
        <v>-23</v>
      </c>
      <c r="F16" s="23" t="n">
        <f aca="false">Data!F74</f>
        <v>-32</v>
      </c>
      <c r="G16" s="15" t="n">
        <f aca="false">Data!G74</f>
        <v>-19</v>
      </c>
      <c r="H16" s="15" t="n">
        <f aca="false">Data!H74</f>
        <v>-68</v>
      </c>
      <c r="I16" s="15" t="n">
        <f aca="false">Data!I74</f>
        <v>-16</v>
      </c>
      <c r="J16" s="19" t="n">
        <f aca="false">Data!J74</f>
        <v>-34.4285714285714</v>
      </c>
      <c r="K16" s="13" t="n">
        <f aca="false">Data!K74</f>
        <v>18.4285714285714</v>
      </c>
      <c r="L16" s="24" t="n">
        <f aca="false">Data!L74</f>
        <v>34362</v>
      </c>
      <c r="M16" s="23" t="n">
        <f aca="false">Data!M74</f>
        <v>-88</v>
      </c>
      <c r="N16" s="23" t="n">
        <f aca="false">Data!N74</f>
        <v>-114</v>
      </c>
      <c r="O16" s="23" t="n">
        <f aca="false">Data!O74</f>
        <v>-86</v>
      </c>
      <c r="P16" s="23" t="n">
        <f aca="false">Data!P74</f>
        <v>-112</v>
      </c>
      <c r="Q16" s="23" t="n">
        <f aca="false">Data!Q74</f>
        <v>-96</v>
      </c>
      <c r="R16" s="23" t="n">
        <f aca="false">Data!R74</f>
        <v>-67</v>
      </c>
      <c r="S16" s="15" t="n">
        <f aca="false">Data!S74</f>
        <v>-158</v>
      </c>
      <c r="T16" s="15" t="n">
        <f aca="false">Data!T74</f>
        <v>-93</v>
      </c>
      <c r="U16" s="21" t="n">
        <f aca="false">Data!U74</f>
        <v>-103.714285714286</v>
      </c>
      <c r="V16" s="13" t="n">
        <f aca="false">Data!V74</f>
        <v>10.7142857142857</v>
      </c>
    </row>
    <row r="17" customFormat="false" ht="12.75" hidden="false" customHeight="false" outlineLevel="0" collapsed="false">
      <c r="A17" s="22" t="n">
        <f aca="false">Data!A75</f>
        <v>34369</v>
      </c>
      <c r="B17" s="23" t="n">
        <f aca="false">Data!B75</f>
        <v>-55</v>
      </c>
      <c r="C17" s="23" t="n">
        <f aca="false">Data!C75</f>
        <v>-40</v>
      </c>
      <c r="D17" s="23" t="n">
        <f aca="false">Data!D75</f>
        <v>-54</v>
      </c>
      <c r="E17" s="23" t="n">
        <f aca="false">Data!E75</f>
        <v>-36</v>
      </c>
      <c r="F17" s="23" t="n">
        <f aca="false">Data!F75</f>
        <v>-20</v>
      </c>
      <c r="G17" s="15" t="n">
        <f aca="false">Data!G75</f>
        <v>-14</v>
      </c>
      <c r="H17" s="15" t="n">
        <f aca="false">Data!H75</f>
        <v>-76</v>
      </c>
      <c r="I17" s="15" t="n">
        <f aca="false">Data!I75</f>
        <v>-19</v>
      </c>
      <c r="J17" s="19" t="n">
        <f aca="false">Data!J75</f>
        <v>-37</v>
      </c>
      <c r="K17" s="13" t="n">
        <f aca="false">Data!K75</f>
        <v>18</v>
      </c>
      <c r="L17" s="24" t="n">
        <f aca="false">Data!L75</f>
        <v>34369</v>
      </c>
      <c r="M17" s="23" t="n">
        <f aca="false">Data!M75</f>
        <v>-124</v>
      </c>
      <c r="N17" s="23" t="n">
        <f aca="false">Data!N75</f>
        <v>-98</v>
      </c>
      <c r="O17" s="23" t="n">
        <f aca="false">Data!O75</f>
        <v>-127</v>
      </c>
      <c r="P17" s="23" t="n">
        <f aca="false">Data!P75</f>
        <v>-116</v>
      </c>
      <c r="Q17" s="23" t="n">
        <f aca="false">Data!Q75</f>
        <v>-76</v>
      </c>
      <c r="R17" s="23" t="n">
        <f aca="false">Data!R75</f>
        <v>-46</v>
      </c>
      <c r="S17" s="15" t="n">
        <f aca="false">Data!S75</f>
        <v>-126</v>
      </c>
      <c r="T17" s="15" t="n">
        <f aca="false">Data!T75</f>
        <v>-66</v>
      </c>
      <c r="U17" s="21" t="n">
        <f aca="false">Data!U75</f>
        <v>-93.5714285714286</v>
      </c>
      <c r="V17" s="13" t="n">
        <f aca="false">Data!V75</f>
        <v>27.5714285714286</v>
      </c>
    </row>
    <row r="18" customFormat="false" ht="12.75" hidden="false" customHeight="false" outlineLevel="0" collapsed="false">
      <c r="A18" s="22" t="n">
        <f aca="false">Data!A76</f>
        <v>34376</v>
      </c>
      <c r="B18" s="23" t="n">
        <f aca="false">Data!B76</f>
        <v>-40</v>
      </c>
      <c r="C18" s="23" t="n">
        <f aca="false">Data!C76</f>
        <v>-43</v>
      </c>
      <c r="D18" s="23" t="n">
        <f aca="false">Data!D76</f>
        <v>-62</v>
      </c>
      <c r="E18" s="23" t="n">
        <f aca="false">Data!E76</f>
        <v>-10</v>
      </c>
      <c r="F18" s="23" t="n">
        <f aca="false">Data!F76</f>
        <v>-18</v>
      </c>
      <c r="G18" s="15" t="n">
        <f aca="false">Data!G76</f>
        <v>-18</v>
      </c>
      <c r="H18" s="15" t="n">
        <f aca="false">Data!H76</f>
        <v>-47</v>
      </c>
      <c r="I18" s="15" t="n">
        <f aca="false">Data!I76</f>
        <v>-10</v>
      </c>
      <c r="J18" s="19" t="n">
        <f aca="false">Data!J76</f>
        <v>-29.7142857142857</v>
      </c>
      <c r="K18" s="13" t="n">
        <f aca="false">Data!K76</f>
        <v>19.7142857142857</v>
      </c>
      <c r="L18" s="24" t="n">
        <f aca="false">Data!L76</f>
        <v>34376</v>
      </c>
      <c r="M18" s="23" t="n">
        <f aca="false">Data!M76</f>
        <v>-114</v>
      </c>
      <c r="N18" s="23" t="n">
        <f aca="false">Data!N76</f>
        <v>-145</v>
      </c>
      <c r="O18" s="23" t="n">
        <f aca="false">Data!O76</f>
        <v>-157</v>
      </c>
      <c r="P18" s="23" t="n">
        <f aca="false">Data!P76</f>
        <v>-54</v>
      </c>
      <c r="Q18" s="23" t="n">
        <f aca="false">Data!Q76</f>
        <v>-81</v>
      </c>
      <c r="R18" s="23" t="n">
        <f aca="false">Data!R76</f>
        <v>-63</v>
      </c>
      <c r="S18" s="15" t="n">
        <f aca="false">Data!S76</f>
        <v>-96</v>
      </c>
      <c r="T18" s="15" t="n">
        <f aca="false">Data!T76</f>
        <v>-65</v>
      </c>
      <c r="U18" s="21" t="n">
        <f aca="false">Data!U76</f>
        <v>-94.4285714285714</v>
      </c>
      <c r="V18" s="13" t="n">
        <f aca="false">Data!V76</f>
        <v>29.4285714285714</v>
      </c>
    </row>
    <row r="19" customFormat="false" ht="12.75" hidden="false" customHeight="false" outlineLevel="0" collapsed="false">
      <c r="A19" s="22" t="n">
        <f aca="false">Data!A77</f>
        <v>34383</v>
      </c>
      <c r="B19" s="23" t="n">
        <f aca="false">Data!B77</f>
        <v>-23</v>
      </c>
      <c r="C19" s="23" t="n">
        <f aca="false">Data!C77</f>
        <v>-48</v>
      </c>
      <c r="D19" s="23" t="n">
        <f aca="false">Data!D77</f>
        <v>-21</v>
      </c>
      <c r="E19" s="23" t="n">
        <f aca="false">Data!E77</f>
        <v>-36</v>
      </c>
      <c r="F19" s="23" t="n">
        <f aca="false">Data!F77</f>
        <v>-10</v>
      </c>
      <c r="G19" s="15" t="n">
        <f aca="false">Data!G77</f>
        <v>5</v>
      </c>
      <c r="H19" s="15" t="n">
        <f aca="false">Data!H77</f>
        <v>-31</v>
      </c>
      <c r="I19" s="15" t="n">
        <f aca="false">Data!I77</f>
        <v>-10</v>
      </c>
      <c r="J19" s="19" t="n">
        <f aca="false">Data!J77</f>
        <v>-21.5714285714286</v>
      </c>
      <c r="K19" s="13" t="n">
        <f aca="false">Data!K77</f>
        <v>11.5714285714286</v>
      </c>
      <c r="L19" s="24" t="n">
        <f aca="false">Data!L77</f>
        <v>34383</v>
      </c>
      <c r="M19" s="23" t="n">
        <f aca="false">Data!M77</f>
        <v>-68</v>
      </c>
      <c r="N19" s="23" t="n">
        <f aca="false">Data!N77</f>
        <v>-143</v>
      </c>
      <c r="O19" s="23" t="n">
        <f aca="false">Data!O77</f>
        <v>-69</v>
      </c>
      <c r="P19" s="23" t="n">
        <f aca="false">Data!P77</f>
        <v>-97</v>
      </c>
      <c r="Q19" s="23" t="n">
        <f aca="false">Data!Q77</f>
        <v>-62</v>
      </c>
      <c r="R19" s="23" t="n">
        <f aca="false">Data!R77</f>
        <v>-43</v>
      </c>
      <c r="S19" s="15" t="n">
        <f aca="false">Data!S77</f>
        <v>-90</v>
      </c>
      <c r="T19" s="15" t="n">
        <f aca="false">Data!T77</f>
        <v>-55</v>
      </c>
      <c r="U19" s="21" t="n">
        <f aca="false">Data!U77</f>
        <v>-79.8571428571429</v>
      </c>
      <c r="V19" s="13" t="n">
        <f aca="false">Data!V77</f>
        <v>24.8571428571429</v>
      </c>
    </row>
    <row r="20" customFormat="false" ht="12.75" hidden="false" customHeight="false" outlineLevel="0" collapsed="false">
      <c r="A20" s="22" t="n">
        <f aca="false">Data!A78</f>
        <v>34390</v>
      </c>
      <c r="B20" s="23" t="n">
        <f aca="false">Data!B78</f>
        <v>-4</v>
      </c>
      <c r="C20" s="23" t="n">
        <f aca="false">Data!C78</f>
        <v>-9</v>
      </c>
      <c r="D20" s="23" t="n">
        <f aca="false">Data!D78</f>
        <v>-9</v>
      </c>
      <c r="E20" s="23" t="n">
        <f aca="false">Data!E78</f>
        <v>-4</v>
      </c>
      <c r="F20" s="23" t="n">
        <f aca="false">Data!F78</f>
        <v>-3</v>
      </c>
      <c r="G20" s="15" t="n">
        <f aca="false">Data!G78</f>
        <v>-16</v>
      </c>
      <c r="H20" s="15" t="n">
        <f aca="false">Data!H78</f>
        <v>-18</v>
      </c>
      <c r="I20" s="15" t="n">
        <f aca="false">Data!I78</f>
        <v>-15</v>
      </c>
      <c r="J20" s="19" t="n">
        <f aca="false">Data!J78</f>
        <v>-10.5714285714286</v>
      </c>
      <c r="K20" s="13" t="n">
        <f aca="false">Data!K78</f>
        <v>-4.42857142857143</v>
      </c>
      <c r="L20" s="24" t="n">
        <f aca="false">Data!L78</f>
        <v>34390</v>
      </c>
      <c r="M20" s="23" t="n">
        <f aca="false">Data!M78</f>
        <v>-44</v>
      </c>
      <c r="N20" s="23" t="n">
        <f aca="false">Data!N78</f>
        <v>-39</v>
      </c>
      <c r="O20" s="23" t="n">
        <f aca="false">Data!O78</f>
        <v>-50</v>
      </c>
      <c r="P20" s="23" t="n">
        <f aca="false">Data!P78</f>
        <v>-58</v>
      </c>
      <c r="Q20" s="23" t="n">
        <f aca="false">Data!Q78</f>
        <v>-64</v>
      </c>
      <c r="R20" s="23" t="n">
        <f aca="false">Data!R78</f>
        <v>-72</v>
      </c>
      <c r="S20" s="15" t="n">
        <f aca="false">Data!S78</f>
        <v>-43</v>
      </c>
      <c r="T20" s="15" t="n">
        <f aca="false">Data!T78</f>
        <v>-81</v>
      </c>
      <c r="U20" s="21" t="n">
        <f aca="false">Data!U78</f>
        <v>-58.1428571428571</v>
      </c>
      <c r="V20" s="13" t="n">
        <f aca="false">Data!V78</f>
        <v>-22.8571428571429</v>
      </c>
    </row>
    <row r="21" customFormat="false" ht="12.75" hidden="false" customHeight="false" outlineLevel="0" collapsed="false">
      <c r="A21" s="22" t="n">
        <f aca="false">Data!A79</f>
        <v>34397</v>
      </c>
      <c r="B21" s="23" t="n">
        <f aca="false">Data!B79</f>
        <v>-31</v>
      </c>
      <c r="C21" s="23" t="n">
        <f aca="false">Data!C79</f>
        <v>-25</v>
      </c>
      <c r="D21" s="23" t="n">
        <f aca="false">Data!D79</f>
        <v>-12</v>
      </c>
      <c r="E21" s="23" t="n">
        <f aca="false">Data!E79</f>
        <v>-11</v>
      </c>
      <c r="F21" s="23" t="n">
        <f aca="false">Data!F79</f>
        <v>14</v>
      </c>
      <c r="G21" s="15" t="n">
        <f aca="false">Data!G79</f>
        <v>-26</v>
      </c>
      <c r="H21" s="15" t="n">
        <f aca="false">Data!H79</f>
        <v>-4</v>
      </c>
      <c r="I21" s="15" t="n">
        <f aca="false">Data!I79</f>
        <v>-6</v>
      </c>
      <c r="J21" s="19" t="n">
        <f aca="false">Data!J79</f>
        <v>-10</v>
      </c>
      <c r="K21" s="13" t="n">
        <f aca="false">Data!K79</f>
        <v>4</v>
      </c>
      <c r="L21" s="24" t="n">
        <f aca="false">Data!L79</f>
        <v>34397</v>
      </c>
      <c r="M21" s="23" t="n">
        <f aca="false">Data!M79</f>
        <v>-94</v>
      </c>
      <c r="N21" s="23" t="n">
        <f aca="false">Data!N79</f>
        <v>-86</v>
      </c>
      <c r="O21" s="23" t="n">
        <f aca="false">Data!O79</f>
        <v>-27</v>
      </c>
      <c r="P21" s="23" t="n">
        <f aca="false">Data!P79</f>
        <v>-54</v>
      </c>
      <c r="Q21" s="23" t="n">
        <f aca="false">Data!Q79</f>
        <v>-45</v>
      </c>
      <c r="R21" s="23" t="n">
        <f aca="false">Data!R79</f>
        <v>-96</v>
      </c>
      <c r="S21" s="15" t="n">
        <f aca="false">Data!S79</f>
        <v>-24</v>
      </c>
      <c r="T21" s="15" t="n">
        <f aca="false">Data!T79</f>
        <v>-54</v>
      </c>
      <c r="U21" s="21" t="n">
        <f aca="false">Data!U79</f>
        <v>-55.1428571428571</v>
      </c>
      <c r="V21" s="13" t="n">
        <f aca="false">Data!V79</f>
        <v>1.14285714285715</v>
      </c>
    </row>
    <row r="22" customFormat="false" ht="12.75" hidden="false" customHeight="false" outlineLevel="0" collapsed="false">
      <c r="A22" s="22" t="n">
        <f aca="false">Data!A80</f>
        <v>34404</v>
      </c>
      <c r="B22" s="23" t="n">
        <f aca="false">Data!B80</f>
        <v>-11</v>
      </c>
      <c r="C22" s="23" t="n">
        <f aca="false">Data!C80</f>
        <v>-55</v>
      </c>
      <c r="D22" s="23" t="n">
        <f aca="false">Data!D80</f>
        <v>-35</v>
      </c>
      <c r="E22" s="23" t="n">
        <f aca="false">Data!E80</f>
        <v>3</v>
      </c>
      <c r="F22" s="23" t="n">
        <f aca="false">Data!F80</f>
        <v>1</v>
      </c>
      <c r="G22" s="15" t="n">
        <f aca="false">Data!G80</f>
        <v>-8</v>
      </c>
      <c r="H22" s="15" t="n">
        <f aca="false">Data!H80</f>
        <v>-2</v>
      </c>
      <c r="I22" s="15" t="n">
        <f aca="false">Data!I80</f>
        <v>-11</v>
      </c>
      <c r="J22" s="19" t="n">
        <f aca="false">Data!J80</f>
        <v>-15.2857142857143</v>
      </c>
      <c r="K22" s="13" t="n">
        <f aca="false">Data!K80</f>
        <v>4.28571428571429</v>
      </c>
      <c r="L22" s="24" t="n">
        <f aca="false">Data!L80</f>
        <v>34404</v>
      </c>
      <c r="M22" s="23" t="n">
        <f aca="false">Data!M80</f>
        <v>-11</v>
      </c>
      <c r="N22" s="23" t="n">
        <f aca="false">Data!N80</f>
        <v>-69</v>
      </c>
      <c r="O22" s="23" t="n">
        <f aca="false">Data!O80</f>
        <v>-76</v>
      </c>
      <c r="P22" s="23" t="n">
        <f aca="false">Data!P80</f>
        <v>-49</v>
      </c>
      <c r="Q22" s="23" t="n">
        <f aca="false">Data!Q80</f>
        <v>-45</v>
      </c>
      <c r="R22" s="23" t="n">
        <f aca="false">Data!R80</f>
        <v>-59</v>
      </c>
      <c r="S22" s="15" t="n">
        <f aca="false">Data!S80</f>
        <v>-16</v>
      </c>
      <c r="T22" s="15" t="n">
        <f aca="false">Data!T80</f>
        <v>-61</v>
      </c>
      <c r="U22" s="21" t="n">
        <f aca="false">Data!U80</f>
        <v>-53.5714285714286</v>
      </c>
      <c r="V22" s="13" t="n">
        <f aca="false">Data!V80</f>
        <v>-7.42857142857143</v>
      </c>
    </row>
    <row r="23" customFormat="false" ht="12.75" hidden="false" customHeight="false" outlineLevel="0" collapsed="false">
      <c r="A23" s="22" t="n">
        <f aca="false">Data!A81</f>
        <v>34411</v>
      </c>
      <c r="B23" s="23" t="n">
        <f aca="false">Data!B81</f>
        <v>11</v>
      </c>
      <c r="C23" s="23" t="n">
        <f aca="false">Data!C81</f>
        <v>15</v>
      </c>
      <c r="D23" s="23" t="n">
        <f aca="false">Data!D81</f>
        <v>-20</v>
      </c>
      <c r="E23" s="23" t="n">
        <f aca="false">Data!E81</f>
        <v>14</v>
      </c>
      <c r="F23" s="23" t="n">
        <f aca="false">Data!F81</f>
        <v>-42</v>
      </c>
      <c r="G23" s="15" t="n">
        <f aca="false">Data!G81</f>
        <v>-27</v>
      </c>
      <c r="H23" s="15" t="n">
        <f aca="false">Data!H81</f>
        <v>-15</v>
      </c>
      <c r="I23" s="15" t="n">
        <f aca="false">Data!I81</f>
        <v>3</v>
      </c>
      <c r="J23" s="19" t="n">
        <f aca="false">Data!J81</f>
        <v>-10.2857142857143</v>
      </c>
      <c r="K23" s="13" t="n">
        <f aca="false">Data!K81</f>
        <v>13.2857142857143</v>
      </c>
      <c r="L23" s="24" t="n">
        <f aca="false">Data!L81</f>
        <v>34411</v>
      </c>
      <c r="M23" s="23" t="n">
        <f aca="false">Data!M81</f>
        <v>-65</v>
      </c>
      <c r="N23" s="23" t="n">
        <f aca="false">Data!N81</f>
        <v>-32</v>
      </c>
      <c r="O23" s="23" t="n">
        <f aca="false">Data!O81</f>
        <v>-52</v>
      </c>
      <c r="P23" s="23" t="n">
        <f aca="false">Data!P81</f>
        <v>-57</v>
      </c>
      <c r="Q23" s="23" t="n">
        <f aca="false">Data!Q81</f>
        <v>-93</v>
      </c>
      <c r="R23" s="23" t="n">
        <f aca="false">Data!R81</f>
        <v>-90</v>
      </c>
      <c r="S23" s="15" t="n">
        <f aca="false">Data!S81</f>
        <v>-38</v>
      </c>
      <c r="T23" s="15" t="n">
        <f aca="false">Data!T81</f>
        <v>-31</v>
      </c>
      <c r="U23" s="21" t="n">
        <f aca="false">Data!U81</f>
        <v>-56.1428571428571</v>
      </c>
      <c r="V23" s="13" t="n">
        <f aca="false">Data!V81</f>
        <v>25.1428571428571</v>
      </c>
    </row>
    <row r="24" customFormat="false" ht="12.75" hidden="false" customHeight="false" outlineLevel="0" collapsed="false">
      <c r="A24" s="22" t="n">
        <f aca="false">Data!A82</f>
        <v>34418</v>
      </c>
      <c r="B24" s="23" t="n">
        <f aca="false">Data!B82</f>
        <v>-1</v>
      </c>
      <c r="C24" s="23" t="n">
        <f aca="false">Data!C82</f>
        <v>9</v>
      </c>
      <c r="D24" s="23" t="n">
        <f aca="false">Data!D82</f>
        <v>-12</v>
      </c>
      <c r="E24" s="23" t="n">
        <f aca="false">Data!E82</f>
        <v>7</v>
      </c>
      <c r="F24" s="23" t="n">
        <f aca="false">Data!F82</f>
        <v>-15</v>
      </c>
      <c r="G24" s="15" t="n">
        <f aca="false">Data!G82</f>
        <v>-22</v>
      </c>
      <c r="H24" s="15" t="n">
        <f aca="false">Data!H82</f>
        <v>-14</v>
      </c>
      <c r="I24" s="15" t="n">
        <f aca="false">Data!I82</f>
        <v>-5</v>
      </c>
      <c r="J24" s="19" t="n">
        <f aca="false">Data!J82</f>
        <v>-7.42857142857143</v>
      </c>
      <c r="K24" s="13" t="n">
        <f aca="false">Data!K82</f>
        <v>2.42857142857143</v>
      </c>
      <c r="L24" s="24" t="n">
        <f aca="false">Data!L82</f>
        <v>34418</v>
      </c>
      <c r="M24" s="23" t="n">
        <f aca="false">Data!M82</f>
        <v>-15</v>
      </c>
      <c r="N24" s="23" t="n">
        <f aca="false">Data!N82</f>
        <v>12</v>
      </c>
      <c r="O24" s="23" t="n">
        <f aca="false">Data!O82</f>
        <v>-32</v>
      </c>
      <c r="P24" s="23" t="n">
        <f aca="false">Data!P82</f>
        <v>-63</v>
      </c>
      <c r="Q24" s="23" t="n">
        <f aca="false">Data!Q82</f>
        <v>-67</v>
      </c>
      <c r="R24" s="23" t="n">
        <f aca="false">Data!R82</f>
        <v>-57</v>
      </c>
      <c r="S24" s="15" t="n">
        <f aca="false">Data!S82</f>
        <v>-29</v>
      </c>
      <c r="T24" s="15" t="n">
        <f aca="false">Data!T82</f>
        <v>-13</v>
      </c>
      <c r="U24" s="21" t="n">
        <f aca="false">Data!U82</f>
        <v>-35.5714285714286</v>
      </c>
      <c r="V24" s="13" t="n">
        <f aca="false">Data!V82</f>
        <v>22.5714285714286</v>
      </c>
    </row>
    <row r="25" customFormat="false" ht="12.75" hidden="false" customHeight="false" outlineLevel="0" collapsed="false">
      <c r="A25" s="22" t="n">
        <f aca="false">Data!A83</f>
        <v>34425</v>
      </c>
      <c r="B25" s="23" t="n">
        <f aca="false">Data!B83</f>
        <v>0</v>
      </c>
      <c r="C25" s="23" t="n">
        <f aca="false">Data!C83</f>
        <v>0</v>
      </c>
      <c r="D25" s="23" t="n">
        <f aca="false">Data!D83</f>
        <v>-10</v>
      </c>
      <c r="E25" s="23" t="n">
        <f aca="false">Data!E83</f>
        <v>24</v>
      </c>
      <c r="F25" s="23" t="n">
        <f aca="false">Data!F83</f>
        <v>13</v>
      </c>
      <c r="G25" s="15" t="n">
        <f aca="false">Data!G83</f>
        <v>-5</v>
      </c>
      <c r="H25" s="15" t="n">
        <f aca="false">Data!H83</f>
        <v>-7</v>
      </c>
      <c r="I25" s="15" t="n">
        <f aca="false">Data!I83</f>
        <v>-13</v>
      </c>
      <c r="J25" s="19" t="n">
        <f aca="false">Data!J83</f>
        <v>0.285714285714286</v>
      </c>
      <c r="K25" s="13" t="n">
        <f aca="false">Data!K83</f>
        <v>-13.2857142857143</v>
      </c>
      <c r="L25" s="24" t="n">
        <f aca="false">Data!L83</f>
        <v>34425</v>
      </c>
      <c r="M25" s="23" t="n">
        <f aca="false">Data!M83</f>
        <v>0</v>
      </c>
      <c r="N25" s="23" t="n">
        <f aca="false">Data!N83</f>
        <v>-27</v>
      </c>
      <c r="O25" s="23" t="n">
        <f aca="false">Data!O83</f>
        <v>-35</v>
      </c>
      <c r="P25" s="23" t="n">
        <f aca="false">Data!P83</f>
        <v>-28</v>
      </c>
      <c r="Q25" s="23" t="n">
        <f aca="false">Data!Q83</f>
        <v>-38</v>
      </c>
      <c r="R25" s="23" t="n">
        <f aca="false">Data!R83</f>
        <v>-33</v>
      </c>
      <c r="S25" s="15" t="n">
        <f aca="false">Data!S83</f>
        <v>-3</v>
      </c>
      <c r="T25" s="15" t="n">
        <f aca="false">Data!T83</f>
        <v>-44</v>
      </c>
      <c r="U25" s="21" t="n">
        <f aca="false">Data!U83</f>
        <v>-29.7142857142857</v>
      </c>
      <c r="V25" s="13" t="n">
        <f aca="false">Data!V83</f>
        <v>-14.2857142857143</v>
      </c>
    </row>
    <row r="26" customFormat="false" ht="12.75" hidden="false" customHeight="false" outlineLevel="0" collapsed="false">
      <c r="A26" s="22" t="n">
        <f aca="false">Data!A84</f>
        <v>34432</v>
      </c>
      <c r="B26" s="23" t="n">
        <f aca="false">Data!B84</f>
        <v>10</v>
      </c>
      <c r="C26" s="23" t="n">
        <f aca="false">Data!C84</f>
        <v>-2</v>
      </c>
      <c r="D26" s="23" t="n">
        <f aca="false">Data!D84</f>
        <v>-6</v>
      </c>
      <c r="E26" s="23" t="n">
        <f aca="false">Data!E84</f>
        <v>18</v>
      </c>
      <c r="F26" s="23" t="n">
        <f aca="false">Data!F84</f>
        <v>28</v>
      </c>
      <c r="G26" s="15" t="n">
        <f aca="false">Data!G84</f>
        <v>7</v>
      </c>
      <c r="H26" s="15" t="n">
        <f aca="false">Data!H84</f>
        <v>-4</v>
      </c>
      <c r="I26" s="15" t="n">
        <f aca="false">Data!I84</f>
        <v>8</v>
      </c>
      <c r="J26" s="19" t="n">
        <f aca="false">Data!J84</f>
        <v>7</v>
      </c>
      <c r="K26" s="13" t="n">
        <f aca="false">Data!K84</f>
        <v>1</v>
      </c>
      <c r="L26" s="24" t="n">
        <f aca="false">Data!L84</f>
        <v>34432</v>
      </c>
      <c r="M26" s="23" t="n">
        <f aca="false">Data!M84</f>
        <v>13</v>
      </c>
      <c r="N26" s="23" t="n">
        <f aca="false">Data!N84</f>
        <v>-33</v>
      </c>
      <c r="O26" s="23" t="n">
        <f aca="false">Data!O84</f>
        <v>-8</v>
      </c>
      <c r="P26" s="23" t="n">
        <f aca="false">Data!P84</f>
        <v>1</v>
      </c>
      <c r="Q26" s="23" t="n">
        <f aca="false">Data!Q84</f>
        <v>36</v>
      </c>
      <c r="R26" s="23" t="n">
        <f aca="false">Data!R84</f>
        <v>2</v>
      </c>
      <c r="S26" s="15" t="n">
        <f aca="false">Data!S84</f>
        <v>1</v>
      </c>
      <c r="T26" s="15" t="n">
        <f aca="false">Data!T84</f>
        <v>-1</v>
      </c>
      <c r="U26" s="21" t="n">
        <f aca="false">Data!U84</f>
        <v>-0.285714285714286</v>
      </c>
      <c r="V26" s="13" t="n">
        <f aca="false">Data!V84</f>
        <v>-0.714285714285714</v>
      </c>
    </row>
    <row r="27" customFormat="false" ht="12.75" hidden="false" customHeight="false" outlineLevel="0" collapsed="false">
      <c r="A27" s="22" t="n">
        <f aca="false">Data!A85</f>
        <v>34439</v>
      </c>
      <c r="B27" s="23" t="n">
        <f aca="false">Data!B85</f>
        <v>19</v>
      </c>
      <c r="C27" s="23" t="n">
        <f aca="false">Data!C85</f>
        <v>7</v>
      </c>
      <c r="D27" s="23" t="n">
        <f aca="false">Data!D85</f>
        <v>-5</v>
      </c>
      <c r="E27" s="23" t="n">
        <f aca="false">Data!E85</f>
        <v>7</v>
      </c>
      <c r="F27" s="23" t="n">
        <f aca="false">Data!F85</f>
        <v>16</v>
      </c>
      <c r="G27" s="15" t="n">
        <f aca="false">Data!G85</f>
        <v>11</v>
      </c>
      <c r="H27" s="15" t="n">
        <f aca="false">Data!H85</f>
        <v>-8</v>
      </c>
      <c r="I27" s="15" t="n">
        <f aca="false">Data!I85</f>
        <v>20</v>
      </c>
      <c r="J27" s="19" t="n">
        <f aca="false">Data!J85</f>
        <v>6.85714285714286</v>
      </c>
      <c r="K27" s="13" t="n">
        <f aca="false">Data!K85</f>
        <v>13.1428571428571</v>
      </c>
      <c r="L27" s="24" t="n">
        <f aca="false">Data!L85</f>
        <v>34439</v>
      </c>
      <c r="M27" s="23" t="n">
        <f aca="false">Data!M85</f>
        <v>21</v>
      </c>
      <c r="N27" s="23" t="n">
        <f aca="false">Data!N85</f>
        <v>-9</v>
      </c>
      <c r="O27" s="23" t="n">
        <f aca="false">Data!O85</f>
        <v>-14</v>
      </c>
      <c r="P27" s="23" t="n">
        <f aca="false">Data!P85</f>
        <v>-23</v>
      </c>
      <c r="Q27" s="23" t="n">
        <f aca="false">Data!Q85</f>
        <v>9</v>
      </c>
      <c r="R27" s="23" t="n">
        <f aca="false">Data!R85</f>
        <v>34</v>
      </c>
      <c r="S27" s="15" t="n">
        <f aca="false">Data!S85</f>
        <v>-25</v>
      </c>
      <c r="T27" s="15" t="n">
        <f aca="false">Data!T85</f>
        <v>43</v>
      </c>
      <c r="U27" s="21" t="n">
        <f aca="false">Data!U85</f>
        <v>2.14285714285714</v>
      </c>
      <c r="V27" s="13" t="n">
        <f aca="false">Data!V85</f>
        <v>40.8571428571429</v>
      </c>
    </row>
    <row r="28" customFormat="false" ht="12.75" hidden="false" customHeight="false" outlineLevel="0" collapsed="false">
      <c r="A28" s="22" t="n">
        <f aca="false">Data!A86</f>
        <v>34446</v>
      </c>
      <c r="B28" s="23" t="n">
        <f aca="false">Data!B86</f>
        <v>30</v>
      </c>
      <c r="C28" s="23" t="n">
        <f aca="false">Data!C86</f>
        <v>20</v>
      </c>
      <c r="D28" s="23" t="n">
        <f aca="false">Data!D86</f>
        <v>7</v>
      </c>
      <c r="E28" s="23" t="n">
        <f aca="false">Data!E86</f>
        <v>-7</v>
      </c>
      <c r="F28" s="23" t="n">
        <f aca="false">Data!F86</f>
        <v>27</v>
      </c>
      <c r="G28" s="15" t="n">
        <f aca="false">Data!G86</f>
        <v>3</v>
      </c>
      <c r="H28" s="15" t="n">
        <f aca="false">Data!H86</f>
        <v>3</v>
      </c>
      <c r="I28" s="15" t="n">
        <f aca="false">Data!I86</f>
        <v>14</v>
      </c>
      <c r="J28" s="19" t="n">
        <f aca="false">Data!J86</f>
        <v>9.57142857142857</v>
      </c>
      <c r="K28" s="13" t="n">
        <f aca="false">Data!K86</f>
        <v>4.42857142857143</v>
      </c>
      <c r="L28" s="24" t="n">
        <f aca="false">Data!L86</f>
        <v>34446</v>
      </c>
      <c r="M28" s="23" t="n">
        <f aca="false">Data!M86</f>
        <v>43</v>
      </c>
      <c r="N28" s="23" t="n">
        <f aca="false">Data!N86</f>
        <v>16</v>
      </c>
      <c r="O28" s="23" t="n">
        <f aca="false">Data!O86</f>
        <v>19</v>
      </c>
      <c r="P28" s="23" t="n">
        <f aca="false">Data!P86</f>
        <v>-2</v>
      </c>
      <c r="Q28" s="23" t="n">
        <f aca="false">Data!Q86</f>
        <v>33</v>
      </c>
      <c r="R28" s="23" t="n">
        <f aca="false">Data!R86</f>
        <v>5</v>
      </c>
      <c r="S28" s="15" t="n">
        <f aca="false">Data!S86</f>
        <v>8</v>
      </c>
      <c r="T28" s="15" t="n">
        <f aca="false">Data!T86</f>
        <v>20</v>
      </c>
      <c r="U28" s="21" t="n">
        <f aca="false">Data!U86</f>
        <v>14.1428571428571</v>
      </c>
      <c r="V28" s="13" t="n">
        <f aca="false">Data!V86</f>
        <v>5.85714285714286</v>
      </c>
    </row>
    <row r="29" customFormat="false" ht="12.75" hidden="false" customHeight="false" outlineLevel="0" collapsed="false">
      <c r="A29" s="22" t="n">
        <f aca="false">Data!A87</f>
        <v>34453</v>
      </c>
      <c r="B29" s="23" t="n">
        <f aca="false">Data!B87</f>
        <v>24</v>
      </c>
      <c r="C29" s="23" t="n">
        <f aca="false">Data!C87</f>
        <v>6</v>
      </c>
      <c r="D29" s="23" t="n">
        <f aca="false">Data!D87</f>
        <v>15</v>
      </c>
      <c r="E29" s="23" t="n">
        <f aca="false">Data!E87</f>
        <v>8</v>
      </c>
      <c r="F29" s="23" t="n">
        <f aca="false">Data!F87</f>
        <v>19</v>
      </c>
      <c r="G29" s="15" t="n">
        <f aca="false">Data!G87</f>
        <v>-4</v>
      </c>
      <c r="H29" s="15" t="n">
        <f aca="false">Data!H87</f>
        <v>3</v>
      </c>
      <c r="I29" s="15" t="n">
        <f aca="false">Data!I87</f>
        <v>34</v>
      </c>
      <c r="J29" s="19" t="n">
        <f aca="false">Data!J87</f>
        <v>11.5714285714286</v>
      </c>
      <c r="K29" s="13" t="n">
        <f aca="false">Data!K87</f>
        <v>22.4285714285714</v>
      </c>
      <c r="L29" s="24" t="n">
        <f aca="false">Data!L87</f>
        <v>34453</v>
      </c>
      <c r="M29" s="23" t="n">
        <f aca="false">Data!M87</f>
        <v>48</v>
      </c>
      <c r="N29" s="23" t="n">
        <f aca="false">Data!N87</f>
        <v>21</v>
      </c>
      <c r="O29" s="23" t="n">
        <f aca="false">Data!O87</f>
        <v>48</v>
      </c>
      <c r="P29" s="23" t="n">
        <f aca="false">Data!P87</f>
        <v>10</v>
      </c>
      <c r="Q29" s="23" t="n">
        <f aca="false">Data!Q87</f>
        <v>33</v>
      </c>
      <c r="R29" s="23" t="n">
        <f aca="false">Data!R87</f>
        <v>3</v>
      </c>
      <c r="S29" s="15" t="n">
        <f aca="false">Data!S87</f>
        <v>20</v>
      </c>
      <c r="T29" s="15" t="n">
        <f aca="false">Data!T87</f>
        <v>57</v>
      </c>
      <c r="U29" s="21" t="n">
        <f aca="false">Data!U87</f>
        <v>27.4285714285714</v>
      </c>
      <c r="V29" s="13" t="n">
        <f aca="false">Data!V87</f>
        <v>29.5714285714286</v>
      </c>
    </row>
    <row r="30" customFormat="false" ht="12.75" hidden="false" customHeight="false" outlineLevel="0" collapsed="false">
      <c r="A30" s="22" t="n">
        <f aca="false">Data!A88</f>
        <v>34460</v>
      </c>
      <c r="B30" s="23" t="n">
        <f aca="false">Data!B88</f>
        <v>28</v>
      </c>
      <c r="C30" s="23" t="n">
        <f aca="false">Data!C88</f>
        <v>17</v>
      </c>
      <c r="D30" s="23" t="n">
        <f aca="false">Data!D88</f>
        <v>15</v>
      </c>
      <c r="E30" s="23" t="n">
        <f aca="false">Data!E88</f>
        <v>9</v>
      </c>
      <c r="F30" s="23" t="n">
        <f aca="false">Data!F88</f>
        <v>31</v>
      </c>
      <c r="G30" s="15" t="n">
        <f aca="false">Data!G88</f>
        <v>5</v>
      </c>
      <c r="H30" s="15" t="n">
        <f aca="false">Data!H88</f>
        <v>17</v>
      </c>
      <c r="I30" s="15" t="n">
        <f aca="false">Data!I88</f>
        <v>34</v>
      </c>
      <c r="J30" s="19" t="n">
        <f aca="false">Data!J88</f>
        <v>18.2857142857143</v>
      </c>
      <c r="K30" s="13" t="n">
        <f aca="false">Data!K88</f>
        <v>15.7142857142857</v>
      </c>
      <c r="L30" s="24" t="n">
        <f aca="false">Data!L88</f>
        <v>34460</v>
      </c>
      <c r="M30" s="23" t="n">
        <f aca="false">Data!M88</f>
        <v>43</v>
      </c>
      <c r="N30" s="23" t="n">
        <f aca="false">Data!N88</f>
        <v>28</v>
      </c>
      <c r="O30" s="23" t="n">
        <f aca="false">Data!O88</f>
        <v>35</v>
      </c>
      <c r="P30" s="23" t="n">
        <f aca="false">Data!P88</f>
        <v>28</v>
      </c>
      <c r="Q30" s="23" t="n">
        <f aca="false">Data!Q88</f>
        <v>34</v>
      </c>
      <c r="R30" s="23" t="n">
        <f aca="false">Data!R88</f>
        <v>23</v>
      </c>
      <c r="S30" s="15" t="n">
        <f aca="false">Data!S88</f>
        <v>34</v>
      </c>
      <c r="T30" s="15" t="n">
        <f aca="false">Data!T88</f>
        <v>60</v>
      </c>
      <c r="U30" s="21" t="n">
        <f aca="false">Data!U88</f>
        <v>34.5714285714286</v>
      </c>
      <c r="V30" s="13" t="n">
        <f aca="false">Data!V88</f>
        <v>25.4285714285714</v>
      </c>
    </row>
    <row r="31" customFormat="false" ht="12.75" hidden="false" customHeight="false" outlineLevel="0" collapsed="false">
      <c r="A31" s="22" t="n">
        <f aca="false">Data!A89</f>
        <v>34467</v>
      </c>
      <c r="B31" s="23" t="n">
        <f aca="false">Data!B89</f>
        <v>28</v>
      </c>
      <c r="C31" s="23" t="n">
        <f aca="false">Data!C89</f>
        <v>15</v>
      </c>
      <c r="D31" s="23" t="n">
        <f aca="false">Data!D89</f>
        <v>4</v>
      </c>
      <c r="E31" s="23" t="n">
        <f aca="false">Data!E89</f>
        <v>19</v>
      </c>
      <c r="F31" s="23" t="n">
        <f aca="false">Data!F89</f>
        <v>30</v>
      </c>
      <c r="G31" s="15" t="n">
        <f aca="false">Data!G89</f>
        <v>22</v>
      </c>
      <c r="H31" s="15" t="n">
        <f aca="false">Data!H89</f>
        <v>1</v>
      </c>
      <c r="I31" s="15" t="n">
        <f aca="false">Data!I89</f>
        <v>31</v>
      </c>
      <c r="J31" s="19" t="n">
        <f aca="false">Data!J89</f>
        <v>17.4285714285714</v>
      </c>
      <c r="K31" s="13" t="n">
        <f aca="false">Data!K89</f>
        <v>13.5714285714286</v>
      </c>
      <c r="L31" s="24" t="n">
        <f aca="false">Data!L89</f>
        <v>34467</v>
      </c>
      <c r="M31" s="23" t="n">
        <f aca="false">Data!M89</f>
        <v>54</v>
      </c>
      <c r="N31" s="23" t="n">
        <f aca="false">Data!N89</f>
        <v>8</v>
      </c>
      <c r="O31" s="23" t="n">
        <f aca="false">Data!O89</f>
        <v>49</v>
      </c>
      <c r="P31" s="23" t="n">
        <f aca="false">Data!P89</f>
        <v>40</v>
      </c>
      <c r="Q31" s="23" t="n">
        <f aca="false">Data!Q89</f>
        <v>53</v>
      </c>
      <c r="R31" s="23" t="n">
        <f aca="false">Data!R89</f>
        <v>48</v>
      </c>
      <c r="S31" s="15" t="n">
        <f aca="false">Data!S89</f>
        <v>40</v>
      </c>
      <c r="T31" s="15" t="n">
        <f aca="false">Data!T89</f>
        <v>62</v>
      </c>
      <c r="U31" s="21" t="n">
        <f aca="false">Data!U89</f>
        <v>42.8571428571429</v>
      </c>
      <c r="V31" s="13" t="n">
        <f aca="false">Data!V89</f>
        <v>19.1428571428571</v>
      </c>
    </row>
    <row r="32" customFormat="false" ht="12.75" hidden="false" customHeight="false" outlineLevel="0" collapsed="false">
      <c r="A32" s="22" t="n">
        <f aca="false">Data!A90</f>
        <v>34474</v>
      </c>
      <c r="B32" s="23" t="n">
        <f aca="false">Data!B90</f>
        <v>36</v>
      </c>
      <c r="C32" s="23" t="n">
        <f aca="false">Data!C90</f>
        <v>18</v>
      </c>
      <c r="D32" s="23" t="n">
        <f aca="false">Data!D90</f>
        <v>12</v>
      </c>
      <c r="E32" s="23" t="n">
        <f aca="false">Data!E90</f>
        <v>16</v>
      </c>
      <c r="F32" s="23" t="n">
        <f aca="false">Data!F90</f>
        <v>23</v>
      </c>
      <c r="G32" s="15" t="n">
        <f aca="false">Data!G90</f>
        <v>23</v>
      </c>
      <c r="H32" s="15" t="n">
        <f aca="false">Data!H90</f>
        <v>7</v>
      </c>
      <c r="I32" s="15" t="n">
        <f aca="false">Data!I90</f>
        <v>39</v>
      </c>
      <c r="J32" s="19" t="n">
        <f aca="false">Data!J90</f>
        <v>19.7142857142857</v>
      </c>
      <c r="K32" s="13" t="n">
        <f aca="false">Data!K90</f>
        <v>19.2857142857143</v>
      </c>
      <c r="L32" s="24" t="n">
        <f aca="false">Data!L90</f>
        <v>34474</v>
      </c>
      <c r="M32" s="23" t="n">
        <f aca="false">Data!M90</f>
        <v>46</v>
      </c>
      <c r="N32" s="23" t="n">
        <f aca="false">Data!N90</f>
        <v>86</v>
      </c>
      <c r="O32" s="23" t="n">
        <f aca="false">Data!O90</f>
        <v>38</v>
      </c>
      <c r="P32" s="23" t="n">
        <f aca="false">Data!P90</f>
        <v>36</v>
      </c>
      <c r="Q32" s="23" t="n">
        <f aca="false">Data!Q90</f>
        <v>56</v>
      </c>
      <c r="R32" s="23" t="n">
        <f aca="false">Data!R90</f>
        <v>45</v>
      </c>
      <c r="S32" s="15" t="n">
        <f aca="false">Data!S90</f>
        <v>42</v>
      </c>
      <c r="T32" s="15" t="n">
        <f aca="false">Data!T90</f>
        <v>64</v>
      </c>
      <c r="U32" s="21" t="n">
        <f aca="false">Data!U90</f>
        <v>52.4285714285714</v>
      </c>
      <c r="V32" s="13" t="n">
        <f aca="false">Data!V90</f>
        <v>11.5714285714286</v>
      </c>
    </row>
    <row r="33" customFormat="false" ht="12.75" hidden="false" customHeight="false" outlineLevel="0" collapsed="false">
      <c r="A33" s="22" t="n">
        <f aca="false">Data!A91</f>
        <v>34481</v>
      </c>
      <c r="B33" s="23" t="n">
        <f aca="false">Data!B91</f>
        <v>19</v>
      </c>
      <c r="C33" s="23" t="n">
        <f aca="false">Data!C91</f>
        <v>33</v>
      </c>
      <c r="D33" s="23" t="n">
        <f aca="false">Data!D91</f>
        <v>13</v>
      </c>
      <c r="E33" s="23" t="n">
        <f aca="false">Data!E91</f>
        <v>18</v>
      </c>
      <c r="F33" s="23" t="n">
        <f aca="false">Data!F91</f>
        <v>24</v>
      </c>
      <c r="G33" s="15" t="n">
        <f aca="false">Data!G91</f>
        <v>11</v>
      </c>
      <c r="H33" s="15" t="n">
        <f aca="false">Data!H91</f>
        <v>10</v>
      </c>
      <c r="I33" s="15" t="n">
        <f aca="false">Data!I91</f>
        <v>20</v>
      </c>
      <c r="J33" s="19" t="n">
        <f aca="false">Data!J91</f>
        <v>18.4285714285714</v>
      </c>
      <c r="K33" s="13" t="n">
        <f aca="false">Data!K91</f>
        <v>1.57142857142857</v>
      </c>
      <c r="L33" s="24" t="n">
        <f aca="false">Data!L91</f>
        <v>34481</v>
      </c>
      <c r="M33" s="23" t="n">
        <f aca="false">Data!M91</f>
        <v>67</v>
      </c>
      <c r="N33" s="23" t="n">
        <f aca="false">Data!N91</f>
        <v>53</v>
      </c>
      <c r="O33" s="23" t="n">
        <f aca="false">Data!O91</f>
        <v>59</v>
      </c>
      <c r="P33" s="23" t="n">
        <f aca="false">Data!P91</f>
        <v>47</v>
      </c>
      <c r="Q33" s="23" t="n">
        <f aca="false">Data!Q91</f>
        <v>54</v>
      </c>
      <c r="R33" s="23" t="n">
        <f aca="false">Data!R91</f>
        <v>55</v>
      </c>
      <c r="S33" s="15" t="n">
        <f aca="false">Data!S91</f>
        <v>40</v>
      </c>
      <c r="T33" s="15" t="n">
        <f aca="false">Data!T91</f>
        <v>66</v>
      </c>
      <c r="U33" s="21" t="n">
        <f aca="false">Data!U91</f>
        <v>53.4285714285714</v>
      </c>
      <c r="V33" s="13" t="n">
        <f aca="false">Data!V91</f>
        <v>12.5714285714286</v>
      </c>
    </row>
    <row r="34" customFormat="false" ht="12.75" hidden="false" customHeight="false" outlineLevel="0" collapsed="false">
      <c r="A34" s="22" t="n">
        <f aca="false">Data!A92</f>
        <v>34488</v>
      </c>
      <c r="B34" s="23" t="n">
        <f aca="false">Data!B92</f>
        <v>40</v>
      </c>
      <c r="C34" s="23" t="n">
        <f aca="false">Data!C92</f>
        <v>40</v>
      </c>
      <c r="D34" s="23" t="n">
        <f aca="false">Data!D92</f>
        <v>17</v>
      </c>
      <c r="E34" s="23" t="n">
        <f aca="false">Data!E92</f>
        <v>22</v>
      </c>
      <c r="F34" s="23" t="n">
        <f aca="false">Data!F92</f>
        <v>27</v>
      </c>
      <c r="G34" s="15" t="n">
        <f aca="false">Data!G92</f>
        <v>16</v>
      </c>
      <c r="H34" s="15" t="n">
        <f aca="false">Data!H92</f>
        <v>14</v>
      </c>
      <c r="I34" s="15" t="n">
        <f aca="false">Data!I92</f>
        <v>29</v>
      </c>
      <c r="J34" s="19" t="n">
        <f aca="false">Data!J92</f>
        <v>23.5714285714286</v>
      </c>
      <c r="K34" s="13" t="n">
        <f aca="false">Data!K92</f>
        <v>5.42857142857143</v>
      </c>
      <c r="L34" s="24" t="n">
        <f aca="false">Data!L92</f>
        <v>34488</v>
      </c>
      <c r="M34" s="23" t="n">
        <f aca="false">Data!M92</f>
        <v>68</v>
      </c>
      <c r="N34" s="23" t="n">
        <f aca="false">Data!N92</f>
        <v>53</v>
      </c>
      <c r="O34" s="23" t="n">
        <f aca="false">Data!O92</f>
        <v>62</v>
      </c>
      <c r="P34" s="23" t="n">
        <f aca="false">Data!P92</f>
        <v>62</v>
      </c>
      <c r="Q34" s="23" t="n">
        <f aca="false">Data!Q92</f>
        <v>62</v>
      </c>
      <c r="R34" s="23" t="n">
        <f aca="false">Data!R92</f>
        <v>43</v>
      </c>
      <c r="S34" s="23" t="n">
        <f aca="false">Data!S92</f>
        <v>52</v>
      </c>
      <c r="T34" s="23" t="n">
        <f aca="false">Data!T92</f>
        <v>70</v>
      </c>
      <c r="U34" s="21" t="n">
        <f aca="false">Data!U92</f>
        <v>57.7142857142857</v>
      </c>
      <c r="V34" s="13" t="n">
        <f aca="false">Data!V92</f>
        <v>12.2857142857143</v>
      </c>
    </row>
    <row r="35" customFormat="false" ht="12.75" hidden="false" customHeight="false" outlineLevel="0" collapsed="false">
      <c r="A35" s="22" t="n">
        <f aca="false">Data!A93</f>
        <v>34495</v>
      </c>
      <c r="B35" s="23" t="n">
        <f aca="false">Data!B93</f>
        <v>12</v>
      </c>
      <c r="C35" s="23" t="n">
        <f aca="false">Data!C93</f>
        <v>6</v>
      </c>
      <c r="D35" s="25" t="n">
        <f aca="false">Data!D93</f>
        <v>18</v>
      </c>
      <c r="E35" s="25" t="n">
        <f aca="false">Data!E93</f>
        <v>21</v>
      </c>
      <c r="F35" s="25" t="n">
        <f aca="false">Data!F93</f>
        <v>17</v>
      </c>
      <c r="G35" s="15" t="n">
        <f aca="false">Data!G93</f>
        <v>19</v>
      </c>
      <c r="H35" s="15" t="n">
        <f aca="false">Data!H93</f>
        <v>21</v>
      </c>
      <c r="I35" s="15" t="n">
        <f aca="false">Data!I93</f>
        <v>27</v>
      </c>
      <c r="J35" s="19" t="n">
        <f aca="false">Data!J93</f>
        <v>18.4285714285714</v>
      </c>
      <c r="K35" s="13" t="n">
        <f aca="false">Data!K93</f>
        <v>8.57142857142857</v>
      </c>
      <c r="L35" s="24" t="n">
        <f aca="false">Data!L93</f>
        <v>34495</v>
      </c>
      <c r="M35" s="25" t="n">
        <f aca="false">Data!M93</f>
        <v>62</v>
      </c>
      <c r="N35" s="25" t="n">
        <f aca="false">Data!N93</f>
        <v>60</v>
      </c>
      <c r="O35" s="25" t="n">
        <f aca="false">Data!O93</f>
        <v>62</v>
      </c>
      <c r="P35" s="25" t="n">
        <f aca="false">Data!P93</f>
        <v>59</v>
      </c>
      <c r="Q35" s="25" t="n">
        <f aca="false">Data!Q93</f>
        <v>54</v>
      </c>
      <c r="R35" s="23" t="n">
        <f aca="false">Data!R93</f>
        <v>58</v>
      </c>
      <c r="S35" s="23" t="n">
        <f aca="false">Data!S93</f>
        <v>53</v>
      </c>
      <c r="T35" s="23" t="n">
        <f aca="false">Data!T93</f>
        <v>64</v>
      </c>
      <c r="U35" s="21" t="n">
        <f aca="false">Data!U93</f>
        <v>58.5714285714286</v>
      </c>
      <c r="V35" s="13" t="n">
        <f aca="false">Data!V93</f>
        <v>5.42857142857143</v>
      </c>
    </row>
    <row r="36" customFormat="false" ht="12.75" hidden="false" customHeight="false" outlineLevel="0" collapsed="false">
      <c r="A36" s="22" t="n">
        <f aca="false">Data!A94</f>
        <v>34502</v>
      </c>
      <c r="B36" s="23" t="n">
        <f aca="false">Data!B94</f>
        <v>29</v>
      </c>
      <c r="C36" s="23" t="n">
        <f aca="false">Data!C94</f>
        <v>28</v>
      </c>
      <c r="D36" s="25" t="n">
        <f aca="false">Data!D94</f>
        <v>19</v>
      </c>
      <c r="E36" s="25" t="n">
        <f aca="false">Data!E94</f>
        <v>19</v>
      </c>
      <c r="F36" s="25" t="n">
        <f aca="false">Data!F94</f>
        <v>26</v>
      </c>
      <c r="G36" s="15" t="n">
        <f aca="false">Data!G94</f>
        <v>17</v>
      </c>
      <c r="H36" s="15" t="n">
        <f aca="false">Data!H94</f>
        <v>11</v>
      </c>
      <c r="I36" s="15" t="n">
        <f aca="false">Data!I94</f>
        <v>30</v>
      </c>
      <c r="J36" s="19" t="n">
        <f aca="false">Data!J94</f>
        <v>21.4285714285714</v>
      </c>
      <c r="K36" s="13" t="n">
        <f aca="false">Data!K94</f>
        <v>8.57142857142857</v>
      </c>
      <c r="L36" s="24" t="n">
        <f aca="false">Data!L94</f>
        <v>34502</v>
      </c>
      <c r="M36" s="25" t="n">
        <f aca="false">Data!M94</f>
        <v>58</v>
      </c>
      <c r="N36" s="25" t="n">
        <f aca="false">Data!N94</f>
        <v>57</v>
      </c>
      <c r="O36" s="25" t="n">
        <f aca="false">Data!O94</f>
        <v>66</v>
      </c>
      <c r="P36" s="25" t="n">
        <f aca="false">Data!P94</f>
        <v>63</v>
      </c>
      <c r="Q36" s="25" t="n">
        <f aca="false">Data!Q94</f>
        <v>59</v>
      </c>
      <c r="R36" s="23" t="n">
        <f aca="false">Data!R94</f>
        <v>34</v>
      </c>
      <c r="S36" s="23" t="n">
        <f aca="false">Data!S94</f>
        <v>48</v>
      </c>
      <c r="T36" s="23" t="n">
        <f aca="false">Data!T94</f>
        <v>62</v>
      </c>
      <c r="U36" s="21" t="n">
        <f aca="false">Data!U94</f>
        <v>55.5714285714286</v>
      </c>
      <c r="V36" s="13" t="n">
        <f aca="false">Data!V94</f>
        <v>6.42857142857143</v>
      </c>
    </row>
    <row r="37" customFormat="false" ht="12.75" hidden="false" customHeight="false" outlineLevel="0" collapsed="false">
      <c r="A37" s="22" t="n">
        <f aca="false">Data!A95</f>
        <v>34509</v>
      </c>
      <c r="B37" s="23" t="n">
        <f aca="false">Data!B95</f>
        <v>11</v>
      </c>
      <c r="C37" s="23" t="n">
        <f aca="false">Data!C95</f>
        <v>30</v>
      </c>
      <c r="D37" s="25" t="n">
        <f aca="false">Data!D95</f>
        <v>15</v>
      </c>
      <c r="E37" s="25" t="n">
        <f aca="false">Data!E95</f>
        <v>22</v>
      </c>
      <c r="F37" s="25" t="n">
        <f aca="false">Data!F95</f>
        <v>16</v>
      </c>
      <c r="G37" s="15" t="n">
        <f aca="false">Data!G95</f>
        <v>24</v>
      </c>
      <c r="H37" s="15" t="n">
        <f aca="false">Data!H95</f>
        <v>12</v>
      </c>
      <c r="I37" s="15" t="n">
        <f aca="false">Data!I95</f>
        <v>28</v>
      </c>
      <c r="J37" s="19" t="n">
        <f aca="false">Data!J95</f>
        <v>21</v>
      </c>
      <c r="K37" s="13" t="n">
        <f aca="false">Data!K95</f>
        <v>7</v>
      </c>
      <c r="L37" s="24" t="n">
        <f aca="false">Data!L95</f>
        <v>34509</v>
      </c>
      <c r="M37" s="25" t="n">
        <f aca="false">Data!M95</f>
        <v>63</v>
      </c>
      <c r="N37" s="25" t="n">
        <f aca="false">Data!N95</f>
        <v>55</v>
      </c>
      <c r="O37" s="25" t="n">
        <f aca="false">Data!O95</f>
        <v>66</v>
      </c>
      <c r="P37" s="25" t="n">
        <f aca="false">Data!P95</f>
        <v>65</v>
      </c>
      <c r="Q37" s="25" t="n">
        <f aca="false">Data!Q95</f>
        <v>55</v>
      </c>
      <c r="R37" s="23" t="n">
        <f aca="false">Data!R95</f>
        <v>50</v>
      </c>
      <c r="S37" s="23" t="n">
        <f aca="false">Data!S95</f>
        <v>52</v>
      </c>
      <c r="T37" s="23" t="n">
        <f aca="false">Data!T95</f>
        <v>68</v>
      </c>
      <c r="U37" s="21" t="n">
        <f aca="false">Data!U95</f>
        <v>58.7142857142857</v>
      </c>
      <c r="V37" s="13" t="n">
        <f aca="false">Data!V95</f>
        <v>9.28571428571429</v>
      </c>
    </row>
    <row r="38" customFormat="false" ht="12.75" hidden="false" customHeight="false" outlineLevel="0" collapsed="false">
      <c r="A38" s="22" t="n">
        <f aca="false">Data!A96</f>
        <v>34516</v>
      </c>
      <c r="B38" s="23" t="n">
        <f aca="false">Data!B96</f>
        <v>15</v>
      </c>
      <c r="C38" s="23" t="n">
        <f aca="false">Data!C96</f>
        <v>11</v>
      </c>
      <c r="D38" s="25" t="n">
        <f aca="false">Data!D96</f>
        <v>11</v>
      </c>
      <c r="E38" s="25" t="n">
        <f aca="false">Data!E96</f>
        <v>9</v>
      </c>
      <c r="F38" s="25" t="n">
        <f aca="false">Data!F96</f>
        <v>14</v>
      </c>
      <c r="G38" s="15" t="n">
        <f aca="false">Data!G96</f>
        <v>25</v>
      </c>
      <c r="H38" s="15" t="n">
        <f aca="false">Data!H96</f>
        <v>11</v>
      </c>
      <c r="I38" s="15" t="n">
        <f aca="false">Data!I96</f>
        <v>32</v>
      </c>
      <c r="J38" s="19" t="n">
        <f aca="false">Data!J96</f>
        <v>16.1428571428571</v>
      </c>
      <c r="K38" s="13" t="n">
        <f aca="false">Data!K96</f>
        <v>15.8571428571429</v>
      </c>
      <c r="L38" s="24" t="n">
        <f aca="false">Data!L96</f>
        <v>34516</v>
      </c>
      <c r="M38" s="25" t="n">
        <f aca="false">Data!M96</f>
        <v>84</v>
      </c>
      <c r="N38" s="25" t="n">
        <f aca="false">Data!N96</f>
        <v>59</v>
      </c>
      <c r="O38" s="25" t="n">
        <f aca="false">Data!O96</f>
        <v>72</v>
      </c>
      <c r="P38" s="25" t="n">
        <f aca="false">Data!P96</f>
        <v>56</v>
      </c>
      <c r="Q38" s="25" t="n">
        <f aca="false">Data!Q96</f>
        <v>46</v>
      </c>
      <c r="R38" s="23" t="n">
        <f aca="false">Data!R96</f>
        <v>55</v>
      </c>
      <c r="S38" s="23" t="n">
        <f aca="false">Data!S96</f>
        <v>50</v>
      </c>
      <c r="T38" s="23" t="n">
        <f aca="false">Data!T96</f>
        <v>62</v>
      </c>
      <c r="U38" s="21" t="n">
        <f aca="false">Data!U96</f>
        <v>57.1428571428571</v>
      </c>
      <c r="V38" s="13" t="n">
        <f aca="false">Data!V96</f>
        <v>4.85714285714285</v>
      </c>
    </row>
    <row r="39" customFormat="false" ht="12.75" hidden="false" customHeight="false" outlineLevel="0" collapsed="false">
      <c r="A39" s="22" t="n">
        <f aca="false">Data!A97</f>
        <v>34523</v>
      </c>
      <c r="B39" s="23" t="n">
        <f aca="false">Data!B97</f>
        <v>38</v>
      </c>
      <c r="C39" s="23" t="n">
        <f aca="false">Data!C97</f>
        <v>31</v>
      </c>
      <c r="D39" s="25" t="n">
        <f aca="false">Data!D97</f>
        <v>15</v>
      </c>
      <c r="E39" s="25" t="n">
        <f aca="false">Data!E97</f>
        <v>21</v>
      </c>
      <c r="F39" s="25" t="n">
        <f aca="false">Data!F97</f>
        <v>14</v>
      </c>
      <c r="G39" s="15" t="n">
        <f aca="false">Data!G97</f>
        <v>12</v>
      </c>
      <c r="H39" s="15" t="n">
        <f aca="false">Data!H97</f>
        <v>26</v>
      </c>
      <c r="I39" s="15" t="n">
        <f aca="false">Data!I97</f>
        <v>30</v>
      </c>
      <c r="J39" s="19" t="n">
        <f aca="false">Data!J97</f>
        <v>21.2857142857143</v>
      </c>
      <c r="K39" s="13" t="n">
        <f aca="false">Data!K97</f>
        <v>8.71428571428572</v>
      </c>
      <c r="L39" s="24" t="n">
        <f aca="false">Data!L97</f>
        <v>34523</v>
      </c>
      <c r="M39" s="25" t="n">
        <f aca="false">Data!M97</f>
        <v>46</v>
      </c>
      <c r="N39" s="25" t="n">
        <f aca="false">Data!N97</f>
        <v>65</v>
      </c>
      <c r="O39" s="25" t="n">
        <f aca="false">Data!O97</f>
        <v>70</v>
      </c>
      <c r="P39" s="25" t="n">
        <f aca="false">Data!P97</f>
        <v>64</v>
      </c>
      <c r="Q39" s="25" t="n">
        <f aca="false">Data!Q97</f>
        <v>50</v>
      </c>
      <c r="R39" s="23" t="n">
        <f aca="false">Data!R97</f>
        <v>46</v>
      </c>
      <c r="S39" s="23" t="n">
        <f aca="false">Data!S97</f>
        <v>63</v>
      </c>
      <c r="T39" s="23" t="n">
        <f aca="false">Data!T97</f>
        <v>71</v>
      </c>
      <c r="U39" s="21" t="n">
        <f aca="false">Data!U97</f>
        <v>61.2857142857143</v>
      </c>
      <c r="V39" s="13" t="n">
        <f aca="false">Data!V97</f>
        <v>9.71428571428572</v>
      </c>
    </row>
    <row r="40" customFormat="false" ht="12.75" hidden="false" customHeight="false" outlineLevel="0" collapsed="false">
      <c r="A40" s="22" t="n">
        <f aca="false">Data!A98</f>
        <v>34530</v>
      </c>
      <c r="B40" s="23" t="n">
        <f aca="false">Data!B98</f>
        <v>27</v>
      </c>
      <c r="C40" s="23" t="n">
        <f aca="false">Data!C98</f>
        <v>14</v>
      </c>
      <c r="D40" s="25" t="n">
        <f aca="false">Data!D98</f>
        <v>20</v>
      </c>
      <c r="E40" s="25" t="n">
        <f aca="false">Data!E98</f>
        <v>16</v>
      </c>
      <c r="F40" s="25" t="n">
        <f aca="false">Data!F98</f>
        <v>27</v>
      </c>
      <c r="G40" s="15" t="n">
        <f aca="false">Data!G98</f>
        <v>9</v>
      </c>
      <c r="H40" s="15" t="n">
        <f aca="false">Data!H98</f>
        <v>9</v>
      </c>
      <c r="I40" s="15" t="n">
        <f aca="false">Data!I98</f>
        <v>22</v>
      </c>
      <c r="J40" s="19" t="n">
        <f aca="false">Data!J98</f>
        <v>16.7142857142857</v>
      </c>
      <c r="K40" s="13" t="n">
        <f aca="false">Data!K98</f>
        <v>5.28571428571429</v>
      </c>
      <c r="L40" s="24" t="n">
        <f aca="false">Data!L98</f>
        <v>34530</v>
      </c>
      <c r="M40" s="25" t="n">
        <f aca="false">Data!M98</f>
        <v>66</v>
      </c>
      <c r="N40" s="25" t="n">
        <f aca="false">Data!N98</f>
        <v>48</v>
      </c>
      <c r="O40" s="25" t="n">
        <f aca="false">Data!O98</f>
        <v>67</v>
      </c>
      <c r="P40" s="25" t="n">
        <f aca="false">Data!P98</f>
        <v>65</v>
      </c>
      <c r="Q40" s="25" t="n">
        <f aca="false">Data!Q98</f>
        <v>55</v>
      </c>
      <c r="R40" s="23" t="n">
        <f aca="false">Data!R98</f>
        <v>36</v>
      </c>
      <c r="S40" s="23" t="n">
        <f aca="false">Data!S98</f>
        <v>52</v>
      </c>
      <c r="T40" s="23" t="n">
        <f aca="false">Data!T98</f>
        <v>62</v>
      </c>
      <c r="U40" s="21" t="n">
        <f aca="false">Data!U98</f>
        <v>55</v>
      </c>
      <c r="V40" s="13" t="n">
        <f aca="false">Data!V98</f>
        <v>7</v>
      </c>
    </row>
    <row r="41" customFormat="false" ht="12.75" hidden="false" customHeight="false" outlineLevel="0" collapsed="false">
      <c r="A41" s="22" t="n">
        <f aca="false">Data!A99</f>
        <v>34537</v>
      </c>
      <c r="B41" s="23" t="n">
        <f aca="false">Data!B99</f>
        <v>13</v>
      </c>
      <c r="C41" s="23" t="n">
        <f aca="false">Data!C99</f>
        <v>8</v>
      </c>
      <c r="D41" s="25" t="n">
        <f aca="false">Data!D99</f>
        <v>16</v>
      </c>
      <c r="E41" s="25" t="n">
        <f aca="false">Data!E99</f>
        <v>0</v>
      </c>
      <c r="F41" s="25" t="n">
        <f aca="false">Data!F99</f>
        <v>22</v>
      </c>
      <c r="G41" s="15" t="n">
        <f aca="false">Data!G99</f>
        <v>14</v>
      </c>
      <c r="H41" s="15" t="n">
        <f aca="false">Data!H99</f>
        <v>1</v>
      </c>
      <c r="I41" s="15" t="n">
        <f aca="false">Data!I99</f>
        <v>13</v>
      </c>
      <c r="J41" s="19" t="n">
        <f aca="false">Data!J99</f>
        <v>10.5714285714286</v>
      </c>
      <c r="K41" s="13" t="n">
        <f aca="false">Data!K99</f>
        <v>2.42857142857143</v>
      </c>
      <c r="L41" s="24" t="n">
        <f aca="false">Data!L99</f>
        <v>34537</v>
      </c>
      <c r="M41" s="25" t="n">
        <f aca="false">Data!M99</f>
        <v>56</v>
      </c>
      <c r="N41" s="25" t="n">
        <f aca="false">Data!N99</f>
        <v>43</v>
      </c>
      <c r="O41" s="25" t="n">
        <f aca="false">Data!O99</f>
        <v>68</v>
      </c>
      <c r="P41" s="25" t="n">
        <f aca="false">Data!P99</f>
        <v>48</v>
      </c>
      <c r="Q41" s="25" t="n">
        <f aca="false">Data!Q99</f>
        <v>54</v>
      </c>
      <c r="R41" s="23" t="n">
        <f aca="false">Data!R99</f>
        <v>56</v>
      </c>
      <c r="S41" s="23" t="n">
        <f aca="false">Data!S99</f>
        <v>48</v>
      </c>
      <c r="T41" s="23" t="n">
        <f aca="false">Data!T99</f>
        <v>60</v>
      </c>
      <c r="U41" s="21" t="n">
        <f aca="false">Data!U99</f>
        <v>53.8571428571429</v>
      </c>
      <c r="V41" s="13" t="n">
        <f aca="false">Data!V99</f>
        <v>6.14285714285715</v>
      </c>
    </row>
    <row r="42" customFormat="false" ht="12.75" hidden="false" customHeight="false" outlineLevel="0" collapsed="false">
      <c r="A42" s="22" t="n">
        <f aca="false">Data!A100</f>
        <v>34544</v>
      </c>
      <c r="B42" s="23" t="n">
        <f aca="false">Data!B100</f>
        <v>27</v>
      </c>
      <c r="C42" s="23" t="n">
        <f aca="false">Data!C100</f>
        <v>5</v>
      </c>
      <c r="D42" s="25" t="n">
        <f aca="false">Data!D100</f>
        <v>15</v>
      </c>
      <c r="E42" s="25" t="n">
        <f aca="false">Data!E100</f>
        <v>0</v>
      </c>
      <c r="F42" s="25" t="n">
        <f aca="false">Data!F100</f>
        <v>11</v>
      </c>
      <c r="G42" s="15" t="n">
        <f aca="false">Data!G100</f>
        <v>1</v>
      </c>
      <c r="H42" s="15" t="n">
        <f aca="false">Data!H100</f>
        <v>16</v>
      </c>
      <c r="I42" s="15" t="n">
        <f aca="false">Data!I100</f>
        <v>19</v>
      </c>
      <c r="J42" s="19" t="n">
        <f aca="false">Data!J100</f>
        <v>9.57142857142857</v>
      </c>
      <c r="K42" s="13" t="n">
        <f aca="false">Data!K100</f>
        <v>9.42857142857143</v>
      </c>
      <c r="L42" s="24" t="n">
        <f aca="false">Data!L100</f>
        <v>34544</v>
      </c>
      <c r="M42" s="25" t="n">
        <f aca="false">Data!M100</f>
        <v>52</v>
      </c>
      <c r="N42" s="25" t="n">
        <f aca="false">Data!N100</f>
        <v>48</v>
      </c>
      <c r="O42" s="25" t="n">
        <f aca="false">Data!O100</f>
        <v>67</v>
      </c>
      <c r="P42" s="25" t="n">
        <f aca="false">Data!P100</f>
        <v>56</v>
      </c>
      <c r="Q42" s="25" t="n">
        <f aca="false">Data!Q100</f>
        <v>48</v>
      </c>
      <c r="R42" s="23" t="n">
        <f aca="false">Data!R100</f>
        <v>30</v>
      </c>
      <c r="S42" s="23" t="n">
        <f aca="false">Data!S100</f>
        <v>49</v>
      </c>
      <c r="T42" s="23" t="n">
        <f aca="false">Data!T100</f>
        <v>48</v>
      </c>
      <c r="U42" s="21" t="n">
        <f aca="false">Data!U100</f>
        <v>49.4285714285714</v>
      </c>
      <c r="V42" s="13" t="n">
        <f aca="false">Data!V100</f>
        <v>-1.42857142857143</v>
      </c>
    </row>
    <row r="43" customFormat="false" ht="12.75" hidden="false" customHeight="false" outlineLevel="0" collapsed="false">
      <c r="A43" s="22" t="n">
        <f aca="false">Data!A101</f>
        <v>34551</v>
      </c>
      <c r="B43" s="23" t="n">
        <f aca="false">Data!B101</f>
        <v>32</v>
      </c>
      <c r="C43" s="23" t="n">
        <f aca="false">Data!C101</f>
        <v>1</v>
      </c>
      <c r="D43" s="25" t="n">
        <f aca="false">Data!D101</f>
        <v>19</v>
      </c>
      <c r="E43" s="25" t="n">
        <f aca="false">Data!E101</f>
        <v>-2</v>
      </c>
      <c r="F43" s="25" t="n">
        <f aca="false">Data!F101</f>
        <v>21</v>
      </c>
      <c r="G43" s="15" t="n">
        <f aca="false">Data!G101</f>
        <v>-11</v>
      </c>
      <c r="H43" s="15" t="n">
        <f aca="false">Data!H101</f>
        <v>17</v>
      </c>
      <c r="I43" s="15" t="n">
        <f aca="false">Data!I101</f>
        <v>16</v>
      </c>
      <c r="J43" s="19" t="n">
        <f aca="false">Data!J101</f>
        <v>8.71428571428571</v>
      </c>
      <c r="K43" s="13" t="n">
        <f aca="false">Data!K101</f>
        <v>7.28571428571429</v>
      </c>
      <c r="L43" s="24" t="n">
        <f aca="false">Data!L101</f>
        <v>34551</v>
      </c>
      <c r="M43" s="25" t="n">
        <f aca="false">Data!M101</f>
        <v>60</v>
      </c>
      <c r="N43" s="25" t="n">
        <f aca="false">Data!N101</f>
        <v>36</v>
      </c>
      <c r="O43" s="25" t="n">
        <f aca="false">Data!O101</f>
        <v>67</v>
      </c>
      <c r="P43" s="25" t="n">
        <f aca="false">Data!P101</f>
        <v>50</v>
      </c>
      <c r="Q43" s="25" t="n">
        <f aca="false">Data!Q101</f>
        <v>43</v>
      </c>
      <c r="R43" s="23" t="n">
        <f aca="false">Data!R101</f>
        <v>30</v>
      </c>
      <c r="S43" s="23" t="n">
        <f aca="false">Data!S101</f>
        <v>49</v>
      </c>
      <c r="T43" s="23" t="n">
        <f aca="false">Data!T101</f>
        <v>55</v>
      </c>
      <c r="U43" s="21" t="n">
        <f aca="false">Data!U101</f>
        <v>47.1428571428571</v>
      </c>
      <c r="V43" s="13" t="n">
        <f aca="false">Data!V101</f>
        <v>7.85714285714285</v>
      </c>
    </row>
    <row r="44" customFormat="false" ht="12.75" hidden="false" customHeight="false" outlineLevel="0" collapsed="false">
      <c r="A44" s="22" t="n">
        <f aca="false">Data!A102</f>
        <v>34558</v>
      </c>
      <c r="B44" s="23" t="n">
        <f aca="false">Data!B102</f>
        <v>23</v>
      </c>
      <c r="C44" s="23" t="n">
        <f aca="false">Data!C102</f>
        <v>5</v>
      </c>
      <c r="D44" s="25" t="n">
        <f aca="false">Data!D102</f>
        <v>20</v>
      </c>
      <c r="E44" s="25" t="n">
        <f aca="false">Data!E102</f>
        <v>14</v>
      </c>
      <c r="F44" s="25" t="n">
        <f aca="false">Data!F102</f>
        <v>19</v>
      </c>
      <c r="G44" s="15" t="n">
        <f aca="false">Data!G102</f>
        <v>-1</v>
      </c>
      <c r="H44" s="15" t="n">
        <f aca="false">Data!H102</f>
        <v>12</v>
      </c>
      <c r="I44" s="15" t="n">
        <f aca="false">Data!I102</f>
        <v>0</v>
      </c>
      <c r="J44" s="19" t="n">
        <f aca="false">Data!J102</f>
        <v>9.85714285714286</v>
      </c>
      <c r="K44" s="13" t="n">
        <f aca="false">Data!K102</f>
        <v>-9.85714285714286</v>
      </c>
      <c r="L44" s="24" t="n">
        <f aca="false">Data!L102</f>
        <v>34558</v>
      </c>
      <c r="M44" s="25" t="n">
        <f aca="false">Data!M102</f>
        <v>44</v>
      </c>
      <c r="N44" s="25" t="n">
        <f aca="false">Data!N102</f>
        <v>48</v>
      </c>
      <c r="O44" s="25" t="n">
        <f aca="false">Data!O102</f>
        <v>55</v>
      </c>
      <c r="P44" s="25" t="n">
        <f aca="false">Data!P102</f>
        <v>62</v>
      </c>
      <c r="Q44" s="25" t="n">
        <f aca="false">Data!Q102</f>
        <v>49</v>
      </c>
      <c r="R44" s="23" t="n">
        <f aca="false">Data!R102</f>
        <v>38</v>
      </c>
      <c r="S44" s="23" t="n">
        <f aca="false">Data!S102</f>
        <v>40</v>
      </c>
      <c r="T44" s="23" t="n">
        <f aca="false">Data!T102</f>
        <v>35</v>
      </c>
      <c r="U44" s="21" t="n">
        <f aca="false">Data!U102</f>
        <v>46.7142857142857</v>
      </c>
      <c r="V44" s="13" t="n">
        <f aca="false">Data!V102</f>
        <v>-11.7142857142857</v>
      </c>
    </row>
    <row r="45" customFormat="false" ht="12.75" hidden="false" customHeight="false" outlineLevel="0" collapsed="false">
      <c r="A45" s="22" t="n">
        <f aca="false">Data!A103</f>
        <v>34565</v>
      </c>
      <c r="B45" s="23" t="n">
        <f aca="false">Data!B103</f>
        <v>23</v>
      </c>
      <c r="C45" s="23" t="n">
        <f aca="false">Data!C103</f>
        <v>-4</v>
      </c>
      <c r="D45" s="25" t="n">
        <f aca="false">Data!D103</f>
        <v>30</v>
      </c>
      <c r="E45" s="25" t="n">
        <f aca="false">Data!E103</f>
        <v>11</v>
      </c>
      <c r="F45" s="25" t="n">
        <f aca="false">Data!F103</f>
        <v>29</v>
      </c>
      <c r="G45" s="15" t="n">
        <f aca="false">Data!G103</f>
        <v>1</v>
      </c>
      <c r="H45" s="15" t="n">
        <f aca="false">Data!H103</f>
        <v>4</v>
      </c>
      <c r="I45" s="15" t="n">
        <f aca="false">Data!I103</f>
        <v>23</v>
      </c>
      <c r="J45" s="19" t="n">
        <f aca="false">Data!J103</f>
        <v>13.4285714285714</v>
      </c>
      <c r="K45" s="13" t="n">
        <f aca="false">Data!K103</f>
        <v>9.57142857142857</v>
      </c>
      <c r="L45" s="24" t="n">
        <f aca="false">Data!L103</f>
        <v>34565</v>
      </c>
      <c r="M45" s="25" t="n">
        <f aca="false">Data!M103</f>
        <v>70</v>
      </c>
      <c r="N45" s="25" t="n">
        <f aca="false">Data!N103</f>
        <v>38</v>
      </c>
      <c r="O45" s="25" t="n">
        <f aca="false">Data!O103</f>
        <v>67</v>
      </c>
      <c r="P45" s="25" t="n">
        <f aca="false">Data!P103</f>
        <v>52</v>
      </c>
      <c r="Q45" s="25" t="n">
        <f aca="false">Data!Q103</f>
        <v>40</v>
      </c>
      <c r="R45" s="23" t="n">
        <f aca="false">Data!R103</f>
        <v>43</v>
      </c>
      <c r="S45" s="23" t="n">
        <f aca="false">Data!S103</f>
        <v>52</v>
      </c>
      <c r="T45" s="23" t="n">
        <f aca="false">Data!T103</f>
        <v>57</v>
      </c>
      <c r="U45" s="21" t="n">
        <f aca="false">Data!U103</f>
        <v>49.8571428571429</v>
      </c>
      <c r="V45" s="13" t="n">
        <f aca="false">Data!V103</f>
        <v>7.14285714285715</v>
      </c>
    </row>
    <row r="46" customFormat="false" ht="12.75" hidden="false" customHeight="false" outlineLevel="0" collapsed="false">
      <c r="A46" s="22" t="n">
        <f aca="false">Data!A104</f>
        <v>34572</v>
      </c>
      <c r="B46" s="23" t="n">
        <f aca="false">Data!B104</f>
        <v>22</v>
      </c>
      <c r="C46" s="23" t="n">
        <f aca="false">Data!C104</f>
        <v>6</v>
      </c>
      <c r="D46" s="25" t="n">
        <f aca="false">Data!D104</f>
        <v>19</v>
      </c>
      <c r="E46" s="25" t="n">
        <f aca="false">Data!E104</f>
        <v>5</v>
      </c>
      <c r="F46" s="25" t="n">
        <f aca="false">Data!F104</f>
        <v>14</v>
      </c>
      <c r="G46" s="15" t="n">
        <f aca="false">Data!G104</f>
        <v>4</v>
      </c>
      <c r="H46" s="15" t="n">
        <f aca="false">Data!H104</f>
        <v>12</v>
      </c>
      <c r="I46" s="15" t="n">
        <f aca="false">Data!I104</f>
        <v>12</v>
      </c>
      <c r="J46" s="19" t="n">
        <f aca="false">Data!J104</f>
        <v>10.2857142857143</v>
      </c>
      <c r="K46" s="13" t="n">
        <f aca="false">Data!K104</f>
        <v>1.71428571428571</v>
      </c>
      <c r="L46" s="24" t="n">
        <f aca="false">Data!L104</f>
        <v>34572</v>
      </c>
      <c r="M46" s="25" t="n">
        <f aca="false">Data!M104</f>
        <v>55</v>
      </c>
      <c r="N46" s="25" t="n">
        <f aca="false">Data!N104</f>
        <v>49</v>
      </c>
      <c r="O46" s="25" t="n">
        <f aca="false">Data!O104</f>
        <v>53</v>
      </c>
      <c r="P46" s="25" t="n">
        <f aca="false">Data!P104</f>
        <v>55</v>
      </c>
      <c r="Q46" s="25" t="n">
        <f aca="false">Data!Q104</f>
        <v>47</v>
      </c>
      <c r="R46" s="23" t="n">
        <f aca="false">Data!R104</f>
        <v>41</v>
      </c>
      <c r="S46" s="23" t="n">
        <f aca="false">Data!S104</f>
        <v>45</v>
      </c>
      <c r="T46" s="23" t="n">
        <f aca="false">Data!T104</f>
        <v>55</v>
      </c>
      <c r="U46" s="21" t="n">
        <f aca="false">Data!U104</f>
        <v>49.2857142857143</v>
      </c>
      <c r="V46" s="13" t="n">
        <f aca="false">Data!V104</f>
        <v>5.71428571428572</v>
      </c>
    </row>
    <row r="47" customFormat="false" ht="12.75" hidden="false" customHeight="false" outlineLevel="0" collapsed="false">
      <c r="A47" s="22" t="n">
        <f aca="false">Data!A105</f>
        <v>34579</v>
      </c>
      <c r="B47" s="23" t="n">
        <f aca="false">Data!B105</f>
        <v>25</v>
      </c>
      <c r="C47" s="23" t="n">
        <f aca="false">Data!C105</f>
        <v>1</v>
      </c>
      <c r="D47" s="25" t="n">
        <f aca="false">Data!D105</f>
        <v>30</v>
      </c>
      <c r="E47" s="25" t="n">
        <f aca="false">Data!E105</f>
        <v>23</v>
      </c>
      <c r="F47" s="25" t="n">
        <f aca="false">Data!F105</f>
        <v>10</v>
      </c>
      <c r="G47" s="15" t="n">
        <f aca="false">Data!G105</f>
        <v>20</v>
      </c>
      <c r="H47" s="15" t="n">
        <f aca="false">Data!H105</f>
        <v>3</v>
      </c>
      <c r="I47" s="15" t="n">
        <f aca="false">Data!I105</f>
        <v>21</v>
      </c>
      <c r="J47" s="19" t="n">
        <f aca="false">Data!J105</f>
        <v>15.4285714285714</v>
      </c>
      <c r="K47" s="13" t="n">
        <f aca="false">Data!K105</f>
        <v>5.57142857142857</v>
      </c>
      <c r="L47" s="24" t="n">
        <f aca="false">Data!L105</f>
        <v>34579</v>
      </c>
      <c r="M47" s="25" t="n">
        <f aca="false">Data!M105</f>
        <v>50</v>
      </c>
      <c r="N47" s="25" t="n">
        <f aca="false">Data!N105</f>
        <v>49</v>
      </c>
      <c r="O47" s="25" t="n">
        <f aca="false">Data!O105</f>
        <v>65</v>
      </c>
      <c r="P47" s="25" t="n">
        <f aca="false">Data!P105</f>
        <v>55</v>
      </c>
      <c r="Q47" s="25" t="n">
        <f aca="false">Data!Q105</f>
        <v>40</v>
      </c>
      <c r="R47" s="23" t="n">
        <f aca="false">Data!R105</f>
        <v>51</v>
      </c>
      <c r="S47" s="23" t="n">
        <f aca="false">Data!S105</f>
        <v>40</v>
      </c>
      <c r="T47" s="23" t="n">
        <f aca="false">Data!T105</f>
        <v>49</v>
      </c>
      <c r="U47" s="21" t="n">
        <f aca="false">Data!U105</f>
        <v>49.8571428571429</v>
      </c>
      <c r="V47" s="13" t="n">
        <f aca="false">Data!V105</f>
        <v>-0.857142857142854</v>
      </c>
    </row>
    <row r="48" customFormat="false" ht="12.75" hidden="false" customHeight="false" outlineLevel="0" collapsed="false">
      <c r="A48" s="22" t="n">
        <f aca="false">Data!A106</f>
        <v>34586</v>
      </c>
      <c r="B48" s="23" t="n">
        <f aca="false">Data!B106</f>
        <v>12</v>
      </c>
      <c r="C48" s="23" t="n">
        <f aca="false">Data!C106</f>
        <v>20</v>
      </c>
      <c r="D48" s="25" t="n">
        <f aca="false">Data!D106</f>
        <v>24</v>
      </c>
      <c r="E48" s="25" t="n">
        <f aca="false">Data!E106</f>
        <v>31</v>
      </c>
      <c r="F48" s="25" t="n">
        <f aca="false">Data!F106</f>
        <v>-2</v>
      </c>
      <c r="G48" s="15" t="n">
        <f aca="false">Data!G106</f>
        <v>15</v>
      </c>
      <c r="H48" s="15" t="n">
        <f aca="false">Data!H106</f>
        <v>17</v>
      </c>
      <c r="I48" s="15" t="n">
        <f aca="false">Data!I106</f>
        <v>25</v>
      </c>
      <c r="J48" s="19" t="n">
        <f aca="false">Data!J106</f>
        <v>18.5714285714286</v>
      </c>
      <c r="K48" s="13" t="n">
        <f aca="false">Data!K106</f>
        <v>6.42857142857143</v>
      </c>
      <c r="L48" s="24" t="n">
        <f aca="false">Data!L106</f>
        <v>34586</v>
      </c>
      <c r="M48" s="25" t="n">
        <f aca="false">Data!M106</f>
        <v>49</v>
      </c>
      <c r="N48" s="25" t="n">
        <f aca="false">Data!N106</f>
        <v>53</v>
      </c>
      <c r="O48" s="25" t="n">
        <f aca="false">Data!O106</f>
        <v>67</v>
      </c>
      <c r="P48" s="25" t="n">
        <f aca="false">Data!P106</f>
        <v>59</v>
      </c>
      <c r="Q48" s="25" t="n">
        <f aca="false">Data!Q106</f>
        <v>36</v>
      </c>
      <c r="R48" s="23" t="n">
        <f aca="false">Data!R106</f>
        <v>45</v>
      </c>
      <c r="S48" s="23" t="n">
        <f aca="false">Data!S106</f>
        <v>50</v>
      </c>
      <c r="T48" s="23" t="n">
        <f aca="false">Data!T106</f>
        <v>60</v>
      </c>
      <c r="U48" s="21" t="n">
        <f aca="false">Data!U106</f>
        <v>52.8571428571429</v>
      </c>
      <c r="V48" s="13" t="n">
        <f aca="false">Data!V106</f>
        <v>7.14285714285715</v>
      </c>
    </row>
    <row r="49" customFormat="false" ht="12.75" hidden="false" customHeight="false" outlineLevel="0" collapsed="false">
      <c r="A49" s="22" t="n">
        <f aca="false">Data!A107</f>
        <v>34593</v>
      </c>
      <c r="B49" s="23" t="n">
        <f aca="false">Data!B107</f>
        <v>15</v>
      </c>
      <c r="C49" s="23" t="n">
        <f aca="false">Data!C107</f>
        <v>18</v>
      </c>
      <c r="D49" s="25" t="n">
        <f aca="false">Data!D107</f>
        <v>29</v>
      </c>
      <c r="E49" s="25" t="n">
        <f aca="false">Data!E107</f>
        <v>29</v>
      </c>
      <c r="F49" s="25" t="n">
        <f aca="false">Data!F107</f>
        <v>18</v>
      </c>
      <c r="G49" s="15" t="n">
        <f aca="false">Data!G107</f>
        <v>18</v>
      </c>
      <c r="H49" s="15" t="n">
        <f aca="false">Data!H107</f>
        <v>17</v>
      </c>
      <c r="I49" s="15" t="n">
        <f aca="false">Data!I107</f>
        <v>28</v>
      </c>
      <c r="J49" s="19" t="n">
        <f aca="false">Data!J107</f>
        <v>22.4285714285714</v>
      </c>
      <c r="K49" s="13" t="n">
        <f aca="false">Data!K107</f>
        <v>5.57142857142857</v>
      </c>
      <c r="L49" s="24" t="n">
        <f aca="false">Data!L107</f>
        <v>34593</v>
      </c>
      <c r="M49" s="25" t="n">
        <f aca="false">Data!M107</f>
        <v>41</v>
      </c>
      <c r="N49" s="25" t="n">
        <f aca="false">Data!N107</f>
        <v>46</v>
      </c>
      <c r="O49" s="25" t="n">
        <f aca="false">Data!O107</f>
        <v>52</v>
      </c>
      <c r="P49" s="25" t="n">
        <f aca="false">Data!P107</f>
        <v>57</v>
      </c>
      <c r="Q49" s="25" t="n">
        <f aca="false">Data!Q107</f>
        <v>42</v>
      </c>
      <c r="R49" s="23" t="n">
        <f aca="false">Data!R107</f>
        <v>55</v>
      </c>
      <c r="S49" s="23" t="n">
        <f aca="false">Data!S107</f>
        <v>48</v>
      </c>
      <c r="T49" s="23" t="n">
        <f aca="false">Data!T107</f>
        <v>52</v>
      </c>
      <c r="U49" s="21" t="n">
        <f aca="false">Data!U107</f>
        <v>50.2857142857143</v>
      </c>
      <c r="V49" s="13" t="n">
        <f aca="false">Data!V107</f>
        <v>1.71428571428572</v>
      </c>
    </row>
    <row r="50" customFormat="false" ht="12.75" hidden="false" customHeight="false" outlineLevel="0" collapsed="false">
      <c r="A50" s="22" t="n">
        <f aca="false">Data!A108</f>
        <v>34600</v>
      </c>
      <c r="B50" s="23" t="n">
        <f aca="false">Data!B108</f>
        <v>13</v>
      </c>
      <c r="C50" s="23" t="n">
        <f aca="false">Data!C108</f>
        <v>19</v>
      </c>
      <c r="D50" s="25" t="n">
        <f aca="false">Data!D108</f>
        <v>26</v>
      </c>
      <c r="E50" s="25" t="n">
        <f aca="false">Data!E108</f>
        <v>15</v>
      </c>
      <c r="F50" s="25" t="n">
        <f aca="false">Data!F108</f>
        <v>10</v>
      </c>
      <c r="G50" s="15" t="n">
        <f aca="false">Data!G108</f>
        <v>24</v>
      </c>
      <c r="H50" s="15" t="n">
        <f aca="false">Data!H108</f>
        <v>18</v>
      </c>
      <c r="I50" s="15" t="n">
        <f aca="false">Data!I108</f>
        <v>25</v>
      </c>
      <c r="J50" s="19" t="n">
        <f aca="false">Data!J108</f>
        <v>19.5714285714286</v>
      </c>
      <c r="K50" s="13" t="n">
        <f aca="false">Data!K108</f>
        <v>5.42857142857143</v>
      </c>
      <c r="L50" s="24" t="n">
        <f aca="false">Data!L108</f>
        <v>34600</v>
      </c>
      <c r="M50" s="25" t="n">
        <f aca="false">Data!M108</f>
        <v>43</v>
      </c>
      <c r="N50" s="25" t="n">
        <f aca="false">Data!N108</f>
        <v>46</v>
      </c>
      <c r="O50" s="25" t="n">
        <f aca="false">Data!O108</f>
        <v>57</v>
      </c>
      <c r="P50" s="25" t="n">
        <f aca="false">Data!P108</f>
        <v>51</v>
      </c>
      <c r="Q50" s="25" t="n">
        <f aca="false">Data!Q108</f>
        <v>31</v>
      </c>
      <c r="R50" s="23" t="n">
        <f aca="false">Data!R108</f>
        <v>46</v>
      </c>
      <c r="S50" s="23" t="n">
        <f aca="false">Data!S108</f>
        <v>57</v>
      </c>
      <c r="T50" s="23" t="n">
        <f aca="false">Data!T108</f>
        <v>58</v>
      </c>
      <c r="U50" s="21" t="n">
        <f aca="false">Data!U108</f>
        <v>49.4285714285714</v>
      </c>
      <c r="V50" s="13" t="n">
        <f aca="false">Data!V108</f>
        <v>8.57142857142857</v>
      </c>
    </row>
    <row r="51" customFormat="false" ht="12.75" hidden="false" customHeight="false" outlineLevel="0" collapsed="false">
      <c r="A51" s="22" t="n">
        <f aca="false">Data!A109</f>
        <v>34607</v>
      </c>
      <c r="B51" s="23" t="n">
        <f aca="false">Data!B109</f>
        <v>9</v>
      </c>
      <c r="C51" s="23" t="n">
        <f aca="false">Data!C109</f>
        <v>26</v>
      </c>
      <c r="D51" s="25" t="n">
        <f aca="false">Data!D109</f>
        <v>30</v>
      </c>
      <c r="E51" s="25" t="n">
        <f aca="false">Data!E109</f>
        <v>29</v>
      </c>
      <c r="F51" s="25" t="n">
        <f aca="false">Data!F109</f>
        <v>7</v>
      </c>
      <c r="G51" s="15" t="n">
        <f aca="false">Data!G109</f>
        <v>19</v>
      </c>
      <c r="H51" s="15" t="n">
        <f aca="false">Data!H109</f>
        <v>25</v>
      </c>
      <c r="I51" s="15" t="n">
        <f aca="false">Data!I109</f>
        <v>13</v>
      </c>
      <c r="J51" s="19" t="n">
        <f aca="false">Data!J109</f>
        <v>21.2857142857143</v>
      </c>
      <c r="K51" s="13" t="n">
        <f aca="false">Data!K109</f>
        <v>-8.28571428571429</v>
      </c>
      <c r="L51" s="24" t="n">
        <f aca="false">Data!L109</f>
        <v>34607</v>
      </c>
      <c r="M51" s="25" t="n">
        <f aca="false">Data!M109</f>
        <v>42</v>
      </c>
      <c r="N51" s="25" t="n">
        <f aca="false">Data!N109</f>
        <v>36</v>
      </c>
      <c r="O51" s="25" t="n">
        <f aca="false">Data!O109</f>
        <v>54</v>
      </c>
      <c r="P51" s="25" t="n">
        <f aca="false">Data!P109</f>
        <v>52</v>
      </c>
      <c r="Q51" s="25" t="n">
        <f aca="false">Data!Q109</f>
        <v>30</v>
      </c>
      <c r="R51" s="23" t="n">
        <f aca="false">Data!R109</f>
        <v>53</v>
      </c>
      <c r="S51" s="23" t="n">
        <f aca="false">Data!S109</f>
        <v>50</v>
      </c>
      <c r="T51" s="23" t="n">
        <f aca="false">Data!T109</f>
        <v>47</v>
      </c>
      <c r="U51" s="21" t="n">
        <f aca="false">Data!U109</f>
        <v>46</v>
      </c>
      <c r="V51" s="13" t="n">
        <f aca="false">Data!V109</f>
        <v>1</v>
      </c>
    </row>
    <row r="52" customFormat="false" ht="12.75" hidden="false" customHeight="false" outlineLevel="0" collapsed="false">
      <c r="A52" s="22" t="n">
        <f aca="false">Data!A110</f>
        <v>34614</v>
      </c>
      <c r="B52" s="23" t="n">
        <f aca="false">Data!B110</f>
        <v>14</v>
      </c>
      <c r="C52" s="23" t="n">
        <f aca="false">Data!C110</f>
        <v>2</v>
      </c>
      <c r="D52" s="25" t="n">
        <f aca="false">Data!D110</f>
        <v>35</v>
      </c>
      <c r="E52" s="25" t="n">
        <f aca="false">Data!E110</f>
        <v>27</v>
      </c>
      <c r="F52" s="25" t="n">
        <f aca="false">Data!F110</f>
        <v>2</v>
      </c>
      <c r="G52" s="15" t="n">
        <f aca="false">Data!G110</f>
        <v>16</v>
      </c>
      <c r="H52" s="15" t="n">
        <f aca="false">Data!H110</f>
        <v>12</v>
      </c>
      <c r="I52" s="15" t="n">
        <f aca="false">Data!I110</f>
        <v>19</v>
      </c>
      <c r="J52" s="19" t="n">
        <f aca="false">Data!J110</f>
        <v>16.1428571428571</v>
      </c>
      <c r="K52" s="13" t="n">
        <f aca="false">Data!K110</f>
        <v>2.85714285714286</v>
      </c>
      <c r="L52" s="24" t="n">
        <f aca="false">Data!L110</f>
        <v>34614</v>
      </c>
      <c r="M52" s="25" t="n">
        <f aca="false">Data!M110</f>
        <v>24</v>
      </c>
      <c r="N52" s="25" t="n">
        <f aca="false">Data!N110</f>
        <v>41</v>
      </c>
      <c r="O52" s="25" t="n">
        <f aca="false">Data!O110</f>
        <v>56</v>
      </c>
      <c r="P52" s="25" t="n">
        <f aca="false">Data!P110</f>
        <v>55</v>
      </c>
      <c r="Q52" s="25" t="n">
        <f aca="false">Data!Q110</f>
        <v>27</v>
      </c>
      <c r="R52" s="23" t="n">
        <f aca="false">Data!R110</f>
        <v>44</v>
      </c>
      <c r="S52" s="23" t="n">
        <f aca="false">Data!S110</f>
        <v>47</v>
      </c>
      <c r="T52" s="23" t="n">
        <f aca="false">Data!T110</f>
        <v>46</v>
      </c>
      <c r="U52" s="21" t="n">
        <f aca="false">Data!U110</f>
        <v>45.1428571428571</v>
      </c>
      <c r="V52" s="13" t="n">
        <f aca="false">Data!V110</f>
        <v>0.857142857142854</v>
      </c>
    </row>
    <row r="53" customFormat="false" ht="12.75" hidden="false" customHeight="false" outlineLevel="0" collapsed="false">
      <c r="A53" s="22" t="n">
        <f aca="false">Data!A111</f>
        <v>34621</v>
      </c>
      <c r="B53" s="23" t="n">
        <f aca="false">Data!B111</f>
        <v>3</v>
      </c>
      <c r="C53" s="23" t="n">
        <f aca="false">Data!C111</f>
        <v>18</v>
      </c>
      <c r="D53" s="25" t="n">
        <f aca="false">Data!D111</f>
        <v>7</v>
      </c>
      <c r="E53" s="25" t="n">
        <f aca="false">Data!E111</f>
        <v>21</v>
      </c>
      <c r="F53" s="25" t="n">
        <f aca="false">Data!F111</f>
        <v>6</v>
      </c>
      <c r="G53" s="15" t="n">
        <f aca="false">Data!G111</f>
        <v>11</v>
      </c>
      <c r="H53" s="15" t="n">
        <f aca="false">Data!H111</f>
        <v>6</v>
      </c>
      <c r="I53" s="15" t="n">
        <f aca="false">Data!I111</f>
        <v>15</v>
      </c>
      <c r="J53" s="19" t="n">
        <f aca="false">Data!J111</f>
        <v>12</v>
      </c>
      <c r="K53" s="13" t="n">
        <f aca="false">Data!K111</f>
        <v>3</v>
      </c>
      <c r="L53" s="24" t="n">
        <f aca="false">Data!L111</f>
        <v>34621</v>
      </c>
      <c r="M53" s="25" t="n">
        <f aca="false">Data!M111</f>
        <v>19</v>
      </c>
      <c r="N53" s="25" t="n">
        <f aca="false">Data!N111</f>
        <v>45</v>
      </c>
      <c r="O53" s="25" t="n">
        <f aca="false">Data!O111</f>
        <v>28</v>
      </c>
      <c r="P53" s="25" t="n">
        <f aca="false">Data!P111</f>
        <v>50</v>
      </c>
      <c r="Q53" s="25" t="n">
        <f aca="false">Data!Q111</f>
        <v>29</v>
      </c>
      <c r="R53" s="23" t="n">
        <f aca="false">Data!R111</f>
        <v>31</v>
      </c>
      <c r="S53" s="23" t="n">
        <f aca="false">Data!S111</f>
        <v>20</v>
      </c>
      <c r="T53" s="23" t="n">
        <f aca="false">Data!T111</f>
        <v>36</v>
      </c>
      <c r="U53" s="21" t="n">
        <f aca="false">Data!U111</f>
        <v>34.1428571428571</v>
      </c>
      <c r="V53" s="13" t="n">
        <f aca="false">Data!V111</f>
        <v>1.85714285714285</v>
      </c>
    </row>
    <row r="54" customFormat="false" ht="12.75" hidden="false" customHeight="false" outlineLevel="0" collapsed="false">
      <c r="A54" s="22" t="n">
        <f aca="false">Data!A112</f>
        <v>34628</v>
      </c>
      <c r="B54" s="23" t="n">
        <f aca="false">Data!B112</f>
        <v>1</v>
      </c>
      <c r="C54" s="23" t="n">
        <f aca="false">Data!C112</f>
        <v>18</v>
      </c>
      <c r="D54" s="25" t="n">
        <f aca="false">Data!D112</f>
        <v>9</v>
      </c>
      <c r="E54" s="25" t="n">
        <f aca="false">Data!E112</f>
        <v>28</v>
      </c>
      <c r="F54" s="25" t="n">
        <f aca="false">Data!F112</f>
        <v>24</v>
      </c>
      <c r="G54" s="15" t="n">
        <f aca="false">Data!G112</f>
        <v>8</v>
      </c>
      <c r="H54" s="15" t="n">
        <f aca="false">Data!H112</f>
        <v>22</v>
      </c>
      <c r="I54" s="15" t="n">
        <f aca="false">Data!I112</f>
        <v>4</v>
      </c>
      <c r="J54" s="19" t="n">
        <f aca="false">Data!J112</f>
        <v>16.1428571428571</v>
      </c>
      <c r="K54" s="13" t="n">
        <f aca="false">Data!K112</f>
        <v>-12.1428571428571</v>
      </c>
      <c r="L54" s="24" t="n">
        <f aca="false">Data!L112</f>
        <v>34628</v>
      </c>
      <c r="M54" s="25" t="n">
        <f aca="false">Data!M112</f>
        <v>53</v>
      </c>
      <c r="N54" s="25" t="n">
        <f aca="false">Data!N112</f>
        <v>29</v>
      </c>
      <c r="O54" s="25" t="n">
        <f aca="false">Data!O112</f>
        <v>43</v>
      </c>
      <c r="P54" s="25" t="n">
        <f aca="false">Data!P112</f>
        <v>35</v>
      </c>
      <c r="Q54" s="25" t="n">
        <f aca="false">Data!Q112</f>
        <v>28</v>
      </c>
      <c r="R54" s="23" t="n">
        <f aca="false">Data!R112</f>
        <v>32</v>
      </c>
      <c r="S54" s="23" t="n">
        <f aca="false">Data!S112</f>
        <v>47</v>
      </c>
      <c r="T54" s="23" t="n">
        <f aca="false">Data!T112</f>
        <v>16</v>
      </c>
      <c r="U54" s="21" t="n">
        <f aca="false">Data!U112</f>
        <v>32.8571428571429</v>
      </c>
      <c r="V54" s="13" t="n">
        <f aca="false">Data!V112</f>
        <v>-16.8571428571429</v>
      </c>
    </row>
    <row r="55" customFormat="false" ht="13.5" hidden="false" customHeight="false" outlineLevel="0" collapsed="false">
      <c r="A55" s="26" t="n">
        <f aca="false">Data!A113</f>
        <v>34635</v>
      </c>
      <c r="B55" s="27" t="n">
        <f aca="false">Data!B113</f>
        <v>-1</v>
      </c>
      <c r="C55" s="27" t="n">
        <f aca="false">Data!C113</f>
        <v>12</v>
      </c>
      <c r="D55" s="28" t="n">
        <f aca="false">Data!D113</f>
        <v>9</v>
      </c>
      <c r="E55" s="28" t="n">
        <f aca="false">Data!E113</f>
        <v>16</v>
      </c>
      <c r="F55" s="28" t="n">
        <f aca="false">Data!F113</f>
        <v>16</v>
      </c>
      <c r="G55" s="28" t="n">
        <f aca="false">Data!G113</f>
        <v>0</v>
      </c>
      <c r="H55" s="28" t="n">
        <f aca="false">Data!H113</f>
        <v>17</v>
      </c>
      <c r="I55" s="28" t="str">
        <f aca="false">Data!I113</f>
        <v> </v>
      </c>
      <c r="J55" s="29" t="n">
        <f aca="false">Data!J113</f>
        <v>9.85714285714286</v>
      </c>
      <c r="K55" s="13" t="str">
        <f aca="false">Data!K113</f>
        <v> </v>
      </c>
      <c r="L55" s="30" t="n">
        <f aca="false">Data!L113</f>
        <v>34635</v>
      </c>
      <c r="M55" s="28" t="n">
        <f aca="false">Data!M113</f>
        <v>3</v>
      </c>
      <c r="N55" s="28" t="n">
        <f aca="false">Data!N113</f>
        <v>21</v>
      </c>
      <c r="O55" s="28" t="n">
        <f aca="false">Data!O113</f>
        <v>27</v>
      </c>
      <c r="P55" s="28" t="n">
        <f aca="false">Data!P113</f>
        <v>7</v>
      </c>
      <c r="Q55" s="28" t="n">
        <f aca="false">Data!Q113</f>
        <v>11</v>
      </c>
      <c r="R55" s="28" t="n">
        <f aca="false">Data!R113</f>
        <v>13</v>
      </c>
      <c r="S55" s="28" t="n">
        <f aca="false">Data!S113</f>
        <v>48</v>
      </c>
      <c r="T55" s="28" t="str">
        <f aca="false">Data!T113</f>
        <v> </v>
      </c>
      <c r="U55" s="31" t="n">
        <f aca="false">Data!U113</f>
        <v>18.5714285714286</v>
      </c>
      <c r="V55" s="13" t="str">
        <f aca="false">Data!V113</f>
        <v> </v>
      </c>
    </row>
    <row r="57" customFormat="false" ht="13.5" hidden="false" customHeight="false" outlineLevel="0" collapsed="false"/>
    <row r="58" customFormat="false" ht="12.75" hidden="false" customHeight="false" outlineLevel="0" collapsed="false">
      <c r="A58" s="3" t="s">
        <v>15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 t="s">
        <v>16</v>
      </c>
      <c r="M58" s="3"/>
      <c r="N58" s="3"/>
      <c r="O58" s="3"/>
      <c r="P58" s="3"/>
      <c r="Q58" s="3"/>
      <c r="R58" s="3"/>
      <c r="S58" s="3"/>
      <c r="T58" s="3"/>
      <c r="U58" s="3"/>
      <c r="V58" s="3"/>
    </row>
    <row r="59" customFormat="false" ht="34.5" hidden="false" customHeight="false" outlineLevel="0" collapsed="false">
      <c r="A59" s="4" t="s">
        <v>2</v>
      </c>
      <c r="B59" s="8" t="s">
        <v>3</v>
      </c>
      <c r="C59" s="8" t="s">
        <v>4</v>
      </c>
      <c r="D59" s="8" t="s">
        <v>5</v>
      </c>
      <c r="E59" s="8" t="s">
        <v>6</v>
      </c>
      <c r="F59" s="8" t="s">
        <v>7</v>
      </c>
      <c r="G59" s="8" t="s">
        <v>8</v>
      </c>
      <c r="H59" s="8" t="s">
        <v>9</v>
      </c>
      <c r="I59" s="8" t="s">
        <v>10</v>
      </c>
      <c r="J59" s="6" t="s">
        <v>17</v>
      </c>
      <c r="K59" s="7" t="s">
        <v>18</v>
      </c>
      <c r="L59" s="4" t="s">
        <v>2</v>
      </c>
      <c r="M59" s="8" t="s">
        <v>3</v>
      </c>
      <c r="N59" s="8" t="s">
        <v>4</v>
      </c>
      <c r="O59" s="8" t="s">
        <v>5</v>
      </c>
      <c r="P59" s="8" t="s">
        <v>6</v>
      </c>
      <c r="Q59" s="8" t="s">
        <v>7</v>
      </c>
      <c r="R59" s="8" t="s">
        <v>8</v>
      </c>
      <c r="S59" s="8" t="s">
        <v>9</v>
      </c>
      <c r="T59" s="8" t="s">
        <v>10</v>
      </c>
      <c r="U59" s="6" t="s">
        <v>13</v>
      </c>
      <c r="V59" s="32" t="s">
        <v>19</v>
      </c>
    </row>
    <row r="60" customFormat="false" ht="12.75" hidden="false" customHeight="false" outlineLevel="0" collapsed="false">
      <c r="A60" s="9" t="n">
        <f aca="false">Data!AB62</f>
        <v>34278</v>
      </c>
      <c r="B60" s="15" t="n">
        <f aca="false">Data!AC62</f>
        <v>0</v>
      </c>
      <c r="C60" s="15" t="n">
        <f aca="false">Data!AD62</f>
        <v>-3</v>
      </c>
      <c r="D60" s="15" t="n">
        <f aca="false">Data!AE62</f>
        <v>-1</v>
      </c>
      <c r="E60" s="15" t="n">
        <f aca="false">Data!AF62</f>
        <v>-5</v>
      </c>
      <c r="F60" s="15" t="n">
        <f aca="false">Data!AG62</f>
        <v>-2</v>
      </c>
      <c r="G60" s="15" t="n">
        <f aca="false">Data!AH62</f>
        <v>8</v>
      </c>
      <c r="H60" s="16" t="n">
        <f aca="false">Data!AI62</f>
        <v>4</v>
      </c>
      <c r="I60" s="16" t="n">
        <f aca="false">Data!AJ62</f>
        <v>-2</v>
      </c>
      <c r="J60" s="17" t="n">
        <f aca="false">Data!AK62</f>
        <v>-0.142857142857143</v>
      </c>
      <c r="K60" s="33" t="n">
        <f aca="false">Data!AL62</f>
        <v>-1.85714285714286</v>
      </c>
      <c r="L60" s="9" t="n">
        <f aca="false">Data!AM62</f>
        <v>34278</v>
      </c>
      <c r="M60" s="15" t="n">
        <f aca="false">Data!AN62</f>
        <v>0</v>
      </c>
      <c r="N60" s="15" t="n">
        <f aca="false">Data!AO62</f>
        <v>3</v>
      </c>
      <c r="O60" s="15" t="n">
        <f aca="false">Data!AP62</f>
        <v>4</v>
      </c>
      <c r="P60" s="15" t="n">
        <f aca="false">Data!AQ62</f>
        <v>27</v>
      </c>
      <c r="Q60" s="15" t="n">
        <f aca="false">Data!AR62</f>
        <v>-5</v>
      </c>
      <c r="R60" s="15" t="n">
        <f aca="false">Data!AS62</f>
        <v>48</v>
      </c>
      <c r="S60" s="16" t="n">
        <f aca="false">Data!AT62</f>
        <v>16</v>
      </c>
      <c r="T60" s="16" t="n">
        <f aca="false">Data!AU62</f>
        <v>36</v>
      </c>
      <c r="U60" s="21" t="n">
        <f aca="false">Data!AV62</f>
        <v>18.4285714285714</v>
      </c>
      <c r="V60" s="33" t="n">
        <f aca="false">Data!AW62</f>
        <v>17.5714285714286</v>
      </c>
    </row>
    <row r="61" customFormat="false" ht="12.75" hidden="false" customHeight="false" outlineLevel="0" collapsed="false">
      <c r="A61" s="18" t="n">
        <f aca="false">Data!AB63</f>
        <v>34285</v>
      </c>
      <c r="B61" s="15" t="n">
        <f aca="false">Data!AC63</f>
        <v>0</v>
      </c>
      <c r="C61" s="15" t="n">
        <f aca="false">Data!AD63</f>
        <v>0</v>
      </c>
      <c r="D61" s="15" t="n">
        <f aca="false">Data!AE63</f>
        <v>-13</v>
      </c>
      <c r="E61" s="15" t="n">
        <f aca="false">Data!AF63</f>
        <v>-3</v>
      </c>
      <c r="F61" s="15" t="n">
        <f aca="false">Data!AG63</f>
        <v>4</v>
      </c>
      <c r="G61" s="15" t="n">
        <f aca="false">Data!AH63</f>
        <v>14</v>
      </c>
      <c r="H61" s="15" t="n">
        <f aca="false">Data!AI63</f>
        <v>5</v>
      </c>
      <c r="I61" s="15" t="n">
        <f aca="false">Data!AJ63</f>
        <v>-11</v>
      </c>
      <c r="J61" s="21" t="n">
        <f aca="false">Data!AK63</f>
        <v>-0.571428571428571</v>
      </c>
      <c r="K61" s="13" t="n">
        <f aca="false">Data!AL63</f>
        <v>-10.4285714285714</v>
      </c>
      <c r="L61" s="18" t="n">
        <f aca="false">Data!AM63</f>
        <v>34285</v>
      </c>
      <c r="M61" s="15" t="n">
        <f aca="false">Data!AN63</f>
        <v>0</v>
      </c>
      <c r="N61" s="15" t="n">
        <f aca="false">Data!AO63</f>
        <v>11</v>
      </c>
      <c r="O61" s="15" t="n">
        <f aca="false">Data!AP63</f>
        <v>-85</v>
      </c>
      <c r="P61" s="15" t="n">
        <f aca="false">Data!AQ63</f>
        <v>-22</v>
      </c>
      <c r="Q61" s="15" t="n">
        <f aca="false">Data!AR63</f>
        <v>7</v>
      </c>
      <c r="R61" s="15" t="n">
        <f aca="false">Data!AS63</f>
        <v>33</v>
      </c>
      <c r="S61" s="15" t="n">
        <f aca="false">Data!AT63</f>
        <v>9</v>
      </c>
      <c r="T61" s="15" t="n">
        <f aca="false">Data!AU63</f>
        <v>-6</v>
      </c>
      <c r="U61" s="21" t="n">
        <f aca="false">Data!AV63</f>
        <v>-7.57142857142857</v>
      </c>
      <c r="V61" s="13" t="n">
        <f aca="false">Data!AW63</f>
        <v>1.57142857142857</v>
      </c>
    </row>
    <row r="62" customFormat="false" ht="12.75" hidden="false" customHeight="false" outlineLevel="0" collapsed="false">
      <c r="A62" s="18" t="n">
        <f aca="false">Data!AB64</f>
        <v>34292</v>
      </c>
      <c r="B62" s="15" t="n">
        <f aca="false">Data!AC64</f>
        <v>0</v>
      </c>
      <c r="C62" s="15" t="n">
        <f aca="false">Data!AD64</f>
        <v>-7</v>
      </c>
      <c r="D62" s="15" t="n">
        <f aca="false">Data!AE64</f>
        <v>12</v>
      </c>
      <c r="E62" s="15" t="n">
        <f aca="false">Data!AF64</f>
        <v>1</v>
      </c>
      <c r="F62" s="15" t="n">
        <f aca="false">Data!AG64</f>
        <v>-4</v>
      </c>
      <c r="G62" s="15" t="n">
        <f aca="false">Data!AH64</f>
        <v>-8</v>
      </c>
      <c r="H62" s="15" t="n">
        <f aca="false">Data!AI64</f>
        <v>3</v>
      </c>
      <c r="I62" s="15" t="n">
        <f aca="false">Data!AJ64</f>
        <v>-31</v>
      </c>
      <c r="J62" s="21" t="n">
        <f aca="false">Data!AK64</f>
        <v>-4.85714285714286</v>
      </c>
      <c r="K62" s="13" t="n">
        <f aca="false">Data!AL64</f>
        <v>-26.1428571428571</v>
      </c>
      <c r="L62" s="18" t="n">
        <f aca="false">Data!AM64</f>
        <v>34292</v>
      </c>
      <c r="M62" s="15" t="n">
        <f aca="false">Data!AN64</f>
        <v>0</v>
      </c>
      <c r="N62" s="15" t="n">
        <f aca="false">Data!AO64</f>
        <v>-15</v>
      </c>
      <c r="O62" s="15" t="n">
        <f aca="false">Data!AP64</f>
        <v>-75</v>
      </c>
      <c r="P62" s="15" t="n">
        <f aca="false">Data!AQ64</f>
        <v>-86</v>
      </c>
      <c r="Q62" s="15" t="n">
        <f aca="false">Data!AR64</f>
        <v>-64</v>
      </c>
      <c r="R62" s="15" t="n">
        <f aca="false">Data!AS64</f>
        <v>-45</v>
      </c>
      <c r="S62" s="15" t="n">
        <f aca="false">Data!AT64</f>
        <v>-20</v>
      </c>
      <c r="T62" s="15" t="n">
        <f aca="false">Data!AU64</f>
        <v>-94</v>
      </c>
      <c r="U62" s="21" t="n">
        <f aca="false">Data!AV64</f>
        <v>-57</v>
      </c>
      <c r="V62" s="13" t="n">
        <f aca="false">Data!AW64</f>
        <v>-37</v>
      </c>
    </row>
    <row r="63" customFormat="false" ht="12.75" hidden="false" customHeight="false" outlineLevel="0" collapsed="false">
      <c r="A63" s="18" t="n">
        <f aca="false">Data!AB65</f>
        <v>34299</v>
      </c>
      <c r="B63" s="15" t="n">
        <f aca="false">Data!AC65</f>
        <v>0</v>
      </c>
      <c r="C63" s="15" t="n">
        <f aca="false">Data!AD65</f>
        <v>-8</v>
      </c>
      <c r="D63" s="15" t="n">
        <f aca="false">Data!AE65</f>
        <v>-2</v>
      </c>
      <c r="E63" s="15" t="n">
        <f aca="false">Data!AF65</f>
        <v>-6</v>
      </c>
      <c r="F63" s="15" t="n">
        <f aca="false">Data!AG65</f>
        <v>-8</v>
      </c>
      <c r="G63" s="15" t="n">
        <f aca="false">Data!AH65</f>
        <v>3</v>
      </c>
      <c r="H63" s="15" t="n">
        <f aca="false">Data!AI65</f>
        <v>-3</v>
      </c>
      <c r="I63" s="15" t="n">
        <f aca="false">Data!AJ65</f>
        <v>-13</v>
      </c>
      <c r="J63" s="21" t="n">
        <f aca="false">Data!AK65</f>
        <v>-5.28571428571429</v>
      </c>
      <c r="K63" s="13" t="n">
        <f aca="false">Data!AL65</f>
        <v>-7.71428571428571</v>
      </c>
      <c r="L63" s="18" t="n">
        <f aca="false">Data!AM65</f>
        <v>34299</v>
      </c>
      <c r="M63" s="15" t="n">
        <f aca="false">Data!AN65</f>
        <v>0</v>
      </c>
      <c r="N63" s="15" t="n">
        <f aca="false">Data!AO65</f>
        <v>-57</v>
      </c>
      <c r="O63" s="15" t="n">
        <f aca="false">Data!AP65</f>
        <v>-61</v>
      </c>
      <c r="P63" s="15" t="n">
        <f aca="false">Data!AQ65</f>
        <v>-66</v>
      </c>
      <c r="Q63" s="15" t="n">
        <f aca="false">Data!AR65</f>
        <v>-108</v>
      </c>
      <c r="R63" s="15" t="n">
        <f aca="false">Data!AS65</f>
        <v>-13</v>
      </c>
      <c r="S63" s="15" t="n">
        <f aca="false">Data!AT65</f>
        <v>5</v>
      </c>
      <c r="T63" s="15" t="n">
        <f aca="false">Data!AU65</f>
        <v>-146</v>
      </c>
      <c r="U63" s="21" t="n">
        <f aca="false">Data!AV65</f>
        <v>-63.7142857142857</v>
      </c>
      <c r="V63" s="13" t="n">
        <f aca="false">Data!AW65</f>
        <v>-82.2857142857143</v>
      </c>
    </row>
    <row r="64" customFormat="false" ht="12.75" hidden="false" customHeight="false" outlineLevel="0" collapsed="false">
      <c r="A64" s="18" t="n">
        <f aca="false">Data!AB66</f>
        <v>34306</v>
      </c>
      <c r="B64" s="15" t="n">
        <f aca="false">Data!AC66</f>
        <v>0</v>
      </c>
      <c r="C64" s="15" t="n">
        <f aca="false">Data!AD66</f>
        <v>-12</v>
      </c>
      <c r="D64" s="15" t="n">
        <f aca="false">Data!AE66</f>
        <v>0</v>
      </c>
      <c r="E64" s="15" t="n">
        <f aca="false">Data!AF66</f>
        <v>-6</v>
      </c>
      <c r="F64" s="15" t="n">
        <f aca="false">Data!AG66</f>
        <v>-3</v>
      </c>
      <c r="G64" s="15" t="n">
        <f aca="false">Data!AH66</f>
        <v>8</v>
      </c>
      <c r="H64" s="15" t="n">
        <f aca="false">Data!AI66</f>
        <v>-2</v>
      </c>
      <c r="I64" s="15" t="n">
        <f aca="false">Data!AJ66</f>
        <v>-5</v>
      </c>
      <c r="J64" s="21" t="n">
        <f aca="false">Data!AK66</f>
        <v>-2.85714285714286</v>
      </c>
      <c r="K64" s="13" t="n">
        <f aca="false">Data!AL66</f>
        <v>-2.14285714285714</v>
      </c>
      <c r="L64" s="18" t="n">
        <f aca="false">Data!AM66</f>
        <v>34306</v>
      </c>
      <c r="M64" s="15" t="n">
        <f aca="false">Data!AN66</f>
        <v>0</v>
      </c>
      <c r="N64" s="15" t="n">
        <f aca="false">Data!AO66</f>
        <v>-85</v>
      </c>
      <c r="O64" s="15" t="n">
        <f aca="false">Data!AP66</f>
        <v>-73</v>
      </c>
      <c r="P64" s="15" t="n">
        <f aca="false">Data!AQ66</f>
        <v>-104</v>
      </c>
      <c r="Q64" s="15" t="n">
        <f aca="false">Data!AR66</f>
        <v>-36</v>
      </c>
      <c r="R64" s="15" t="n">
        <f aca="false">Data!AS66</f>
        <v>8</v>
      </c>
      <c r="S64" s="15" t="n">
        <f aca="false">Data!AT66</f>
        <v>-69</v>
      </c>
      <c r="T64" s="15" t="n">
        <f aca="false">Data!AU66</f>
        <v>-73</v>
      </c>
      <c r="U64" s="21" t="n">
        <f aca="false">Data!AV66</f>
        <v>-61.7142857142857</v>
      </c>
      <c r="V64" s="13" t="n">
        <f aca="false">Data!AW66</f>
        <v>-11.2857142857143</v>
      </c>
    </row>
    <row r="65" customFormat="false" ht="12.75" hidden="false" customHeight="false" outlineLevel="0" collapsed="false">
      <c r="A65" s="18" t="n">
        <f aca="false">Data!AB67</f>
        <v>34313</v>
      </c>
      <c r="B65" s="15" t="n">
        <f aca="false">Data!AC67</f>
        <v>0</v>
      </c>
      <c r="C65" s="15" t="n">
        <f aca="false">Data!AD67</f>
        <v>-15</v>
      </c>
      <c r="D65" s="15" t="n">
        <f aca="false">Data!AE67</f>
        <v>-9</v>
      </c>
      <c r="E65" s="15" t="n">
        <f aca="false">Data!AF67</f>
        <v>-8</v>
      </c>
      <c r="F65" s="15" t="n">
        <f aca="false">Data!AG67</f>
        <v>-12</v>
      </c>
      <c r="G65" s="15" t="n">
        <f aca="false">Data!AH67</f>
        <v>-1</v>
      </c>
      <c r="H65" s="15" t="n">
        <f aca="false">Data!AI67</f>
        <v>-14</v>
      </c>
      <c r="I65" s="15" t="n">
        <f aca="false">Data!AJ67</f>
        <v>-7</v>
      </c>
      <c r="J65" s="21" t="n">
        <f aca="false">Data!AK67</f>
        <v>-9.42857142857143</v>
      </c>
      <c r="K65" s="13" t="n">
        <f aca="false">Data!AL67</f>
        <v>2.42857142857143</v>
      </c>
      <c r="L65" s="18" t="n">
        <f aca="false">Data!AM67</f>
        <v>34313</v>
      </c>
      <c r="M65" s="15" t="n">
        <f aca="false">Data!AN67</f>
        <v>0</v>
      </c>
      <c r="N65" s="15" t="n">
        <f aca="false">Data!AO67</f>
        <v>-56</v>
      </c>
      <c r="O65" s="15" t="n">
        <f aca="false">Data!AP67</f>
        <v>-75</v>
      </c>
      <c r="P65" s="15" t="n">
        <f aca="false">Data!AQ67</f>
        <v>-72</v>
      </c>
      <c r="Q65" s="15" t="n">
        <f aca="false">Data!AR67</f>
        <v>-69</v>
      </c>
      <c r="R65" s="15" t="n">
        <f aca="false">Data!AS67</f>
        <v>27</v>
      </c>
      <c r="S65" s="15" t="n">
        <f aca="false">Data!AT67</f>
        <v>-73</v>
      </c>
      <c r="T65" s="15" t="n">
        <f aca="false">Data!AU67</f>
        <v>-158</v>
      </c>
      <c r="U65" s="21" t="n">
        <f aca="false">Data!AV67</f>
        <v>-68</v>
      </c>
      <c r="V65" s="13" t="n">
        <f aca="false">Data!AW67</f>
        <v>-90</v>
      </c>
    </row>
    <row r="66" customFormat="false" ht="12.75" hidden="false" customHeight="false" outlineLevel="0" collapsed="false">
      <c r="A66" s="18" t="n">
        <f aca="false">Data!AB68</f>
        <v>34320</v>
      </c>
      <c r="B66" s="15" t="n">
        <f aca="false">Data!AC68</f>
        <v>0</v>
      </c>
      <c r="C66" s="15" t="n">
        <f aca="false">Data!AD68</f>
        <v>-24</v>
      </c>
      <c r="D66" s="15" t="n">
        <f aca="false">Data!AE68</f>
        <v>-9</v>
      </c>
      <c r="E66" s="15" t="n">
        <f aca="false">Data!AF68</f>
        <v>-4</v>
      </c>
      <c r="F66" s="15" t="n">
        <f aca="false">Data!AG68</f>
        <v>-19</v>
      </c>
      <c r="G66" s="15" t="n">
        <f aca="false">Data!AH68</f>
        <v>-14</v>
      </c>
      <c r="H66" s="15" t="n">
        <f aca="false">Data!AI68</f>
        <v>-15</v>
      </c>
      <c r="I66" s="15" t="n">
        <f aca="false">Data!AJ68</f>
        <v>-12</v>
      </c>
      <c r="J66" s="21" t="n">
        <f aca="false">Data!AK68</f>
        <v>-13.8571428571429</v>
      </c>
      <c r="K66" s="13" t="n">
        <f aca="false">Data!AL68</f>
        <v>1.85714285714286</v>
      </c>
      <c r="L66" s="18" t="n">
        <f aca="false">Data!AM68</f>
        <v>34320</v>
      </c>
      <c r="M66" s="15" t="n">
        <f aca="false">Data!AN68</f>
        <v>0</v>
      </c>
      <c r="N66" s="15" t="n">
        <f aca="false">Data!AO68</f>
        <v>-161</v>
      </c>
      <c r="O66" s="15" t="n">
        <f aca="false">Data!AP68</f>
        <v>-178</v>
      </c>
      <c r="P66" s="15" t="n">
        <f aca="false">Data!AQ68</f>
        <v>-53</v>
      </c>
      <c r="Q66" s="15" t="n">
        <f aca="false">Data!AR68</f>
        <v>-136</v>
      </c>
      <c r="R66" s="15" t="n">
        <f aca="false">Data!AS68</f>
        <v>-49</v>
      </c>
      <c r="S66" s="15" t="n">
        <f aca="false">Data!AT68</f>
        <v>-116</v>
      </c>
      <c r="T66" s="15" t="n">
        <f aca="false">Data!AU68</f>
        <v>-158</v>
      </c>
      <c r="U66" s="21" t="n">
        <f aca="false">Data!AV68</f>
        <v>-121.571428571429</v>
      </c>
      <c r="V66" s="13" t="n">
        <f aca="false">Data!AW68</f>
        <v>-36.4285714285714</v>
      </c>
    </row>
    <row r="67" customFormat="false" ht="12.75" hidden="false" customHeight="false" outlineLevel="0" collapsed="false">
      <c r="A67" s="18" t="n">
        <f aca="false">Data!AB69</f>
        <v>34327</v>
      </c>
      <c r="B67" s="15" t="n">
        <f aca="false">Data!AC69</f>
        <v>0</v>
      </c>
      <c r="C67" s="15" t="n">
        <f aca="false">Data!AD69</f>
        <v>2</v>
      </c>
      <c r="D67" s="15" t="n">
        <f aca="false">Data!AE69</f>
        <v>-12</v>
      </c>
      <c r="E67" s="15" t="n">
        <f aca="false">Data!AF69</f>
        <v>-16</v>
      </c>
      <c r="F67" s="15" t="n">
        <f aca="false">Data!AG69</f>
        <v>-29</v>
      </c>
      <c r="G67" s="15" t="n">
        <f aca="false">Data!AH69</f>
        <v>-7</v>
      </c>
      <c r="H67" s="15" t="n">
        <f aca="false">Data!AI69</f>
        <v>-15</v>
      </c>
      <c r="I67" s="15" t="n">
        <f aca="false">Data!AJ69</f>
        <v>-14</v>
      </c>
      <c r="J67" s="21" t="n">
        <f aca="false">Data!AK69</f>
        <v>-13</v>
      </c>
      <c r="K67" s="13" t="n">
        <f aca="false">Data!AL69</f>
        <v>-1</v>
      </c>
      <c r="L67" s="18" t="n">
        <f aca="false">Data!AM69</f>
        <v>34327</v>
      </c>
      <c r="M67" s="15" t="n">
        <f aca="false">Data!AN69</f>
        <v>0</v>
      </c>
      <c r="N67" s="15" t="n">
        <f aca="false">Data!AO69</f>
        <v>-79</v>
      </c>
      <c r="O67" s="15" t="n">
        <f aca="false">Data!AP69</f>
        <v>-154</v>
      </c>
      <c r="P67" s="15" t="n">
        <f aca="false">Data!AQ69</f>
        <v>-130</v>
      </c>
      <c r="Q67" s="15" t="n">
        <f aca="false">Data!AR69</f>
        <v>-135</v>
      </c>
      <c r="R67" s="15" t="n">
        <f aca="false">Data!AS69</f>
        <v>-85</v>
      </c>
      <c r="S67" s="15" t="n">
        <f aca="false">Data!AT69</f>
        <v>-173</v>
      </c>
      <c r="T67" s="15" t="n">
        <f aca="false">Data!AU69</f>
        <v>-175</v>
      </c>
      <c r="U67" s="21" t="n">
        <f aca="false">Data!AV69</f>
        <v>-133</v>
      </c>
      <c r="V67" s="13" t="n">
        <f aca="false">Data!AW69</f>
        <v>-42</v>
      </c>
    </row>
    <row r="68" customFormat="false" ht="12.75" hidden="false" customHeight="false" outlineLevel="0" collapsed="false">
      <c r="A68" s="18" t="n">
        <f aca="false">Data!AB70</f>
        <v>34334</v>
      </c>
      <c r="B68" s="15" t="n">
        <f aca="false">Data!AC70</f>
        <v>0</v>
      </c>
      <c r="C68" s="15" t="n">
        <f aca="false">Data!AD70</f>
        <v>-3</v>
      </c>
      <c r="D68" s="15" t="n">
        <f aca="false">Data!AE70</f>
        <v>-24</v>
      </c>
      <c r="E68" s="15" t="n">
        <f aca="false">Data!AF70</f>
        <v>-14</v>
      </c>
      <c r="F68" s="15" t="n">
        <f aca="false">Data!AG70</f>
        <v>-22</v>
      </c>
      <c r="G68" s="15" t="n">
        <f aca="false">Data!AH70</f>
        <v>-38</v>
      </c>
      <c r="H68" s="15" t="n">
        <f aca="false">Data!AI70</f>
        <v>-10</v>
      </c>
      <c r="I68" s="15" t="n">
        <f aca="false">Data!AJ70</f>
        <v>-4</v>
      </c>
      <c r="J68" s="21" t="n">
        <f aca="false">Data!AK70</f>
        <v>-16.4285714285714</v>
      </c>
      <c r="K68" s="13" t="n">
        <f aca="false">Data!AL70</f>
        <v>12.4285714285714</v>
      </c>
      <c r="L68" s="18" t="n">
        <f aca="false">Data!AM70</f>
        <v>34334</v>
      </c>
      <c r="M68" s="15" t="n">
        <f aca="false">Data!AN70</f>
        <v>0</v>
      </c>
      <c r="N68" s="15" t="n">
        <f aca="false">Data!AO70</f>
        <v>-73</v>
      </c>
      <c r="O68" s="15" t="n">
        <f aca="false">Data!AP70</f>
        <v>-139</v>
      </c>
      <c r="P68" s="15" t="n">
        <f aca="false">Data!AQ70</f>
        <v>-128</v>
      </c>
      <c r="Q68" s="15" t="n">
        <f aca="false">Data!AR70</f>
        <v>-96</v>
      </c>
      <c r="R68" s="15" t="n">
        <f aca="false">Data!AS70</f>
        <v>-167</v>
      </c>
      <c r="S68" s="15" t="n">
        <f aca="false">Data!AT70</f>
        <v>-133</v>
      </c>
      <c r="T68" s="15" t="n">
        <f aca="false">Data!AU70</f>
        <v>-209</v>
      </c>
      <c r="U68" s="21" t="n">
        <f aca="false">Data!AV70</f>
        <v>-135</v>
      </c>
      <c r="V68" s="13" t="n">
        <f aca="false">Data!AW70</f>
        <v>-74</v>
      </c>
    </row>
    <row r="69" customFormat="false" ht="12.75" hidden="false" customHeight="false" outlineLevel="0" collapsed="false">
      <c r="A69" s="22" t="n">
        <f aca="false">Data!AB71</f>
        <v>34341</v>
      </c>
      <c r="B69" s="23" t="n">
        <f aca="false">Data!AC71</f>
        <v>0</v>
      </c>
      <c r="C69" s="23" t="n">
        <f aca="false">Data!AD71</f>
        <v>-27</v>
      </c>
      <c r="D69" s="23" t="n">
        <f aca="false">Data!AE71</f>
        <v>-10</v>
      </c>
      <c r="E69" s="23" t="n">
        <f aca="false">Data!AF71</f>
        <v>4</v>
      </c>
      <c r="F69" s="23" t="n">
        <f aca="false">Data!AG71</f>
        <v>-11</v>
      </c>
      <c r="G69" s="23" t="n">
        <f aca="false">Data!AH71</f>
        <v>-7</v>
      </c>
      <c r="H69" s="15" t="n">
        <f aca="false">Data!AI71</f>
        <v>-27</v>
      </c>
      <c r="I69" s="15" t="n">
        <f aca="false">Data!AJ71</f>
        <v>-9</v>
      </c>
      <c r="J69" s="21" t="n">
        <f aca="false">Data!AK71</f>
        <v>-12.4285714285714</v>
      </c>
      <c r="K69" s="13" t="n">
        <f aca="false">Data!AL71</f>
        <v>3.42857142857143</v>
      </c>
      <c r="L69" s="22" t="n">
        <f aca="false">Data!AM71</f>
        <v>34341</v>
      </c>
      <c r="M69" s="23" t="n">
        <f aca="false">Data!AN71</f>
        <v>0</v>
      </c>
      <c r="N69" s="23" t="n">
        <f aca="false">Data!AO71</f>
        <v>-192</v>
      </c>
      <c r="O69" s="23" t="n">
        <f aca="false">Data!AP71</f>
        <v>-138</v>
      </c>
      <c r="P69" s="23" t="n">
        <f aca="false">Data!AQ71</f>
        <v>-15</v>
      </c>
      <c r="Q69" s="23" t="n">
        <f aca="false">Data!AR71</f>
        <v>-131</v>
      </c>
      <c r="R69" s="23" t="n">
        <f aca="false">Data!AS71</f>
        <v>-158</v>
      </c>
      <c r="S69" s="15" t="n">
        <f aca="false">Data!AT71</f>
        <v>-115</v>
      </c>
      <c r="T69" s="15" t="n">
        <f aca="false">Data!AU71</f>
        <v>-167</v>
      </c>
      <c r="U69" s="21" t="n">
        <f aca="false">Data!AV71</f>
        <v>-130.857142857143</v>
      </c>
      <c r="V69" s="13" t="n">
        <f aca="false">Data!AW71</f>
        <v>-36.1428571428571</v>
      </c>
    </row>
    <row r="70" customFormat="false" ht="12.75" hidden="false" customHeight="false" outlineLevel="0" collapsed="false">
      <c r="A70" s="22" t="n">
        <f aca="false">Data!AB72</f>
        <v>34348</v>
      </c>
      <c r="B70" s="23" t="n">
        <f aca="false">Data!AC72</f>
        <v>-15</v>
      </c>
      <c r="C70" s="23" t="n">
        <f aca="false">Data!AD72</f>
        <v>-3</v>
      </c>
      <c r="D70" s="23" t="n">
        <f aca="false">Data!AE72</f>
        <v>-11</v>
      </c>
      <c r="E70" s="23" t="n">
        <f aca="false">Data!AF72</f>
        <v>-17</v>
      </c>
      <c r="F70" s="23" t="n">
        <f aca="false">Data!AG72</f>
        <v>-16</v>
      </c>
      <c r="G70" s="23" t="n">
        <f aca="false">Data!AH72</f>
        <v>-17</v>
      </c>
      <c r="H70" s="15" t="n">
        <f aca="false">Data!AI72</f>
        <v>-9</v>
      </c>
      <c r="I70" s="15" t="n">
        <f aca="false">Data!AJ72</f>
        <v>-13</v>
      </c>
      <c r="J70" s="21" t="n">
        <f aca="false">Data!AK72</f>
        <v>-12.2857142857143</v>
      </c>
      <c r="K70" s="13" t="n">
        <f aca="false">Data!AL72</f>
        <v>-0.714285714285714</v>
      </c>
      <c r="L70" s="22" t="n">
        <f aca="false">Data!AM72</f>
        <v>34348</v>
      </c>
      <c r="M70" s="23" t="n">
        <f aca="false">Data!AN72</f>
        <v>-190</v>
      </c>
      <c r="N70" s="23" t="n">
        <f aca="false">Data!AO72</f>
        <v>-118</v>
      </c>
      <c r="O70" s="23" t="n">
        <f aca="false">Data!AP72</f>
        <v>-197</v>
      </c>
      <c r="P70" s="23" t="n">
        <f aca="false">Data!AQ72</f>
        <v>-127</v>
      </c>
      <c r="Q70" s="23" t="n">
        <f aca="false">Data!AR72</f>
        <v>-43</v>
      </c>
      <c r="R70" s="23" t="n">
        <f aca="false">Data!AS72</f>
        <v>-233</v>
      </c>
      <c r="S70" s="15" t="n">
        <f aca="false">Data!AT72</f>
        <v>-110</v>
      </c>
      <c r="T70" s="15" t="n">
        <f aca="false">Data!AU72</f>
        <v>-103</v>
      </c>
      <c r="U70" s="21" t="n">
        <f aca="false">Data!AV72</f>
        <v>-133</v>
      </c>
      <c r="V70" s="13" t="n">
        <f aca="false">Data!AW72</f>
        <v>30</v>
      </c>
    </row>
    <row r="71" customFormat="false" ht="12.75" hidden="false" customHeight="false" outlineLevel="0" collapsed="false">
      <c r="A71" s="22" t="n">
        <f aca="false">Data!AB73</f>
        <v>34355</v>
      </c>
      <c r="B71" s="23" t="n">
        <f aca="false">Data!AC73</f>
        <v>-14</v>
      </c>
      <c r="C71" s="23" t="n">
        <f aca="false">Data!AD73</f>
        <v>-13</v>
      </c>
      <c r="D71" s="23" t="n">
        <f aca="false">Data!AE73</f>
        <v>-15</v>
      </c>
      <c r="E71" s="23" t="n">
        <f aca="false">Data!AF73</f>
        <v>-28</v>
      </c>
      <c r="F71" s="23" t="n">
        <f aca="false">Data!AG73</f>
        <v>-18</v>
      </c>
      <c r="G71" s="23" t="n">
        <f aca="false">Data!AH73</f>
        <v>-12</v>
      </c>
      <c r="H71" s="15" t="n">
        <f aca="false">Data!AI73</f>
        <v>-10</v>
      </c>
      <c r="I71" s="15" t="n">
        <f aca="false">Data!AJ73</f>
        <v>-23</v>
      </c>
      <c r="J71" s="21" t="n">
        <f aca="false">Data!AK73</f>
        <v>-17</v>
      </c>
      <c r="K71" s="13" t="n">
        <f aca="false">Data!AL73</f>
        <v>-6</v>
      </c>
      <c r="L71" s="22" t="n">
        <f aca="false">Data!AM73</f>
        <v>34355</v>
      </c>
      <c r="M71" s="23" t="n">
        <f aca="false">Data!AN73</f>
        <v>-253</v>
      </c>
      <c r="N71" s="23" t="n">
        <f aca="false">Data!AO73</f>
        <v>-68</v>
      </c>
      <c r="O71" s="23" t="n">
        <f aca="false">Data!AP73</f>
        <v>-105</v>
      </c>
      <c r="P71" s="23" t="n">
        <f aca="false">Data!AQ73</f>
        <v>-262</v>
      </c>
      <c r="Q71" s="23" t="n">
        <f aca="false">Data!AR73</f>
        <v>-159</v>
      </c>
      <c r="R71" s="23" t="n">
        <f aca="false">Data!AS73</f>
        <v>-203</v>
      </c>
      <c r="S71" s="15" t="n">
        <f aca="false">Data!AT73</f>
        <v>-195</v>
      </c>
      <c r="T71" s="15" t="n">
        <f aca="false">Data!AU73</f>
        <v>-90</v>
      </c>
      <c r="U71" s="21" t="n">
        <f aca="false">Data!AV73</f>
        <v>-154.571428571429</v>
      </c>
      <c r="V71" s="13" t="n">
        <f aca="false">Data!AW73</f>
        <v>64.5714285714286</v>
      </c>
    </row>
    <row r="72" customFormat="false" ht="12.75" hidden="false" customHeight="false" outlineLevel="0" collapsed="false">
      <c r="A72" s="22" t="n">
        <f aca="false">Data!AB74</f>
        <v>34362</v>
      </c>
      <c r="B72" s="23" t="n">
        <f aca="false">Data!AC74</f>
        <v>-13</v>
      </c>
      <c r="C72" s="23" t="n">
        <f aca="false">Data!AD74</f>
        <v>-13</v>
      </c>
      <c r="D72" s="23" t="n">
        <f aca="false">Data!AE74</f>
        <v>-27</v>
      </c>
      <c r="E72" s="23" t="n">
        <f aca="false">Data!AF74</f>
        <v>-15</v>
      </c>
      <c r="F72" s="23" t="n">
        <f aca="false">Data!AG74</f>
        <v>-8</v>
      </c>
      <c r="G72" s="23" t="n">
        <f aca="false">Data!AH74</f>
        <v>-6</v>
      </c>
      <c r="H72" s="15" t="n">
        <f aca="false">Data!AI74</f>
        <v>-16</v>
      </c>
      <c r="I72" s="15" t="n">
        <f aca="false">Data!AJ74</f>
        <v>-19</v>
      </c>
      <c r="J72" s="21" t="n">
        <f aca="false">Data!AK74</f>
        <v>-14.8571428571429</v>
      </c>
      <c r="K72" s="13" t="n">
        <f aca="false">Data!AL74</f>
        <v>-4.14285714285714</v>
      </c>
      <c r="L72" s="22" t="n">
        <f aca="false">Data!AM74</f>
        <v>34362</v>
      </c>
      <c r="M72" s="23" t="n">
        <f aca="false">Data!AN74</f>
        <v>-135</v>
      </c>
      <c r="N72" s="23" t="n">
        <f aca="false">Data!AO74</f>
        <v>-162</v>
      </c>
      <c r="O72" s="23" t="n">
        <f aca="false">Data!AP74</f>
        <v>-161</v>
      </c>
      <c r="P72" s="23" t="n">
        <f aca="false">Data!AQ74</f>
        <v>-150</v>
      </c>
      <c r="Q72" s="23" t="n">
        <f aca="false">Data!AR74</f>
        <v>-136</v>
      </c>
      <c r="R72" s="23" t="n">
        <f aca="false">Data!AS74</f>
        <v>-92</v>
      </c>
      <c r="S72" s="15" t="n">
        <f aca="false">Data!AT74</f>
        <v>-242</v>
      </c>
      <c r="T72" s="15" t="n">
        <f aca="false">Data!AU74</f>
        <v>-128</v>
      </c>
      <c r="U72" s="21" t="n">
        <f aca="false">Data!AV74</f>
        <v>-153</v>
      </c>
      <c r="V72" s="13" t="n">
        <f aca="false">Data!AW74</f>
        <v>25</v>
      </c>
    </row>
    <row r="73" customFormat="false" ht="12.75" hidden="false" customHeight="false" outlineLevel="0" collapsed="false">
      <c r="A73" s="22" t="n">
        <f aca="false">Data!AB75</f>
        <v>34369</v>
      </c>
      <c r="B73" s="23" t="n">
        <f aca="false">Data!AC75</f>
        <v>-25</v>
      </c>
      <c r="C73" s="23" t="n">
        <f aca="false">Data!AD75</f>
        <v>-2</v>
      </c>
      <c r="D73" s="23" t="n">
        <f aca="false">Data!AE75</f>
        <v>-32</v>
      </c>
      <c r="E73" s="23" t="n">
        <f aca="false">Data!AF75</f>
        <v>-9</v>
      </c>
      <c r="F73" s="23" t="n">
        <f aca="false">Data!AG75</f>
        <v>-6</v>
      </c>
      <c r="G73" s="23" t="n">
        <f aca="false">Data!AH75</f>
        <v>-18</v>
      </c>
      <c r="H73" s="15" t="n">
        <f aca="false">Data!AI75</f>
        <v>-11</v>
      </c>
      <c r="I73" s="15" t="n">
        <f aca="false">Data!AJ75</f>
        <v>-20</v>
      </c>
      <c r="J73" s="21" t="n">
        <f aca="false">Data!AK75</f>
        <v>-14</v>
      </c>
      <c r="K73" s="13" t="n">
        <f aca="false">Data!AL75</f>
        <v>-6</v>
      </c>
      <c r="L73" s="22" t="n">
        <f aca="false">Data!AM75</f>
        <v>34369</v>
      </c>
      <c r="M73" s="23" t="n">
        <f aca="false">Data!AN75</f>
        <v>-204</v>
      </c>
      <c r="N73" s="23" t="n">
        <f aca="false">Data!AO75</f>
        <v>-140</v>
      </c>
      <c r="O73" s="23" t="n">
        <f aca="false">Data!AP75</f>
        <v>-213</v>
      </c>
      <c r="P73" s="23" t="n">
        <f aca="false">Data!AQ75</f>
        <v>-161</v>
      </c>
      <c r="Q73" s="23" t="n">
        <f aca="false">Data!AR75</f>
        <v>-102</v>
      </c>
      <c r="R73" s="23" t="n">
        <f aca="false">Data!AS75</f>
        <v>-78</v>
      </c>
      <c r="S73" s="15" t="n">
        <f aca="false">Data!AT75</f>
        <v>-213</v>
      </c>
      <c r="T73" s="15" t="n">
        <f aca="false">Data!AU75</f>
        <v>-105</v>
      </c>
      <c r="U73" s="21" t="n">
        <f aca="false">Data!AV75</f>
        <v>-144.571428571429</v>
      </c>
      <c r="V73" s="13" t="n">
        <f aca="false">Data!AW75</f>
        <v>39.5714285714286</v>
      </c>
    </row>
    <row r="74" customFormat="false" ht="12.75" hidden="false" customHeight="false" outlineLevel="0" collapsed="false">
      <c r="A74" s="22" t="n">
        <f aca="false">Data!AB76</f>
        <v>34376</v>
      </c>
      <c r="B74" s="23" t="n">
        <f aca="false">Data!AC76</f>
        <v>-20</v>
      </c>
      <c r="C74" s="23" t="n">
        <f aca="false">Data!AD76</f>
        <v>-5</v>
      </c>
      <c r="D74" s="23" t="n">
        <f aca="false">Data!AE76</f>
        <v>-8</v>
      </c>
      <c r="E74" s="23" t="n">
        <f aca="false">Data!AF76</f>
        <v>-11</v>
      </c>
      <c r="F74" s="23" t="n">
        <f aca="false">Data!AG76</f>
        <v>18</v>
      </c>
      <c r="G74" s="23" t="n">
        <f aca="false">Data!AH76</f>
        <v>-12</v>
      </c>
      <c r="H74" s="15" t="n">
        <f aca="false">Data!AI76</f>
        <v>-15</v>
      </c>
      <c r="I74" s="15" t="n">
        <f aca="false">Data!AJ76</f>
        <v>-20</v>
      </c>
      <c r="J74" s="21" t="n">
        <f aca="false">Data!AK76</f>
        <v>-7.57142857142857</v>
      </c>
      <c r="K74" s="13" t="n">
        <f aca="false">Data!AL76</f>
        <v>-12.4285714285714</v>
      </c>
      <c r="L74" s="22" t="n">
        <f aca="false">Data!AM76</f>
        <v>34376</v>
      </c>
      <c r="M74" s="23" t="n">
        <f aca="false">Data!AN76</f>
        <v>-174</v>
      </c>
      <c r="N74" s="23" t="n">
        <f aca="false">Data!AO76</f>
        <v>-193</v>
      </c>
      <c r="O74" s="23" t="n">
        <f aca="false">Data!AP76</f>
        <v>-227</v>
      </c>
      <c r="P74" s="23" t="n">
        <f aca="false">Data!AQ76</f>
        <v>-75</v>
      </c>
      <c r="Q74" s="23" t="n">
        <f aca="false">Data!AR76</f>
        <v>-81</v>
      </c>
      <c r="R74" s="23" t="n">
        <f aca="false">Data!AS76</f>
        <v>-93</v>
      </c>
      <c r="S74" s="15" t="n">
        <f aca="false">Data!AT76</f>
        <v>-158</v>
      </c>
      <c r="T74" s="15" t="n">
        <f aca="false">Data!AU76</f>
        <v>-95</v>
      </c>
      <c r="U74" s="21" t="n">
        <f aca="false">Data!AV76</f>
        <v>-131.714285714286</v>
      </c>
      <c r="V74" s="13" t="n">
        <f aca="false">Data!AW76</f>
        <v>36.7142857142857</v>
      </c>
    </row>
    <row r="75" customFormat="false" ht="12.75" hidden="false" customHeight="false" outlineLevel="0" collapsed="false">
      <c r="A75" s="22" t="n">
        <f aca="false">Data!AB77</f>
        <v>34383</v>
      </c>
      <c r="B75" s="23" t="n">
        <f aca="false">Data!AC77</f>
        <v>-18</v>
      </c>
      <c r="C75" s="23" t="n">
        <f aca="false">Data!AD77</f>
        <v>-15</v>
      </c>
      <c r="D75" s="23" t="n">
        <f aca="false">Data!AE77</f>
        <v>-3</v>
      </c>
      <c r="E75" s="23" t="n">
        <f aca="false">Data!AF77</f>
        <v>-14</v>
      </c>
      <c r="F75" s="23" t="n">
        <f aca="false">Data!AG77</f>
        <v>-21</v>
      </c>
      <c r="G75" s="23" t="n">
        <f aca="false">Data!AH77</f>
        <v>-21</v>
      </c>
      <c r="H75" s="15" t="n">
        <f aca="false">Data!AI77</f>
        <v>-15</v>
      </c>
      <c r="I75" s="15" t="n">
        <f aca="false">Data!AJ77</f>
        <v>-16</v>
      </c>
      <c r="J75" s="21" t="n">
        <f aca="false">Data!AK77</f>
        <v>-15</v>
      </c>
      <c r="K75" s="13" t="n">
        <f aca="false">Data!AL77</f>
        <v>-1</v>
      </c>
      <c r="L75" s="22" t="n">
        <f aca="false">Data!AM77</f>
        <v>34383</v>
      </c>
      <c r="M75" s="23" t="n">
        <f aca="false">Data!AN77</f>
        <v>-109</v>
      </c>
      <c r="N75" s="23" t="n">
        <f aca="false">Data!AO77</f>
        <v>-206</v>
      </c>
      <c r="O75" s="23" t="n">
        <f aca="false">Data!AP77</f>
        <v>-93</v>
      </c>
      <c r="P75" s="23" t="n">
        <f aca="false">Data!AQ77</f>
        <v>-147</v>
      </c>
      <c r="Q75" s="23" t="n">
        <f aca="false">Data!AR77</f>
        <v>-93</v>
      </c>
      <c r="R75" s="23" t="n">
        <f aca="false">Data!AS77</f>
        <v>-59</v>
      </c>
      <c r="S75" s="15" t="n">
        <f aca="false">Data!AT77</f>
        <v>-136</v>
      </c>
      <c r="T75" s="15" t="n">
        <f aca="false">Data!AU77</f>
        <v>-81</v>
      </c>
      <c r="U75" s="21" t="n">
        <f aca="false">Data!AV77</f>
        <v>-116.428571428571</v>
      </c>
      <c r="V75" s="13" t="n">
        <f aca="false">Data!AW77</f>
        <v>35.4285714285714</v>
      </c>
    </row>
    <row r="76" customFormat="false" ht="12.75" hidden="false" customHeight="false" outlineLevel="0" collapsed="false">
      <c r="A76" s="22" t="n">
        <f aca="false">Data!AB78</f>
        <v>34390</v>
      </c>
      <c r="B76" s="23" t="n">
        <f aca="false">Data!AC78</f>
        <v>-16</v>
      </c>
      <c r="C76" s="23" t="n">
        <f aca="false">Data!AD78</f>
        <v>2</v>
      </c>
      <c r="D76" s="23" t="n">
        <f aca="false">Data!AE78</f>
        <v>-5</v>
      </c>
      <c r="E76" s="23" t="n">
        <f aca="false">Data!AF78</f>
        <v>-1</v>
      </c>
      <c r="F76" s="23" t="n">
        <f aca="false">Data!AG78</f>
        <v>-10</v>
      </c>
      <c r="G76" s="23" t="n">
        <f aca="false">Data!AH78</f>
        <v>-9</v>
      </c>
      <c r="H76" s="15" t="n">
        <f aca="false">Data!AI78</f>
        <v>-13</v>
      </c>
      <c r="I76" s="15" t="n">
        <f aca="false">Data!AJ78</f>
        <v>-5</v>
      </c>
      <c r="J76" s="21" t="n">
        <f aca="false">Data!AK78</f>
        <v>-5.85714285714286</v>
      </c>
      <c r="K76" s="13" t="n">
        <f aca="false">Data!AL78</f>
        <v>0.857142857142857</v>
      </c>
      <c r="L76" s="22" t="n">
        <f aca="false">Data!AM78</f>
        <v>34390</v>
      </c>
      <c r="M76" s="23" t="n">
        <f aca="false">Data!AN78</f>
        <v>-64</v>
      </c>
      <c r="N76" s="23" t="n">
        <f aca="false">Data!AO78</f>
        <v>-46</v>
      </c>
      <c r="O76" s="23" t="n">
        <f aca="false">Data!AP78</f>
        <v>-64</v>
      </c>
      <c r="P76" s="23" t="n">
        <f aca="false">Data!AQ78</f>
        <v>-63</v>
      </c>
      <c r="Q76" s="23" t="n">
        <f aca="false">Data!AR78</f>
        <v>-77</v>
      </c>
      <c r="R76" s="23" t="n">
        <f aca="false">Data!AS78</f>
        <v>-97</v>
      </c>
      <c r="S76" s="15" t="n">
        <f aca="false">Data!AT78</f>
        <v>-74</v>
      </c>
      <c r="T76" s="15" t="n">
        <f aca="false">Data!AU78</f>
        <v>-101</v>
      </c>
      <c r="U76" s="21" t="n">
        <f aca="false">Data!AV78</f>
        <v>-74.5714285714286</v>
      </c>
      <c r="V76" s="13" t="n">
        <f aca="false">Data!AW78</f>
        <v>-26.4285714285714</v>
      </c>
    </row>
    <row r="77" customFormat="false" ht="12.75" hidden="false" customHeight="false" outlineLevel="0" collapsed="false">
      <c r="A77" s="22" t="n">
        <f aca="false">Data!AB79</f>
        <v>34397</v>
      </c>
      <c r="B77" s="23" t="n">
        <f aca="false">Data!AC79</f>
        <v>-7</v>
      </c>
      <c r="C77" s="23" t="n">
        <f aca="false">Data!AD79</f>
        <v>-7</v>
      </c>
      <c r="D77" s="23" t="n">
        <f aca="false">Data!AE79</f>
        <v>-23</v>
      </c>
      <c r="E77" s="23" t="n">
        <f aca="false">Data!AF79</f>
        <v>-11</v>
      </c>
      <c r="F77" s="23" t="n">
        <f aca="false">Data!AG79</f>
        <v>-16</v>
      </c>
      <c r="G77" s="23" t="n">
        <f aca="false">Data!AH79</f>
        <v>-6</v>
      </c>
      <c r="H77" s="15" t="n">
        <f aca="false">Data!AI79</f>
        <v>-9</v>
      </c>
      <c r="I77" s="15" t="n">
        <f aca="false">Data!AJ79</f>
        <v>-13</v>
      </c>
      <c r="J77" s="21" t="n">
        <f aca="false">Data!AK79</f>
        <v>-12.1428571428571</v>
      </c>
      <c r="K77" s="13" t="n">
        <f aca="false">Data!AL79</f>
        <v>-0.857142857142858</v>
      </c>
      <c r="L77" s="22" t="n">
        <f aca="false">Data!AM79</f>
        <v>34397</v>
      </c>
      <c r="M77" s="23" t="n">
        <f aca="false">Data!AN79</f>
        <v>-132</v>
      </c>
      <c r="N77" s="23" t="n">
        <f aca="false">Data!AO79</f>
        <v>-118</v>
      </c>
      <c r="O77" s="23" t="n">
        <f aca="false">Data!AP79</f>
        <v>-62</v>
      </c>
      <c r="P77" s="23" t="n">
        <f aca="false">Data!AQ79</f>
        <v>-76</v>
      </c>
      <c r="Q77" s="23" t="n">
        <f aca="false">Data!AR79</f>
        <v>-47</v>
      </c>
      <c r="R77" s="23" t="n">
        <f aca="false">Data!AS79</f>
        <v>-128</v>
      </c>
      <c r="S77" s="15" t="n">
        <f aca="false">Data!AT79</f>
        <v>-37</v>
      </c>
      <c r="T77" s="15" t="n">
        <f aca="false">Data!AU79</f>
        <v>-73</v>
      </c>
      <c r="U77" s="21" t="n">
        <f aca="false">Data!AV79</f>
        <v>-77.2857142857143</v>
      </c>
      <c r="V77" s="13" t="n">
        <f aca="false">Data!AW79</f>
        <v>4.28571428571429</v>
      </c>
    </row>
    <row r="78" customFormat="false" ht="12.75" hidden="false" customHeight="false" outlineLevel="0" collapsed="false">
      <c r="A78" s="22" t="n">
        <f aca="false">Data!AB80</f>
        <v>34404</v>
      </c>
      <c r="B78" s="23" t="n">
        <f aca="false">Data!AC80</f>
        <v>-5</v>
      </c>
      <c r="C78" s="23" t="n">
        <f aca="false">Data!AD80</f>
        <v>-8</v>
      </c>
      <c r="D78" s="23" t="n">
        <f aca="false">Data!AE80</f>
        <v>-7</v>
      </c>
      <c r="E78" s="23" t="n">
        <f aca="false">Data!AF80</f>
        <v>-11</v>
      </c>
      <c r="F78" s="23" t="n">
        <f aca="false">Data!AG80</f>
        <v>-10</v>
      </c>
      <c r="G78" s="23" t="n">
        <f aca="false">Data!AH80</f>
        <v>-2</v>
      </c>
      <c r="H78" s="15" t="n">
        <f aca="false">Data!AI80</f>
        <v>-13</v>
      </c>
      <c r="I78" s="15" t="n">
        <f aca="false">Data!AJ80</f>
        <v>-3</v>
      </c>
      <c r="J78" s="21" t="n">
        <f aca="false">Data!AK80</f>
        <v>-7.71428571428571</v>
      </c>
      <c r="K78" s="13" t="n">
        <f aca="false">Data!AL80</f>
        <v>4.71428571428571</v>
      </c>
      <c r="L78" s="22" t="n">
        <f aca="false">Data!AM80</f>
        <v>34404</v>
      </c>
      <c r="M78" s="23" t="n">
        <f aca="false">Data!AN80</f>
        <v>-27</v>
      </c>
      <c r="N78" s="23" t="n">
        <f aca="false">Data!AO80</f>
        <v>-132</v>
      </c>
      <c r="O78" s="23" t="n">
        <f aca="false">Data!AP80</f>
        <v>-118</v>
      </c>
      <c r="P78" s="23" t="n">
        <f aca="false">Data!AQ80</f>
        <v>-57</v>
      </c>
      <c r="Q78" s="23" t="n">
        <f aca="false">Data!AR80</f>
        <v>-54</v>
      </c>
      <c r="R78" s="23" t="n">
        <f aca="false">Data!AS80</f>
        <v>-69</v>
      </c>
      <c r="S78" s="15" t="n">
        <f aca="false">Data!AT80</f>
        <v>-31</v>
      </c>
      <c r="T78" s="15" t="n">
        <f aca="false">Data!AU80</f>
        <v>-75</v>
      </c>
      <c r="U78" s="21" t="n">
        <f aca="false">Data!AV80</f>
        <v>-76.5714285714286</v>
      </c>
      <c r="V78" s="13" t="n">
        <f aca="false">Data!AW80</f>
        <v>1.57142857142857</v>
      </c>
    </row>
    <row r="79" customFormat="false" ht="12.75" hidden="false" customHeight="false" outlineLevel="0" collapsed="false">
      <c r="A79" s="22" t="n">
        <f aca="false">Data!AB81</f>
        <v>34411</v>
      </c>
      <c r="B79" s="23" t="n">
        <f aca="false">Data!AC81</f>
        <v>4</v>
      </c>
      <c r="C79" s="23" t="n">
        <f aca="false">Data!AD81</f>
        <v>0</v>
      </c>
      <c r="D79" s="23" t="n">
        <f aca="false">Data!AE81</f>
        <v>0</v>
      </c>
      <c r="E79" s="23" t="n">
        <f aca="false">Data!AF81</f>
        <v>-2</v>
      </c>
      <c r="F79" s="23" t="n">
        <f aca="false">Data!AG81</f>
        <v>-8</v>
      </c>
      <c r="G79" s="23" t="n">
        <f aca="false">Data!AH81</f>
        <v>-17</v>
      </c>
      <c r="H79" s="15" t="n">
        <f aca="false">Data!AI81</f>
        <v>-9</v>
      </c>
      <c r="I79" s="15" t="n">
        <f aca="false">Data!AJ81</f>
        <v>5</v>
      </c>
      <c r="J79" s="21" t="n">
        <f aca="false">Data!AK81</f>
        <v>-4.42857142857143</v>
      </c>
      <c r="K79" s="13" t="n">
        <f aca="false">Data!AL81</f>
        <v>9.42857142857143</v>
      </c>
      <c r="L79" s="22" t="n">
        <f aca="false">Data!AM81</f>
        <v>34411</v>
      </c>
      <c r="M79" s="23" t="n">
        <f aca="false">Data!AN81</f>
        <v>-50</v>
      </c>
      <c r="N79" s="23" t="n">
        <f aca="false">Data!AO81</f>
        <v>-17</v>
      </c>
      <c r="O79" s="23" t="n">
        <f aca="false">Data!AP81</f>
        <v>-72</v>
      </c>
      <c r="P79" s="23" t="n">
        <f aca="false">Data!AQ81</f>
        <v>-45</v>
      </c>
      <c r="Q79" s="23" t="n">
        <f aca="false">Data!AR81</f>
        <v>-143</v>
      </c>
      <c r="R79" s="23" t="n">
        <f aca="false">Data!AS81</f>
        <v>-134</v>
      </c>
      <c r="S79" s="15" t="n">
        <f aca="false">Data!AT81</f>
        <v>-62</v>
      </c>
      <c r="T79" s="15" t="n">
        <f aca="false">Data!AU81</f>
        <v>-23</v>
      </c>
      <c r="U79" s="21" t="n">
        <f aca="false">Data!AV81</f>
        <v>-70.8571428571429</v>
      </c>
      <c r="V79" s="13" t="n">
        <f aca="false">Data!AW81</f>
        <v>47.8571428571429</v>
      </c>
    </row>
    <row r="80" customFormat="false" ht="12.75" hidden="false" customHeight="false" outlineLevel="0" collapsed="false">
      <c r="A80" s="22" t="n">
        <f aca="false">Data!AB82</f>
        <v>34418</v>
      </c>
      <c r="B80" s="23" t="n">
        <f aca="false">Data!AC82</f>
        <v>-5</v>
      </c>
      <c r="C80" s="23" t="n">
        <f aca="false">Data!AD82</f>
        <v>-5</v>
      </c>
      <c r="D80" s="23" t="n">
        <f aca="false">Data!AE82</f>
        <v>1</v>
      </c>
      <c r="E80" s="23" t="n">
        <f aca="false">Data!AF82</f>
        <v>2</v>
      </c>
      <c r="F80" s="23" t="n">
        <f aca="false">Data!AG82</f>
        <v>4</v>
      </c>
      <c r="G80" s="23" t="n">
        <f aca="false">Data!AH82</f>
        <v>-8</v>
      </c>
      <c r="H80" s="15" t="n">
        <f aca="false">Data!AI82</f>
        <v>15</v>
      </c>
      <c r="I80" s="15" t="n">
        <f aca="false">Data!AJ82</f>
        <v>6</v>
      </c>
      <c r="J80" s="21" t="n">
        <f aca="false">Data!AK82</f>
        <v>2.14285714285714</v>
      </c>
      <c r="K80" s="13" t="n">
        <f aca="false">Data!AL82</f>
        <v>3.85714285714286</v>
      </c>
      <c r="L80" s="22" t="n">
        <f aca="false">Data!AM82</f>
        <v>34418</v>
      </c>
      <c r="M80" s="23" t="n">
        <f aca="false">Data!AN82</f>
        <v>-21</v>
      </c>
      <c r="N80" s="23" t="n">
        <f aca="false">Data!AO82</f>
        <v>16</v>
      </c>
      <c r="O80" s="23" t="n">
        <f aca="false">Data!AP82</f>
        <v>-43</v>
      </c>
      <c r="P80" s="23" t="n">
        <f aca="false">Data!AQ82</f>
        <v>-54</v>
      </c>
      <c r="Q80" s="23" t="n">
        <f aca="false">Data!AR82</f>
        <v>-78</v>
      </c>
      <c r="R80" s="23" t="n">
        <f aca="false">Data!AS82</f>
        <v>-87</v>
      </c>
      <c r="S80" s="15" t="n">
        <f aca="false">Data!AT82</f>
        <v>-28</v>
      </c>
      <c r="T80" s="15" t="n">
        <f aca="false">Data!AU82</f>
        <v>-12</v>
      </c>
      <c r="U80" s="21" t="n">
        <f aca="false">Data!AV82</f>
        <v>-40.8571428571429</v>
      </c>
      <c r="V80" s="13" t="n">
        <f aca="false">Data!AW82</f>
        <v>28.8571428571429</v>
      </c>
    </row>
    <row r="81" customFormat="false" ht="12.75" hidden="false" customHeight="false" outlineLevel="0" collapsed="false">
      <c r="A81" s="22" t="n">
        <f aca="false">Data!AB83</f>
        <v>34425</v>
      </c>
      <c r="B81" s="23" t="n">
        <f aca="false">Data!AC83</f>
        <v>0</v>
      </c>
      <c r="C81" s="23" t="n">
        <f aca="false">Data!AD83</f>
        <v>-6</v>
      </c>
      <c r="D81" s="23" t="n">
        <f aca="false">Data!AE83</f>
        <v>-6</v>
      </c>
      <c r="E81" s="23" t="n">
        <f aca="false">Data!AF83</f>
        <v>3</v>
      </c>
      <c r="F81" s="23" t="n">
        <f aca="false">Data!AG83</f>
        <v>5</v>
      </c>
      <c r="G81" s="23" t="n">
        <f aca="false">Data!AH83</f>
        <v>1</v>
      </c>
      <c r="H81" s="15" t="n">
        <f aca="false">Data!AI83</f>
        <v>5</v>
      </c>
      <c r="I81" s="15" t="n">
        <f aca="false">Data!AJ83</f>
        <v>8</v>
      </c>
      <c r="J81" s="21" t="n">
        <f aca="false">Data!AK83</f>
        <v>1.42857142857143</v>
      </c>
      <c r="K81" s="13" t="n">
        <f aca="false">Data!AL83</f>
        <v>6.57142857142857</v>
      </c>
      <c r="L81" s="22" t="n">
        <f aca="false">Data!AM83</f>
        <v>34425</v>
      </c>
      <c r="M81" s="23" t="n">
        <f aca="false">Data!AN83</f>
        <v>0</v>
      </c>
      <c r="N81" s="23" t="n">
        <f aca="false">Data!AO83</f>
        <v>-33</v>
      </c>
      <c r="O81" s="23" t="n">
        <f aca="false">Data!AP83</f>
        <v>-51</v>
      </c>
      <c r="P81" s="23" t="n">
        <f aca="false">Data!AQ83</f>
        <v>-1</v>
      </c>
      <c r="Q81" s="23" t="n">
        <f aca="false">Data!AR83</f>
        <v>-20</v>
      </c>
      <c r="R81" s="23" t="n">
        <f aca="false">Data!AS83</f>
        <v>-37</v>
      </c>
      <c r="S81" s="15" t="n">
        <f aca="false">Data!AT83</f>
        <v>-5</v>
      </c>
      <c r="T81" s="15" t="n">
        <f aca="false">Data!AU83</f>
        <v>-49</v>
      </c>
      <c r="U81" s="21" t="n">
        <f aca="false">Data!AV83</f>
        <v>-28</v>
      </c>
      <c r="V81" s="13" t="n">
        <f aca="false">Data!AW83</f>
        <v>-21</v>
      </c>
    </row>
    <row r="82" customFormat="false" ht="12.75" hidden="false" customHeight="false" outlineLevel="0" collapsed="false">
      <c r="A82" s="22" t="n">
        <f aca="false">Data!AB84</f>
        <v>34432</v>
      </c>
      <c r="B82" s="23" t="n">
        <f aca="false">Data!AC84</f>
        <v>-2</v>
      </c>
      <c r="C82" s="23" t="n">
        <f aca="false">Data!AD84</f>
        <v>5</v>
      </c>
      <c r="D82" s="23" t="n">
        <f aca="false">Data!AE84</f>
        <v>-1</v>
      </c>
      <c r="E82" s="23" t="n">
        <f aca="false">Data!AF84</f>
        <v>2</v>
      </c>
      <c r="F82" s="23" t="n">
        <f aca="false">Data!AG84</f>
        <v>-11</v>
      </c>
      <c r="G82" s="23" t="n">
        <f aca="false">Data!AH84</f>
        <v>-7</v>
      </c>
      <c r="H82" s="15" t="n">
        <f aca="false">Data!AI84</f>
        <v>5</v>
      </c>
      <c r="I82" s="15" t="n">
        <f aca="false">Data!AJ84</f>
        <v>7</v>
      </c>
      <c r="J82" s="21" t="n">
        <f aca="false">Data!AK84</f>
        <v>0</v>
      </c>
      <c r="K82" s="13" t="n">
        <f aca="false">Data!AL84</f>
        <v>7</v>
      </c>
      <c r="L82" s="22" t="n">
        <f aca="false">Data!AM84</f>
        <v>34432</v>
      </c>
      <c r="M82" s="23" t="n">
        <f aca="false">Data!AN84</f>
        <v>21</v>
      </c>
      <c r="N82" s="23" t="n">
        <f aca="false">Data!AO84</f>
        <v>-30</v>
      </c>
      <c r="O82" s="23" t="n">
        <f aca="false">Data!AP84</f>
        <v>-15</v>
      </c>
      <c r="P82" s="23" t="n">
        <f aca="false">Data!AQ84</f>
        <v>21</v>
      </c>
      <c r="Q82" s="23" t="n">
        <f aca="false">Data!AR84</f>
        <v>53</v>
      </c>
      <c r="R82" s="23" t="n">
        <f aca="false">Data!AS84</f>
        <v>2</v>
      </c>
      <c r="S82" s="15" t="n">
        <f aca="false">Data!AT84</f>
        <v>2</v>
      </c>
      <c r="T82" s="15" t="n">
        <f aca="false">Data!AU84</f>
        <v>14</v>
      </c>
      <c r="U82" s="21" t="n">
        <f aca="false">Data!AV84</f>
        <v>6.71428571428571</v>
      </c>
      <c r="V82" s="13" t="n">
        <f aca="false">Data!AW84</f>
        <v>7.28571428571429</v>
      </c>
    </row>
    <row r="83" customFormat="false" ht="12.75" hidden="false" customHeight="false" outlineLevel="0" collapsed="false">
      <c r="A83" s="22" t="n">
        <f aca="false">Data!AB85</f>
        <v>34439</v>
      </c>
      <c r="B83" s="23" t="n">
        <f aca="false">Data!AC85</f>
        <v>-1</v>
      </c>
      <c r="C83" s="23" t="n">
        <f aca="false">Data!AD85</f>
        <v>-2</v>
      </c>
      <c r="D83" s="23" t="n">
        <f aca="false">Data!AE85</f>
        <v>6</v>
      </c>
      <c r="E83" s="23" t="n">
        <f aca="false">Data!AF85</f>
        <v>0</v>
      </c>
      <c r="F83" s="23" t="n">
        <f aca="false">Data!AG85</f>
        <v>-3</v>
      </c>
      <c r="G83" s="23" t="n">
        <f aca="false">Data!AH85</f>
        <v>-15</v>
      </c>
      <c r="H83" s="15" t="n">
        <f aca="false">Data!AI85</f>
        <v>8</v>
      </c>
      <c r="I83" s="15" t="n">
        <f aca="false">Data!AJ85</f>
        <v>1</v>
      </c>
      <c r="J83" s="21" t="n">
        <f aca="false">Data!AK85</f>
        <v>-0.714285714285714</v>
      </c>
      <c r="K83" s="13" t="n">
        <f aca="false">Data!AL85</f>
        <v>1.71428571428571</v>
      </c>
      <c r="L83" s="22" t="n">
        <f aca="false">Data!AM85</f>
        <v>34439</v>
      </c>
      <c r="M83" s="23" t="n">
        <f aca="false">Data!AN85</f>
        <v>39</v>
      </c>
      <c r="N83" s="23" t="n">
        <f aca="false">Data!AO85</f>
        <v>-4</v>
      </c>
      <c r="O83" s="23" t="n">
        <f aca="false">Data!AP85</f>
        <v>-13</v>
      </c>
      <c r="P83" s="23" t="n">
        <f aca="false">Data!AQ85</f>
        <v>-16</v>
      </c>
      <c r="Q83" s="23" t="n">
        <f aca="false">Data!AR85</f>
        <v>22</v>
      </c>
      <c r="R83" s="23" t="n">
        <f aca="false">Data!AS85</f>
        <v>30</v>
      </c>
      <c r="S83" s="15" t="n">
        <f aca="false">Data!AT85</f>
        <v>-25</v>
      </c>
      <c r="T83" s="15" t="n">
        <f aca="false">Data!AU85</f>
        <v>64</v>
      </c>
      <c r="U83" s="21" t="n">
        <f aca="false">Data!AV85</f>
        <v>8.28571428571429</v>
      </c>
      <c r="V83" s="13" t="n">
        <f aca="false">Data!AW85</f>
        <v>55.7142857142857</v>
      </c>
    </row>
    <row r="84" customFormat="false" ht="12.75" hidden="false" customHeight="false" outlineLevel="0" collapsed="false">
      <c r="A84" s="22" t="n">
        <f aca="false">Data!AB86</f>
        <v>34446</v>
      </c>
      <c r="B84" s="23" t="n">
        <f aca="false">Data!AC86</f>
        <v>6</v>
      </c>
      <c r="C84" s="23" t="n">
        <f aca="false">Data!AD86</f>
        <v>-6</v>
      </c>
      <c r="D84" s="23" t="n">
        <f aca="false">Data!AE86</f>
        <v>1</v>
      </c>
      <c r="E84" s="23" t="n">
        <f aca="false">Data!AF86</f>
        <v>2</v>
      </c>
      <c r="F84" s="23" t="n">
        <f aca="false">Data!AG86</f>
        <v>-6</v>
      </c>
      <c r="G84" s="23" t="n">
        <f aca="false">Data!AH86</f>
        <v>-6</v>
      </c>
      <c r="H84" s="15" t="n">
        <f aca="false">Data!AI86</f>
        <v>8</v>
      </c>
      <c r="I84" s="15" t="n">
        <f aca="false">Data!AJ86</f>
        <v>9</v>
      </c>
      <c r="J84" s="21" t="n">
        <f aca="false">Data!AK86</f>
        <v>0.285714285714286</v>
      </c>
      <c r="K84" s="13" t="n">
        <f aca="false">Data!AL86</f>
        <v>8.71428571428571</v>
      </c>
      <c r="L84" s="22" t="n">
        <f aca="false">Data!AM86</f>
        <v>34446</v>
      </c>
      <c r="M84" s="23" t="n">
        <f aca="false">Data!AN86</f>
        <v>79</v>
      </c>
      <c r="N84" s="23" t="n">
        <f aca="false">Data!AO86</f>
        <v>30</v>
      </c>
      <c r="O84" s="23" t="n">
        <f aca="false">Data!AP86</f>
        <v>27</v>
      </c>
      <c r="P84" s="23" t="n">
        <f aca="false">Data!AQ86</f>
        <v>-7</v>
      </c>
      <c r="Q84" s="23" t="n">
        <f aca="false">Data!AR86</f>
        <v>54</v>
      </c>
      <c r="R84" s="23" t="n">
        <f aca="false">Data!AS86</f>
        <v>2</v>
      </c>
      <c r="S84" s="15" t="n">
        <f aca="false">Data!AT86</f>
        <v>19</v>
      </c>
      <c r="T84" s="15" t="n">
        <f aca="false">Data!AU86</f>
        <v>43</v>
      </c>
      <c r="U84" s="21" t="n">
        <f aca="false">Data!AV86</f>
        <v>24</v>
      </c>
      <c r="V84" s="13" t="n">
        <f aca="false">Data!AW86</f>
        <v>19</v>
      </c>
    </row>
    <row r="85" customFormat="false" ht="12.75" hidden="false" customHeight="false" outlineLevel="0" collapsed="false">
      <c r="A85" s="22" t="n">
        <f aca="false">Data!AB87</f>
        <v>34453</v>
      </c>
      <c r="B85" s="23" t="n">
        <f aca="false">Data!AC87</f>
        <v>3</v>
      </c>
      <c r="C85" s="23" t="n">
        <f aca="false">Data!AD87</f>
        <v>3</v>
      </c>
      <c r="D85" s="23" t="n">
        <f aca="false">Data!AE87</f>
        <v>5</v>
      </c>
      <c r="E85" s="23" t="n">
        <f aca="false">Data!AF87</f>
        <v>7</v>
      </c>
      <c r="F85" s="23" t="n">
        <f aca="false">Data!AG87</f>
        <v>12</v>
      </c>
      <c r="G85" s="23" t="n">
        <f aca="false">Data!AH87</f>
        <v>6</v>
      </c>
      <c r="H85" s="15" t="n">
        <f aca="false">Data!AI87</f>
        <v>9</v>
      </c>
      <c r="I85" s="15" t="n">
        <f aca="false">Data!AJ87</f>
        <v>11</v>
      </c>
      <c r="J85" s="21" t="n">
        <f aca="false">Data!AK87</f>
        <v>7.57142857142857</v>
      </c>
      <c r="K85" s="13" t="n">
        <f aca="false">Data!AL87</f>
        <v>3.42857142857143</v>
      </c>
      <c r="L85" s="22" t="n">
        <f aca="false">Data!AM87</f>
        <v>34453</v>
      </c>
      <c r="M85" s="23" t="n">
        <f aca="false">Data!AN87</f>
        <v>75</v>
      </c>
      <c r="N85" s="23" t="n">
        <f aca="false">Data!AO87</f>
        <v>30</v>
      </c>
      <c r="O85" s="23" t="n">
        <f aca="false">Data!AP87</f>
        <v>68</v>
      </c>
      <c r="P85" s="23" t="n">
        <f aca="false">Data!AQ87</f>
        <v>25</v>
      </c>
      <c r="Q85" s="23" t="n">
        <f aca="false">Data!AR87</f>
        <v>64</v>
      </c>
      <c r="R85" s="23" t="n">
        <f aca="false">Data!AS87</f>
        <v>5</v>
      </c>
      <c r="S85" s="15" t="n">
        <f aca="false">Data!AT87</f>
        <v>32</v>
      </c>
      <c r="T85" s="15" t="n">
        <f aca="false">Data!AU87</f>
        <v>102</v>
      </c>
      <c r="U85" s="21" t="n">
        <f aca="false">Data!AV87</f>
        <v>46.5714285714286</v>
      </c>
      <c r="V85" s="13" t="n">
        <f aca="false">Data!AW87</f>
        <v>55.4285714285714</v>
      </c>
    </row>
    <row r="86" customFormat="false" ht="12.75" hidden="false" customHeight="false" outlineLevel="0" collapsed="false">
      <c r="A86" s="22" t="n">
        <f aca="false">Data!AB88</f>
        <v>34460</v>
      </c>
      <c r="B86" s="23" t="n">
        <f aca="false">Data!AC88</f>
        <v>11</v>
      </c>
      <c r="C86" s="23" t="n">
        <f aca="false">Data!AD88</f>
        <v>4</v>
      </c>
      <c r="D86" s="23" t="n">
        <f aca="false">Data!AE88</f>
        <v>3</v>
      </c>
      <c r="E86" s="23" t="n">
        <f aca="false">Data!AF88</f>
        <v>9</v>
      </c>
      <c r="F86" s="23" t="n">
        <f aca="false">Data!AG88</f>
        <v>13</v>
      </c>
      <c r="G86" s="23" t="n">
        <f aca="false">Data!AH88</f>
        <v>6</v>
      </c>
      <c r="H86" s="15" t="n">
        <f aca="false">Data!AI88</f>
        <v>7</v>
      </c>
      <c r="I86" s="15" t="n">
        <f aca="false">Data!AJ88</f>
        <v>14</v>
      </c>
      <c r="J86" s="21" t="n">
        <f aca="false">Data!AK88</f>
        <v>8</v>
      </c>
      <c r="K86" s="13" t="n">
        <f aca="false">Data!AL88</f>
        <v>6</v>
      </c>
      <c r="L86" s="22" t="n">
        <f aca="false">Data!AM88</f>
        <v>34460</v>
      </c>
      <c r="M86" s="23" t="n">
        <f aca="false">Data!AN88</f>
        <v>82</v>
      </c>
      <c r="N86" s="23" t="n">
        <f aca="false">Data!AO88</f>
        <v>49</v>
      </c>
      <c r="O86" s="23" t="n">
        <f aca="false">Data!AP88</f>
        <v>53</v>
      </c>
      <c r="P86" s="23" t="n">
        <f aca="false">Data!AQ88</f>
        <v>46</v>
      </c>
      <c r="Q86" s="23" t="n">
        <f aca="false">Data!AR88</f>
        <v>78</v>
      </c>
      <c r="R86" s="23" t="n">
        <f aca="false">Data!AS88</f>
        <v>34</v>
      </c>
      <c r="S86" s="15" t="n">
        <f aca="false">Data!AT88</f>
        <v>58</v>
      </c>
      <c r="T86" s="15" t="n">
        <f aca="false">Data!AU88</f>
        <v>108</v>
      </c>
      <c r="U86" s="21" t="n">
        <f aca="false">Data!AV88</f>
        <v>60.8571428571429</v>
      </c>
      <c r="V86" s="13" t="n">
        <f aca="false">Data!AW88</f>
        <v>47.1428571428571</v>
      </c>
    </row>
    <row r="87" customFormat="false" ht="12.75" hidden="false" customHeight="false" outlineLevel="0" collapsed="false">
      <c r="A87" s="22" t="n">
        <f aca="false">Data!AB89</f>
        <v>34467</v>
      </c>
      <c r="B87" s="23" t="n">
        <f aca="false">Data!AC89</f>
        <v>13</v>
      </c>
      <c r="C87" s="23" t="n">
        <f aca="false">Data!AD89</f>
        <v>7</v>
      </c>
      <c r="D87" s="23" t="n">
        <f aca="false">Data!AE89</f>
        <v>7</v>
      </c>
      <c r="E87" s="23" t="n">
        <f aca="false">Data!AF89</f>
        <v>11</v>
      </c>
      <c r="F87" s="23" t="n">
        <f aca="false">Data!AG89</f>
        <v>17</v>
      </c>
      <c r="G87" s="23" t="n">
        <f aca="false">Data!AH89</f>
        <v>2</v>
      </c>
      <c r="H87" s="15" t="n">
        <f aca="false">Data!AI89</f>
        <v>5</v>
      </c>
      <c r="I87" s="15" t="n">
        <f aca="false">Data!AJ89</f>
        <v>13</v>
      </c>
      <c r="J87" s="21" t="n">
        <f aca="false">Data!AK89</f>
        <v>8.85714285714286</v>
      </c>
      <c r="K87" s="13" t="n">
        <f aca="false">Data!AL89</f>
        <v>4.14285714285714</v>
      </c>
      <c r="L87" s="22" t="n">
        <f aca="false">Data!AM89</f>
        <v>34467</v>
      </c>
      <c r="M87" s="23" t="n">
        <f aca="false">Data!AN89</f>
        <v>95</v>
      </c>
      <c r="N87" s="23" t="n">
        <f aca="false">Data!AO89</f>
        <v>30</v>
      </c>
      <c r="O87" s="23" t="n">
        <f aca="false">Data!AP89</f>
        <v>60</v>
      </c>
      <c r="P87" s="23" t="n">
        <f aca="false">Data!AQ89</f>
        <v>70</v>
      </c>
      <c r="Q87" s="23" t="n">
        <f aca="false">Data!AR89</f>
        <v>100</v>
      </c>
      <c r="R87" s="23" t="n">
        <f aca="false">Data!AS89</f>
        <v>72</v>
      </c>
      <c r="S87" s="15" t="n">
        <f aca="false">Data!AT89</f>
        <v>46</v>
      </c>
      <c r="T87" s="15" t="n">
        <f aca="false">Data!AU89</f>
        <v>106</v>
      </c>
      <c r="U87" s="21" t="n">
        <f aca="false">Data!AV89</f>
        <v>69.1428571428571</v>
      </c>
      <c r="V87" s="13" t="n">
        <f aca="false">Data!AW89</f>
        <v>36.8571428571429</v>
      </c>
    </row>
    <row r="88" customFormat="false" ht="12.75" hidden="false" customHeight="false" outlineLevel="0" collapsed="false">
      <c r="A88" s="22" t="n">
        <f aca="false">Data!AB90</f>
        <v>34474</v>
      </c>
      <c r="B88" s="23" t="n">
        <f aca="false">Data!AC90</f>
        <v>7</v>
      </c>
      <c r="C88" s="23" t="n">
        <f aca="false">Data!AD90</f>
        <v>10</v>
      </c>
      <c r="D88" s="23" t="n">
        <f aca="false">Data!AE90</f>
        <v>9</v>
      </c>
      <c r="E88" s="23" t="n">
        <f aca="false">Data!AF90</f>
        <v>10</v>
      </c>
      <c r="F88" s="23" t="n">
        <f aca="false">Data!AG90</f>
        <v>13</v>
      </c>
      <c r="G88" s="23" t="n">
        <f aca="false">Data!AH90</f>
        <v>11</v>
      </c>
      <c r="H88" s="15" t="n">
        <f aca="false">Data!AI90</f>
        <v>6</v>
      </c>
      <c r="I88" s="15" t="n">
        <f aca="false">Data!AJ90</f>
        <v>15</v>
      </c>
      <c r="J88" s="21" t="n">
        <f aca="false">Data!AK90</f>
        <v>10.5714285714286</v>
      </c>
      <c r="K88" s="13" t="n">
        <f aca="false">Data!AL90</f>
        <v>4.42857142857143</v>
      </c>
      <c r="L88" s="22" t="n">
        <f aca="false">Data!AM90</f>
        <v>34474</v>
      </c>
      <c r="M88" s="23" t="n">
        <f aca="false">Data!AN90</f>
        <v>89</v>
      </c>
      <c r="N88" s="23" t="n">
        <f aca="false">Data!AO90</f>
        <v>114</v>
      </c>
      <c r="O88" s="23" t="n">
        <f aca="false">Data!AP90</f>
        <v>59</v>
      </c>
      <c r="P88" s="23" t="n">
        <f aca="false">Data!AQ90</f>
        <v>62</v>
      </c>
      <c r="Q88" s="23" t="n">
        <f aca="false">Data!AR90</f>
        <v>92</v>
      </c>
      <c r="R88" s="23" t="n">
        <f aca="false">Data!AS90</f>
        <v>79</v>
      </c>
      <c r="S88" s="15" t="n">
        <f aca="false">Data!AT90</f>
        <v>55</v>
      </c>
      <c r="T88" s="15" t="n">
        <f aca="false">Data!AU90</f>
        <v>118</v>
      </c>
      <c r="U88" s="21" t="n">
        <f aca="false">Data!AV90</f>
        <v>82.7142857142857</v>
      </c>
      <c r="V88" s="13" t="n">
        <f aca="false">Data!AW90</f>
        <v>35.2857142857143</v>
      </c>
    </row>
    <row r="89" customFormat="false" ht="12.75" hidden="false" customHeight="false" outlineLevel="0" collapsed="false">
      <c r="A89" s="22" t="n">
        <f aca="false">Data!AB91</f>
        <v>34481</v>
      </c>
      <c r="B89" s="23" t="n">
        <f aca="false">Data!AC91</f>
        <v>15</v>
      </c>
      <c r="C89" s="23" t="n">
        <f aca="false">Data!AD91</f>
        <v>7</v>
      </c>
      <c r="D89" s="23" t="n">
        <f aca="false">Data!AE91</f>
        <v>11</v>
      </c>
      <c r="E89" s="23" t="n">
        <f aca="false">Data!AF91</f>
        <v>11</v>
      </c>
      <c r="F89" s="23" t="n">
        <f aca="false">Data!AG91</f>
        <v>14</v>
      </c>
      <c r="G89" s="23" t="n">
        <f aca="false">Data!AH91</f>
        <v>7</v>
      </c>
      <c r="H89" s="15" t="n">
        <f aca="false">Data!AI91</f>
        <v>6</v>
      </c>
      <c r="I89" s="15" t="n">
        <f aca="false">Data!AJ91</f>
        <v>13</v>
      </c>
      <c r="J89" s="21" t="n">
        <f aca="false">Data!AK91</f>
        <v>9.85714285714286</v>
      </c>
      <c r="K89" s="13" t="n">
        <f aca="false">Data!AL91</f>
        <v>3.14285714285714</v>
      </c>
      <c r="L89" s="22" t="n">
        <f aca="false">Data!AM91</f>
        <v>34481</v>
      </c>
      <c r="M89" s="23" t="n">
        <f aca="false">Data!AN91</f>
        <v>101</v>
      </c>
      <c r="N89" s="23" t="n">
        <f aca="false">Data!AO91</f>
        <v>93</v>
      </c>
      <c r="O89" s="23" t="n">
        <f aca="false">Data!AP91</f>
        <v>83</v>
      </c>
      <c r="P89" s="23" t="n">
        <f aca="false">Data!AQ91</f>
        <v>76</v>
      </c>
      <c r="Q89" s="23" t="n">
        <f aca="false">Data!AR91</f>
        <v>92</v>
      </c>
      <c r="R89" s="23" t="n">
        <f aca="false">Data!AS91</f>
        <v>73</v>
      </c>
      <c r="S89" s="15" t="n">
        <f aca="false">Data!AT91</f>
        <v>56</v>
      </c>
      <c r="T89" s="15" t="n">
        <f aca="false">Data!AU91</f>
        <v>99</v>
      </c>
      <c r="U89" s="21" t="n">
        <f aca="false">Data!AV91</f>
        <v>81.7142857142857</v>
      </c>
      <c r="V89" s="13" t="n">
        <f aca="false">Data!AW91</f>
        <v>17.2857142857143</v>
      </c>
    </row>
    <row r="90" customFormat="false" ht="12.75" hidden="false" customHeight="false" outlineLevel="0" collapsed="false">
      <c r="A90" s="22" t="n">
        <f aca="false">Data!AB92</f>
        <v>34488</v>
      </c>
      <c r="B90" s="23" t="n">
        <f aca="false">Data!AC92</f>
        <v>12</v>
      </c>
      <c r="C90" s="23" t="n">
        <f aca="false">Data!AD92</f>
        <v>14</v>
      </c>
      <c r="D90" s="23" t="n">
        <f aca="false">Data!AE92</f>
        <v>9</v>
      </c>
      <c r="E90" s="23" t="n">
        <f aca="false">Data!AF92</f>
        <v>9</v>
      </c>
      <c r="F90" s="23" t="n">
        <f aca="false">Data!AG92</f>
        <v>17</v>
      </c>
      <c r="G90" s="23" t="n">
        <f aca="false">Data!AH92</f>
        <v>12</v>
      </c>
      <c r="H90" s="15" t="n">
        <f aca="false">Data!AI92</f>
        <v>12</v>
      </c>
      <c r="I90" s="15" t="n">
        <f aca="false">Data!AJ92</f>
        <v>18</v>
      </c>
      <c r="J90" s="21" t="n">
        <f aca="false">Data!AK92</f>
        <v>13</v>
      </c>
      <c r="K90" s="13" t="n">
        <f aca="false">Data!AL92</f>
        <v>5</v>
      </c>
      <c r="L90" s="22" t="n">
        <f aca="false">Data!AM92</f>
        <v>34488</v>
      </c>
      <c r="M90" s="23" t="n">
        <f aca="false">Data!AN92</f>
        <v>120</v>
      </c>
      <c r="N90" s="23" t="n">
        <f aca="false">Data!AO92</f>
        <v>107</v>
      </c>
      <c r="O90" s="23" t="n">
        <f aca="false">Data!AP92</f>
        <v>88</v>
      </c>
      <c r="P90" s="23" t="n">
        <f aca="false">Data!AQ92</f>
        <v>93</v>
      </c>
      <c r="Q90" s="23" t="n">
        <f aca="false">Data!AR92</f>
        <v>106</v>
      </c>
      <c r="R90" s="23" t="n">
        <f aca="false">Data!AS92</f>
        <v>71</v>
      </c>
      <c r="S90" s="23" t="n">
        <f aca="false">Data!AT92</f>
        <v>78</v>
      </c>
      <c r="T90" s="23" t="n">
        <f aca="false">Data!AU92</f>
        <v>117</v>
      </c>
      <c r="U90" s="21" t="n">
        <f aca="false">Data!AV92</f>
        <v>94.2857142857143</v>
      </c>
      <c r="V90" s="13" t="n">
        <f aca="false">Data!AW92</f>
        <v>22.7142857142857</v>
      </c>
    </row>
    <row r="91" customFormat="false" ht="12.75" hidden="false" customHeight="false" outlineLevel="0" collapsed="false">
      <c r="A91" s="22" t="n">
        <f aca="false">Data!AB93</f>
        <v>34495</v>
      </c>
      <c r="B91" s="25" t="n">
        <f aca="false">Data!AC93</f>
        <v>19</v>
      </c>
      <c r="C91" s="25" t="n">
        <f aca="false">Data!AD93</f>
        <v>14</v>
      </c>
      <c r="D91" s="25" t="n">
        <f aca="false">Data!AE93</f>
        <v>8</v>
      </c>
      <c r="E91" s="25" t="n">
        <f aca="false">Data!AF93</f>
        <v>11</v>
      </c>
      <c r="F91" s="25" t="n">
        <f aca="false">Data!AG93</f>
        <v>15</v>
      </c>
      <c r="G91" s="23" t="n">
        <f aca="false">Data!AH93</f>
        <v>14</v>
      </c>
      <c r="H91" s="15" t="n">
        <f aca="false">Data!AI93</f>
        <v>4</v>
      </c>
      <c r="I91" s="15" t="n">
        <f aca="false">Data!AJ93</f>
        <v>14</v>
      </c>
      <c r="J91" s="21" t="n">
        <f aca="false">Data!AK93</f>
        <v>11.4285714285714</v>
      </c>
      <c r="K91" s="13" t="n">
        <f aca="false">Data!AL93</f>
        <v>2.57142857142857</v>
      </c>
      <c r="L91" s="22" t="n">
        <f aca="false">Data!AM93</f>
        <v>34495</v>
      </c>
      <c r="M91" s="25" t="n">
        <f aca="false">Data!AN93</f>
        <v>93</v>
      </c>
      <c r="N91" s="25" t="n">
        <f aca="false">Data!AO93</f>
        <v>80</v>
      </c>
      <c r="O91" s="25" t="n">
        <f aca="false">Data!AP93</f>
        <v>88</v>
      </c>
      <c r="P91" s="25" t="n">
        <f aca="false">Data!AQ93</f>
        <v>91</v>
      </c>
      <c r="Q91" s="25" t="n">
        <f aca="false">Data!AR93</f>
        <v>86</v>
      </c>
      <c r="R91" s="23" t="n">
        <f aca="false">Data!AS93</f>
        <v>91</v>
      </c>
      <c r="S91" s="23" t="n">
        <f aca="false">Data!AT93</f>
        <v>78</v>
      </c>
      <c r="T91" s="23" t="n">
        <f aca="false">Data!AU93</f>
        <v>105</v>
      </c>
      <c r="U91" s="21" t="n">
        <f aca="false">Data!AV93</f>
        <v>88.4285714285714</v>
      </c>
      <c r="V91" s="13" t="n">
        <f aca="false">Data!AW93</f>
        <v>16.5714285714286</v>
      </c>
    </row>
    <row r="92" customFormat="false" ht="12.75" hidden="false" customHeight="false" outlineLevel="0" collapsed="false">
      <c r="A92" s="22" t="n">
        <f aca="false">Data!AB94</f>
        <v>34502</v>
      </c>
      <c r="B92" s="25" t="n">
        <f aca="false">Data!AC94</f>
        <v>0</v>
      </c>
      <c r="C92" s="25" t="n">
        <f aca="false">Data!AD94</f>
        <v>10</v>
      </c>
      <c r="D92" s="25" t="n">
        <f aca="false">Data!AE94</f>
        <v>2</v>
      </c>
      <c r="E92" s="25" t="n">
        <f aca="false">Data!AF94</f>
        <v>12</v>
      </c>
      <c r="F92" s="25" t="n">
        <f aca="false">Data!AG94</f>
        <v>19</v>
      </c>
      <c r="G92" s="23" t="n">
        <f aca="false">Data!AH94</f>
        <v>12</v>
      </c>
      <c r="H92" s="15" t="n">
        <f aca="false">Data!AI94</f>
        <v>5</v>
      </c>
      <c r="I92" s="15" t="n">
        <f aca="false">Data!AJ94</f>
        <v>14</v>
      </c>
      <c r="J92" s="21" t="n">
        <f aca="false">Data!AK94</f>
        <v>10.5714285714286</v>
      </c>
      <c r="K92" s="13" t="n">
        <f aca="false">Data!AL94</f>
        <v>3.42857142857143</v>
      </c>
      <c r="L92" s="22" t="n">
        <f aca="false">Data!AM94</f>
        <v>34502</v>
      </c>
      <c r="M92" s="25" t="n">
        <f aca="false">Data!AN94</f>
        <v>87</v>
      </c>
      <c r="N92" s="25" t="n">
        <f aca="false">Data!AO94</f>
        <v>95</v>
      </c>
      <c r="O92" s="25" t="n">
        <f aca="false">Data!AP94</f>
        <v>87</v>
      </c>
      <c r="P92" s="25" t="n">
        <f aca="false">Data!AQ94</f>
        <v>94</v>
      </c>
      <c r="Q92" s="25" t="n">
        <f aca="false">Data!AR94</f>
        <v>104</v>
      </c>
      <c r="R92" s="23" t="n">
        <f aca="false">Data!AS94</f>
        <v>63</v>
      </c>
      <c r="S92" s="23" t="n">
        <f aca="false">Data!AT94</f>
        <v>64</v>
      </c>
      <c r="T92" s="23" t="n">
        <f aca="false">Data!AU94</f>
        <v>106</v>
      </c>
      <c r="U92" s="21" t="n">
        <f aca="false">Data!AV94</f>
        <v>87.5714285714286</v>
      </c>
      <c r="V92" s="13" t="n">
        <f aca="false">Data!AW94</f>
        <v>18.4285714285714</v>
      </c>
    </row>
    <row r="93" customFormat="false" ht="12.75" hidden="false" customHeight="false" outlineLevel="0" collapsed="false">
      <c r="A93" s="22" t="n">
        <f aca="false">Data!AB95</f>
        <v>34509</v>
      </c>
      <c r="B93" s="25" t="n">
        <f aca="false">Data!AC95</f>
        <v>9</v>
      </c>
      <c r="C93" s="25" t="n">
        <f aca="false">Data!AD95</f>
        <v>10</v>
      </c>
      <c r="D93" s="25" t="n">
        <f aca="false">Data!AE95</f>
        <v>10</v>
      </c>
      <c r="E93" s="25" t="n">
        <f aca="false">Data!AF95</f>
        <v>10</v>
      </c>
      <c r="F93" s="25" t="n">
        <f aca="false">Data!AG95</f>
        <v>11</v>
      </c>
      <c r="G93" s="23" t="n">
        <f aca="false">Data!AH95</f>
        <v>11</v>
      </c>
      <c r="H93" s="15" t="n">
        <f aca="false">Data!AI95</f>
        <v>9</v>
      </c>
      <c r="I93" s="15" t="n">
        <f aca="false">Data!AJ95</f>
        <v>12</v>
      </c>
      <c r="J93" s="21" t="n">
        <f aca="false">Data!AK95</f>
        <v>10.4285714285714</v>
      </c>
      <c r="K93" s="13" t="n">
        <f aca="false">Data!AL95</f>
        <v>1.57142857142857</v>
      </c>
      <c r="L93" s="22" t="n">
        <f aca="false">Data!AM95</f>
        <v>34509</v>
      </c>
      <c r="M93" s="25" t="n">
        <f aca="false">Data!AN95</f>
        <v>83</v>
      </c>
      <c r="N93" s="25" t="n">
        <f aca="false">Data!AO95</f>
        <v>95</v>
      </c>
      <c r="O93" s="25" t="n">
        <f aca="false">Data!AP95</f>
        <v>91</v>
      </c>
      <c r="P93" s="25" t="n">
        <f aca="false">Data!AQ95</f>
        <v>97</v>
      </c>
      <c r="Q93" s="25" t="n">
        <f aca="false">Data!AR95</f>
        <v>82</v>
      </c>
      <c r="R93" s="23" t="n">
        <f aca="false">Data!AS95</f>
        <v>85</v>
      </c>
      <c r="S93" s="23" t="n">
        <f aca="false">Data!AT95</f>
        <v>73</v>
      </c>
      <c r="T93" s="23" t="n">
        <f aca="false">Data!AU95</f>
        <v>108</v>
      </c>
      <c r="U93" s="21" t="n">
        <f aca="false">Data!AV95</f>
        <v>90.1428571428571</v>
      </c>
      <c r="V93" s="13" t="n">
        <f aca="false">Data!AW95</f>
        <v>17.8571428571429</v>
      </c>
    </row>
    <row r="94" customFormat="false" ht="12.75" hidden="false" customHeight="false" outlineLevel="0" collapsed="false">
      <c r="A94" s="22" t="n">
        <f aca="false">Data!AB96</f>
        <v>34516</v>
      </c>
      <c r="B94" s="25" t="n">
        <f aca="false">Data!AC96</f>
        <v>5</v>
      </c>
      <c r="C94" s="25" t="n">
        <f aca="false">Data!AD96</f>
        <v>3</v>
      </c>
      <c r="D94" s="25" t="n">
        <f aca="false">Data!AE96</f>
        <v>10</v>
      </c>
      <c r="E94" s="25" t="n">
        <f aca="false">Data!AF96</f>
        <v>11</v>
      </c>
      <c r="F94" s="25" t="n">
        <f aca="false">Data!AG96</f>
        <v>12</v>
      </c>
      <c r="G94" s="23" t="n">
        <f aca="false">Data!AH96</f>
        <v>11</v>
      </c>
      <c r="H94" s="15" t="n">
        <f aca="false">Data!AI96</f>
        <v>8</v>
      </c>
      <c r="I94" s="15" t="n">
        <f aca="false">Data!AJ96</f>
        <v>11</v>
      </c>
      <c r="J94" s="21" t="n">
        <f aca="false">Data!AK96</f>
        <v>9.42857142857143</v>
      </c>
      <c r="K94" s="13" t="n">
        <f aca="false">Data!AL96</f>
        <v>1.57142857142857</v>
      </c>
      <c r="L94" s="22" t="n">
        <f aca="false">Data!AM96</f>
        <v>34516</v>
      </c>
      <c r="M94" s="25" t="n">
        <f aca="false">Data!AN96</f>
        <v>104</v>
      </c>
      <c r="N94" s="25" t="n">
        <f aca="false">Data!AO96</f>
        <v>73</v>
      </c>
      <c r="O94" s="25" t="n">
        <f aca="false">Data!AP96</f>
        <v>93</v>
      </c>
      <c r="P94" s="25" t="n">
        <f aca="false">Data!AQ96</f>
        <v>76</v>
      </c>
      <c r="Q94" s="25" t="n">
        <f aca="false">Data!AR96</f>
        <v>72</v>
      </c>
      <c r="R94" s="23" t="n">
        <f aca="false">Data!AS96</f>
        <v>91</v>
      </c>
      <c r="S94" s="23" t="n">
        <f aca="false">Data!AT96</f>
        <v>69</v>
      </c>
      <c r="T94" s="23" t="n">
        <f aca="false">Data!AU96</f>
        <v>105</v>
      </c>
      <c r="U94" s="21" t="n">
        <f aca="false">Data!AV96</f>
        <v>82.7142857142857</v>
      </c>
      <c r="V94" s="13" t="n">
        <f aca="false">Data!AW96</f>
        <v>22.2857142857143</v>
      </c>
    </row>
    <row r="95" customFormat="false" ht="12.75" hidden="false" customHeight="false" outlineLevel="0" collapsed="false">
      <c r="A95" s="22" t="n">
        <f aca="false">Data!AB97</f>
        <v>34523</v>
      </c>
      <c r="B95" s="25" t="n">
        <f aca="false">Data!AC97</f>
        <v>11</v>
      </c>
      <c r="C95" s="25" t="n">
        <f aca="false">Data!AD97</f>
        <v>19</v>
      </c>
      <c r="D95" s="25" t="n">
        <f aca="false">Data!AE97</f>
        <v>5</v>
      </c>
      <c r="E95" s="25" t="n">
        <f aca="false">Data!AF97</f>
        <v>11</v>
      </c>
      <c r="F95" s="25" t="n">
        <f aca="false">Data!AG97</f>
        <v>10</v>
      </c>
      <c r="G95" s="23" t="n">
        <f aca="false">Data!AH97</f>
        <v>11</v>
      </c>
      <c r="H95" s="15" t="n">
        <f aca="false">Data!AI97</f>
        <v>8</v>
      </c>
      <c r="I95" s="15" t="n">
        <f aca="false">Data!AJ97</f>
        <v>9</v>
      </c>
      <c r="J95" s="21" t="n">
        <f aca="false">Data!AK97</f>
        <v>10.4285714285714</v>
      </c>
      <c r="K95" s="13" t="n">
        <f aca="false">Data!AL97</f>
        <v>-1.42857142857143</v>
      </c>
      <c r="L95" s="22" t="n">
        <f aca="false">Data!AM97</f>
        <v>34523</v>
      </c>
      <c r="M95" s="25" t="n">
        <f aca="false">Data!AN97</f>
        <v>95</v>
      </c>
      <c r="N95" s="25" t="n">
        <f aca="false">Data!AO97</f>
        <v>115</v>
      </c>
      <c r="O95" s="25" t="n">
        <f aca="false">Data!AP97</f>
        <v>90</v>
      </c>
      <c r="P95" s="25" t="n">
        <f aca="false">Data!AQ97</f>
        <v>96</v>
      </c>
      <c r="Q95" s="25" t="n">
        <f aca="false">Data!AR97</f>
        <v>74</v>
      </c>
      <c r="R95" s="23" t="n">
        <f aca="false">Data!AS97</f>
        <v>69</v>
      </c>
      <c r="S95" s="23" t="n">
        <f aca="false">Data!AT97</f>
        <v>97</v>
      </c>
      <c r="T95" s="23" t="n">
        <f aca="false">Data!AU97</f>
        <v>110</v>
      </c>
      <c r="U95" s="21" t="n">
        <f aca="false">Data!AV97</f>
        <v>93</v>
      </c>
      <c r="V95" s="13" t="n">
        <f aca="false">Data!AW97</f>
        <v>17</v>
      </c>
    </row>
    <row r="96" customFormat="false" ht="12.75" hidden="false" customHeight="false" outlineLevel="0" collapsed="false">
      <c r="A96" s="22" t="n">
        <f aca="false">Data!AB98</f>
        <v>34530</v>
      </c>
      <c r="B96" s="25" t="n">
        <f aca="false">Data!AC98</f>
        <v>8</v>
      </c>
      <c r="C96" s="25" t="n">
        <f aca="false">Data!AD98</f>
        <v>9</v>
      </c>
      <c r="D96" s="25" t="n">
        <f aca="false">Data!AE98</f>
        <v>7</v>
      </c>
      <c r="E96" s="25" t="n">
        <f aca="false">Data!AF98</f>
        <v>6</v>
      </c>
      <c r="F96" s="25" t="n">
        <f aca="false">Data!AG98</f>
        <v>11</v>
      </c>
      <c r="G96" s="23" t="n">
        <f aca="false">Data!AH98</f>
        <v>14</v>
      </c>
      <c r="H96" s="15" t="n">
        <f aca="false">Data!AI98</f>
        <v>9</v>
      </c>
      <c r="I96" s="15" t="n">
        <f aca="false">Data!AJ98</f>
        <v>26</v>
      </c>
      <c r="J96" s="21" t="n">
        <f aca="false">Data!AK98</f>
        <v>11.7142857142857</v>
      </c>
      <c r="K96" s="13" t="n">
        <f aca="false">Data!AL98</f>
        <v>14.2857142857143</v>
      </c>
      <c r="L96" s="22" t="n">
        <f aca="false">Data!AM98</f>
        <v>34530</v>
      </c>
      <c r="M96" s="25" t="n">
        <f aca="false">Data!AN98</f>
        <v>101</v>
      </c>
      <c r="N96" s="25" t="n">
        <f aca="false">Data!AO98</f>
        <v>71</v>
      </c>
      <c r="O96" s="25" t="n">
        <f aca="false">Data!AP98</f>
        <v>94</v>
      </c>
      <c r="P96" s="25" t="n">
        <f aca="false">Data!AQ98</f>
        <v>87</v>
      </c>
      <c r="Q96" s="25" t="n">
        <f aca="false">Data!AR98</f>
        <v>93</v>
      </c>
      <c r="R96" s="23" t="n">
        <f aca="false">Data!AS98</f>
        <v>59</v>
      </c>
      <c r="S96" s="23" t="n">
        <f aca="false">Data!AT98</f>
        <v>70</v>
      </c>
      <c r="T96" s="23" t="n">
        <f aca="false">Data!AU98</f>
        <v>110</v>
      </c>
      <c r="U96" s="21" t="n">
        <f aca="false">Data!AV98</f>
        <v>83.4285714285714</v>
      </c>
      <c r="V96" s="13" t="n">
        <f aca="false">Data!AW98</f>
        <v>26.5714285714286</v>
      </c>
    </row>
    <row r="97" customFormat="false" ht="12.75" hidden="false" customHeight="false" outlineLevel="0" collapsed="false">
      <c r="A97" s="22" t="n">
        <f aca="false">Data!AB99</f>
        <v>34537</v>
      </c>
      <c r="B97" s="25" t="n">
        <f aca="false">Data!AC99</f>
        <v>9</v>
      </c>
      <c r="C97" s="25" t="n">
        <f aca="false">Data!AD99</f>
        <v>6</v>
      </c>
      <c r="D97" s="25" t="n">
        <f aca="false">Data!AE99</f>
        <v>6</v>
      </c>
      <c r="E97" s="25" t="n">
        <f aca="false">Data!AF99</f>
        <v>10</v>
      </c>
      <c r="F97" s="25" t="n">
        <f aca="false">Data!AG99</f>
        <v>3</v>
      </c>
      <c r="G97" s="23" t="n">
        <f aca="false">Data!AH99</f>
        <v>8</v>
      </c>
      <c r="H97" s="15" t="n">
        <f aca="false">Data!AI99</f>
        <v>5</v>
      </c>
      <c r="I97" s="15" t="n">
        <f aca="false">Data!AJ99</f>
        <v>11</v>
      </c>
      <c r="J97" s="21" t="n">
        <f aca="false">Data!AK99</f>
        <v>7</v>
      </c>
      <c r="K97" s="13" t="n">
        <f aca="false">Data!AL99</f>
        <v>4</v>
      </c>
      <c r="L97" s="22" t="n">
        <f aca="false">Data!AM99</f>
        <v>34537</v>
      </c>
      <c r="M97" s="25" t="n">
        <f aca="false">Data!AN99</f>
        <v>78</v>
      </c>
      <c r="N97" s="25" t="n">
        <f aca="false">Data!AO99</f>
        <v>57</v>
      </c>
      <c r="O97" s="25" t="n">
        <f aca="false">Data!AP99</f>
        <v>90</v>
      </c>
      <c r="P97" s="25" t="n">
        <f aca="false">Data!AQ99</f>
        <v>58</v>
      </c>
      <c r="Q97" s="25" t="n">
        <f aca="false">Data!AR99</f>
        <v>79</v>
      </c>
      <c r="R97" s="23" t="n">
        <f aca="false">Data!AS99</f>
        <v>78</v>
      </c>
      <c r="S97" s="23" t="n">
        <f aca="false">Data!AT99</f>
        <v>54</v>
      </c>
      <c r="T97" s="23" t="n">
        <f aca="false">Data!AU99</f>
        <v>84</v>
      </c>
      <c r="U97" s="21" t="n">
        <f aca="false">Data!AV99</f>
        <v>71.4285714285714</v>
      </c>
      <c r="V97" s="13" t="n">
        <f aca="false">Data!AW99</f>
        <v>12.5714285714286</v>
      </c>
    </row>
    <row r="98" customFormat="false" ht="12.75" hidden="false" customHeight="false" outlineLevel="0" collapsed="false">
      <c r="A98" s="22" t="n">
        <f aca="false">Data!AB100</f>
        <v>34544</v>
      </c>
      <c r="B98" s="25" t="n">
        <f aca="false">Data!AC100</f>
        <v>5</v>
      </c>
      <c r="C98" s="25" t="n">
        <f aca="false">Data!AD100</f>
        <v>4</v>
      </c>
      <c r="D98" s="25" t="n">
        <f aca="false">Data!AE100</f>
        <v>-1</v>
      </c>
      <c r="E98" s="25" t="n">
        <f aca="false">Data!AF100</f>
        <v>4</v>
      </c>
      <c r="F98" s="25" t="n">
        <f aca="false">Data!AG100</f>
        <v>7</v>
      </c>
      <c r="G98" s="23" t="n">
        <f aca="false">Data!AH100</f>
        <v>10</v>
      </c>
      <c r="H98" s="15" t="n">
        <f aca="false">Data!AI100</f>
        <v>-2</v>
      </c>
      <c r="I98" s="15" t="n">
        <f aca="false">Data!AJ100</f>
        <v>10</v>
      </c>
      <c r="J98" s="21" t="n">
        <f aca="false">Data!AK100</f>
        <v>4.57142857142857</v>
      </c>
      <c r="K98" s="13" t="n">
        <f aca="false">Data!AL100</f>
        <v>5.42857142857143</v>
      </c>
      <c r="L98" s="22" t="n">
        <f aca="false">Data!AM100</f>
        <v>34544</v>
      </c>
      <c r="M98" s="25" t="n">
        <f aca="false">Data!AN100</f>
        <v>84</v>
      </c>
      <c r="N98" s="25" t="n">
        <f aca="false">Data!AO100</f>
        <v>57</v>
      </c>
      <c r="O98" s="25" t="n">
        <f aca="false">Data!AP100</f>
        <v>81</v>
      </c>
      <c r="P98" s="25" t="n">
        <f aca="false">Data!AQ100</f>
        <v>60</v>
      </c>
      <c r="Q98" s="25" t="n">
        <f aca="false">Data!AR100</f>
        <v>66</v>
      </c>
      <c r="R98" s="23" t="n">
        <f aca="false">Data!AS100</f>
        <v>41</v>
      </c>
      <c r="S98" s="23" t="n">
        <f aca="false">Data!AT100</f>
        <v>63</v>
      </c>
      <c r="T98" s="23" t="n">
        <f aca="false">Data!AU100</f>
        <v>77</v>
      </c>
      <c r="U98" s="21" t="n">
        <f aca="false">Data!AV100</f>
        <v>63.5714285714286</v>
      </c>
      <c r="V98" s="13" t="n">
        <f aca="false">Data!AW100</f>
        <v>13.4285714285714</v>
      </c>
    </row>
    <row r="99" customFormat="false" ht="12.75" hidden="false" customHeight="false" outlineLevel="0" collapsed="false">
      <c r="A99" s="22" t="n">
        <f aca="false">Data!AB101</f>
        <v>34551</v>
      </c>
      <c r="B99" s="25" t="n">
        <f aca="false">Data!AC101</f>
        <v>5</v>
      </c>
      <c r="C99" s="25" t="n">
        <f aca="false">Data!AD101</f>
        <v>1</v>
      </c>
      <c r="D99" s="25" t="n">
        <f aca="false">Data!AE101</f>
        <v>-2</v>
      </c>
      <c r="E99" s="25" t="n">
        <f aca="false">Data!AF101</f>
        <v>7</v>
      </c>
      <c r="F99" s="25" t="n">
        <f aca="false">Data!AG101</f>
        <v>6</v>
      </c>
      <c r="G99" s="23" t="n">
        <f aca="false">Data!AH101</f>
        <v>7</v>
      </c>
      <c r="H99" s="15" t="n">
        <f aca="false">Data!AI101</f>
        <v>-1</v>
      </c>
      <c r="I99" s="15" t="n">
        <f aca="false">Data!AJ101</f>
        <v>9</v>
      </c>
      <c r="J99" s="21" t="n">
        <f aca="false">Data!AK101</f>
        <v>3.85714285714286</v>
      </c>
      <c r="K99" s="13" t="n">
        <f aca="false">Data!AL101</f>
        <v>5.14285714285714</v>
      </c>
      <c r="L99" s="22" t="n">
        <f aca="false">Data!AM101</f>
        <v>34551</v>
      </c>
      <c r="M99" s="25" t="n">
        <f aca="false">Data!AN101</f>
        <v>97</v>
      </c>
      <c r="N99" s="25" t="n">
        <f aca="false">Data!AO101</f>
        <v>38</v>
      </c>
      <c r="O99" s="25" t="n">
        <f aca="false">Data!AP101</f>
        <v>84</v>
      </c>
      <c r="P99" s="25" t="n">
        <f aca="false">Data!AQ101</f>
        <v>55</v>
      </c>
      <c r="Q99" s="25" t="n">
        <f aca="false">Data!AR101</f>
        <v>70</v>
      </c>
      <c r="R99" s="23" t="n">
        <f aca="false">Data!AS101</f>
        <v>26</v>
      </c>
      <c r="S99" s="23" t="n">
        <f aca="false">Data!AT101</f>
        <v>65</v>
      </c>
      <c r="T99" s="23" t="n">
        <f aca="false">Data!AU101</f>
        <v>80</v>
      </c>
      <c r="U99" s="21" t="n">
        <f aca="false">Data!AV101</f>
        <v>59.7142857142857</v>
      </c>
      <c r="V99" s="13" t="n">
        <f aca="false">Data!AW101</f>
        <v>20.2857142857143</v>
      </c>
    </row>
    <row r="100" customFormat="false" ht="12.75" hidden="false" customHeight="false" outlineLevel="0" collapsed="false">
      <c r="A100" s="22" t="n">
        <f aca="false">Data!AB102</f>
        <v>34558</v>
      </c>
      <c r="B100" s="25" t="n">
        <f aca="false">Data!AC102</f>
        <v>6</v>
      </c>
      <c r="C100" s="25" t="n">
        <f aca="false">Data!AD102</f>
        <v>3</v>
      </c>
      <c r="D100" s="25" t="n">
        <f aca="false">Data!AE102</f>
        <v>5</v>
      </c>
      <c r="E100" s="25" t="n">
        <f aca="false">Data!AF102</f>
        <v>2</v>
      </c>
      <c r="F100" s="25" t="n">
        <f aca="false">Data!AG102</f>
        <v>7</v>
      </c>
      <c r="G100" s="23" t="n">
        <f aca="false">Data!AH102</f>
        <v>8</v>
      </c>
      <c r="H100" s="15" t="n">
        <f aca="false">Data!AI102</f>
        <v>0</v>
      </c>
      <c r="I100" s="15" t="n">
        <f aca="false">Data!AJ102</f>
        <v>15</v>
      </c>
      <c r="J100" s="21" t="n">
        <f aca="false">Data!AK102</f>
        <v>5.71428571428571</v>
      </c>
      <c r="K100" s="13" t="n">
        <f aca="false">Data!AL102</f>
        <v>9.28571428571429</v>
      </c>
      <c r="L100" s="22" t="n">
        <f aca="false">Data!AM102</f>
        <v>34558</v>
      </c>
      <c r="M100" s="25" t="n">
        <f aca="false">Data!AN102</f>
        <v>73</v>
      </c>
      <c r="N100" s="25" t="n">
        <f aca="false">Data!AO102</f>
        <v>56</v>
      </c>
      <c r="O100" s="25" t="n">
        <f aca="false">Data!AP102</f>
        <v>80</v>
      </c>
      <c r="P100" s="25" t="n">
        <f aca="false">Data!AQ102</f>
        <v>78</v>
      </c>
      <c r="Q100" s="25" t="n">
        <f aca="false">Data!AR102</f>
        <v>75</v>
      </c>
      <c r="R100" s="23" t="n">
        <f aca="false">Data!AS102</f>
        <v>45</v>
      </c>
      <c r="S100" s="23" t="n">
        <f aca="false">Data!AT102</f>
        <v>52</v>
      </c>
      <c r="T100" s="23" t="n">
        <f aca="false">Data!AU102</f>
        <v>50</v>
      </c>
      <c r="U100" s="21" t="n">
        <f aca="false">Data!AV102</f>
        <v>62.2857142857143</v>
      </c>
      <c r="V100" s="13" t="n">
        <f aca="false">Data!AW102</f>
        <v>-12.2857142857143</v>
      </c>
    </row>
    <row r="101" customFormat="false" ht="12.75" hidden="false" customHeight="false" outlineLevel="0" collapsed="false">
      <c r="A101" s="22" t="n">
        <f aca="false">Data!AB103</f>
        <v>34565</v>
      </c>
      <c r="B101" s="25" t="n">
        <f aca="false">Data!AC103</f>
        <v>6</v>
      </c>
      <c r="C101" s="25" t="n">
        <f aca="false">Data!AD103</f>
        <v>3</v>
      </c>
      <c r="D101" s="25" t="n">
        <f aca="false">Data!AE103</f>
        <v>-4</v>
      </c>
      <c r="E101" s="25" t="n">
        <f aca="false">Data!AF103</f>
        <v>7</v>
      </c>
      <c r="F101" s="25" t="n">
        <f aca="false">Data!AG103</f>
        <v>7</v>
      </c>
      <c r="G101" s="23" t="n">
        <f aca="false">Data!AH103</f>
        <v>7</v>
      </c>
      <c r="H101" s="15" t="n">
        <f aca="false">Data!AI103</f>
        <v>-1</v>
      </c>
      <c r="I101" s="23" t="n">
        <f aca="false">Data!AJ103</f>
        <v>6</v>
      </c>
      <c r="J101" s="21" t="n">
        <f aca="false">Data!AK103</f>
        <v>3.57142857142857</v>
      </c>
      <c r="K101" s="13" t="n">
        <f aca="false">Data!AL103</f>
        <v>2.42857142857143</v>
      </c>
      <c r="L101" s="22" t="n">
        <f aca="false">Data!AM103</f>
        <v>34565</v>
      </c>
      <c r="M101" s="25" t="n">
        <f aca="false">Data!AN103</f>
        <v>99</v>
      </c>
      <c r="N101" s="25" t="n">
        <f aca="false">Data!AO103</f>
        <v>37</v>
      </c>
      <c r="O101" s="25" t="n">
        <f aca="false">Data!AP103</f>
        <v>93</v>
      </c>
      <c r="P101" s="25" t="n">
        <f aca="false">Data!AQ103</f>
        <v>70</v>
      </c>
      <c r="Q101" s="25" t="n">
        <f aca="false">Data!AR103</f>
        <v>76</v>
      </c>
      <c r="R101" s="23" t="n">
        <f aca="false">Data!AS103</f>
        <v>51</v>
      </c>
      <c r="S101" s="23" t="n">
        <f aca="false">Data!AT103</f>
        <v>55</v>
      </c>
      <c r="T101" s="23" t="n">
        <f aca="false">Data!AU103</f>
        <v>86</v>
      </c>
      <c r="U101" s="21" t="n">
        <f aca="false">Data!AV103</f>
        <v>66.8571428571429</v>
      </c>
      <c r="V101" s="13" t="n">
        <f aca="false">Data!AW103</f>
        <v>19.1428571428571</v>
      </c>
    </row>
    <row r="102" customFormat="false" ht="12.75" hidden="false" customHeight="false" outlineLevel="0" collapsed="false">
      <c r="A102" s="22" t="n">
        <f aca="false">Data!AB104</f>
        <v>34572</v>
      </c>
      <c r="B102" s="25" t="n">
        <f aca="false">Data!AC104</f>
        <v>8</v>
      </c>
      <c r="C102" s="25" t="n">
        <f aca="false">Data!AD104</f>
        <v>4</v>
      </c>
      <c r="D102" s="25" t="n">
        <f aca="false">Data!AE104</f>
        <v>-1</v>
      </c>
      <c r="E102" s="25" t="n">
        <f aca="false">Data!AF104</f>
        <v>5</v>
      </c>
      <c r="F102" s="25" t="n">
        <f aca="false">Data!AG104</f>
        <v>10</v>
      </c>
      <c r="G102" s="23" t="n">
        <f aca="false">Data!AH104</f>
        <v>5</v>
      </c>
      <c r="H102" s="15" t="n">
        <f aca="false">Data!AI104</f>
        <v>-5</v>
      </c>
      <c r="I102" s="15" t="n">
        <f aca="false">Data!AJ104</f>
        <v>9</v>
      </c>
      <c r="J102" s="21" t="n">
        <f aca="false">Data!AK104</f>
        <v>3.85714285714286</v>
      </c>
      <c r="K102" s="13" t="n">
        <f aca="false">Data!AL104</f>
        <v>5.14285714285714</v>
      </c>
      <c r="L102" s="22" t="n">
        <f aca="false">Data!AM104</f>
        <v>34572</v>
      </c>
      <c r="M102" s="25" t="n">
        <f aca="false">Data!AN104</f>
        <v>85</v>
      </c>
      <c r="N102" s="25" t="n">
        <f aca="false">Data!AO104</f>
        <v>59</v>
      </c>
      <c r="O102" s="25" t="n">
        <f aca="false">Data!AP104</f>
        <v>71</v>
      </c>
      <c r="P102" s="25" t="n">
        <f aca="false">Data!AQ104</f>
        <v>65</v>
      </c>
      <c r="Q102" s="25" t="n">
        <f aca="false">Data!AR104</f>
        <v>71</v>
      </c>
      <c r="R102" s="23" t="n">
        <f aca="false">Data!AS104</f>
        <v>50</v>
      </c>
      <c r="S102" s="23" t="n">
        <f aca="false">Data!AT104</f>
        <v>52</v>
      </c>
      <c r="T102" s="23" t="n">
        <f aca="false">Data!AU104</f>
        <v>76</v>
      </c>
      <c r="U102" s="21" t="n">
        <f aca="false">Data!AV104</f>
        <v>63.4285714285714</v>
      </c>
      <c r="V102" s="13" t="n">
        <f aca="false">Data!AW104</f>
        <v>12.5714285714286</v>
      </c>
    </row>
    <row r="103" customFormat="false" ht="12.75" hidden="false" customHeight="false" outlineLevel="0" collapsed="false">
      <c r="A103" s="22" t="n">
        <f aca="false">Data!AB105</f>
        <v>34579</v>
      </c>
      <c r="B103" s="25" t="n">
        <f aca="false">Data!AC105</f>
        <v>8</v>
      </c>
      <c r="C103" s="25" t="n">
        <f aca="false">Data!AD105</f>
        <v>1</v>
      </c>
      <c r="D103" s="25" t="n">
        <f aca="false">Data!AE105</f>
        <v>-1</v>
      </c>
      <c r="E103" s="25" t="n">
        <f aca="false">Data!AF105</f>
        <v>6</v>
      </c>
      <c r="F103" s="25" t="n">
        <f aca="false">Data!AG105</f>
        <v>7</v>
      </c>
      <c r="G103" s="23" t="n">
        <f aca="false">Data!AH105</f>
        <v>-2</v>
      </c>
      <c r="H103" s="15" t="n">
        <f aca="false">Data!AI105</f>
        <v>-1</v>
      </c>
      <c r="I103" s="15" t="n">
        <f aca="false">Data!AJ105</f>
        <v>7</v>
      </c>
      <c r="J103" s="21" t="n">
        <f aca="false">Data!AK105</f>
        <v>2.42857142857143</v>
      </c>
      <c r="K103" s="13" t="n">
        <f aca="false">Data!AL105</f>
        <v>4.57142857142857</v>
      </c>
      <c r="L103" s="22" t="n">
        <f aca="false">Data!AM105</f>
        <v>34579</v>
      </c>
      <c r="M103" s="25" t="n">
        <f aca="false">Data!AN105</f>
        <v>83</v>
      </c>
      <c r="N103" s="25" t="n">
        <f aca="false">Data!AO105</f>
        <v>51</v>
      </c>
      <c r="O103" s="25" t="n">
        <f aca="false">Data!AP105</f>
        <v>94</v>
      </c>
      <c r="P103" s="25" t="n">
        <f aca="false">Data!AQ105</f>
        <v>84</v>
      </c>
      <c r="Q103" s="25" t="n">
        <f aca="false">Data!AR105</f>
        <v>57</v>
      </c>
      <c r="R103" s="23" t="n">
        <f aca="false">Data!AS105</f>
        <v>69</v>
      </c>
      <c r="S103" s="23" t="n">
        <f aca="false">Data!AT105</f>
        <v>42</v>
      </c>
      <c r="T103" s="23" t="n">
        <f aca="false">Data!AU105</f>
        <v>77</v>
      </c>
      <c r="U103" s="21" t="n">
        <f aca="false">Data!AV105</f>
        <v>67.7142857142857</v>
      </c>
      <c r="V103" s="13" t="n">
        <f aca="false">Data!AW105</f>
        <v>9.28571428571429</v>
      </c>
    </row>
    <row r="104" customFormat="false" ht="12.75" hidden="false" customHeight="false" outlineLevel="0" collapsed="false">
      <c r="A104" s="22" t="n">
        <f aca="false">Data!AB106</f>
        <v>34586</v>
      </c>
      <c r="B104" s="25" t="n">
        <f aca="false">Data!AC106</f>
        <v>15</v>
      </c>
      <c r="C104" s="25" t="n">
        <f aca="false">Data!AD106</f>
        <v>3</v>
      </c>
      <c r="D104" s="25" t="n">
        <f aca="false">Data!AE106</f>
        <v>7</v>
      </c>
      <c r="E104" s="25" t="n">
        <f aca="false">Data!AF106</f>
        <v>6</v>
      </c>
      <c r="F104" s="25" t="n">
        <f aca="false">Data!AG106</f>
        <v>1</v>
      </c>
      <c r="G104" s="23" t="n">
        <f aca="false">Data!AH106</f>
        <v>6</v>
      </c>
      <c r="H104" s="15" t="n">
        <f aca="false">Data!AI106</f>
        <v>5</v>
      </c>
      <c r="I104" s="15" t="n">
        <f aca="false">Data!AJ106</f>
        <v>10</v>
      </c>
      <c r="J104" s="21" t="n">
        <f aca="false">Data!AK106</f>
        <v>5.42857142857143</v>
      </c>
      <c r="K104" s="13" t="n">
        <f aca="false">Data!AL106</f>
        <v>4.57142857142857</v>
      </c>
      <c r="L104" s="22" t="n">
        <f aca="false">Data!AM106</f>
        <v>34586</v>
      </c>
      <c r="M104" s="25" t="n">
        <f aca="false">Data!AN106</f>
        <v>76</v>
      </c>
      <c r="N104" s="25" t="n">
        <f aca="false">Data!AO106</f>
        <v>76</v>
      </c>
      <c r="O104" s="25" t="n">
        <f aca="false">Data!AP106</f>
        <v>98</v>
      </c>
      <c r="P104" s="25" t="n">
        <f aca="false">Data!AQ106</f>
        <v>96</v>
      </c>
      <c r="Q104" s="25" t="n">
        <f aca="false">Data!AR106</f>
        <v>35</v>
      </c>
      <c r="R104" s="23" t="n">
        <f aca="false">Data!AS106</f>
        <v>66</v>
      </c>
      <c r="S104" s="23" t="n">
        <f aca="false">Data!AT106</f>
        <v>72</v>
      </c>
      <c r="T104" s="23" t="n">
        <f aca="false">Data!AU106</f>
        <v>95</v>
      </c>
      <c r="U104" s="21" t="n">
        <f aca="false">Data!AV106</f>
        <v>76.8571428571429</v>
      </c>
      <c r="V104" s="13" t="n">
        <f aca="false">Data!AW106</f>
        <v>18.1428571428571</v>
      </c>
    </row>
    <row r="105" customFormat="false" ht="12.75" hidden="false" customHeight="false" outlineLevel="0" collapsed="false">
      <c r="A105" s="22" t="n">
        <f aca="false">Data!AB107</f>
        <v>34593</v>
      </c>
      <c r="B105" s="25" t="n">
        <f aca="false">Data!AC107</f>
        <v>11</v>
      </c>
      <c r="C105" s="25" t="n">
        <f aca="false">Data!AD107</f>
        <v>7</v>
      </c>
      <c r="D105" s="25" t="n">
        <f aca="false">Data!AE107</f>
        <v>3</v>
      </c>
      <c r="E105" s="25" t="n">
        <f aca="false">Data!AF107</f>
        <v>2</v>
      </c>
      <c r="F105" s="25" t="n">
        <f aca="false">Data!AG107</f>
        <v>10</v>
      </c>
      <c r="G105" s="23" t="n">
        <f aca="false">Data!AH107</f>
        <v>8</v>
      </c>
      <c r="H105" s="15" t="n">
        <f aca="false">Data!AI107</f>
        <v>2</v>
      </c>
      <c r="I105" s="15" t="n">
        <f aca="false">Data!AJ107</f>
        <v>10</v>
      </c>
      <c r="J105" s="21" t="n">
        <f aca="false">Data!AK107</f>
        <v>6</v>
      </c>
      <c r="K105" s="13" t="n">
        <f aca="false">Data!AL107</f>
        <v>4</v>
      </c>
      <c r="L105" s="22" t="n">
        <f aca="false">Data!AM107</f>
        <v>34593</v>
      </c>
      <c r="M105" s="25" t="n">
        <f aca="false">Data!AN107</f>
        <v>67</v>
      </c>
      <c r="N105" s="25" t="n">
        <f aca="false">Data!AO107</f>
        <v>71</v>
      </c>
      <c r="O105" s="25" t="n">
        <f aca="false">Data!AP107</f>
        <v>84</v>
      </c>
      <c r="P105" s="25" t="n">
        <f aca="false">Data!AQ107</f>
        <v>88</v>
      </c>
      <c r="Q105" s="25" t="n">
        <f aca="false">Data!AR107</f>
        <v>70</v>
      </c>
      <c r="R105" s="23" t="n">
        <f aca="false">Data!AS107</f>
        <v>81</v>
      </c>
      <c r="S105" s="23" t="n">
        <f aca="false">Data!AT107</f>
        <v>67</v>
      </c>
      <c r="T105" s="23" t="n">
        <f aca="false">Data!AU107</f>
        <v>90</v>
      </c>
      <c r="U105" s="21" t="n">
        <f aca="false">Data!AV107</f>
        <v>78.7142857142857</v>
      </c>
      <c r="V105" s="13" t="n">
        <f aca="false">Data!AW107</f>
        <v>11.2857142857143</v>
      </c>
    </row>
    <row r="106" customFormat="false" ht="12.75" hidden="false" customHeight="false" outlineLevel="0" collapsed="false">
      <c r="A106" s="22" t="n">
        <f aca="false">Data!AB108</f>
        <v>34600</v>
      </c>
      <c r="B106" s="25" t="n">
        <f aca="false">Data!AC108</f>
        <v>-2</v>
      </c>
      <c r="C106" s="25" t="n">
        <f aca="false">Data!AD108</f>
        <v>4</v>
      </c>
      <c r="D106" s="25" t="n">
        <f aca="false">Data!AE108</f>
        <v>6</v>
      </c>
      <c r="E106" s="25" t="n">
        <f aca="false">Data!AF108</f>
        <v>7</v>
      </c>
      <c r="F106" s="25" t="n">
        <f aca="false">Data!AG108</f>
        <v>11</v>
      </c>
      <c r="G106" s="23" t="n">
        <f aca="false">Data!AH108</f>
        <v>8</v>
      </c>
      <c r="H106" s="15" t="n">
        <f aca="false">Data!AI108</f>
        <v>2</v>
      </c>
      <c r="I106" s="15" t="n">
        <f aca="false">Data!AJ108</f>
        <v>8</v>
      </c>
      <c r="J106" s="21" t="n">
        <f aca="false">Data!AK108</f>
        <v>6.57142857142857</v>
      </c>
      <c r="K106" s="13" t="n">
        <f aca="false">Data!AL108</f>
        <v>1.42857142857143</v>
      </c>
      <c r="L106" s="22" t="n">
        <f aca="false">Data!AM108</f>
        <v>34600</v>
      </c>
      <c r="M106" s="25" t="n">
        <f aca="false">Data!AN108</f>
        <v>54</v>
      </c>
      <c r="N106" s="25" t="n">
        <f aca="false">Data!AO108</f>
        <v>69</v>
      </c>
      <c r="O106" s="25" t="n">
        <f aca="false">Data!AP108</f>
        <v>89</v>
      </c>
      <c r="P106" s="25" t="n">
        <f aca="false">Data!AQ108</f>
        <v>73</v>
      </c>
      <c r="Q106" s="25" t="n">
        <f aca="false">Data!AR108</f>
        <v>52</v>
      </c>
      <c r="R106" s="23" t="n">
        <f aca="false">Data!AS108</f>
        <v>78</v>
      </c>
      <c r="S106" s="23" t="n">
        <f aca="false">Data!AT108</f>
        <v>77</v>
      </c>
      <c r="T106" s="23" t="n">
        <f aca="false">Data!AU108</f>
        <v>91</v>
      </c>
      <c r="U106" s="21" t="n">
        <f aca="false">Data!AV108</f>
        <v>75.5714285714286</v>
      </c>
      <c r="V106" s="13" t="n">
        <f aca="false">Data!AW108</f>
        <v>15.4285714285714</v>
      </c>
    </row>
    <row r="107" customFormat="false" ht="12.75" hidden="false" customHeight="false" outlineLevel="0" collapsed="false">
      <c r="A107" s="22" t="n">
        <f aca="false">Data!AB109</f>
        <v>34607</v>
      </c>
      <c r="B107" s="25" t="n">
        <f aca="false">Data!AC109</f>
        <v>-3</v>
      </c>
      <c r="C107" s="25" t="n">
        <f aca="false">Data!AD109</f>
        <v>5</v>
      </c>
      <c r="D107" s="25" t="n">
        <f aca="false">Data!AE109</f>
        <v>0</v>
      </c>
      <c r="E107" s="25" t="n">
        <f aca="false">Data!AF109</f>
        <v>6</v>
      </c>
      <c r="F107" s="25" t="n">
        <f aca="false">Data!AG109</f>
        <v>4</v>
      </c>
      <c r="G107" s="23" t="n">
        <f aca="false">Data!AH109</f>
        <v>7</v>
      </c>
      <c r="H107" s="15" t="n">
        <f aca="false">Data!AI109</f>
        <v>3</v>
      </c>
      <c r="I107" s="15" t="n">
        <f aca="false">Data!AJ109</f>
        <v>6</v>
      </c>
      <c r="J107" s="21" t="n">
        <f aca="false">Data!AK109</f>
        <v>4.42857142857143</v>
      </c>
      <c r="K107" s="13" t="n">
        <f aca="false">Data!AL109</f>
        <v>1.57142857142857</v>
      </c>
      <c r="L107" s="22" t="n">
        <f aca="false">Data!AM109</f>
        <v>34607</v>
      </c>
      <c r="M107" s="25" t="n">
        <f aca="false">Data!AN109</f>
        <v>48</v>
      </c>
      <c r="N107" s="25" t="n">
        <f aca="false">Data!AO109</f>
        <v>67</v>
      </c>
      <c r="O107" s="25" t="n">
        <f aca="false">Data!AP109</f>
        <v>84</v>
      </c>
      <c r="P107" s="25" t="n">
        <f aca="false">Data!AQ109</f>
        <v>87</v>
      </c>
      <c r="Q107" s="25" t="n">
        <f aca="false">Data!AR109</f>
        <v>41</v>
      </c>
      <c r="R107" s="23" t="n">
        <f aca="false">Data!AS109</f>
        <v>79</v>
      </c>
      <c r="S107" s="23" t="n">
        <f aca="false">Data!AT109</f>
        <v>78</v>
      </c>
      <c r="T107" s="23" t="n">
        <f aca="false">Data!AU109</f>
        <v>66</v>
      </c>
      <c r="U107" s="21" t="n">
        <f aca="false">Data!AV109</f>
        <v>71.7142857142857</v>
      </c>
      <c r="V107" s="13" t="n">
        <f aca="false">Data!AW109</f>
        <v>-5.71428571428571</v>
      </c>
    </row>
    <row r="108" customFormat="false" ht="12.75" hidden="false" customHeight="false" outlineLevel="0" collapsed="false">
      <c r="A108" s="22" t="n">
        <f aca="false">Data!AB110</f>
        <v>34614</v>
      </c>
      <c r="B108" s="25" t="n">
        <f aca="false">Data!AC110</f>
        <v>7</v>
      </c>
      <c r="C108" s="25" t="n">
        <f aca="false">Data!AD110</f>
        <v>5</v>
      </c>
      <c r="D108" s="25" t="n">
        <f aca="false">Data!AE110</f>
        <v>3</v>
      </c>
      <c r="E108" s="25" t="n">
        <f aca="false">Data!AF110</f>
        <v>5</v>
      </c>
      <c r="F108" s="25" t="n">
        <f aca="false">Data!AG110</f>
        <v>12</v>
      </c>
      <c r="G108" s="23" t="n">
        <f aca="false">Data!AH110</f>
        <v>2</v>
      </c>
      <c r="H108" s="15" t="n">
        <f aca="false">Data!AI110</f>
        <v>3</v>
      </c>
      <c r="I108" s="15" t="n">
        <f aca="false">Data!AJ110</f>
        <v>0</v>
      </c>
      <c r="J108" s="21" t="n">
        <f aca="false">Data!AK110</f>
        <v>4.28571428571429</v>
      </c>
      <c r="K108" s="13" t="n">
        <f aca="false">Data!AL110</f>
        <v>-4.28571428571429</v>
      </c>
      <c r="L108" s="22" t="n">
        <f aca="false">Data!AM110</f>
        <v>34614</v>
      </c>
      <c r="M108" s="25" t="n">
        <f aca="false">Data!AN110</f>
        <v>45</v>
      </c>
      <c r="N108" s="25" t="n">
        <f aca="false">Data!AO110</f>
        <v>48</v>
      </c>
      <c r="O108" s="25" t="n">
        <f aca="false">Data!AP110</f>
        <v>94</v>
      </c>
      <c r="P108" s="25" t="n">
        <f aca="false">Data!AQ110</f>
        <v>87</v>
      </c>
      <c r="Q108" s="25" t="n">
        <f aca="false">Data!AR110</f>
        <v>41</v>
      </c>
      <c r="R108" s="23" t="n">
        <f aca="false">Data!AS110</f>
        <v>62</v>
      </c>
      <c r="S108" s="23" t="n">
        <f aca="false">Data!AT110</f>
        <v>62</v>
      </c>
      <c r="T108" s="23" t="n">
        <f aca="false">Data!AU110</f>
        <v>65</v>
      </c>
      <c r="U108" s="21" t="n">
        <f aca="false">Data!AV110</f>
        <v>65.5714285714286</v>
      </c>
      <c r="V108" s="13" t="n">
        <f aca="false">Data!AW110</f>
        <v>-0.571428571428569</v>
      </c>
    </row>
    <row r="109" customFormat="false" ht="12.75" hidden="false" customHeight="false" outlineLevel="0" collapsed="false">
      <c r="A109" s="22" t="n">
        <f aca="false">Data!AB111</f>
        <v>34621</v>
      </c>
      <c r="B109" s="25" t="n">
        <f aca="false">Data!AC111</f>
        <v>2</v>
      </c>
      <c r="C109" s="25" t="n">
        <f aca="false">Data!AD111</f>
        <v>7</v>
      </c>
      <c r="D109" s="25" t="n">
        <f aca="false">Data!AE111</f>
        <v>3</v>
      </c>
      <c r="E109" s="25" t="n">
        <f aca="false">Data!AF111</f>
        <v>6</v>
      </c>
      <c r="F109" s="25" t="n">
        <f aca="false">Data!AG111</f>
        <v>6</v>
      </c>
      <c r="G109" s="23" t="n">
        <f aca="false">Data!AH111</f>
        <v>7</v>
      </c>
      <c r="H109" s="15" t="n">
        <f aca="false">Data!AI111</f>
        <v>3</v>
      </c>
      <c r="I109" s="15" t="n">
        <f aca="false">Data!AJ111</f>
        <v>12</v>
      </c>
      <c r="J109" s="21" t="n">
        <f aca="false">Data!AK111</f>
        <v>6.28571428571429</v>
      </c>
      <c r="K109" s="13" t="n">
        <f aca="false">Data!AL111</f>
        <v>5.71428571428571</v>
      </c>
      <c r="L109" s="22" t="n">
        <f aca="false">Data!AM111</f>
        <v>34621</v>
      </c>
      <c r="M109" s="25" t="n">
        <f aca="false">Data!AN111</f>
        <v>24</v>
      </c>
      <c r="N109" s="25" t="n">
        <f aca="false">Data!AO111</f>
        <v>70</v>
      </c>
      <c r="O109" s="25" t="n">
        <f aca="false">Data!AP111</f>
        <v>38</v>
      </c>
      <c r="P109" s="25" t="n">
        <f aca="false">Data!AQ111</f>
        <v>77</v>
      </c>
      <c r="Q109" s="25" t="n">
        <f aca="false">Data!AR111</f>
        <v>41</v>
      </c>
      <c r="R109" s="23" t="n">
        <f aca="false">Data!AS111</f>
        <v>49</v>
      </c>
      <c r="S109" s="23" t="n">
        <f aca="false">Data!AT111</f>
        <v>29</v>
      </c>
      <c r="T109" s="23" t="n">
        <f aca="false">Data!AU111</f>
        <v>63</v>
      </c>
      <c r="U109" s="21" t="n">
        <f aca="false">Data!AV111</f>
        <v>52.4285714285714</v>
      </c>
      <c r="V109" s="13" t="n">
        <f aca="false">Data!AW111</f>
        <v>10.5714285714286</v>
      </c>
    </row>
    <row r="110" customFormat="false" ht="12.75" hidden="false" customHeight="false" outlineLevel="0" collapsed="false">
      <c r="A110" s="22" t="n">
        <f aca="false">Data!AB112</f>
        <v>34628</v>
      </c>
      <c r="B110" s="25" t="n">
        <f aca="false">Data!AC112</f>
        <v>6</v>
      </c>
      <c r="C110" s="25" t="n">
        <f aca="false">Data!AD112</f>
        <v>5</v>
      </c>
      <c r="D110" s="25" t="n">
        <f aca="false">Data!AE112</f>
        <v>5</v>
      </c>
      <c r="E110" s="25" t="n">
        <f aca="false">Data!AF112</f>
        <v>0</v>
      </c>
      <c r="F110" s="25" t="n">
        <f aca="false">Data!AG112</f>
        <v>6</v>
      </c>
      <c r="G110" s="23" t="n">
        <f aca="false">Data!AH112</f>
        <v>2</v>
      </c>
      <c r="H110" s="15" t="n">
        <f aca="false">Data!AI112</f>
        <v>2</v>
      </c>
      <c r="I110" s="15" t="n">
        <f aca="false">Data!AJ112</f>
        <v>5</v>
      </c>
      <c r="J110" s="21" t="n">
        <f aca="false">Data!AK112</f>
        <v>3.57142857142857</v>
      </c>
      <c r="K110" s="13" t="n">
        <f aca="false">Data!AL112</f>
        <v>1.42857142857143</v>
      </c>
      <c r="L110" s="22" t="n">
        <f aca="false">Data!AM112</f>
        <v>34628</v>
      </c>
      <c r="M110" s="25" t="n">
        <f aca="false">Data!AN112</f>
        <v>60</v>
      </c>
      <c r="N110" s="25" t="n">
        <f aca="false">Data!AO112</f>
        <v>52</v>
      </c>
      <c r="O110" s="25" t="n">
        <f aca="false">Data!AP112</f>
        <v>57</v>
      </c>
      <c r="P110" s="25" t="n">
        <f aca="false">Data!AQ112</f>
        <v>63</v>
      </c>
      <c r="Q110" s="25" t="n">
        <f aca="false">Data!AR112</f>
        <v>58</v>
      </c>
      <c r="R110" s="23" t="n">
        <f aca="false">Data!AS112</f>
        <v>42</v>
      </c>
      <c r="S110" s="23" t="n">
        <f aca="false">Data!AT112</f>
        <v>71</v>
      </c>
      <c r="T110" s="23" t="n">
        <f aca="false">Data!AU112</f>
        <v>25</v>
      </c>
      <c r="U110" s="21" t="n">
        <f aca="false">Data!AV112</f>
        <v>52.5714285714286</v>
      </c>
      <c r="V110" s="13" t="n">
        <f aca="false">Data!AW112</f>
        <v>-27.5714285714286</v>
      </c>
    </row>
    <row r="111" customFormat="false" ht="13.5" hidden="false" customHeight="false" outlineLevel="0" collapsed="false">
      <c r="A111" s="26" t="n">
        <f aca="false">Data!AB113</f>
        <v>34635</v>
      </c>
      <c r="B111" s="28" t="n">
        <f aca="false">Data!AC113</f>
        <v>2</v>
      </c>
      <c r="C111" s="28" t="n">
        <f aca="false">Data!AD113</f>
        <v>1</v>
      </c>
      <c r="D111" s="28" t="n">
        <f aca="false">Data!AE113</f>
        <v>-2</v>
      </c>
      <c r="E111" s="28" t="n">
        <f aca="false">Data!AF113</f>
        <v>6</v>
      </c>
      <c r="F111" s="28" t="n">
        <f aca="false">Data!AG113</f>
        <v>9</v>
      </c>
      <c r="G111" s="28" t="n">
        <f aca="false">Data!AH113</f>
        <v>0</v>
      </c>
      <c r="H111" s="28" t="n">
        <f aca="false">Data!AI113</f>
        <v>5</v>
      </c>
      <c r="I111" s="28" t="str">
        <f aca="false">Data!AJ113</f>
        <v> </v>
      </c>
      <c r="J111" s="31" t="n">
        <f aca="false">Data!AK113</f>
        <v>3</v>
      </c>
      <c r="K111" s="34" t="str">
        <f aca="false">Data!AL113</f>
        <v> </v>
      </c>
      <c r="L111" s="26" t="n">
        <f aca="false">Data!AM113</f>
        <v>34635</v>
      </c>
      <c r="M111" s="28" t="n">
        <f aca="false">Data!AN113</f>
        <v>4</v>
      </c>
      <c r="N111" s="28" t="n">
        <f aca="false">Data!AO113</f>
        <v>34</v>
      </c>
      <c r="O111" s="28" t="n">
        <f aca="false">Data!AP113</f>
        <v>34</v>
      </c>
      <c r="P111" s="28" t="n">
        <f aca="false">Data!AQ113</f>
        <v>29</v>
      </c>
      <c r="Q111" s="28" t="n">
        <f aca="false">Data!AR113</f>
        <v>36</v>
      </c>
      <c r="R111" s="28" t="n">
        <f aca="false">Data!AS113</f>
        <v>13</v>
      </c>
      <c r="S111" s="28" t="n">
        <f aca="false">Data!AT113</f>
        <v>70</v>
      </c>
      <c r="T111" s="28" t="str">
        <f aca="false">Data!AU113</f>
        <v> </v>
      </c>
      <c r="U111" s="31" t="n">
        <f aca="false">Data!AV113</f>
        <v>31.4285714285714</v>
      </c>
      <c r="V111" s="34" t="str">
        <f aca="false">Data!AW113</f>
        <v> </v>
      </c>
    </row>
  </sheetData>
  <mergeCells count="5">
    <mergeCell ref="A1:V1"/>
    <mergeCell ref="A2:K2"/>
    <mergeCell ref="L2:V2"/>
    <mergeCell ref="A58:K58"/>
    <mergeCell ref="L58:V58"/>
  </mergeCells>
  <printOptions headings="false" gridLines="false" gridLinesSet="true" horizontalCentered="false" verticalCentered="fals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&amp;LSource: Baker Hughes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3"/>
  <sheetViews>
    <sheetView showFormulas="false" showGridLines="false" showRowColHeaders="true" showZeros="true" rightToLeft="false" tabSelected="true" showOutlineSymbols="true" defaultGridColor="true" view="normal" topLeftCell="AN46" colorId="64" zoomScale="25" zoomScaleNormal="25" zoomScalePageLayoutView="75" workbookViewId="0">
      <selection pane="topLeft" activeCell="AZ61" activeCellId="0" sqref="AZ6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35" width="10.71"/>
    <col collapsed="false" customWidth="true" hidden="false" outlineLevel="0" max="9" min="2" style="36" width="7.7"/>
    <col collapsed="false" customWidth="true" hidden="false" outlineLevel="0" max="10" min="10" style="36" width="7.56"/>
    <col collapsed="false" customWidth="true" hidden="false" outlineLevel="0" max="11" min="11" style="36" width="8.99"/>
    <col collapsed="false" customWidth="false" hidden="false" outlineLevel="0" max="12" min="12" style="36" width="9.14"/>
    <col collapsed="false" customWidth="true" hidden="false" outlineLevel="0" max="13" min="13" style="36" width="8.99"/>
    <col collapsed="false" customWidth="true" hidden="false" outlineLevel="0" max="14" min="14" style="36" width="9.56"/>
    <col collapsed="false" customWidth="true" hidden="false" outlineLevel="0" max="15" min="15" style="36" width="11.99"/>
    <col collapsed="false" customWidth="true" hidden="false" outlineLevel="0" max="18" min="16" style="36" width="7.7"/>
    <col collapsed="false" customWidth="true" hidden="false" outlineLevel="0" max="19" min="19" style="36" width="8.7"/>
    <col collapsed="false" customWidth="true" hidden="false" outlineLevel="0" max="20" min="20" style="36" width="7.7"/>
    <col collapsed="false" customWidth="true" hidden="false" outlineLevel="0" max="22" min="21" style="36" width="9.85"/>
    <col collapsed="false" customWidth="true" hidden="false" outlineLevel="0" max="23" min="23" style="36" width="7.7"/>
    <col collapsed="false" customWidth="true" hidden="false" outlineLevel="0" max="24" min="24" style="36" width="8.99"/>
    <col collapsed="false" customWidth="true" hidden="false" outlineLevel="0" max="25" min="25" style="36" width="7.85"/>
    <col collapsed="false" customWidth="true" hidden="false" outlineLevel="0" max="26" min="26" style="36" width="7.7"/>
    <col collapsed="false" customWidth="true" hidden="false" outlineLevel="0" max="27" min="27" style="37" width="7.7"/>
    <col collapsed="false" customWidth="true" hidden="false" outlineLevel="0" max="28" min="28" style="36" width="8.14"/>
    <col collapsed="false" customWidth="true" hidden="false" outlineLevel="0" max="32" min="29" style="36" width="8.7"/>
    <col collapsed="false" customWidth="true" hidden="false" outlineLevel="0" max="33" min="33" style="36" width="10.56"/>
    <col collapsed="false" customWidth="true" hidden="false" outlineLevel="0" max="36" min="34" style="36" width="8.7"/>
    <col collapsed="false" customWidth="true" hidden="false" outlineLevel="0" max="37" min="37" style="36" width="7.7"/>
    <col collapsed="false" customWidth="true" hidden="false" outlineLevel="0" max="38" min="38" style="36" width="10.41"/>
    <col collapsed="false" customWidth="true" hidden="false" outlineLevel="0" max="39" min="39" style="36" width="8.56"/>
    <col collapsed="false" customWidth="true" hidden="false" outlineLevel="0" max="40" min="40" style="36" width="8.99"/>
    <col collapsed="false" customWidth="true" hidden="false" outlineLevel="0" max="41" min="41" style="36" width="6.7"/>
    <col collapsed="false" customWidth="true" hidden="false" outlineLevel="0" max="43" min="42" style="36" width="8.7"/>
    <col collapsed="false" customWidth="true" hidden="false" outlineLevel="0" max="46" min="44" style="38" width="8.7"/>
    <col collapsed="false" customWidth="true" hidden="false" outlineLevel="0" max="49" min="47" style="36" width="8.7"/>
    <col collapsed="false" customWidth="true" hidden="false" outlineLevel="0" max="50" min="50" style="36" width="7.7"/>
    <col collapsed="false" customWidth="true" hidden="false" outlineLevel="0" max="51" min="51" style="36" width="10.41"/>
    <col collapsed="false" customWidth="true" hidden="false" outlineLevel="0" max="53" min="52" style="36" width="8.99"/>
    <col collapsed="false" customWidth="true" hidden="false" outlineLevel="0" max="84" min="54" style="36" width="12.14"/>
    <col collapsed="false" customWidth="false" hidden="false" outlineLevel="0" max="257" min="85" style="36" width="9.14"/>
  </cols>
  <sheetData>
    <row r="1" customFormat="false" ht="18" hidden="false" customHeight="true" outlineLevel="0" collapsed="false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40"/>
      <c r="AB1" s="39" t="s">
        <v>20</v>
      </c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</row>
    <row r="2" customFormat="false" ht="12.75" hidden="false" customHeight="true" outlineLevel="0" collapsed="false">
      <c r="A2" s="41"/>
      <c r="B2" s="37"/>
      <c r="C2" s="37"/>
      <c r="D2" s="42"/>
      <c r="E2" s="42"/>
      <c r="F2" s="42"/>
      <c r="G2" s="42"/>
      <c r="H2" s="42"/>
      <c r="I2" s="42"/>
      <c r="J2" s="42"/>
      <c r="K2" s="42"/>
      <c r="L2" s="42"/>
      <c r="M2" s="42"/>
      <c r="N2" s="40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  <c r="AC2" s="37"/>
      <c r="AD2" s="37"/>
      <c r="AE2" s="37"/>
      <c r="AF2" s="37"/>
      <c r="AG2" s="37"/>
      <c r="AH2" s="42"/>
      <c r="AI2" s="42"/>
      <c r="AJ2" s="42"/>
      <c r="AK2" s="42"/>
      <c r="AL2" s="42"/>
      <c r="AM2" s="42"/>
      <c r="AN2" s="42"/>
      <c r="AO2" s="37"/>
      <c r="AP2" s="37"/>
      <c r="AQ2" s="37"/>
      <c r="AR2" s="44"/>
      <c r="AS2" s="44"/>
      <c r="AT2" s="44"/>
      <c r="AU2" s="42"/>
      <c r="AV2" s="42"/>
      <c r="AW2" s="42"/>
      <c r="AX2" s="42"/>
      <c r="AY2" s="42"/>
      <c r="AZ2" s="42"/>
      <c r="BA2" s="42"/>
    </row>
    <row r="3" customFormat="false" ht="30" hidden="false" customHeight="true" outlineLevel="0" collapsed="false">
      <c r="A3" s="41"/>
      <c r="B3" s="37"/>
      <c r="C3" s="37"/>
      <c r="D3" s="42"/>
      <c r="E3" s="42"/>
      <c r="G3" s="42"/>
      <c r="H3" s="42"/>
      <c r="I3" s="42"/>
      <c r="J3" s="42"/>
      <c r="K3" s="42"/>
      <c r="N3" s="45" t="s">
        <v>21</v>
      </c>
      <c r="O3" s="46" t="n">
        <f aca="true">TODAY()</f>
        <v>45926</v>
      </c>
      <c r="P3" s="47" t="str">
        <f aca="false">VLOOKUP(DATE(YEAR($O3)-7,MONTH($O3),DAY($O3)-3),$AM$62:$AU$113,9)</f>
        <v> </v>
      </c>
      <c r="Q3" s="48" t="s">
        <v>22</v>
      </c>
      <c r="R3" s="49" t="n">
        <f aca="false">VLOOKUP(DATE(YEAR($O3)-7,MONTH($O3),DAY($O3)-3),$AM$62:$AU$113,8)</f>
        <v>70</v>
      </c>
      <c r="S3" s="49"/>
      <c r="T3" s="50" t="str">
        <f aca="false">VLOOKUP(DATE(YEAR($O3)-6,MONTH($O3),DAY($O3)+5),$AM$95:$AV$113,9)</f>
        <v> </v>
      </c>
      <c r="U3" s="50"/>
      <c r="V3" s="50"/>
      <c r="W3" s="50"/>
      <c r="X3" s="50"/>
      <c r="Y3" s="51"/>
      <c r="Z3" s="42"/>
      <c r="AA3" s="42"/>
      <c r="AB3" s="43"/>
      <c r="AC3" s="37"/>
      <c r="AD3" s="37"/>
      <c r="AE3" s="37"/>
      <c r="AF3" s="37"/>
      <c r="AG3" s="37"/>
      <c r="AH3" s="42"/>
      <c r="AI3" s="42"/>
      <c r="AJ3" s="42"/>
      <c r="AK3" s="42"/>
      <c r="AL3" s="42"/>
      <c r="AM3" s="42"/>
      <c r="AN3" s="42"/>
      <c r="AO3" s="37"/>
      <c r="AP3" s="37"/>
      <c r="AQ3" s="37"/>
      <c r="AR3" s="44"/>
      <c r="AS3" s="44"/>
      <c r="AT3" s="44"/>
      <c r="AU3" s="42"/>
      <c r="AV3" s="42"/>
      <c r="AW3" s="42"/>
      <c r="AX3" s="42"/>
      <c r="AY3" s="42"/>
      <c r="AZ3" s="42"/>
      <c r="BA3" s="42"/>
    </row>
    <row r="4" customFormat="false" ht="14.25" hidden="false" customHeight="true" outlineLevel="0" collapsed="false">
      <c r="A4" s="52"/>
      <c r="B4" s="42"/>
      <c r="C4" s="37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H4" s="42"/>
      <c r="AI4" s="42"/>
      <c r="AJ4" s="42"/>
      <c r="AK4" s="42"/>
      <c r="AL4" s="42"/>
      <c r="AM4" s="42"/>
      <c r="AN4" s="42"/>
      <c r="AU4" s="42"/>
      <c r="AV4" s="42"/>
      <c r="AW4" s="42"/>
      <c r="AX4" s="42"/>
      <c r="AY4" s="42"/>
      <c r="AZ4" s="42"/>
      <c r="BA4" s="42"/>
    </row>
    <row r="5" customFormat="false" ht="30.75" hidden="false" customHeight="true" outlineLevel="0" collapsed="false">
      <c r="A5" s="53" t="s">
        <v>23</v>
      </c>
      <c r="B5" s="53"/>
      <c r="C5" s="53"/>
      <c r="D5" s="53"/>
      <c r="E5" s="53"/>
      <c r="F5" s="53"/>
      <c r="G5" s="53"/>
      <c r="H5" s="53"/>
      <c r="I5" s="53"/>
      <c r="J5" s="54" t="s">
        <v>24</v>
      </c>
      <c r="K5" s="55" t="s">
        <v>25</v>
      </c>
      <c r="L5" s="55" t="s">
        <v>25</v>
      </c>
      <c r="M5" s="56" t="s">
        <v>26</v>
      </c>
      <c r="N5" s="53" t="s">
        <v>27</v>
      </c>
      <c r="O5" s="53"/>
      <c r="P5" s="53"/>
      <c r="Q5" s="53"/>
      <c r="R5" s="53"/>
      <c r="S5" s="53"/>
      <c r="T5" s="53"/>
      <c r="U5" s="53"/>
      <c r="V5" s="53"/>
      <c r="W5" s="54" t="s">
        <v>24</v>
      </c>
      <c r="X5" s="55" t="s">
        <v>28</v>
      </c>
      <c r="Y5" s="55" t="s">
        <v>28</v>
      </c>
      <c r="Z5" s="55" t="s">
        <v>26</v>
      </c>
      <c r="AA5" s="57"/>
      <c r="AB5" s="53" t="s">
        <v>29</v>
      </c>
      <c r="AC5" s="53"/>
      <c r="AD5" s="53"/>
      <c r="AE5" s="53"/>
      <c r="AF5" s="53"/>
      <c r="AG5" s="53"/>
      <c r="AH5" s="53"/>
      <c r="AI5" s="53"/>
      <c r="AJ5" s="53"/>
      <c r="AK5" s="54" t="s">
        <v>30</v>
      </c>
      <c r="AL5" s="55" t="s">
        <v>31</v>
      </c>
      <c r="AM5" s="55" t="s">
        <v>31</v>
      </c>
      <c r="AN5" s="56" t="s">
        <v>26</v>
      </c>
      <c r="AO5" s="53" t="s">
        <v>16</v>
      </c>
      <c r="AP5" s="53"/>
      <c r="AQ5" s="53"/>
      <c r="AR5" s="53"/>
      <c r="AS5" s="53"/>
      <c r="AT5" s="53"/>
      <c r="AU5" s="53"/>
      <c r="AV5" s="53"/>
      <c r="AW5" s="53"/>
      <c r="AX5" s="54" t="s">
        <v>24</v>
      </c>
      <c r="AY5" s="55" t="s">
        <v>32</v>
      </c>
      <c r="AZ5" s="55" t="s">
        <v>32</v>
      </c>
      <c r="BA5" s="55" t="s">
        <v>26</v>
      </c>
      <c r="BB5" s="58"/>
      <c r="BC5" s="58"/>
      <c r="BD5" s="58"/>
      <c r="BE5" s="59"/>
      <c r="BF5" s="58"/>
      <c r="BG5" s="58"/>
      <c r="BH5" s="58"/>
      <c r="BI5" s="58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23.25" hidden="false" customHeight="false" outlineLevel="0" collapsed="false">
      <c r="A6" s="60" t="s">
        <v>2</v>
      </c>
      <c r="B6" s="61" t="s">
        <v>3</v>
      </c>
      <c r="C6" s="61" t="s">
        <v>4</v>
      </c>
      <c r="D6" s="61" t="s">
        <v>5</v>
      </c>
      <c r="E6" s="61" t="s">
        <v>6</v>
      </c>
      <c r="F6" s="61" t="s">
        <v>7</v>
      </c>
      <c r="G6" s="61" t="s">
        <v>8</v>
      </c>
      <c r="H6" s="61" t="s">
        <v>9</v>
      </c>
      <c r="I6" s="61" t="s">
        <v>10</v>
      </c>
      <c r="J6" s="62" t="s">
        <v>33</v>
      </c>
      <c r="K6" s="63" t="s">
        <v>34</v>
      </c>
      <c r="L6" s="63" t="s">
        <v>35</v>
      </c>
      <c r="M6" s="64" t="s">
        <v>33</v>
      </c>
      <c r="N6" s="60" t="s">
        <v>2</v>
      </c>
      <c r="O6" s="61" t="s">
        <v>3</v>
      </c>
      <c r="P6" s="61" t="s">
        <v>4</v>
      </c>
      <c r="Q6" s="61" t="s">
        <v>5</v>
      </c>
      <c r="R6" s="61" t="s">
        <v>6</v>
      </c>
      <c r="S6" s="61" t="s">
        <v>7</v>
      </c>
      <c r="T6" s="61" t="s">
        <v>8</v>
      </c>
      <c r="U6" s="61" t="s">
        <v>9</v>
      </c>
      <c r="V6" s="61" t="s">
        <v>10</v>
      </c>
      <c r="W6" s="62" t="s">
        <v>33</v>
      </c>
      <c r="X6" s="63" t="s">
        <v>34</v>
      </c>
      <c r="Y6" s="63" t="s">
        <v>35</v>
      </c>
      <c r="Z6" s="63" t="s">
        <v>33</v>
      </c>
      <c r="AA6" s="65"/>
      <c r="AB6" s="60" t="s">
        <v>2</v>
      </c>
      <c r="AC6" s="61" t="s">
        <v>3</v>
      </c>
      <c r="AD6" s="61" t="s">
        <v>4</v>
      </c>
      <c r="AE6" s="61" t="s">
        <v>5</v>
      </c>
      <c r="AF6" s="61" t="s">
        <v>6</v>
      </c>
      <c r="AG6" s="61" t="s">
        <v>7</v>
      </c>
      <c r="AH6" s="61" t="s">
        <v>8</v>
      </c>
      <c r="AI6" s="61" t="s">
        <v>9</v>
      </c>
      <c r="AJ6" s="61" t="s">
        <v>10</v>
      </c>
      <c r="AK6" s="62" t="s">
        <v>33</v>
      </c>
      <c r="AL6" s="63" t="s">
        <v>34</v>
      </c>
      <c r="AM6" s="63" t="s">
        <v>35</v>
      </c>
      <c r="AN6" s="64" t="s">
        <v>33</v>
      </c>
      <c r="AO6" s="60" t="s">
        <v>2</v>
      </c>
      <c r="AP6" s="61" t="s">
        <v>3</v>
      </c>
      <c r="AQ6" s="61" t="s">
        <v>4</v>
      </c>
      <c r="AR6" s="61" t="s">
        <v>5</v>
      </c>
      <c r="AS6" s="61" t="s">
        <v>6</v>
      </c>
      <c r="AT6" s="61" t="s">
        <v>7</v>
      </c>
      <c r="AU6" s="61" t="s">
        <v>8</v>
      </c>
      <c r="AV6" s="61" t="s">
        <v>9</v>
      </c>
      <c r="AW6" s="61" t="s">
        <v>10</v>
      </c>
      <c r="AX6" s="62" t="s">
        <v>33</v>
      </c>
      <c r="AY6" s="63" t="s">
        <v>34</v>
      </c>
      <c r="AZ6" s="63" t="s">
        <v>35</v>
      </c>
      <c r="BA6" s="63" t="s">
        <v>33</v>
      </c>
      <c r="BB6" s="5"/>
      <c r="BC6" s="5"/>
      <c r="BD6" s="5"/>
      <c r="BE6" s="15"/>
      <c r="BF6" s="5"/>
      <c r="BG6" s="58"/>
      <c r="BH6" s="58"/>
      <c r="BI6" s="58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2.75" hidden="false" customHeight="true" outlineLevel="0" collapsed="false">
      <c r="A7" s="18" t="n">
        <v>34278</v>
      </c>
      <c r="B7" s="15"/>
      <c r="C7" s="15" t="n">
        <v>870</v>
      </c>
      <c r="D7" s="15" t="n">
        <v>812</v>
      </c>
      <c r="E7" s="15" t="n">
        <v>670</v>
      </c>
      <c r="F7" s="15" t="n">
        <v>749</v>
      </c>
      <c r="G7" s="15" t="n">
        <v>896</v>
      </c>
      <c r="H7" s="15" t="n">
        <v>852</v>
      </c>
      <c r="I7" s="15" t="n">
        <v>687</v>
      </c>
      <c r="J7" s="67" t="n">
        <f aca="false">IF(I7&gt;0,AVERAGE(C7:I7),AVERAGE(B7:H7))</f>
        <v>790.857142857143</v>
      </c>
      <c r="K7" s="68" t="n">
        <f aca="false">IF(I7&gt;0,I7-H7," ")</f>
        <v>-165</v>
      </c>
      <c r="L7" s="69" t="n">
        <f aca="false">IF(I7&gt;0,I7-J7," ")</f>
        <v>-103.857142857143</v>
      </c>
      <c r="M7" s="70" t="n">
        <f aca="false">I7</f>
        <v>687</v>
      </c>
      <c r="N7" s="18" t="n">
        <v>34278</v>
      </c>
      <c r="O7" s="15"/>
      <c r="P7" s="15" t="n">
        <v>1791</v>
      </c>
      <c r="Q7" s="15" t="n">
        <v>1723</v>
      </c>
      <c r="R7" s="15" t="n">
        <v>1721</v>
      </c>
      <c r="S7" s="15" t="n">
        <v>1691</v>
      </c>
      <c r="T7" s="15" t="n">
        <v>1763</v>
      </c>
      <c r="U7" s="15" t="n">
        <v>1721</v>
      </c>
      <c r="V7" s="15" t="n">
        <v>1678</v>
      </c>
      <c r="W7" s="67" t="n">
        <f aca="false">IF(V7&gt;0,AVERAGE(P7:V7),AVERAGE(O7:U7))</f>
        <v>1726.85714285714</v>
      </c>
      <c r="X7" s="68" t="n">
        <f aca="false">IF(V7&gt;0,V7-U7," ")</f>
        <v>-43</v>
      </c>
      <c r="Y7" s="70" t="n">
        <f aca="false">IF(V7&gt;0,V7-W7," ")</f>
        <v>-48.8571428571429</v>
      </c>
      <c r="Z7" s="70" t="n">
        <f aca="false">U7</f>
        <v>1721</v>
      </c>
      <c r="AA7" s="71"/>
      <c r="AB7" s="18" t="n">
        <v>34278</v>
      </c>
      <c r="AC7" s="15"/>
      <c r="AD7" s="15" t="n">
        <v>427</v>
      </c>
      <c r="AE7" s="15" t="n">
        <v>423</v>
      </c>
      <c r="AF7" s="15" t="n">
        <v>334</v>
      </c>
      <c r="AG7" s="15" t="n">
        <v>367</v>
      </c>
      <c r="AH7" s="15" t="n">
        <v>435</v>
      </c>
      <c r="AI7" s="15" t="n">
        <v>434</v>
      </c>
      <c r="AJ7" s="15" t="n">
        <v>383</v>
      </c>
      <c r="AK7" s="67" t="n">
        <f aca="false">IF(AJ7&gt;0,AVERAGE(AD7:AJ7),AVERAGE(AC7:AI7))</f>
        <v>400.428571428571</v>
      </c>
      <c r="AL7" s="68" t="n">
        <f aca="false">IF(AJ7&gt;0,AJ7-AI7,"")</f>
        <v>-51</v>
      </c>
      <c r="AM7" s="70" t="n">
        <f aca="false">IF(AJ7&gt;0,AJ7-AK7," ")</f>
        <v>-17.4285714285714</v>
      </c>
      <c r="AN7" s="70" t="n">
        <f aca="false">AI7</f>
        <v>434</v>
      </c>
      <c r="AO7" s="18" t="n">
        <v>34278</v>
      </c>
      <c r="AP7" s="15"/>
      <c r="AQ7" s="15" t="n">
        <v>3088</v>
      </c>
      <c r="AR7" s="15" t="n">
        <v>2958</v>
      </c>
      <c r="AS7" s="15" t="n">
        <v>2725</v>
      </c>
      <c r="AT7" s="15" t="n">
        <v>2807</v>
      </c>
      <c r="AU7" s="15" t="n">
        <v>3094</v>
      </c>
      <c r="AV7" s="15" t="n">
        <v>3007</v>
      </c>
      <c r="AW7" s="15" t="n">
        <v>2748</v>
      </c>
      <c r="AX7" s="67" t="n">
        <f aca="false">IF(AW7&gt;0,AVERAGE(AQ7:AW7),AVERAGE(AP7:AV7))</f>
        <v>2918.14285714286</v>
      </c>
      <c r="AY7" s="68" t="n">
        <f aca="false">IF(AW7&gt;0,AW7-AV7," ")</f>
        <v>-259</v>
      </c>
      <c r="AZ7" s="70" t="n">
        <f aca="false">IF(AW7&gt;0,AW7-AX7," ")</f>
        <v>-170.142857142857</v>
      </c>
      <c r="BA7" s="70" t="n">
        <f aca="false">AV7</f>
        <v>3007</v>
      </c>
      <c r="BB7" s="15"/>
      <c r="BC7" s="15"/>
      <c r="BD7" s="15"/>
      <c r="BE7" s="15"/>
      <c r="BF7" s="15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</row>
    <row r="8" customFormat="false" ht="12.75" hidden="false" customHeight="true" outlineLevel="0" collapsed="false">
      <c r="A8" s="18" t="n">
        <v>34285</v>
      </c>
      <c r="B8" s="15"/>
      <c r="C8" s="15" t="n">
        <v>877</v>
      </c>
      <c r="D8" s="15" t="n">
        <v>794</v>
      </c>
      <c r="E8" s="15" t="n">
        <v>658</v>
      </c>
      <c r="F8" s="15" t="n">
        <v>748</v>
      </c>
      <c r="G8" s="15" t="n">
        <f aca="false">894+29</f>
        <v>923</v>
      </c>
      <c r="H8" s="15" t="n">
        <v>847</v>
      </c>
      <c r="I8" s="15" t="n">
        <v>688</v>
      </c>
      <c r="J8" s="67" t="n">
        <f aca="false">IF(I8&gt;0,AVERAGE(C8:I8),AVERAGE(B8:H8))</f>
        <v>790.714285714286</v>
      </c>
      <c r="K8" s="72" t="n">
        <f aca="false">IF(I8&gt;0,I8-H8," ")</f>
        <v>-159</v>
      </c>
      <c r="L8" s="73" t="n">
        <f aca="false">IF(I8&gt;0,I8-J8," ")</f>
        <v>-102.714285714286</v>
      </c>
      <c r="M8" s="73" t="n">
        <f aca="false">M7+J63</f>
        <v>688.285714285714</v>
      </c>
      <c r="N8" s="18" t="n">
        <v>34285</v>
      </c>
      <c r="O8" s="15"/>
      <c r="P8" s="15" t="n">
        <v>1795</v>
      </c>
      <c r="Q8" s="15" t="n">
        <v>1669</v>
      </c>
      <c r="R8" s="15" t="n">
        <v>1714</v>
      </c>
      <c r="S8" s="15" t="n">
        <v>1695</v>
      </c>
      <c r="T8" s="15" t="n">
        <f aca="false">1735+20</f>
        <v>1755</v>
      </c>
      <c r="U8" s="15" t="n">
        <v>1730</v>
      </c>
      <c r="V8" s="15" t="n">
        <v>1682</v>
      </c>
      <c r="W8" s="67" t="n">
        <f aca="false">IF(V8&gt;0,AVERAGE(P8:V8),AVERAGE(O8:U8))</f>
        <v>1720</v>
      </c>
      <c r="X8" s="72" t="n">
        <f aca="false">IF(V8&gt;0,V8-U8," ")</f>
        <v>-48</v>
      </c>
      <c r="Y8" s="72" t="n">
        <f aca="false">IF(V8&gt;0,V8-W8," ")</f>
        <v>-38</v>
      </c>
      <c r="Z8" s="73" t="n">
        <f aca="false">Z7+U63</f>
        <v>1714.14285714286</v>
      </c>
      <c r="AA8" s="71"/>
      <c r="AB8" s="18" t="n">
        <v>34285</v>
      </c>
      <c r="AC8" s="15"/>
      <c r="AD8" s="15" t="n">
        <v>427</v>
      </c>
      <c r="AE8" s="15" t="n">
        <v>410</v>
      </c>
      <c r="AF8" s="15" t="n">
        <v>331</v>
      </c>
      <c r="AG8" s="15" t="n">
        <v>371</v>
      </c>
      <c r="AH8" s="15" t="n">
        <f aca="false">441+8</f>
        <v>449</v>
      </c>
      <c r="AI8" s="15" t="n">
        <v>439</v>
      </c>
      <c r="AJ8" s="15" t="n">
        <v>372</v>
      </c>
      <c r="AK8" s="67" t="n">
        <f aca="false">IF(AJ8&gt;0,AVERAGE(AD8:AJ8),AVERAGE(AC8:AI8))</f>
        <v>399.857142857143</v>
      </c>
      <c r="AL8" s="72" t="n">
        <f aca="false">IF(AJ8&gt;0,AJ8-AI8,"")</f>
        <v>-67</v>
      </c>
      <c r="AM8" s="73" t="n">
        <f aca="false">IF(AJ8&gt;0,AJ8-AK8," ")</f>
        <v>-27.8571428571428</v>
      </c>
      <c r="AN8" s="73" t="n">
        <f aca="false">AN7+AK63</f>
        <v>433.428571428571</v>
      </c>
      <c r="AO8" s="18" t="n">
        <v>34285</v>
      </c>
      <c r="AP8" s="15"/>
      <c r="AQ8" s="15" t="n">
        <v>3099</v>
      </c>
      <c r="AR8" s="15" t="n">
        <v>2873</v>
      </c>
      <c r="AS8" s="15" t="n">
        <v>2703</v>
      </c>
      <c r="AT8" s="15" t="n">
        <v>2814</v>
      </c>
      <c r="AU8" s="15" t="n">
        <f aca="false">3070+57</f>
        <v>3127</v>
      </c>
      <c r="AV8" s="15" t="n">
        <v>3016</v>
      </c>
      <c r="AW8" s="15" t="n">
        <v>2742</v>
      </c>
      <c r="AX8" s="67" t="n">
        <f aca="false">IF(AW8&gt;0,AVERAGE(AQ8:AW8),AVERAGE(AP8:AV8))</f>
        <v>2910.57142857143</v>
      </c>
      <c r="AY8" s="72" t="n">
        <f aca="false">IF(AW8&gt;0,AW8-AV8," ")</f>
        <v>-274</v>
      </c>
      <c r="AZ8" s="73" t="n">
        <f aca="false">IF(AW8&gt;0,AW8-AX8," ")</f>
        <v>-168.571428571428</v>
      </c>
      <c r="BA8" s="73" t="n">
        <f aca="false">BA7+AV63</f>
        <v>2999.42857142857</v>
      </c>
      <c r="BB8" s="15"/>
      <c r="BC8" s="15"/>
      <c r="BD8" s="15"/>
      <c r="BE8" s="15"/>
      <c r="BF8" s="15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12.75" hidden="false" customHeight="true" outlineLevel="0" collapsed="false">
      <c r="A9" s="18" t="n">
        <v>34292</v>
      </c>
      <c r="B9" s="15"/>
      <c r="C9" s="15" t="n">
        <v>878</v>
      </c>
      <c r="D9" s="15" t="n">
        <v>769</v>
      </c>
      <c r="E9" s="15" t="n">
        <v>629</v>
      </c>
      <c r="F9" s="15" t="n">
        <v>717</v>
      </c>
      <c r="G9" s="15" t="n">
        <v>903</v>
      </c>
      <c r="H9" s="15" t="n">
        <v>843</v>
      </c>
      <c r="I9" s="15" t="n">
        <v>664</v>
      </c>
      <c r="J9" s="67" t="n">
        <f aca="false">IF(I9&gt;0,AVERAGE(C9:I9),AVERAGE(B9:H9))</f>
        <v>771.857142857143</v>
      </c>
      <c r="K9" s="72" t="n">
        <f aca="false">IF(I9&gt;0,I9-H9," ")</f>
        <v>-179</v>
      </c>
      <c r="L9" s="73" t="n">
        <f aca="false">IF(I9&gt;0,I9-J9," ")</f>
        <v>-107.857142857143</v>
      </c>
      <c r="M9" s="73" t="n">
        <f aca="false">M8+J64</f>
        <v>669.428571428571</v>
      </c>
      <c r="N9" s="18" t="n">
        <v>34292</v>
      </c>
      <c r="O9" s="15"/>
      <c r="P9" s="15" t="n">
        <v>1786</v>
      </c>
      <c r="Q9" s="15" t="n">
        <v>1607</v>
      </c>
      <c r="R9" s="15" t="n">
        <v>1656</v>
      </c>
      <c r="S9" s="15" t="n">
        <v>1666</v>
      </c>
      <c r="T9" s="15" t="n">
        <v>1738</v>
      </c>
      <c r="U9" s="15" t="n">
        <v>1711</v>
      </c>
      <c r="V9" s="15" t="n">
        <v>1643</v>
      </c>
      <c r="W9" s="67" t="n">
        <f aca="false">IF(V9&gt;0,AVERAGE(P9:V9),AVERAGE(O9:U9))</f>
        <v>1686.71428571429</v>
      </c>
      <c r="X9" s="72" t="n">
        <f aca="false">IF(V9&gt;0,V9-U9," ")</f>
        <v>-68</v>
      </c>
      <c r="Y9" s="73" t="n">
        <f aca="false">IF(V9&gt;0,V9-W9," ")</f>
        <v>-43.7142857142858</v>
      </c>
      <c r="Z9" s="73" t="n">
        <f aca="false">Z8+U64</f>
        <v>1680.85714285714</v>
      </c>
      <c r="AA9" s="71"/>
      <c r="AB9" s="18" t="n">
        <v>34292</v>
      </c>
      <c r="AC9" s="15"/>
      <c r="AD9" s="15" t="n">
        <v>420</v>
      </c>
      <c r="AE9" s="15" t="n">
        <v>422</v>
      </c>
      <c r="AF9" s="15" t="n">
        <v>332</v>
      </c>
      <c r="AG9" s="15" t="n">
        <v>367</v>
      </c>
      <c r="AH9" s="15" t="n">
        <v>441</v>
      </c>
      <c r="AI9" s="15" t="n">
        <v>442</v>
      </c>
      <c r="AJ9" s="15" t="n">
        <v>341</v>
      </c>
      <c r="AK9" s="67" t="n">
        <f aca="false">IF(AJ9&gt;0,AVERAGE(AD9:AJ9),AVERAGE(AC9:AI9))</f>
        <v>395</v>
      </c>
      <c r="AL9" s="72" t="n">
        <f aca="false">IF(AJ9&gt;0,AJ9-AI9,"")</f>
        <v>-101</v>
      </c>
      <c r="AM9" s="73" t="n">
        <f aca="false">IF(AJ9&gt;0,AJ9-AK9," ")</f>
        <v>-54</v>
      </c>
      <c r="AN9" s="73" t="n">
        <f aca="false">AN8+AK64</f>
        <v>428.571428571429</v>
      </c>
      <c r="AO9" s="18" t="n">
        <v>34292</v>
      </c>
      <c r="AP9" s="15"/>
      <c r="AQ9" s="15" t="n">
        <v>3084</v>
      </c>
      <c r="AR9" s="15" t="n">
        <v>2798</v>
      </c>
      <c r="AS9" s="15" t="n">
        <v>2617</v>
      </c>
      <c r="AT9" s="15" t="n">
        <v>2750</v>
      </c>
      <c r="AU9" s="15" t="n">
        <v>3082</v>
      </c>
      <c r="AV9" s="15" t="n">
        <v>2996</v>
      </c>
      <c r="AW9" s="15" t="n">
        <v>2648</v>
      </c>
      <c r="AX9" s="67" t="n">
        <f aca="false">IF(AW9&gt;0,AVERAGE(AQ9:AW9),AVERAGE(AP9:AV9))</f>
        <v>2853.57142857143</v>
      </c>
      <c r="AY9" s="72" t="n">
        <f aca="false">IF(AW9&gt;0,AW9-AV9," ")</f>
        <v>-348</v>
      </c>
      <c r="AZ9" s="73" t="n">
        <f aca="false">IF(AW9&gt;0,AW9-AX9," ")</f>
        <v>-205.571428571428</v>
      </c>
      <c r="BA9" s="73" t="n">
        <f aca="false">BA8+AV64</f>
        <v>2942.42857142857</v>
      </c>
      <c r="BB9" s="15"/>
      <c r="BC9" s="15"/>
      <c r="BD9" s="15"/>
      <c r="BE9" s="15"/>
      <c r="BF9" s="15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2.75" hidden="false" customHeight="true" outlineLevel="0" collapsed="false">
      <c r="A10" s="18" t="n">
        <v>34299</v>
      </c>
      <c r="B10" s="15"/>
      <c r="C10" s="15" t="n">
        <v>864</v>
      </c>
      <c r="D10" s="15" t="n">
        <v>754</v>
      </c>
      <c r="E10" s="15" t="n">
        <v>615</v>
      </c>
      <c r="F10" s="15" t="n">
        <v>677</v>
      </c>
      <c r="G10" s="15" t="n">
        <v>899</v>
      </c>
      <c r="H10" s="15" t="n">
        <v>848</v>
      </c>
      <c r="I10" s="15" t="n">
        <v>622</v>
      </c>
      <c r="J10" s="67" t="n">
        <f aca="false">IF(I10&gt;0,AVERAGE(C10:I10),AVERAGE(B10:H10))</f>
        <v>754.142857142857</v>
      </c>
      <c r="K10" s="72" t="n">
        <f aca="false">IF(I10&gt;0,I10-H10," ")</f>
        <v>-226</v>
      </c>
      <c r="L10" s="73" t="n">
        <f aca="false">IF(I10&gt;0,I10-J10," ")</f>
        <v>-132.142857142857</v>
      </c>
      <c r="M10" s="73" t="n">
        <f aca="false">M9+J65</f>
        <v>651.714285714286</v>
      </c>
      <c r="N10" s="18" t="n">
        <v>34299</v>
      </c>
      <c r="O10" s="15"/>
      <c r="P10" s="15" t="n">
        <v>1751</v>
      </c>
      <c r="Q10" s="15" t="n">
        <v>1563</v>
      </c>
      <c r="R10" s="15" t="n">
        <v>1610</v>
      </c>
      <c r="S10" s="15" t="n">
        <v>1606</v>
      </c>
      <c r="T10" s="15" t="n">
        <v>1726</v>
      </c>
      <c r="U10" s="15" t="n">
        <v>1714</v>
      </c>
      <c r="V10" s="15" t="n">
        <v>1552</v>
      </c>
      <c r="W10" s="67" t="n">
        <f aca="false">IF(V10&gt;0,AVERAGE(P10:V10),AVERAGE(O10:U10))</f>
        <v>1646</v>
      </c>
      <c r="X10" s="72" t="n">
        <f aca="false">IF(V10&gt;0,V10-U10," ")</f>
        <v>-162</v>
      </c>
      <c r="Y10" s="73" t="n">
        <f aca="false">IF(V10&gt;0,V10-W10," ")</f>
        <v>-94</v>
      </c>
      <c r="Z10" s="73" t="n">
        <f aca="false">Z9+U65</f>
        <v>1640.14285714286</v>
      </c>
      <c r="AA10" s="71"/>
      <c r="AB10" s="18" t="n">
        <v>34299</v>
      </c>
      <c r="AC10" s="15"/>
      <c r="AD10" s="15" t="n">
        <v>412</v>
      </c>
      <c r="AE10" s="15" t="n">
        <v>420</v>
      </c>
      <c r="AF10" s="15" t="n">
        <v>326</v>
      </c>
      <c r="AG10" s="15" t="n">
        <v>359</v>
      </c>
      <c r="AH10" s="15" t="n">
        <v>444</v>
      </c>
      <c r="AI10" s="15" t="n">
        <v>439</v>
      </c>
      <c r="AJ10" s="15" t="n">
        <v>328</v>
      </c>
      <c r="AK10" s="67" t="n">
        <f aca="false">IF(AJ10&gt;0,AVERAGE(AD10:AJ10),AVERAGE(AC10:AI10))</f>
        <v>389.714285714286</v>
      </c>
      <c r="AL10" s="72" t="n">
        <f aca="false">IF(AJ10&gt;0,AJ10-AI10,"")</f>
        <v>-111</v>
      </c>
      <c r="AM10" s="73" t="n">
        <f aca="false">IF(AJ10&gt;0,AJ10-AK10," ")</f>
        <v>-61.7142857142857</v>
      </c>
      <c r="AN10" s="73" t="n">
        <f aca="false">AN9+AK65</f>
        <v>423.285714285714</v>
      </c>
      <c r="AO10" s="18" t="n">
        <v>34299</v>
      </c>
      <c r="AP10" s="15"/>
      <c r="AQ10" s="15" t="n">
        <v>3027</v>
      </c>
      <c r="AR10" s="15" t="n">
        <v>2737</v>
      </c>
      <c r="AS10" s="15" t="n">
        <v>2551</v>
      </c>
      <c r="AT10" s="15" t="n">
        <v>2642</v>
      </c>
      <c r="AU10" s="15" t="n">
        <v>3069</v>
      </c>
      <c r="AV10" s="15" t="n">
        <v>3001</v>
      </c>
      <c r="AW10" s="15" t="n">
        <v>2502</v>
      </c>
      <c r="AX10" s="67" t="n">
        <f aca="false">IF(AW10&gt;0,AVERAGE(AQ10:AW10),AVERAGE(AP10:AV10))</f>
        <v>2789.85714285714</v>
      </c>
      <c r="AY10" s="72" t="n">
        <f aca="false">IF(AW10&gt;0,AW10-AV10," ")</f>
        <v>-499</v>
      </c>
      <c r="AZ10" s="73" t="n">
        <f aca="false">IF(AW10&gt;0,AW10-AX10," ")</f>
        <v>-287.857142857143</v>
      </c>
      <c r="BA10" s="73" t="n">
        <f aca="false">BA9+AV65</f>
        <v>2878.71428571429</v>
      </c>
      <c r="BB10" s="15"/>
      <c r="BC10" s="15"/>
      <c r="BD10" s="15"/>
      <c r="BE10" s="15"/>
      <c r="BF10" s="15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2.75" hidden="false" customHeight="true" outlineLevel="0" collapsed="false">
      <c r="A11" s="18" t="n">
        <v>34306</v>
      </c>
      <c r="B11" s="15"/>
      <c r="C11" s="15" t="n">
        <v>833</v>
      </c>
      <c r="D11" s="15" t="n">
        <v>730</v>
      </c>
      <c r="E11" s="15" t="n">
        <v>579</v>
      </c>
      <c r="F11" s="15" t="n">
        <v>669</v>
      </c>
      <c r="G11" s="15" t="n">
        <v>906</v>
      </c>
      <c r="H11" s="15" t="n">
        <v>837</v>
      </c>
      <c r="I11" s="15" t="n">
        <v>611</v>
      </c>
      <c r="J11" s="67" t="n">
        <f aca="false">IF(I11&gt;0,AVERAGE(C11:I11),AVERAGE(B11:H11))</f>
        <v>737.857142857143</v>
      </c>
      <c r="K11" s="72" t="n">
        <f aca="false">IF(I11&gt;0,I11-H11," ")</f>
        <v>-226</v>
      </c>
      <c r="L11" s="73" t="n">
        <f aca="false">IF(I11&gt;0,I11-J11," ")</f>
        <v>-126.857142857143</v>
      </c>
      <c r="M11" s="73" t="n">
        <f aca="false">M10+J66</f>
        <v>635.428571428571</v>
      </c>
      <c r="N11" s="18" t="n">
        <v>34306</v>
      </c>
      <c r="O11" s="15"/>
      <c r="P11" s="15" t="n">
        <v>1709</v>
      </c>
      <c r="Q11" s="15" t="n">
        <v>1514</v>
      </c>
      <c r="R11" s="15" t="n">
        <v>1548</v>
      </c>
      <c r="S11" s="15" t="n">
        <v>1581</v>
      </c>
      <c r="T11" s="15" t="n">
        <v>1719</v>
      </c>
      <c r="U11" s="15" t="n">
        <v>1658</v>
      </c>
      <c r="V11" s="15" t="n">
        <v>1495</v>
      </c>
      <c r="W11" s="67" t="n">
        <f aca="false">IF(V11&gt;0,AVERAGE(P11:V11),AVERAGE(O11:U11))</f>
        <v>1603.42857142857</v>
      </c>
      <c r="X11" s="72" t="n">
        <f aca="false">IF(V11&gt;0,V11-U11," ")</f>
        <v>-163</v>
      </c>
      <c r="Y11" s="73" t="n">
        <f aca="false">IF(V11&gt;0,V11-W11," ")</f>
        <v>-108.428571428571</v>
      </c>
      <c r="Z11" s="73" t="n">
        <f aca="false">Z10+U66</f>
        <v>1597.57142857143</v>
      </c>
      <c r="AA11" s="71"/>
      <c r="AB11" s="18" t="n">
        <v>34306</v>
      </c>
      <c r="AC11" s="15"/>
      <c r="AD11" s="15" t="n">
        <v>400</v>
      </c>
      <c r="AE11" s="15" t="n">
        <v>420</v>
      </c>
      <c r="AF11" s="15" t="n">
        <v>320</v>
      </c>
      <c r="AG11" s="15" t="n">
        <v>356</v>
      </c>
      <c r="AH11" s="15" t="n">
        <v>452</v>
      </c>
      <c r="AI11" s="15" t="n">
        <v>437</v>
      </c>
      <c r="AJ11" s="15" t="n">
        <v>323</v>
      </c>
      <c r="AK11" s="67" t="n">
        <f aca="false">IF(AJ11&gt;0,AVERAGE(AD11:AJ11),AVERAGE(AC11:AI11))</f>
        <v>386.857142857143</v>
      </c>
      <c r="AL11" s="72" t="n">
        <f aca="false">IF(AJ11&gt;0,AJ11-AI11,"")</f>
        <v>-114</v>
      </c>
      <c r="AM11" s="73" t="n">
        <f aca="false">IF(AJ11&gt;0,AJ11-AK11," ")</f>
        <v>-63.8571428571428</v>
      </c>
      <c r="AN11" s="73" t="n">
        <f aca="false">AN10+AK66</f>
        <v>420.428571428572</v>
      </c>
      <c r="AO11" s="18" t="n">
        <v>34306</v>
      </c>
      <c r="AP11" s="15"/>
      <c r="AQ11" s="15" t="n">
        <v>2942</v>
      </c>
      <c r="AR11" s="15" t="n">
        <v>2664</v>
      </c>
      <c r="AS11" s="15" t="n">
        <v>2447</v>
      </c>
      <c r="AT11" s="15" t="n">
        <v>2606</v>
      </c>
      <c r="AU11" s="15" t="n">
        <v>3077</v>
      </c>
      <c r="AV11" s="15" t="n">
        <v>2932</v>
      </c>
      <c r="AW11" s="15" t="n">
        <v>2429</v>
      </c>
      <c r="AX11" s="67" t="n">
        <f aca="false">IF(AW11&gt;0,AVERAGE(AQ11:AW11),AVERAGE(AP11:AV11))</f>
        <v>2728.14285714286</v>
      </c>
      <c r="AY11" s="72" t="n">
        <f aca="false">IF(AW11&gt;0,AW11-AV11," ")</f>
        <v>-503</v>
      </c>
      <c r="AZ11" s="73" t="n">
        <f aca="false">IF(AW11&gt;0,AW11-AX11," ")</f>
        <v>-299.142857142857</v>
      </c>
      <c r="BA11" s="73" t="n">
        <f aca="false">BA10+AV66</f>
        <v>2817</v>
      </c>
      <c r="BB11" s="15"/>
      <c r="BC11" s="15"/>
      <c r="BD11" s="15"/>
      <c r="BE11" s="15"/>
      <c r="BF11" s="15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2.75" hidden="false" customHeight="true" outlineLevel="0" collapsed="false">
      <c r="A12" s="18" t="n">
        <v>34313</v>
      </c>
      <c r="B12" s="15"/>
      <c r="C12" s="15" t="n">
        <v>822</v>
      </c>
      <c r="D12" s="15" t="n">
        <v>714</v>
      </c>
      <c r="E12" s="15" t="n">
        <v>555</v>
      </c>
      <c r="F12" s="15" t="n">
        <v>644</v>
      </c>
      <c r="G12" s="15" t="n">
        <v>920</v>
      </c>
      <c r="H12" s="15" t="n">
        <v>815</v>
      </c>
      <c r="I12" s="15" t="n">
        <v>570</v>
      </c>
      <c r="J12" s="67" t="n">
        <f aca="false">IF(I12&gt;0,AVERAGE(C12:I12),AVERAGE(B12:H12))</f>
        <v>720</v>
      </c>
      <c r="K12" s="72" t="n">
        <f aca="false">IF(I12&gt;0,I12-H12," ")</f>
        <v>-245</v>
      </c>
      <c r="L12" s="73" t="n">
        <f aca="false">IF(I12&gt;0,I12-J12," ")</f>
        <v>-150</v>
      </c>
      <c r="M12" s="73" t="n">
        <f aca="false">M11+J67</f>
        <v>617.571428571429</v>
      </c>
      <c r="N12" s="18" t="n">
        <v>34313</v>
      </c>
      <c r="O12" s="15"/>
      <c r="P12" s="15" t="n">
        <v>1679</v>
      </c>
      <c r="Q12" s="15" t="n">
        <v>1464</v>
      </c>
      <c r="R12" s="15" t="n">
        <v>1508</v>
      </c>
      <c r="S12" s="15" t="n">
        <v>1549</v>
      </c>
      <c r="T12" s="15" t="n">
        <v>1733</v>
      </c>
      <c r="U12" s="15" t="n">
        <v>1621</v>
      </c>
      <c r="V12" s="15" t="n">
        <v>1385</v>
      </c>
      <c r="W12" s="67" t="n">
        <f aca="false">IF(V12&gt;0,AVERAGE(P12:V12),AVERAGE(O12:U12))</f>
        <v>1562.71428571429</v>
      </c>
      <c r="X12" s="72" t="n">
        <f aca="false">IF(V12&gt;0,V12-U12," ")</f>
        <v>-236</v>
      </c>
      <c r="Y12" s="73" t="n">
        <f aca="false">IF(V12&gt;0,V12-W12," ")</f>
        <v>-177.714285714286</v>
      </c>
      <c r="Z12" s="73" t="n">
        <f aca="false">Z11+U67</f>
        <v>1556.85714285714</v>
      </c>
      <c r="AA12" s="71"/>
      <c r="AB12" s="18" t="n">
        <v>34313</v>
      </c>
      <c r="AC12" s="15"/>
      <c r="AD12" s="15" t="n">
        <v>385</v>
      </c>
      <c r="AE12" s="15" t="n">
        <v>411</v>
      </c>
      <c r="AF12" s="15" t="n">
        <v>312</v>
      </c>
      <c r="AG12" s="15" t="n">
        <v>344</v>
      </c>
      <c r="AH12" s="15" t="n">
        <v>451</v>
      </c>
      <c r="AI12" s="15" t="n">
        <v>423</v>
      </c>
      <c r="AJ12" s="15" t="n">
        <v>316</v>
      </c>
      <c r="AK12" s="67" t="n">
        <f aca="false">IF(AJ12&gt;0,AVERAGE(AD12:AJ12),AVERAGE(AC12:AI12))</f>
        <v>377.428571428571</v>
      </c>
      <c r="AL12" s="72" t="n">
        <f aca="false">IF(AJ12&gt;0,AJ12-AI12,"")</f>
        <v>-107</v>
      </c>
      <c r="AM12" s="73" t="n">
        <f aca="false">IF(AJ12&gt;0,AJ12-AK12," ")</f>
        <v>-61.4285714285714</v>
      </c>
      <c r="AN12" s="73" t="n">
        <f aca="false">AN11+AK67</f>
        <v>411</v>
      </c>
      <c r="AO12" s="18" t="n">
        <v>34313</v>
      </c>
      <c r="AP12" s="15"/>
      <c r="AQ12" s="15" t="n">
        <v>2886</v>
      </c>
      <c r="AR12" s="15" t="n">
        <v>2589</v>
      </c>
      <c r="AS12" s="15" t="n">
        <v>2375</v>
      </c>
      <c r="AT12" s="15" t="n">
        <v>2537</v>
      </c>
      <c r="AU12" s="15" t="n">
        <v>3104</v>
      </c>
      <c r="AV12" s="15" t="n">
        <v>2859</v>
      </c>
      <c r="AW12" s="15" t="n">
        <v>2271</v>
      </c>
      <c r="AX12" s="67" t="n">
        <f aca="false">IF(AW12&gt;0,AVERAGE(AQ12:AW12),AVERAGE(AP12:AV12))</f>
        <v>2660.14285714286</v>
      </c>
      <c r="AY12" s="72" t="n">
        <f aca="false">IF(AW12&gt;0,AW12-AV12," ")</f>
        <v>-588</v>
      </c>
      <c r="AZ12" s="73" t="n">
        <f aca="false">IF(AW12&gt;0,AW12-AX12," ")</f>
        <v>-389.142857142857</v>
      </c>
      <c r="BA12" s="73" t="n">
        <f aca="false">BA11+AV67</f>
        <v>2749</v>
      </c>
      <c r="BB12" s="15"/>
      <c r="BC12" s="15"/>
      <c r="BD12" s="15"/>
      <c r="BE12" s="15"/>
      <c r="BF12" s="15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2.75" hidden="false" customHeight="true" outlineLevel="0" collapsed="false">
      <c r="A13" s="18" t="n">
        <v>34320</v>
      </c>
      <c r="B13" s="15"/>
      <c r="C13" s="15" t="n">
        <v>774</v>
      </c>
      <c r="D13" s="15" t="n">
        <v>673</v>
      </c>
      <c r="E13" s="15" t="n">
        <v>550</v>
      </c>
      <c r="F13" s="15" t="n">
        <v>603</v>
      </c>
      <c r="G13" s="15" t="n">
        <v>904</v>
      </c>
      <c r="H13" s="15" t="n">
        <v>789</v>
      </c>
      <c r="I13" s="15" t="n">
        <v>524</v>
      </c>
      <c r="J13" s="67" t="n">
        <f aca="false">IF(I13&gt;0,AVERAGE(C13:I13),AVERAGE(B13:H13))</f>
        <v>688.142857142857</v>
      </c>
      <c r="K13" s="72" t="n">
        <f aca="false">IF(I13&gt;0,I13-H13," ")</f>
        <v>-265</v>
      </c>
      <c r="L13" s="73" t="n">
        <f aca="false">IF(I13&gt;0,I13-J13," ")</f>
        <v>-164.142857142857</v>
      </c>
      <c r="M13" s="73" t="n">
        <f aca="false">M12+J68</f>
        <v>585.714285714286</v>
      </c>
      <c r="N13" s="18" t="n">
        <v>34320</v>
      </c>
      <c r="O13" s="15"/>
      <c r="P13" s="15" t="n">
        <v>1590</v>
      </c>
      <c r="Q13" s="15" t="n">
        <v>1336</v>
      </c>
      <c r="R13" s="15" t="n">
        <v>1464</v>
      </c>
      <c r="S13" s="15" t="n">
        <v>1473</v>
      </c>
      <c r="T13" s="15" t="n">
        <v>1714</v>
      </c>
      <c r="U13" s="15" t="n">
        <v>1546</v>
      </c>
      <c r="V13" s="15" t="n">
        <v>1285</v>
      </c>
      <c r="W13" s="67" t="n">
        <f aca="false">IF(V13&gt;0,AVERAGE(P13:V13),AVERAGE(O13:U13))</f>
        <v>1486.85714285714</v>
      </c>
      <c r="X13" s="72" t="n">
        <f aca="false">IF(V13&gt;0,V13-U13," ")</f>
        <v>-261</v>
      </c>
      <c r="Y13" s="73" t="n">
        <f aca="false">IF(V13&gt;0,V13-W13," ")</f>
        <v>-201.857142857143</v>
      </c>
      <c r="Z13" s="73" t="n">
        <f aca="false">Z12+U68</f>
        <v>1481</v>
      </c>
      <c r="AA13" s="71"/>
      <c r="AB13" s="18" t="n">
        <v>34320</v>
      </c>
      <c r="AC13" s="15"/>
      <c r="AD13" s="15" t="n">
        <v>361</v>
      </c>
      <c r="AE13" s="15" t="n">
        <v>402</v>
      </c>
      <c r="AF13" s="15" t="n">
        <v>308</v>
      </c>
      <c r="AG13" s="15" t="n">
        <v>325</v>
      </c>
      <c r="AH13" s="15" t="n">
        <v>437</v>
      </c>
      <c r="AI13" s="15" t="n">
        <v>408</v>
      </c>
      <c r="AJ13" s="15" t="n">
        <v>304</v>
      </c>
      <c r="AK13" s="67" t="n">
        <f aca="false">IF(AJ13&gt;0,AVERAGE(AD13:AJ13),AVERAGE(AC13:AI13))</f>
        <v>363.571428571429</v>
      </c>
      <c r="AL13" s="72" t="n">
        <f aca="false">IF(AJ13&gt;0,AJ13-AI13,"")</f>
        <v>-104</v>
      </c>
      <c r="AM13" s="73" t="n">
        <f aca="false">IF(AJ13&gt;0,AJ13-AK13," ")</f>
        <v>-59.5714285714286</v>
      </c>
      <c r="AN13" s="73" t="n">
        <f aca="false">AN12+AK68</f>
        <v>397.142857142857</v>
      </c>
      <c r="AO13" s="18" t="n">
        <v>34320</v>
      </c>
      <c r="AP13" s="15"/>
      <c r="AQ13" s="15" t="n">
        <v>2725</v>
      </c>
      <c r="AR13" s="15" t="n">
        <v>2411</v>
      </c>
      <c r="AS13" s="15" t="n">
        <v>2322</v>
      </c>
      <c r="AT13" s="15" t="n">
        <v>2401</v>
      </c>
      <c r="AU13" s="15" t="n">
        <v>3055</v>
      </c>
      <c r="AV13" s="15" t="n">
        <v>2743</v>
      </c>
      <c r="AW13" s="15" t="n">
        <v>2113</v>
      </c>
      <c r="AX13" s="67" t="n">
        <f aca="false">IF(AW13&gt;0,AVERAGE(AQ13:AW13),AVERAGE(AP13:AV13))</f>
        <v>2538.57142857143</v>
      </c>
      <c r="AY13" s="72" t="n">
        <f aca="false">IF(AW13&gt;0,AW13-AV13," ")</f>
        <v>-630</v>
      </c>
      <c r="AZ13" s="73" t="n">
        <f aca="false">IF(AW13&gt;0,AW13-AX13," ")</f>
        <v>-425.571428571428</v>
      </c>
      <c r="BA13" s="73" t="n">
        <f aca="false">BA12+AV68</f>
        <v>2627.42857142857</v>
      </c>
      <c r="BB13" s="15"/>
      <c r="BC13" s="15"/>
      <c r="BD13" s="15"/>
      <c r="BE13" s="15"/>
      <c r="BF13" s="15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2.75" hidden="false" customHeight="true" outlineLevel="0" collapsed="false">
      <c r="A14" s="18" t="n">
        <v>34327</v>
      </c>
      <c r="B14" s="15"/>
      <c r="C14" s="15" t="n">
        <v>749</v>
      </c>
      <c r="D14" s="15" t="n">
        <v>616</v>
      </c>
      <c r="E14" s="15" t="n">
        <v>498</v>
      </c>
      <c r="F14" s="15" t="n">
        <v>563</v>
      </c>
      <c r="G14" s="15" t="n">
        <v>883</v>
      </c>
      <c r="H14" s="15" t="n">
        <v>740</v>
      </c>
      <c r="I14" s="15" t="n">
        <v>473</v>
      </c>
      <c r="J14" s="67" t="n">
        <f aca="false">IF(I14&gt;0,AVERAGE(C14:I14),AVERAGE(B14:H14))</f>
        <v>646</v>
      </c>
      <c r="K14" s="72" t="n">
        <f aca="false">IF(I14&gt;0,I14-H14," ")</f>
        <v>-267</v>
      </c>
      <c r="L14" s="73" t="n">
        <f aca="false">IF(I14&gt;0,I14-J14," ")</f>
        <v>-173</v>
      </c>
      <c r="M14" s="73" t="n">
        <f aca="false">M13+J69</f>
        <v>543.571428571429</v>
      </c>
      <c r="N14" s="18" t="n">
        <v>34327</v>
      </c>
      <c r="O14" s="15"/>
      <c r="P14" s="15" t="n">
        <v>1534</v>
      </c>
      <c r="Q14" s="15" t="n">
        <v>1251</v>
      </c>
      <c r="R14" s="15" t="n">
        <v>1402</v>
      </c>
      <c r="S14" s="15" t="n">
        <v>1407</v>
      </c>
      <c r="T14" s="15" t="n">
        <v>1657</v>
      </c>
      <c r="U14" s="15" t="n">
        <v>1437</v>
      </c>
      <c r="V14" s="15" t="n">
        <v>1175</v>
      </c>
      <c r="W14" s="67" t="n">
        <f aca="false">IF(V14&gt;0,AVERAGE(P14:V14),AVERAGE(O14:U14))</f>
        <v>1409</v>
      </c>
      <c r="X14" s="72" t="n">
        <f aca="false">IF(V14&gt;0,V14-U14," ")</f>
        <v>-262</v>
      </c>
      <c r="Y14" s="73" t="n">
        <f aca="false">IF(V14&gt;0,V14-W14," ")</f>
        <v>-234</v>
      </c>
      <c r="Z14" s="73" t="n">
        <f aca="false">Z13+U69</f>
        <v>1403.14285714286</v>
      </c>
      <c r="AA14" s="71"/>
      <c r="AB14" s="18" t="n">
        <v>34327</v>
      </c>
      <c r="AC14" s="15"/>
      <c r="AD14" s="15" t="n">
        <v>363</v>
      </c>
      <c r="AE14" s="15" t="n">
        <v>390</v>
      </c>
      <c r="AF14" s="15" t="n">
        <v>292</v>
      </c>
      <c r="AG14" s="15" t="n">
        <v>296</v>
      </c>
      <c r="AH14" s="15" t="n">
        <v>430</v>
      </c>
      <c r="AI14" s="15" t="n">
        <v>393</v>
      </c>
      <c r="AJ14" s="15" t="n">
        <v>290</v>
      </c>
      <c r="AK14" s="67" t="n">
        <f aca="false">IF(AJ14&gt;0,AVERAGE(AD14:AJ14),AVERAGE(AC14:AI14))</f>
        <v>350.571428571429</v>
      </c>
      <c r="AL14" s="72" t="n">
        <f aca="false">IF(AJ14&gt;0,AJ14-AI14,"")</f>
        <v>-103</v>
      </c>
      <c r="AM14" s="73" t="n">
        <f aca="false">IF(AJ14&gt;0,AJ14-AK14," ")</f>
        <v>-60.5714285714286</v>
      </c>
      <c r="AN14" s="73" t="n">
        <f aca="false">AN13+AK69</f>
        <v>384.142857142857</v>
      </c>
      <c r="AO14" s="18" t="n">
        <v>34327</v>
      </c>
      <c r="AP14" s="15"/>
      <c r="AQ14" s="15" t="n">
        <v>2646</v>
      </c>
      <c r="AR14" s="15" t="n">
        <v>2257</v>
      </c>
      <c r="AS14" s="15" t="n">
        <v>2192</v>
      </c>
      <c r="AT14" s="15" t="n">
        <v>2266</v>
      </c>
      <c r="AU14" s="15" t="n">
        <v>2970</v>
      </c>
      <c r="AV14" s="15" t="n">
        <v>2570</v>
      </c>
      <c r="AW14" s="15" t="n">
        <v>1938</v>
      </c>
      <c r="AX14" s="67" t="n">
        <f aca="false">IF(AW14&gt;0,AVERAGE(AQ14:AW14),AVERAGE(AP14:AV14))</f>
        <v>2405.57142857143</v>
      </c>
      <c r="AY14" s="72" t="n">
        <f aca="false">IF(AW14&gt;0,AW14-AV14," ")</f>
        <v>-632</v>
      </c>
      <c r="AZ14" s="73" t="n">
        <f aca="false">IF(AW14&gt;0,AW14-AX14," ")</f>
        <v>-467.571428571428</v>
      </c>
      <c r="BA14" s="73" t="n">
        <f aca="false">BA13+AV69</f>
        <v>2494.42857142857</v>
      </c>
      <c r="BB14" s="15"/>
      <c r="BC14" s="15"/>
      <c r="BD14" s="15"/>
      <c r="BE14" s="15"/>
      <c r="BF14" s="15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2.75" hidden="false" customHeight="true" outlineLevel="0" collapsed="false">
      <c r="A15" s="18" t="n">
        <v>34334</v>
      </c>
      <c r="B15" s="15"/>
      <c r="C15" s="15" t="n">
        <v>725</v>
      </c>
      <c r="D15" s="15" t="n">
        <v>585</v>
      </c>
      <c r="E15" s="15" t="n">
        <v>468</v>
      </c>
      <c r="F15" s="15" t="n">
        <v>544</v>
      </c>
      <c r="G15" s="15" t="n">
        <v>847</v>
      </c>
      <c r="H15" s="23" t="n">
        <v>715</v>
      </c>
      <c r="I15" s="15" t="n">
        <v>410</v>
      </c>
      <c r="J15" s="67" t="n">
        <f aca="false">IF(I15&gt;0,AVERAGE(C15:I15),AVERAGE(B15:H15))</f>
        <v>613.428571428571</v>
      </c>
      <c r="K15" s="72" t="n">
        <f aca="false">IF(I15&gt;0,I15-H15," ")</f>
        <v>-305</v>
      </c>
      <c r="L15" s="73" t="n">
        <f aca="false">IF(I15&gt;0,I15-J15," ")</f>
        <v>-203.428571428571</v>
      </c>
      <c r="M15" s="73" t="n">
        <f aca="false">M14+J70</f>
        <v>511</v>
      </c>
      <c r="N15" s="18" t="n">
        <v>34334</v>
      </c>
      <c r="O15" s="15"/>
      <c r="P15" s="15" t="n">
        <v>1488</v>
      </c>
      <c r="Q15" s="15" t="n">
        <v>1167</v>
      </c>
      <c r="R15" s="15" t="n">
        <v>1318</v>
      </c>
      <c r="S15" s="15" t="n">
        <v>1352</v>
      </c>
      <c r="T15" s="15" t="n">
        <v>1564</v>
      </c>
      <c r="U15" s="23" t="n">
        <v>1339</v>
      </c>
      <c r="V15" s="15" t="n">
        <v>1033</v>
      </c>
      <c r="W15" s="67" t="n">
        <f aca="false">IF(V15&gt;0,AVERAGE(P15:V15),AVERAGE(O15:U15))</f>
        <v>1323</v>
      </c>
      <c r="X15" s="72" t="n">
        <f aca="false">IF(V15&gt;0,V15-U15," ")</f>
        <v>-306</v>
      </c>
      <c r="Y15" s="73" t="n">
        <f aca="false">IF(V15&gt;0,V15-W15," ")</f>
        <v>-290</v>
      </c>
      <c r="Z15" s="73" t="n">
        <f aca="false">Z14+U70</f>
        <v>1317.14285714286</v>
      </c>
      <c r="AA15" s="71"/>
      <c r="AB15" s="18" t="n">
        <v>34334</v>
      </c>
      <c r="AC15" s="15"/>
      <c r="AD15" s="15" t="n">
        <v>360</v>
      </c>
      <c r="AE15" s="15" t="n">
        <v>366</v>
      </c>
      <c r="AF15" s="15" t="n">
        <v>278</v>
      </c>
      <c r="AG15" s="15" t="n">
        <v>274</v>
      </c>
      <c r="AH15" s="15" t="n">
        <v>392</v>
      </c>
      <c r="AI15" s="23" t="n">
        <v>383</v>
      </c>
      <c r="AJ15" s="15" t="n">
        <v>286</v>
      </c>
      <c r="AK15" s="67" t="n">
        <f aca="false">IF(AJ15&gt;0,AVERAGE(AD15:AJ15),AVERAGE(AC15:AI15))</f>
        <v>334.142857142857</v>
      </c>
      <c r="AL15" s="72" t="n">
        <f aca="false">IF(AJ15&gt;0,AJ15-AI15,"")</f>
        <v>-97</v>
      </c>
      <c r="AM15" s="73" t="n">
        <f aca="false">IF(AJ15&gt;0,AJ15-AK15," ")</f>
        <v>-48.1428571428572</v>
      </c>
      <c r="AN15" s="73" t="n">
        <f aca="false">AN14+AK70</f>
        <v>367.714285714286</v>
      </c>
      <c r="AO15" s="18" t="n">
        <v>34334</v>
      </c>
      <c r="AP15" s="15"/>
      <c r="AQ15" s="15" t="n">
        <v>2573</v>
      </c>
      <c r="AR15" s="15" t="n">
        <v>2118</v>
      </c>
      <c r="AS15" s="15" t="n">
        <v>2064</v>
      </c>
      <c r="AT15" s="15" t="n">
        <v>2170</v>
      </c>
      <c r="AU15" s="15" t="n">
        <v>2803</v>
      </c>
      <c r="AV15" s="23" t="n">
        <v>2437</v>
      </c>
      <c r="AW15" s="15" t="n">
        <v>1729</v>
      </c>
      <c r="AX15" s="67" t="n">
        <f aca="false">IF(AW15&gt;0,AVERAGE(AQ15:AW15),AVERAGE(AP15:AV15))</f>
        <v>2270.57142857143</v>
      </c>
      <c r="AY15" s="72" t="n">
        <f aca="false">IF(AW15&gt;0,AW15-AV15," ")</f>
        <v>-708</v>
      </c>
      <c r="AZ15" s="73" t="n">
        <f aca="false">IF(AW15&gt;0,AW15-AX15," ")</f>
        <v>-541.571428571428</v>
      </c>
      <c r="BA15" s="73" t="n">
        <f aca="false">BA14+AV70</f>
        <v>2359.42857142857</v>
      </c>
      <c r="BB15" s="15"/>
      <c r="BC15" s="15"/>
      <c r="BD15" s="15"/>
      <c r="BE15" s="15"/>
      <c r="BF15" s="15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2.75" hidden="false" customHeight="true" outlineLevel="0" collapsed="false">
      <c r="A16" s="22" t="n">
        <v>34341</v>
      </c>
      <c r="B16" s="23" t="n">
        <v>580</v>
      </c>
      <c r="C16" s="23" t="n">
        <v>672</v>
      </c>
      <c r="D16" s="23" t="n">
        <v>543</v>
      </c>
      <c r="E16" s="23" t="n">
        <v>475</v>
      </c>
      <c r="F16" s="23" t="n">
        <v>503</v>
      </c>
      <c r="G16" s="23" t="n">
        <v>791</v>
      </c>
      <c r="H16" s="23" t="n">
        <v>680</v>
      </c>
      <c r="I16" s="23" t="n">
        <v>350</v>
      </c>
      <c r="J16" s="67" t="n">
        <f aca="false">IF(I16&gt;0,AVERAGE(C16:I16),AVERAGE(B16:H16))</f>
        <v>573.428571428571</v>
      </c>
      <c r="K16" s="72" t="n">
        <f aca="false">IF(I16&gt;0,I16-H16," ")</f>
        <v>-330</v>
      </c>
      <c r="L16" s="73" t="n">
        <f aca="false">IF(I16&gt;0,I16-J16," ")</f>
        <v>-223.428571428571</v>
      </c>
      <c r="M16" s="73" t="n">
        <f aca="false">M15+J71</f>
        <v>471</v>
      </c>
      <c r="N16" s="22" t="n">
        <v>34341</v>
      </c>
      <c r="O16" s="23" t="n">
        <v>1260</v>
      </c>
      <c r="P16" s="23" t="n">
        <v>1376</v>
      </c>
      <c r="Q16" s="23" t="n">
        <v>1081</v>
      </c>
      <c r="R16" s="23" t="n">
        <v>1292</v>
      </c>
      <c r="S16" s="23" t="n">
        <v>1273</v>
      </c>
      <c r="T16" s="23" t="n">
        <v>1469</v>
      </c>
      <c r="U16" s="23" t="n">
        <v>1286</v>
      </c>
      <c r="V16" s="23" t="n">
        <v>935</v>
      </c>
      <c r="W16" s="67" t="n">
        <f aca="false">IF(V16&gt;0,AVERAGE(P16:V16),AVERAGE(O16:U16))</f>
        <v>1244.57142857143</v>
      </c>
      <c r="X16" s="72" t="n">
        <f aca="false">IF(V16&gt;0,V16-U16," ")</f>
        <v>-351</v>
      </c>
      <c r="Y16" s="73" t="n">
        <f aca="false">IF(V16&gt;0,V16-W16," ")</f>
        <v>-309.571428571429</v>
      </c>
      <c r="Z16" s="73" t="n">
        <f aca="false">Z15+U71</f>
        <v>1238.71428571429</v>
      </c>
      <c r="AA16" s="71"/>
      <c r="AB16" s="22" t="n">
        <v>34341</v>
      </c>
      <c r="AC16" s="23" t="n">
        <v>363</v>
      </c>
      <c r="AD16" s="23" t="n">
        <v>333</v>
      </c>
      <c r="AE16" s="23" t="n">
        <v>356</v>
      </c>
      <c r="AF16" s="23" t="n">
        <v>282</v>
      </c>
      <c r="AG16" s="23" t="n">
        <v>263</v>
      </c>
      <c r="AH16" s="23" t="n">
        <v>385</v>
      </c>
      <c r="AI16" s="23" t="n">
        <v>356</v>
      </c>
      <c r="AJ16" s="23" t="n">
        <v>277</v>
      </c>
      <c r="AK16" s="67" t="n">
        <f aca="false">IF(AJ16&gt;0,AVERAGE(AD16:AJ16),AVERAGE(AC16:AI16))</f>
        <v>321.714285714286</v>
      </c>
      <c r="AL16" s="72" t="n">
        <f aca="false">IF(AJ16&gt;0,AJ16-AI16,"")</f>
        <v>-79</v>
      </c>
      <c r="AM16" s="73" t="n">
        <f aca="false">IF(AJ16&gt;0,AJ16-AK16," ")</f>
        <v>-44.7142857142857</v>
      </c>
      <c r="AN16" s="73" t="n">
        <f aca="false">AN15+AK71</f>
        <v>355.285714285714</v>
      </c>
      <c r="AO16" s="22" t="n">
        <v>34341</v>
      </c>
      <c r="AP16" s="23" t="n">
        <v>2203</v>
      </c>
      <c r="AQ16" s="23" t="n">
        <v>2381</v>
      </c>
      <c r="AR16" s="23" t="n">
        <v>1980</v>
      </c>
      <c r="AS16" s="23" t="n">
        <v>2049</v>
      </c>
      <c r="AT16" s="23" t="n">
        <v>2039</v>
      </c>
      <c r="AU16" s="23" t="n">
        <v>2645</v>
      </c>
      <c r="AV16" s="23" t="n">
        <v>2322</v>
      </c>
      <c r="AW16" s="23" t="n">
        <v>1562</v>
      </c>
      <c r="AX16" s="67" t="n">
        <f aca="false">IF(AW16&gt;0,AVERAGE(AQ16:AW16),AVERAGE(AP16:AV16))</f>
        <v>2139.71428571429</v>
      </c>
      <c r="AY16" s="72" t="n">
        <f aca="false">IF(AW16&gt;0,AW16-AV16," ")</f>
        <v>-760</v>
      </c>
      <c r="AZ16" s="73" t="n">
        <f aca="false">IF(AW16&gt;0,AW16-AX16," ")</f>
        <v>-577.714285714286</v>
      </c>
      <c r="BA16" s="73" t="n">
        <f aca="false">BA15+AV71</f>
        <v>2228.57142857143</v>
      </c>
      <c r="BB16" s="74"/>
      <c r="BC16" s="74"/>
      <c r="BD16" s="74"/>
    </row>
    <row r="17" customFormat="false" ht="12.75" hidden="false" customHeight="true" outlineLevel="0" collapsed="false">
      <c r="A17" s="22" t="n">
        <v>34348</v>
      </c>
      <c r="B17" s="23" t="n">
        <v>540</v>
      </c>
      <c r="C17" s="23" t="n">
        <v>642</v>
      </c>
      <c r="D17" s="23" t="n">
        <v>484</v>
      </c>
      <c r="E17" s="23" t="n">
        <v>440</v>
      </c>
      <c r="F17" s="23" t="n">
        <v>493</v>
      </c>
      <c r="G17" s="23" t="n">
        <v>727</v>
      </c>
      <c r="H17" s="23" t="n">
        <v>665</v>
      </c>
      <c r="I17" s="23" t="n">
        <v>323</v>
      </c>
      <c r="J17" s="67" t="n">
        <f aca="false">IF(I17&gt;0,AVERAGE(C17:I17),AVERAGE(B17:H17))</f>
        <v>539.142857142857</v>
      </c>
      <c r="K17" s="72" t="n">
        <f aca="false">IF(I17&gt;0,I17-H17," ")</f>
        <v>-342</v>
      </c>
      <c r="L17" s="73" t="n">
        <f aca="false">IF(I17&gt;0,I17-J17," ")</f>
        <v>-216.142857142857</v>
      </c>
      <c r="M17" s="73" t="n">
        <f aca="false">M16+J72</f>
        <v>436.714285714286</v>
      </c>
      <c r="N17" s="22" t="n">
        <v>34348</v>
      </c>
      <c r="O17" s="23" t="n">
        <v>1125</v>
      </c>
      <c r="P17" s="23" t="n">
        <v>1291</v>
      </c>
      <c r="Q17" s="23" t="n">
        <v>954</v>
      </c>
      <c r="R17" s="23" t="n">
        <v>1217</v>
      </c>
      <c r="S17" s="23" t="n">
        <v>1256</v>
      </c>
      <c r="T17" s="23" t="n">
        <v>1317</v>
      </c>
      <c r="U17" s="23" t="n">
        <v>1200</v>
      </c>
      <c r="V17" s="23" t="n">
        <v>872</v>
      </c>
      <c r="W17" s="67" t="n">
        <f aca="false">IF(V17&gt;0,AVERAGE(P17:V17),AVERAGE(O17:U17))</f>
        <v>1158.14285714286</v>
      </c>
      <c r="X17" s="72" t="n">
        <f aca="false">IF(V17&gt;0,V17-U17," ")</f>
        <v>-328</v>
      </c>
      <c r="Y17" s="73" t="n">
        <f aca="false">IF(V17&gt;0,V17-W17," ")</f>
        <v>-286.142857142857</v>
      </c>
      <c r="Z17" s="73" t="n">
        <f aca="false">Z16+U72</f>
        <v>1152.28571428571</v>
      </c>
      <c r="AA17" s="71"/>
      <c r="AB17" s="22" t="n">
        <v>34348</v>
      </c>
      <c r="AC17" s="23" t="n">
        <v>348</v>
      </c>
      <c r="AD17" s="23" t="n">
        <v>330</v>
      </c>
      <c r="AE17" s="23" t="n">
        <v>345</v>
      </c>
      <c r="AF17" s="23" t="n">
        <v>265</v>
      </c>
      <c r="AG17" s="23" t="n">
        <v>247</v>
      </c>
      <c r="AH17" s="23" t="n">
        <v>368</v>
      </c>
      <c r="AI17" s="23" t="n">
        <v>347</v>
      </c>
      <c r="AJ17" s="23" t="n">
        <v>264</v>
      </c>
      <c r="AK17" s="67" t="n">
        <f aca="false">IF(AJ17&gt;0,AVERAGE(AD17:AJ17),AVERAGE(AC17:AI17))</f>
        <v>309.428571428571</v>
      </c>
      <c r="AL17" s="72" t="n">
        <f aca="false">IF(AJ17&gt;0,AJ17-AI17,"")</f>
        <v>-83</v>
      </c>
      <c r="AM17" s="73" t="n">
        <f aca="false">IF(AJ17&gt;0,AJ17-AK17," ")</f>
        <v>-45.4285714285714</v>
      </c>
      <c r="AN17" s="73" t="n">
        <f aca="false">AN16+AK72</f>
        <v>343</v>
      </c>
      <c r="AO17" s="22" t="n">
        <v>34348</v>
      </c>
      <c r="AP17" s="23" t="n">
        <v>2013</v>
      </c>
      <c r="AQ17" s="23" t="n">
        <v>2263</v>
      </c>
      <c r="AR17" s="23" t="n">
        <v>1783</v>
      </c>
      <c r="AS17" s="23" t="n">
        <v>1922</v>
      </c>
      <c r="AT17" s="23" t="n">
        <v>1996</v>
      </c>
      <c r="AU17" s="23" t="n">
        <v>2412</v>
      </c>
      <c r="AV17" s="23" t="n">
        <v>2212</v>
      </c>
      <c r="AW17" s="23" t="n">
        <v>1459</v>
      </c>
      <c r="AX17" s="67" t="n">
        <f aca="false">IF(AW17&gt;0,AVERAGE(AQ17:AW17),AVERAGE(AP17:AV17))</f>
        <v>2006.71428571429</v>
      </c>
      <c r="AY17" s="72" t="n">
        <f aca="false">IF(AW17&gt;0,AW17-AV17," ")</f>
        <v>-753</v>
      </c>
      <c r="AZ17" s="73" t="n">
        <f aca="false">IF(AW17&gt;0,AW17-AX17," ")</f>
        <v>-547.714285714286</v>
      </c>
      <c r="BA17" s="73" t="n">
        <f aca="false">BA16+AV72</f>
        <v>2095.57142857143</v>
      </c>
    </row>
    <row r="18" customFormat="false" ht="12.75" hidden="false" customHeight="true" outlineLevel="0" collapsed="false">
      <c r="A18" s="22" t="n">
        <v>34355</v>
      </c>
      <c r="B18" s="23" t="n">
        <v>464</v>
      </c>
      <c r="C18" s="23" t="n">
        <v>615</v>
      </c>
      <c r="D18" s="23" t="n">
        <v>455</v>
      </c>
      <c r="E18" s="23" t="n">
        <v>357</v>
      </c>
      <c r="F18" s="23" t="n">
        <v>451</v>
      </c>
      <c r="G18" s="23" t="n">
        <v>671</v>
      </c>
      <c r="H18" s="23" t="n">
        <v>616</v>
      </c>
      <c r="I18" s="23" t="n">
        <v>312</v>
      </c>
      <c r="J18" s="67" t="n">
        <f aca="false">IF(I18&gt;0,AVERAGE(C18:I18),AVERAGE(B18:H18))</f>
        <v>496.714285714286</v>
      </c>
      <c r="K18" s="72" t="n">
        <f aca="false">IF(I18&gt;0,I18-H18," ")</f>
        <v>-304</v>
      </c>
      <c r="L18" s="73" t="n">
        <f aca="false">IF(I18&gt;0,I18-J18," ")</f>
        <v>-184.714285714286</v>
      </c>
      <c r="M18" s="73" t="n">
        <f aca="false">M17+J73</f>
        <v>394.285714285714</v>
      </c>
      <c r="N18" s="22" t="n">
        <v>34355</v>
      </c>
      <c r="O18" s="23" t="n">
        <v>962</v>
      </c>
      <c r="P18" s="23" t="n">
        <v>1263</v>
      </c>
      <c r="Q18" s="23" t="n">
        <v>893</v>
      </c>
      <c r="R18" s="23" t="n">
        <v>1066</v>
      </c>
      <c r="S18" s="23" t="n">
        <v>1157</v>
      </c>
      <c r="T18" s="23" t="n">
        <v>1182</v>
      </c>
      <c r="U18" s="23" t="n">
        <v>1064</v>
      </c>
      <c r="V18" s="23" t="n">
        <v>816</v>
      </c>
      <c r="W18" s="67" t="n">
        <f aca="false">IF(V18&gt;0,AVERAGE(P18:V18),AVERAGE(O18:U18))</f>
        <v>1063</v>
      </c>
      <c r="X18" s="72" t="n">
        <f aca="false">IF(V18&gt;0,V18-U18," ")</f>
        <v>-248</v>
      </c>
      <c r="Y18" s="73" t="n">
        <f aca="false">IF(V18&gt;0,V18-W18," ")</f>
        <v>-247</v>
      </c>
      <c r="Z18" s="73" t="n">
        <f aca="false">Z17+U73</f>
        <v>1057.14285714286</v>
      </c>
      <c r="AA18" s="71"/>
      <c r="AB18" s="22" t="n">
        <v>34355</v>
      </c>
      <c r="AC18" s="23" t="n">
        <v>334</v>
      </c>
      <c r="AD18" s="23" t="n">
        <v>317</v>
      </c>
      <c r="AE18" s="23" t="n">
        <v>330</v>
      </c>
      <c r="AF18" s="23" t="n">
        <v>237</v>
      </c>
      <c r="AG18" s="23" t="n">
        <v>229</v>
      </c>
      <c r="AH18" s="23" t="n">
        <v>356</v>
      </c>
      <c r="AI18" s="23" t="n">
        <v>337</v>
      </c>
      <c r="AJ18" s="23" t="n">
        <v>241</v>
      </c>
      <c r="AK18" s="67" t="n">
        <f aca="false">IF(AJ18&gt;0,AVERAGE(AD18:AJ18),AVERAGE(AC18:AI18))</f>
        <v>292.428571428571</v>
      </c>
      <c r="AL18" s="72" t="n">
        <f aca="false">IF(AJ18&gt;0,AJ18-AI18,"")</f>
        <v>-96</v>
      </c>
      <c r="AM18" s="73" t="n">
        <f aca="false">IF(AJ18&gt;0,AJ18-AK18," ")</f>
        <v>-51.4285714285714</v>
      </c>
      <c r="AN18" s="73" t="n">
        <f aca="false">AN17+AK73</f>
        <v>326</v>
      </c>
      <c r="AO18" s="22" t="n">
        <v>34355</v>
      </c>
      <c r="AP18" s="23" t="n">
        <v>1760</v>
      </c>
      <c r="AQ18" s="23" t="n">
        <v>2195</v>
      </c>
      <c r="AR18" s="23" t="n">
        <v>1678</v>
      </c>
      <c r="AS18" s="23" t="n">
        <v>1660</v>
      </c>
      <c r="AT18" s="23" t="n">
        <v>1837</v>
      </c>
      <c r="AU18" s="23" t="n">
        <v>2209</v>
      </c>
      <c r="AV18" s="23" t="n">
        <v>2017</v>
      </c>
      <c r="AW18" s="23" t="n">
        <v>1369</v>
      </c>
      <c r="AX18" s="67" t="n">
        <f aca="false">IF(AW18&gt;0,AVERAGE(AQ18:AW18),AVERAGE(AP18:AV18))</f>
        <v>1852.14285714286</v>
      </c>
      <c r="AY18" s="72" t="n">
        <f aca="false">IF(AW18&gt;0,AW18-AV18," ")</f>
        <v>-648</v>
      </c>
      <c r="AZ18" s="73" t="n">
        <f aca="false">IF(AW18&gt;0,AW18-AX18," ")</f>
        <v>-483.142857142857</v>
      </c>
      <c r="BA18" s="73" t="n">
        <f aca="false">BA17+AV73</f>
        <v>1941</v>
      </c>
    </row>
    <row r="19" customFormat="false" ht="12.75" hidden="false" customHeight="true" outlineLevel="0" collapsed="false">
      <c r="A19" s="22" t="n">
        <v>34362</v>
      </c>
      <c r="B19" s="23" t="n">
        <v>430</v>
      </c>
      <c r="C19" s="23" t="n">
        <v>580</v>
      </c>
      <c r="D19" s="23" t="n">
        <v>407</v>
      </c>
      <c r="E19" s="23" t="n">
        <v>334</v>
      </c>
      <c r="F19" s="23" t="n">
        <v>419</v>
      </c>
      <c r="G19" s="23" t="n">
        <v>652</v>
      </c>
      <c r="H19" s="23" t="n">
        <v>548</v>
      </c>
      <c r="I19" s="23" t="n">
        <v>296</v>
      </c>
      <c r="J19" s="67" t="n">
        <f aca="false">IF(I19&gt;0,AVERAGE(C19:I19),AVERAGE(B19:H19))</f>
        <v>462.285714285714</v>
      </c>
      <c r="K19" s="72" t="n">
        <f aca="false">IF(I19&gt;0,I19-H19," ")</f>
        <v>-252</v>
      </c>
      <c r="L19" s="73" t="n">
        <f aca="false">IF(I19&gt;0,I19-J19," ")</f>
        <v>-166.285714285714</v>
      </c>
      <c r="M19" s="73" t="n">
        <f aca="false">M18+J74</f>
        <v>359.857142857143</v>
      </c>
      <c r="N19" s="22" t="n">
        <v>34362</v>
      </c>
      <c r="O19" s="23" t="n">
        <v>874</v>
      </c>
      <c r="P19" s="23" t="n">
        <v>1149</v>
      </c>
      <c r="Q19" s="23" t="n">
        <v>807</v>
      </c>
      <c r="R19" s="23" t="n">
        <v>954</v>
      </c>
      <c r="S19" s="23" t="n">
        <v>1061</v>
      </c>
      <c r="T19" s="23" t="n">
        <v>1115</v>
      </c>
      <c r="U19" s="23" t="n">
        <v>906</v>
      </c>
      <c r="V19" s="23" t="n">
        <v>723</v>
      </c>
      <c r="W19" s="67" t="n">
        <f aca="false">IF(V19&gt;0,AVERAGE(P19:V19),AVERAGE(O19:U19))</f>
        <v>959.285714285714</v>
      </c>
      <c r="X19" s="72" t="n">
        <f aca="false">IF(V19&gt;0,V19-U19," ")</f>
        <v>-183</v>
      </c>
      <c r="Y19" s="73" t="n">
        <f aca="false">IF(V19&gt;0,V19-W19," ")</f>
        <v>-236.285714285714</v>
      </c>
      <c r="Z19" s="73" t="n">
        <f aca="false">Z18+U74</f>
        <v>953.428571428571</v>
      </c>
      <c r="AA19" s="71"/>
      <c r="AB19" s="22" t="n">
        <v>34362</v>
      </c>
      <c r="AC19" s="23" t="n">
        <v>321</v>
      </c>
      <c r="AD19" s="23" t="n">
        <v>304</v>
      </c>
      <c r="AE19" s="23" t="n">
        <v>303</v>
      </c>
      <c r="AF19" s="23" t="n">
        <v>222</v>
      </c>
      <c r="AG19" s="23" t="n">
        <v>221</v>
      </c>
      <c r="AH19" s="23" t="n">
        <v>350</v>
      </c>
      <c r="AI19" s="23" t="n">
        <v>321</v>
      </c>
      <c r="AJ19" s="23" t="n">
        <v>222</v>
      </c>
      <c r="AK19" s="67" t="n">
        <f aca="false">IF(AJ19&gt;0,AVERAGE(AD19:AJ19),AVERAGE(AC19:AI19))</f>
        <v>277.571428571429</v>
      </c>
      <c r="AL19" s="72" t="n">
        <f aca="false">IF(AJ19&gt;0,AJ19-AI19,"")</f>
        <v>-99</v>
      </c>
      <c r="AM19" s="73" t="n">
        <f aca="false">IF(AJ19&gt;0,AJ19-AK19," ")</f>
        <v>-55.5714285714286</v>
      </c>
      <c r="AN19" s="73" t="n">
        <f aca="false">AN18+AK74</f>
        <v>311.142857142857</v>
      </c>
      <c r="AO19" s="22" t="n">
        <v>34362</v>
      </c>
      <c r="AP19" s="23" t="n">
        <v>1625</v>
      </c>
      <c r="AQ19" s="23" t="n">
        <v>2033</v>
      </c>
      <c r="AR19" s="23" t="n">
        <v>1517</v>
      </c>
      <c r="AS19" s="23" t="n">
        <v>1510</v>
      </c>
      <c r="AT19" s="23" t="n">
        <v>1701</v>
      </c>
      <c r="AU19" s="23" t="n">
        <v>2117</v>
      </c>
      <c r="AV19" s="23" t="n">
        <v>1775</v>
      </c>
      <c r="AW19" s="23" t="n">
        <v>1241</v>
      </c>
      <c r="AX19" s="67" t="n">
        <f aca="false">IF(AW19&gt;0,AVERAGE(AQ19:AW19),AVERAGE(AP19:AV19))</f>
        <v>1699.14285714286</v>
      </c>
      <c r="AY19" s="72" t="n">
        <f aca="false">IF(AW19&gt;0,AW19-AV19," ")</f>
        <v>-534</v>
      </c>
      <c r="AZ19" s="73" t="n">
        <f aca="false">IF(AW19&gt;0,AW19-AX19," ")</f>
        <v>-458.142857142857</v>
      </c>
      <c r="BA19" s="73" t="n">
        <f aca="false">BA18+AV74</f>
        <v>1788</v>
      </c>
    </row>
    <row r="20" customFormat="false" ht="12.75" hidden="false" customHeight="true" outlineLevel="0" collapsed="false">
      <c r="A20" s="22" t="n">
        <v>34369</v>
      </c>
      <c r="B20" s="23" t="n">
        <v>375</v>
      </c>
      <c r="C20" s="23" t="n">
        <v>540</v>
      </c>
      <c r="D20" s="23" t="n">
        <v>353</v>
      </c>
      <c r="E20" s="23" t="n">
        <v>298</v>
      </c>
      <c r="F20" s="23" t="n">
        <v>399</v>
      </c>
      <c r="G20" s="23" t="n">
        <v>638</v>
      </c>
      <c r="H20" s="23" t="n">
        <v>472</v>
      </c>
      <c r="I20" s="23" t="n">
        <v>277</v>
      </c>
      <c r="J20" s="67" t="n">
        <f aca="false">IF(I20&gt;0,AVERAGE(C20:I20),AVERAGE(B20:H20))</f>
        <v>425.285714285714</v>
      </c>
      <c r="K20" s="72" t="n">
        <f aca="false">IF(I20&gt;0,I20-H20," ")</f>
        <v>-195</v>
      </c>
      <c r="L20" s="73" t="n">
        <f aca="false">IF(I20&gt;0,I20-J20," ")</f>
        <v>-148.285714285714</v>
      </c>
      <c r="M20" s="73" t="n">
        <f aca="false">M19+J75</f>
        <v>322.857142857143</v>
      </c>
      <c r="N20" s="22" t="n">
        <v>34369</v>
      </c>
      <c r="O20" s="23" t="n">
        <v>750</v>
      </c>
      <c r="P20" s="23" t="n">
        <v>1051</v>
      </c>
      <c r="Q20" s="23" t="n">
        <v>680</v>
      </c>
      <c r="R20" s="23" t="n">
        <v>838</v>
      </c>
      <c r="S20" s="23" t="n">
        <v>985</v>
      </c>
      <c r="T20" s="23" t="n">
        <v>1069</v>
      </c>
      <c r="U20" s="23" t="n">
        <v>780</v>
      </c>
      <c r="V20" s="23" t="n">
        <v>657</v>
      </c>
      <c r="W20" s="67" t="n">
        <f aca="false">IF(V20&gt;0,AVERAGE(P20:V20),AVERAGE(O20:U20))</f>
        <v>865.714285714286</v>
      </c>
      <c r="X20" s="72" t="n">
        <f aca="false">IF(V20&gt;0,V20-U20," ")</f>
        <v>-123</v>
      </c>
      <c r="Y20" s="73" t="n">
        <f aca="false">IF(V20&gt;0,V20-W20," ")</f>
        <v>-208.714285714286</v>
      </c>
      <c r="Z20" s="73" t="n">
        <f aca="false">Z19+U75</f>
        <v>859.857142857143</v>
      </c>
      <c r="AA20" s="71"/>
      <c r="AB20" s="22" t="n">
        <v>34369</v>
      </c>
      <c r="AC20" s="23" t="n">
        <v>296</v>
      </c>
      <c r="AD20" s="23" t="n">
        <v>302</v>
      </c>
      <c r="AE20" s="23" t="n">
        <v>271</v>
      </c>
      <c r="AF20" s="23" t="n">
        <v>213</v>
      </c>
      <c r="AG20" s="23" t="n">
        <v>215</v>
      </c>
      <c r="AH20" s="23" t="n">
        <v>332</v>
      </c>
      <c r="AI20" s="23" t="n">
        <v>310</v>
      </c>
      <c r="AJ20" s="23" t="n">
        <v>202</v>
      </c>
      <c r="AK20" s="67" t="n">
        <f aca="false">IF(AJ20&gt;0,AVERAGE(AD20:AJ20),AVERAGE(AC20:AI20))</f>
        <v>263.571428571429</v>
      </c>
      <c r="AL20" s="72" t="n">
        <f aca="false">IF(AJ20&gt;0,AJ20-AI20,"")</f>
        <v>-108</v>
      </c>
      <c r="AM20" s="73" t="n">
        <f aca="false">IF(AJ20&gt;0,AJ20-AK20," ")</f>
        <v>-61.5714285714286</v>
      </c>
      <c r="AN20" s="73" t="n">
        <f aca="false">AN19+AK75</f>
        <v>297.142857142857</v>
      </c>
      <c r="AO20" s="22" t="n">
        <v>34369</v>
      </c>
      <c r="AP20" s="23" t="n">
        <v>1421</v>
      </c>
      <c r="AQ20" s="23" t="n">
        <v>1893</v>
      </c>
      <c r="AR20" s="23" t="n">
        <v>1304</v>
      </c>
      <c r="AS20" s="23" t="n">
        <v>1349</v>
      </c>
      <c r="AT20" s="23" t="n">
        <v>1599</v>
      </c>
      <c r="AU20" s="23" t="n">
        <v>2039</v>
      </c>
      <c r="AV20" s="23" t="n">
        <v>1562</v>
      </c>
      <c r="AW20" s="23" t="n">
        <v>1136</v>
      </c>
      <c r="AX20" s="67" t="n">
        <f aca="false">IF(AW20&gt;0,AVERAGE(AQ20:AW20),AVERAGE(AP20:AV20))</f>
        <v>1554.57142857143</v>
      </c>
      <c r="AY20" s="72" t="n">
        <f aca="false">IF(AW20&gt;0,AW20-AV20," ")</f>
        <v>-426</v>
      </c>
      <c r="AZ20" s="73" t="n">
        <f aca="false">IF(AW20&gt;0,AW20-AX20," ")</f>
        <v>-418.571428571429</v>
      </c>
      <c r="BA20" s="73" t="n">
        <f aca="false">BA19+AV75</f>
        <v>1643.42857142857</v>
      </c>
    </row>
    <row r="21" customFormat="false" ht="12.75" hidden="false" customHeight="true" outlineLevel="0" collapsed="false">
      <c r="A21" s="22" t="n">
        <v>34376</v>
      </c>
      <c r="B21" s="23" t="n">
        <v>335</v>
      </c>
      <c r="C21" s="23" t="n">
        <v>497</v>
      </c>
      <c r="D21" s="23" t="n">
        <v>291</v>
      </c>
      <c r="E21" s="23" t="n">
        <v>288</v>
      </c>
      <c r="F21" s="23" t="n">
        <v>381</v>
      </c>
      <c r="G21" s="23" t="n">
        <v>620</v>
      </c>
      <c r="H21" s="23" t="n">
        <v>425</v>
      </c>
      <c r="I21" s="23" t="n">
        <v>267</v>
      </c>
      <c r="J21" s="67" t="n">
        <f aca="false">IF(I21&gt;0,AVERAGE(C21:I21),AVERAGE(B21:H21))</f>
        <v>395.571428571429</v>
      </c>
      <c r="K21" s="72" t="n">
        <f aca="false">IF(I21&gt;0,I21-H21," ")</f>
        <v>-158</v>
      </c>
      <c r="L21" s="73" t="n">
        <f aca="false">IF(I21&gt;0,I21-J21," ")</f>
        <v>-128.571428571429</v>
      </c>
      <c r="M21" s="73" t="n">
        <f aca="false">M20+J76</f>
        <v>293.142857142857</v>
      </c>
      <c r="N21" s="22" t="n">
        <v>34376</v>
      </c>
      <c r="O21" s="23" t="n">
        <v>636</v>
      </c>
      <c r="P21" s="23" t="n">
        <v>906</v>
      </c>
      <c r="Q21" s="23" t="n">
        <v>523</v>
      </c>
      <c r="R21" s="23" t="n">
        <v>784</v>
      </c>
      <c r="S21" s="23" t="n">
        <v>904</v>
      </c>
      <c r="T21" s="23" t="n">
        <v>1006</v>
      </c>
      <c r="U21" s="23" t="n">
        <v>684</v>
      </c>
      <c r="V21" s="23" t="n">
        <v>592</v>
      </c>
      <c r="W21" s="67" t="n">
        <f aca="false">IF(V21&gt;0,AVERAGE(P21:V21),AVERAGE(O21:U21))</f>
        <v>771.285714285714</v>
      </c>
      <c r="X21" s="72" t="n">
        <f aca="false">IF(V21&gt;0,V21-U21," ")</f>
        <v>-92</v>
      </c>
      <c r="Y21" s="73" t="n">
        <f aca="false">IF(V21&gt;0,V21-W21," ")</f>
        <v>-179.285714285714</v>
      </c>
      <c r="Z21" s="73" t="n">
        <f aca="false">Z20+U76</f>
        <v>765.428571428571</v>
      </c>
      <c r="AA21" s="71"/>
      <c r="AB21" s="22" t="n">
        <v>34376</v>
      </c>
      <c r="AC21" s="23" t="n">
        <v>276</v>
      </c>
      <c r="AD21" s="23" t="n">
        <v>297</v>
      </c>
      <c r="AE21" s="23" t="n">
        <v>263</v>
      </c>
      <c r="AF21" s="23" t="n">
        <v>202</v>
      </c>
      <c r="AG21" s="23" t="n">
        <v>233</v>
      </c>
      <c r="AH21" s="23" t="n">
        <v>320</v>
      </c>
      <c r="AI21" s="23" t="n">
        <v>295</v>
      </c>
      <c r="AJ21" s="23" t="n">
        <v>182</v>
      </c>
      <c r="AK21" s="67" t="n">
        <f aca="false">IF(AJ21&gt;0,AVERAGE(AD21:AJ21),AVERAGE(AC21:AI21))</f>
        <v>256</v>
      </c>
      <c r="AL21" s="72" t="n">
        <f aca="false">IF(AJ21&gt;0,AJ21-AI21,"")</f>
        <v>-113</v>
      </c>
      <c r="AM21" s="73" t="n">
        <f aca="false">IF(AJ21&gt;0,AJ21-AK21," ")</f>
        <v>-74</v>
      </c>
      <c r="AN21" s="73" t="n">
        <f aca="false">AN20+AK76</f>
        <v>289.571428571429</v>
      </c>
      <c r="AO21" s="22" t="n">
        <v>34376</v>
      </c>
      <c r="AP21" s="23" t="n">
        <v>1247</v>
      </c>
      <c r="AQ21" s="23" t="n">
        <v>1700</v>
      </c>
      <c r="AR21" s="23" t="n">
        <v>1077</v>
      </c>
      <c r="AS21" s="23" t="n">
        <v>1274</v>
      </c>
      <c r="AT21" s="23" t="n">
        <v>1518</v>
      </c>
      <c r="AU21" s="23" t="n">
        <v>1946</v>
      </c>
      <c r="AV21" s="23" t="n">
        <v>1404</v>
      </c>
      <c r="AW21" s="23" t="n">
        <v>1041</v>
      </c>
      <c r="AX21" s="67" t="n">
        <f aca="false">IF(AW21&gt;0,AVERAGE(AQ21:AW21),AVERAGE(AP21:AV21))</f>
        <v>1422.85714285714</v>
      </c>
      <c r="AY21" s="72" t="n">
        <f aca="false">IF(AW21&gt;0,AW21-AV21," ")</f>
        <v>-363</v>
      </c>
      <c r="AZ21" s="73" t="n">
        <f aca="false">IF(AW21&gt;0,AW21-AX21," ")</f>
        <v>-381.857142857143</v>
      </c>
      <c r="BA21" s="73" t="n">
        <f aca="false">BA20+AV76</f>
        <v>1511.71428571429</v>
      </c>
    </row>
    <row r="22" customFormat="false" ht="12.75" hidden="false" customHeight="true" outlineLevel="0" collapsed="false">
      <c r="A22" s="22" t="n">
        <v>34383</v>
      </c>
      <c r="B22" s="23" t="n">
        <v>312</v>
      </c>
      <c r="C22" s="23" t="n">
        <v>449</v>
      </c>
      <c r="D22" s="23" t="n">
        <v>270</v>
      </c>
      <c r="E22" s="23" t="n">
        <v>252</v>
      </c>
      <c r="F22" s="23" t="n">
        <v>371</v>
      </c>
      <c r="G22" s="23" t="n">
        <v>625</v>
      </c>
      <c r="H22" s="23" t="n">
        <v>394</v>
      </c>
      <c r="I22" s="23" t="n">
        <v>257</v>
      </c>
      <c r="J22" s="67" t="n">
        <f aca="false">IF(I22&gt;0,AVERAGE(C22:I22),AVERAGE(B22:H22))</f>
        <v>374</v>
      </c>
      <c r="K22" s="72" t="n">
        <f aca="false">IF(I22&gt;0,I22-H22," ")</f>
        <v>-137</v>
      </c>
      <c r="L22" s="73" t="n">
        <f aca="false">IF(I22&gt;0,I22-J22," ")</f>
        <v>-117</v>
      </c>
      <c r="M22" s="73" t="n">
        <f aca="false">M21+J77</f>
        <v>271.571428571429</v>
      </c>
      <c r="N22" s="22" t="n">
        <v>34383</v>
      </c>
      <c r="O22" s="23" t="n">
        <v>568</v>
      </c>
      <c r="P22" s="23" t="n">
        <v>763</v>
      </c>
      <c r="Q22" s="23" t="n">
        <v>454</v>
      </c>
      <c r="R22" s="23" t="n">
        <v>687</v>
      </c>
      <c r="S22" s="23" t="n">
        <v>842</v>
      </c>
      <c r="T22" s="23" t="n">
        <v>963</v>
      </c>
      <c r="U22" s="23" t="n">
        <v>594</v>
      </c>
      <c r="V22" s="23" t="n">
        <v>537</v>
      </c>
      <c r="W22" s="67" t="n">
        <f aca="false">IF(V22&gt;0,AVERAGE(P22:V22),AVERAGE(O22:U22))</f>
        <v>691.428571428571</v>
      </c>
      <c r="X22" s="72" t="n">
        <f aca="false">IF(V22&gt;0,V22-U22," ")</f>
        <v>-57</v>
      </c>
      <c r="Y22" s="73" t="n">
        <f aca="false">IF(V22&gt;0,V22-W22," ")</f>
        <v>-154.428571428571</v>
      </c>
      <c r="Z22" s="73" t="n">
        <f aca="false">Z21+U77</f>
        <v>685.571428571429</v>
      </c>
      <c r="AA22" s="71"/>
      <c r="AB22" s="22" t="n">
        <v>34383</v>
      </c>
      <c r="AC22" s="23" t="n">
        <v>258</v>
      </c>
      <c r="AD22" s="23" t="n">
        <v>282</v>
      </c>
      <c r="AE22" s="23" t="n">
        <v>260</v>
      </c>
      <c r="AF22" s="23" t="n">
        <v>188</v>
      </c>
      <c r="AG22" s="23" t="n">
        <v>212</v>
      </c>
      <c r="AH22" s="23" t="n">
        <v>299</v>
      </c>
      <c r="AI22" s="23" t="n">
        <v>280</v>
      </c>
      <c r="AJ22" s="23" t="n">
        <v>166</v>
      </c>
      <c r="AK22" s="67" t="n">
        <f aca="false">IF(AJ22&gt;0,AVERAGE(AD22:AJ22),AVERAGE(AC22:AI22))</f>
        <v>241</v>
      </c>
      <c r="AL22" s="72" t="n">
        <f aca="false">IF(AJ22&gt;0,AJ22-AI22,"")</f>
        <v>-114</v>
      </c>
      <c r="AM22" s="73" t="n">
        <f aca="false">IF(AJ22&gt;0,AJ22-AK22," ")</f>
        <v>-75</v>
      </c>
      <c r="AN22" s="73" t="n">
        <f aca="false">AN21+AK77</f>
        <v>274.571428571429</v>
      </c>
      <c r="AO22" s="22" t="n">
        <v>34383</v>
      </c>
      <c r="AP22" s="23" t="n">
        <v>1138</v>
      </c>
      <c r="AQ22" s="23" t="n">
        <v>1494</v>
      </c>
      <c r="AR22" s="23" t="n">
        <v>984</v>
      </c>
      <c r="AS22" s="23" t="n">
        <v>1127</v>
      </c>
      <c r="AT22" s="23" t="n">
        <v>1425</v>
      </c>
      <c r="AU22" s="23" t="n">
        <v>1887</v>
      </c>
      <c r="AV22" s="23" t="n">
        <v>1268</v>
      </c>
      <c r="AW22" s="23" t="n">
        <v>960</v>
      </c>
      <c r="AX22" s="67" t="n">
        <f aca="false">IF(AW22&gt;0,AVERAGE(AQ22:AW22),AVERAGE(AP22:AV22))</f>
        <v>1306.42857142857</v>
      </c>
      <c r="AY22" s="72" t="n">
        <f aca="false">IF(AW22&gt;0,AW22-AV22," ")</f>
        <v>-308</v>
      </c>
      <c r="AZ22" s="73" t="n">
        <f aca="false">IF(AW22&gt;0,AW22-AX22," ")</f>
        <v>-346.428571428571</v>
      </c>
      <c r="BA22" s="73" t="n">
        <f aca="false">BA21+AV77</f>
        <v>1395.28571428571</v>
      </c>
      <c r="BB22" s="74"/>
      <c r="BC22" s="74"/>
      <c r="BD22" s="74"/>
    </row>
    <row r="23" customFormat="false" ht="12.75" hidden="false" customHeight="true" outlineLevel="0" collapsed="false">
      <c r="A23" s="22" t="n">
        <v>34390</v>
      </c>
      <c r="B23" s="23" t="n">
        <v>308</v>
      </c>
      <c r="C23" s="23" t="n">
        <v>440</v>
      </c>
      <c r="D23" s="23" t="n">
        <v>261</v>
      </c>
      <c r="E23" s="23" t="n">
        <v>248</v>
      </c>
      <c r="F23" s="23" t="n">
        <v>368</v>
      </c>
      <c r="G23" s="23" t="n">
        <v>609</v>
      </c>
      <c r="H23" s="23" t="n">
        <v>376</v>
      </c>
      <c r="I23" s="23" t="n">
        <v>242</v>
      </c>
      <c r="J23" s="67" t="n">
        <f aca="false">IF(I23&gt;0,AVERAGE(C23:I23),AVERAGE(B23:H23))</f>
        <v>363.428571428571</v>
      </c>
      <c r="K23" s="72" t="n">
        <f aca="false">IF(I23&gt;0,I23-H23," ")</f>
        <v>-134</v>
      </c>
      <c r="L23" s="73" t="n">
        <f aca="false">IF(I23&gt;0,I23-J23," ")</f>
        <v>-121.428571428571</v>
      </c>
      <c r="M23" s="73" t="n">
        <f aca="false">M22+J78</f>
        <v>261</v>
      </c>
      <c r="N23" s="22" t="n">
        <v>34390</v>
      </c>
      <c r="O23" s="23" t="n">
        <v>524</v>
      </c>
      <c r="P23" s="23" t="n">
        <v>724</v>
      </c>
      <c r="Q23" s="23" t="n">
        <v>404</v>
      </c>
      <c r="R23" s="23" t="n">
        <v>629</v>
      </c>
      <c r="S23" s="23" t="n">
        <v>778</v>
      </c>
      <c r="T23" s="23" t="n">
        <v>891</v>
      </c>
      <c r="U23" s="23" t="n">
        <v>551</v>
      </c>
      <c r="V23" s="23" t="n">
        <v>456</v>
      </c>
      <c r="W23" s="67" t="n">
        <f aca="false">IF(V23&gt;0,AVERAGE(P23:V23),AVERAGE(O23:U23))</f>
        <v>633.285714285714</v>
      </c>
      <c r="X23" s="72" t="n">
        <f aca="false">IF(V23&gt;0,V23-U23," ")</f>
        <v>-95</v>
      </c>
      <c r="Y23" s="73" t="n">
        <f aca="false">IF(V23&gt;0,V23-W23," ")</f>
        <v>-177.285714285714</v>
      </c>
      <c r="Z23" s="73" t="n">
        <f aca="false">Z22+U78</f>
        <v>627.428571428571</v>
      </c>
      <c r="AA23" s="71"/>
      <c r="AB23" s="22" t="n">
        <v>34390</v>
      </c>
      <c r="AC23" s="23" t="n">
        <v>242</v>
      </c>
      <c r="AD23" s="23" t="n">
        <v>284</v>
      </c>
      <c r="AE23" s="23" t="n">
        <v>255</v>
      </c>
      <c r="AF23" s="23" t="n">
        <v>187</v>
      </c>
      <c r="AG23" s="23" t="n">
        <v>202</v>
      </c>
      <c r="AH23" s="23" t="n">
        <v>290</v>
      </c>
      <c r="AI23" s="23" t="n">
        <v>267</v>
      </c>
      <c r="AJ23" s="23" t="n">
        <v>161</v>
      </c>
      <c r="AK23" s="67" t="n">
        <f aca="false">IF(AJ23&gt;0,AVERAGE(AD23:AJ23),AVERAGE(AC23:AI23))</f>
        <v>235.142857142857</v>
      </c>
      <c r="AL23" s="72" t="n">
        <f aca="false">IF(AJ23&gt;0,AJ23-AI23,"")</f>
        <v>-106</v>
      </c>
      <c r="AM23" s="73" t="n">
        <f aca="false">IF(AJ23&gt;0,AJ23-AK23," ")</f>
        <v>-74.1428571428571</v>
      </c>
      <c r="AN23" s="73" t="n">
        <f aca="false">AN22+AK78</f>
        <v>268.714285714286</v>
      </c>
      <c r="AO23" s="22" t="n">
        <v>34390</v>
      </c>
      <c r="AP23" s="23" t="n">
        <v>1074</v>
      </c>
      <c r="AQ23" s="23" t="n">
        <v>1448</v>
      </c>
      <c r="AR23" s="23" t="n">
        <v>920</v>
      </c>
      <c r="AS23" s="23" t="n">
        <v>1064</v>
      </c>
      <c r="AT23" s="23" t="n">
        <v>1348</v>
      </c>
      <c r="AU23" s="23" t="n">
        <v>1790</v>
      </c>
      <c r="AV23" s="23" t="n">
        <v>1194</v>
      </c>
      <c r="AW23" s="23" t="n">
        <v>859</v>
      </c>
      <c r="AX23" s="67" t="n">
        <f aca="false">IF(AW23&gt;0,AVERAGE(AQ23:AW23),AVERAGE(AP23:AV23))</f>
        <v>1231.85714285714</v>
      </c>
      <c r="AY23" s="72" t="n">
        <f aca="false">IF(AW23&gt;0,AW23-AV23," ")</f>
        <v>-335</v>
      </c>
      <c r="AZ23" s="73" t="n">
        <f aca="false">IF(AW23&gt;0,AW23-AX23," ")</f>
        <v>-372.857142857143</v>
      </c>
      <c r="BA23" s="73" t="n">
        <f aca="false">BA22+AV78</f>
        <v>1320.71428571429</v>
      </c>
    </row>
    <row r="24" customFormat="false" ht="12.75" hidden="false" customHeight="true" outlineLevel="0" collapsed="false">
      <c r="A24" s="22" t="n">
        <v>34397</v>
      </c>
      <c r="B24" s="23" t="n">
        <v>277</v>
      </c>
      <c r="C24" s="23" t="n">
        <v>415</v>
      </c>
      <c r="D24" s="23" t="n">
        <v>249</v>
      </c>
      <c r="E24" s="23" t="n">
        <v>237</v>
      </c>
      <c r="F24" s="23" t="n">
        <v>382</v>
      </c>
      <c r="G24" s="23" t="n">
        <v>583</v>
      </c>
      <c r="H24" s="23" t="n">
        <v>372</v>
      </c>
      <c r="I24" s="23" t="n">
        <v>236</v>
      </c>
      <c r="J24" s="67" t="n">
        <f aca="false">IF(I24&gt;0,AVERAGE(C24:I24),AVERAGE(B24:H24))</f>
        <v>353.428571428571</v>
      </c>
      <c r="K24" s="72" t="n">
        <f aca="false">IF(I24&gt;0,I24-H24," ")</f>
        <v>-136</v>
      </c>
      <c r="L24" s="73" t="n">
        <f aca="false">IF(I24&gt;0,I24-J24," ")</f>
        <v>-117.428571428571</v>
      </c>
      <c r="M24" s="73" t="n">
        <f aca="false">M23+J79</f>
        <v>251</v>
      </c>
      <c r="N24" s="22" t="n">
        <v>34397</v>
      </c>
      <c r="O24" s="23" t="n">
        <v>430</v>
      </c>
      <c r="P24" s="23" t="n">
        <v>638</v>
      </c>
      <c r="Q24" s="23" t="n">
        <v>377</v>
      </c>
      <c r="R24" s="23" t="n">
        <v>575</v>
      </c>
      <c r="S24" s="23" t="n">
        <v>733</v>
      </c>
      <c r="T24" s="23" t="n">
        <v>795</v>
      </c>
      <c r="U24" s="23" t="n">
        <v>527</v>
      </c>
      <c r="V24" s="23" t="n">
        <v>402</v>
      </c>
      <c r="W24" s="67" t="n">
        <f aca="false">IF(V24&gt;0,AVERAGE(P24:V24),AVERAGE(O24:U24))</f>
        <v>578.142857142857</v>
      </c>
      <c r="X24" s="72" t="n">
        <f aca="false">IF(V24&gt;0,V24-U24," ")</f>
        <v>-125</v>
      </c>
      <c r="Y24" s="73" t="n">
        <f aca="false">IF(V24&gt;0,V24-W24," ")</f>
        <v>-176.142857142857</v>
      </c>
      <c r="Z24" s="73" t="n">
        <f aca="false">Z23+U79</f>
        <v>572.285714285714</v>
      </c>
      <c r="AA24" s="71"/>
      <c r="AB24" s="22" t="n">
        <v>34397</v>
      </c>
      <c r="AC24" s="23" t="n">
        <v>235</v>
      </c>
      <c r="AD24" s="23" t="n">
        <v>277</v>
      </c>
      <c r="AE24" s="23" t="n">
        <v>232</v>
      </c>
      <c r="AF24" s="23" t="n">
        <v>176</v>
      </c>
      <c r="AG24" s="23" t="n">
        <v>186</v>
      </c>
      <c r="AH24" s="23" t="n">
        <v>284</v>
      </c>
      <c r="AI24" s="23" t="n">
        <v>258</v>
      </c>
      <c r="AJ24" s="23" t="n">
        <v>148</v>
      </c>
      <c r="AK24" s="67" t="n">
        <f aca="false">IF(AJ24&gt;0,AVERAGE(AD24:AJ24),AVERAGE(AC24:AI24))</f>
        <v>223</v>
      </c>
      <c r="AL24" s="72" t="n">
        <f aca="false">IF(AJ24&gt;0,AJ24-AI24,"")</f>
        <v>-110</v>
      </c>
      <c r="AM24" s="72" t="n">
        <f aca="false">IF(AJ24&gt;0,AJ24-AK24," ")</f>
        <v>-75</v>
      </c>
      <c r="AN24" s="73" t="n">
        <f aca="false">AN23+AK79</f>
        <v>256.571428571429</v>
      </c>
      <c r="AO24" s="22" t="n">
        <v>34397</v>
      </c>
      <c r="AP24" s="23" t="n">
        <v>942</v>
      </c>
      <c r="AQ24" s="23" t="n">
        <v>1330</v>
      </c>
      <c r="AR24" s="23" t="n">
        <v>858</v>
      </c>
      <c r="AS24" s="23" t="n">
        <v>988</v>
      </c>
      <c r="AT24" s="23" t="n">
        <v>1301</v>
      </c>
      <c r="AU24" s="23" t="n">
        <v>1662</v>
      </c>
      <c r="AV24" s="23" t="n">
        <v>1157</v>
      </c>
      <c r="AW24" s="23" t="n">
        <v>786</v>
      </c>
      <c r="AX24" s="67" t="n">
        <f aca="false">IF(AW24&gt;0,AVERAGE(AQ24:AW24),AVERAGE(AP24:AV24))</f>
        <v>1154.57142857143</v>
      </c>
      <c r="AY24" s="72" t="n">
        <f aca="false">IF(AW24&gt;0,AW24-AV24," ")</f>
        <v>-371</v>
      </c>
      <c r="AZ24" s="73" t="n">
        <f aca="false">IF(AW24&gt;0,AW24-AX24," ")</f>
        <v>-368.571428571429</v>
      </c>
      <c r="BA24" s="73" t="n">
        <f aca="false">BA23+AV79</f>
        <v>1243.42857142857</v>
      </c>
      <c r="BB24" s="74"/>
    </row>
    <row r="25" customFormat="false" ht="12.75" hidden="false" customHeight="true" outlineLevel="0" collapsed="false">
      <c r="A25" s="22" t="n">
        <v>34404</v>
      </c>
      <c r="B25" s="23" t="n">
        <v>266</v>
      </c>
      <c r="C25" s="23" t="n">
        <v>360</v>
      </c>
      <c r="D25" s="23" t="n">
        <v>214</v>
      </c>
      <c r="E25" s="23" t="n">
        <v>240</v>
      </c>
      <c r="F25" s="23" t="n">
        <v>383</v>
      </c>
      <c r="G25" s="23" t="n">
        <v>575</v>
      </c>
      <c r="H25" s="23" t="n">
        <v>370</v>
      </c>
      <c r="I25" s="23" t="n">
        <v>225</v>
      </c>
      <c r="J25" s="67" t="n">
        <f aca="false">IF(I25&gt;0,AVERAGE(C25:I25),AVERAGE(B25:H25))</f>
        <v>338.142857142857</v>
      </c>
      <c r="K25" s="72" t="n">
        <f aca="false">IF(I25&gt;0,I25-H25," ")</f>
        <v>-145</v>
      </c>
      <c r="L25" s="73" t="n">
        <f aca="false">IF(I25&gt;0,I25-J25," ")</f>
        <v>-113.142857142857</v>
      </c>
      <c r="M25" s="73" t="n">
        <f aca="false">M24+J80</f>
        <v>235.714285714286</v>
      </c>
      <c r="N25" s="22" t="n">
        <v>34404</v>
      </c>
      <c r="O25" s="23" t="n">
        <v>419</v>
      </c>
      <c r="P25" s="23" t="n">
        <v>569</v>
      </c>
      <c r="Q25" s="23" t="n">
        <v>301</v>
      </c>
      <c r="R25" s="23" t="n">
        <v>526</v>
      </c>
      <c r="S25" s="23" t="n">
        <v>688</v>
      </c>
      <c r="T25" s="23" t="n">
        <v>736</v>
      </c>
      <c r="U25" s="23" t="n">
        <v>511</v>
      </c>
      <c r="V25" s="23" t="n">
        <v>341</v>
      </c>
      <c r="W25" s="67" t="n">
        <f aca="false">IF(V25&gt;0,AVERAGE(P25:V25),AVERAGE(O25:U25))</f>
        <v>524.571428571429</v>
      </c>
      <c r="X25" s="72" t="n">
        <f aca="false">IF(V25&gt;0,V25-U25," ")</f>
        <v>-170</v>
      </c>
      <c r="Y25" s="73" t="n">
        <f aca="false">IF(V25&gt;0,V25-W25," ")</f>
        <v>-183.571428571429</v>
      </c>
      <c r="Z25" s="73" t="n">
        <f aca="false">Z24+U80</f>
        <v>518.714285714286</v>
      </c>
      <c r="AA25" s="71"/>
      <c r="AB25" s="22" t="n">
        <v>34404</v>
      </c>
      <c r="AC25" s="23" t="n">
        <v>230</v>
      </c>
      <c r="AD25" s="23" t="n">
        <v>269</v>
      </c>
      <c r="AE25" s="23" t="n">
        <v>225</v>
      </c>
      <c r="AF25" s="23" t="n">
        <v>165</v>
      </c>
      <c r="AG25" s="23" t="n">
        <v>176</v>
      </c>
      <c r="AH25" s="23" t="n">
        <v>282</v>
      </c>
      <c r="AI25" s="23" t="n">
        <v>245</v>
      </c>
      <c r="AJ25" s="23" t="n">
        <v>145</v>
      </c>
      <c r="AK25" s="67" t="n">
        <f aca="false">IF(AJ25&gt;0,AVERAGE(AD25:AJ25),AVERAGE(AC25:AI25))</f>
        <v>215.285714285714</v>
      </c>
      <c r="AL25" s="72" t="n">
        <f aca="false">IF(AJ25&gt;0,AJ25-AI25,"")</f>
        <v>-100</v>
      </c>
      <c r="AM25" s="73" t="n">
        <f aca="false">IF(AJ25&gt;0,AJ25-AK25," ")</f>
        <v>-70.2857142857143</v>
      </c>
      <c r="AN25" s="73" t="n">
        <f aca="false">AN24+AK80</f>
        <v>248.857142857143</v>
      </c>
      <c r="AO25" s="22" t="n">
        <v>34404</v>
      </c>
      <c r="AP25" s="23" t="n">
        <v>915</v>
      </c>
      <c r="AQ25" s="23" t="n">
        <v>1198</v>
      </c>
      <c r="AR25" s="23" t="n">
        <v>740</v>
      </c>
      <c r="AS25" s="23" t="n">
        <v>931</v>
      </c>
      <c r="AT25" s="23" t="n">
        <v>1247</v>
      </c>
      <c r="AU25" s="23" t="n">
        <v>1593</v>
      </c>
      <c r="AV25" s="23" t="n">
        <v>1126</v>
      </c>
      <c r="AW25" s="23" t="n">
        <v>711</v>
      </c>
      <c r="AX25" s="67" t="n">
        <f aca="false">IF(AW25&gt;0,AVERAGE(AQ25:AW25),AVERAGE(AP25:AV25))</f>
        <v>1078</v>
      </c>
      <c r="AY25" s="72" t="n">
        <f aca="false">IF(AW25&gt;0,AW25-AV25," ")</f>
        <v>-415</v>
      </c>
      <c r="AZ25" s="73" t="n">
        <f aca="false">IF(AW25&gt;0,AW25-AX25," ")</f>
        <v>-367</v>
      </c>
      <c r="BA25" s="73" t="n">
        <f aca="false">BA24+AV80</f>
        <v>1166.85714285714</v>
      </c>
    </row>
    <row r="26" customFormat="false" ht="12.75" hidden="false" customHeight="true" outlineLevel="0" collapsed="false">
      <c r="A26" s="22" t="n">
        <v>34411</v>
      </c>
      <c r="B26" s="23" t="n">
        <v>277</v>
      </c>
      <c r="C26" s="23" t="n">
        <v>375</v>
      </c>
      <c r="D26" s="23" t="n">
        <v>194</v>
      </c>
      <c r="E26" s="23" t="n">
        <v>254</v>
      </c>
      <c r="F26" s="23" t="n">
        <v>341</v>
      </c>
      <c r="G26" s="23" t="n">
        <v>548</v>
      </c>
      <c r="H26" s="23" t="n">
        <v>355</v>
      </c>
      <c r="I26" s="23" t="n">
        <v>228</v>
      </c>
      <c r="J26" s="67" t="n">
        <f aca="false">IF(I26&gt;0,AVERAGE(C26:I26),AVERAGE(B26:H26))</f>
        <v>327.857142857143</v>
      </c>
      <c r="K26" s="72" t="n">
        <f aca="false">IF(I26&gt;0,I26-H26," ")</f>
        <v>-127</v>
      </c>
      <c r="L26" s="73" t="n">
        <f aca="false">IF(I26&gt;0,I26-J26," ")</f>
        <v>-99.8571428571428</v>
      </c>
      <c r="M26" s="73" t="n">
        <f aca="false">M25+J81</f>
        <v>225.428571428571</v>
      </c>
      <c r="N26" s="22" t="n">
        <v>34411</v>
      </c>
      <c r="O26" s="23" t="n">
        <v>354</v>
      </c>
      <c r="P26" s="23" t="n">
        <v>537</v>
      </c>
      <c r="Q26" s="23" t="n">
        <v>249</v>
      </c>
      <c r="R26" s="23" t="n">
        <v>469</v>
      </c>
      <c r="S26" s="23" t="n">
        <v>595</v>
      </c>
      <c r="T26" s="23" t="n">
        <v>646</v>
      </c>
      <c r="U26" s="23" t="n">
        <v>473</v>
      </c>
      <c r="V26" s="23" t="n">
        <v>310</v>
      </c>
      <c r="W26" s="67" t="n">
        <f aca="false">IF(V26&gt;0,AVERAGE(P26:V26),AVERAGE(O26:U26))</f>
        <v>468.428571428571</v>
      </c>
      <c r="X26" s="72" t="n">
        <f aca="false">IF(V26&gt;0,V26-U26," ")</f>
        <v>-163</v>
      </c>
      <c r="Y26" s="73" t="n">
        <f aca="false">IF(V26&gt;0,V26-W26," ")</f>
        <v>-158.428571428571</v>
      </c>
      <c r="Z26" s="73" t="n">
        <f aca="false">Z25+U81</f>
        <v>462.571428571429</v>
      </c>
      <c r="AA26" s="71"/>
      <c r="AB26" s="22" t="n">
        <v>34411</v>
      </c>
      <c r="AC26" s="23" t="n">
        <v>234</v>
      </c>
      <c r="AD26" s="23" t="n">
        <v>269</v>
      </c>
      <c r="AE26" s="23" t="n">
        <v>225</v>
      </c>
      <c r="AF26" s="23" t="n">
        <v>163</v>
      </c>
      <c r="AG26" s="23" t="n">
        <v>168</v>
      </c>
      <c r="AH26" s="23" t="n">
        <v>265</v>
      </c>
      <c r="AI26" s="23" t="n">
        <v>236</v>
      </c>
      <c r="AJ26" s="23" t="n">
        <v>150</v>
      </c>
      <c r="AK26" s="67" t="n">
        <f aca="false">IF(AJ26&gt;0,AVERAGE(AD26:AJ26),AVERAGE(AC26:AI26))</f>
        <v>210.857142857143</v>
      </c>
      <c r="AL26" s="72" t="n">
        <f aca="false">IF(AJ26&gt;0,AJ26-AI26,"")</f>
        <v>-86</v>
      </c>
      <c r="AM26" s="73" t="n">
        <f aca="false">IF(AJ26&gt;0,AJ26-AK26," ")</f>
        <v>-60.8571428571429</v>
      </c>
      <c r="AN26" s="73" t="n">
        <f aca="false">AN25+AK81</f>
        <v>244.428571428572</v>
      </c>
      <c r="AO26" s="22" t="n">
        <v>34411</v>
      </c>
      <c r="AP26" s="23" t="n">
        <v>865</v>
      </c>
      <c r="AQ26" s="23" t="n">
        <v>1181</v>
      </c>
      <c r="AR26" s="23" t="n">
        <v>668</v>
      </c>
      <c r="AS26" s="23" t="n">
        <v>886</v>
      </c>
      <c r="AT26" s="23" t="n">
        <v>1104</v>
      </c>
      <c r="AU26" s="23" t="n">
        <v>1459</v>
      </c>
      <c r="AV26" s="23" t="n">
        <v>1064</v>
      </c>
      <c r="AW26" s="23" t="n">
        <v>688</v>
      </c>
      <c r="AX26" s="67" t="n">
        <f aca="false">IF(AW26&gt;0,AVERAGE(AQ26:AW26),AVERAGE(AP26:AV26))</f>
        <v>1007.14285714286</v>
      </c>
      <c r="AY26" s="72" t="n">
        <f aca="false">IF(AW26&gt;0,AW26-AV26," ")</f>
        <v>-376</v>
      </c>
      <c r="AZ26" s="73" t="n">
        <f aca="false">IF(AW26&gt;0,AW26-AX26," ")</f>
        <v>-319.142857142857</v>
      </c>
      <c r="BA26" s="73" t="n">
        <f aca="false">BA25+AV81</f>
        <v>1096</v>
      </c>
    </row>
    <row r="27" customFormat="false" ht="12.75" hidden="false" customHeight="true" outlineLevel="0" collapsed="false">
      <c r="A27" s="22" t="n">
        <v>34418</v>
      </c>
      <c r="B27" s="23" t="n">
        <v>276</v>
      </c>
      <c r="C27" s="23" t="n">
        <v>384</v>
      </c>
      <c r="D27" s="23" t="n">
        <v>182</v>
      </c>
      <c r="E27" s="23" t="n">
        <v>261</v>
      </c>
      <c r="F27" s="23" t="n">
        <v>326</v>
      </c>
      <c r="G27" s="23" t="n">
        <v>526</v>
      </c>
      <c r="H27" s="23" t="n">
        <v>341</v>
      </c>
      <c r="I27" s="23" t="n">
        <v>223</v>
      </c>
      <c r="J27" s="67" t="n">
        <f aca="false">IF(I27&gt;0,AVERAGE(C27:I27),AVERAGE(B27:H27))</f>
        <v>320.428571428571</v>
      </c>
      <c r="K27" s="72" t="n">
        <f aca="false">IF(I27&gt;0,I27-H27," ")</f>
        <v>-118</v>
      </c>
      <c r="L27" s="73" t="n">
        <f aca="false">IF(I27&gt;0,I27-J27," ")</f>
        <v>-97.4285714285714</v>
      </c>
      <c r="M27" s="73" t="n">
        <f aca="false">M26+J82</f>
        <v>218</v>
      </c>
      <c r="N27" s="22" t="n">
        <v>34418</v>
      </c>
      <c r="O27" s="23" t="n">
        <v>339</v>
      </c>
      <c r="P27" s="23" t="n">
        <v>549</v>
      </c>
      <c r="Q27" s="23" t="n">
        <v>217</v>
      </c>
      <c r="R27" s="23" t="n">
        <v>406</v>
      </c>
      <c r="S27" s="23" t="n">
        <v>528</v>
      </c>
      <c r="T27" s="23" t="n">
        <v>589</v>
      </c>
      <c r="U27" s="23" t="n">
        <v>444</v>
      </c>
      <c r="V27" s="23" t="n">
        <v>297</v>
      </c>
      <c r="W27" s="67" t="n">
        <f aca="false">IF(V27&gt;0,AVERAGE(P27:V27),AVERAGE(O27:U27))</f>
        <v>432.857142857143</v>
      </c>
      <c r="X27" s="72" t="n">
        <f aca="false">IF(V27&gt;0,V27-U27," ")</f>
        <v>-147</v>
      </c>
      <c r="Y27" s="73" t="n">
        <f aca="false">IF(V27&gt;0,V27-W27," ")</f>
        <v>-135.857142857143</v>
      </c>
      <c r="Z27" s="73" t="n">
        <f aca="false">Z26+U82</f>
        <v>427</v>
      </c>
      <c r="AA27" s="71"/>
      <c r="AB27" s="22" t="n">
        <v>34418</v>
      </c>
      <c r="AC27" s="23" t="n">
        <v>229</v>
      </c>
      <c r="AD27" s="23" t="n">
        <v>264</v>
      </c>
      <c r="AE27" s="23" t="n">
        <v>226</v>
      </c>
      <c r="AF27" s="23" t="n">
        <v>165</v>
      </c>
      <c r="AG27" s="23" t="n">
        <v>172</v>
      </c>
      <c r="AH27" s="23" t="n">
        <v>257</v>
      </c>
      <c r="AI27" s="23" t="n">
        <v>251</v>
      </c>
      <c r="AJ27" s="23" t="n">
        <v>156</v>
      </c>
      <c r="AK27" s="67" t="n">
        <f aca="false">IF(AJ27&gt;0,AVERAGE(AD27:AJ27),AVERAGE(AC27:AI27))</f>
        <v>213</v>
      </c>
      <c r="AL27" s="72" t="n">
        <f aca="false">IF(AJ27&gt;0,AJ27-AI27,"")</f>
        <v>-95</v>
      </c>
      <c r="AM27" s="73" t="n">
        <f aca="false">IF(AJ27&gt;0,AJ27-AK27," ")</f>
        <v>-57</v>
      </c>
      <c r="AN27" s="73" t="n">
        <f aca="false">AN26+AK82</f>
        <v>246.571428571429</v>
      </c>
      <c r="AO27" s="22" t="n">
        <v>34418</v>
      </c>
      <c r="AP27" s="23" t="n">
        <v>844</v>
      </c>
      <c r="AQ27" s="23" t="n">
        <v>1197</v>
      </c>
      <c r="AR27" s="23" t="n">
        <v>625</v>
      </c>
      <c r="AS27" s="23" t="n">
        <v>832</v>
      </c>
      <c r="AT27" s="23" t="n">
        <v>1026</v>
      </c>
      <c r="AU27" s="23" t="n">
        <v>1372</v>
      </c>
      <c r="AV27" s="23" t="n">
        <v>1036</v>
      </c>
      <c r="AW27" s="23" t="n">
        <v>676</v>
      </c>
      <c r="AX27" s="67" t="n">
        <f aca="false">IF(AW27&gt;0,AVERAGE(AQ27:AW27),AVERAGE(AP27:AV27))</f>
        <v>966.285714285714</v>
      </c>
      <c r="AY27" s="72" t="n">
        <f aca="false">IF(AW27&gt;0,AW27-AV27," ")</f>
        <v>-360</v>
      </c>
      <c r="AZ27" s="73" t="n">
        <f aca="false">IF(AW27&gt;0,AW27-AX27," ")</f>
        <v>-290.285714285714</v>
      </c>
      <c r="BA27" s="73" t="n">
        <f aca="false">BA26+AV82</f>
        <v>1055.14285714286</v>
      </c>
    </row>
    <row r="28" customFormat="false" ht="12.75" hidden="false" customHeight="true" outlineLevel="0" collapsed="false">
      <c r="A28" s="22" t="n">
        <v>34425</v>
      </c>
      <c r="B28" s="23" t="n">
        <v>276</v>
      </c>
      <c r="C28" s="23" t="n">
        <v>384</v>
      </c>
      <c r="D28" s="23" t="n">
        <v>172</v>
      </c>
      <c r="E28" s="23" t="n">
        <v>285</v>
      </c>
      <c r="F28" s="23" t="n">
        <v>339</v>
      </c>
      <c r="G28" s="23" t="n">
        <v>521</v>
      </c>
      <c r="H28" s="23" t="n">
        <v>334</v>
      </c>
      <c r="I28" s="23" t="n">
        <v>210</v>
      </c>
      <c r="J28" s="67" t="n">
        <f aca="false">IF(I28&gt;0,AVERAGE(C28:I28),AVERAGE(B28:H28))</f>
        <v>320.714285714286</v>
      </c>
      <c r="K28" s="72" t="n">
        <f aca="false">IF(I28&gt;0,I28-H28," ")</f>
        <v>-124</v>
      </c>
      <c r="L28" s="73" t="n">
        <f aca="false">IF(I28&gt;0,I28-J28," ")</f>
        <v>-110.714285714286</v>
      </c>
      <c r="M28" s="73" t="n">
        <f aca="false">M27+J83</f>
        <v>218.285714285714</v>
      </c>
      <c r="N28" s="22" t="n">
        <v>34425</v>
      </c>
      <c r="O28" s="23" t="n">
        <v>339</v>
      </c>
      <c r="P28" s="23" t="n">
        <v>522</v>
      </c>
      <c r="Q28" s="23" t="n">
        <v>182</v>
      </c>
      <c r="R28" s="23" t="n">
        <v>378</v>
      </c>
      <c r="S28" s="23" t="n">
        <v>490</v>
      </c>
      <c r="T28" s="23" t="n">
        <v>556</v>
      </c>
      <c r="U28" s="23" t="n">
        <v>441</v>
      </c>
      <c r="V28" s="23" t="n">
        <v>253</v>
      </c>
      <c r="W28" s="67" t="n">
        <f aca="false">IF(V28&gt;0,AVERAGE(P28:V28),AVERAGE(O28:U28))</f>
        <v>403.142857142857</v>
      </c>
      <c r="X28" s="72" t="n">
        <f aca="false">IF(V28&gt;0,V28-U28," ")</f>
        <v>-188</v>
      </c>
      <c r="Y28" s="73" t="n">
        <f aca="false">IF(V28&gt;0,V28-W28," ")</f>
        <v>-150.142857142857</v>
      </c>
      <c r="Z28" s="73" t="n">
        <f aca="false">Z27+U83</f>
        <v>397.285714285714</v>
      </c>
      <c r="AA28" s="71"/>
      <c r="AB28" s="22" t="n">
        <v>34425</v>
      </c>
      <c r="AC28" s="23" t="n">
        <v>229</v>
      </c>
      <c r="AD28" s="23" t="n">
        <v>258</v>
      </c>
      <c r="AE28" s="23" t="n">
        <v>220</v>
      </c>
      <c r="AF28" s="23" t="n">
        <v>168</v>
      </c>
      <c r="AG28" s="23" t="n">
        <v>177</v>
      </c>
      <c r="AH28" s="23" t="n">
        <v>258</v>
      </c>
      <c r="AI28" s="23" t="n">
        <v>256</v>
      </c>
      <c r="AJ28" s="23" t="n">
        <v>164</v>
      </c>
      <c r="AK28" s="67" t="n">
        <f aca="false">IF(AJ28&gt;0,AVERAGE(AD28:AJ28),AVERAGE(AC28:AI28))</f>
        <v>214.428571428571</v>
      </c>
      <c r="AL28" s="72" t="n">
        <f aca="false">IF(AJ28&gt;0,AJ28-AI28,"")</f>
        <v>-92</v>
      </c>
      <c r="AM28" s="73" t="n">
        <f aca="false">IF(AJ28&gt;0,AJ28-AK28," ")</f>
        <v>-50.4285714285714</v>
      </c>
      <c r="AN28" s="73" t="n">
        <f aca="false">AN27+AK83</f>
        <v>248</v>
      </c>
      <c r="AO28" s="22" t="n">
        <v>34425</v>
      </c>
      <c r="AP28" s="23" t="n">
        <v>844</v>
      </c>
      <c r="AQ28" s="23" t="n">
        <v>1164</v>
      </c>
      <c r="AR28" s="23" t="n">
        <v>574</v>
      </c>
      <c r="AS28" s="23" t="n">
        <v>831</v>
      </c>
      <c r="AT28" s="23" t="n">
        <v>1006</v>
      </c>
      <c r="AU28" s="23" t="n">
        <v>1335</v>
      </c>
      <c r="AV28" s="23" t="n">
        <v>1031</v>
      </c>
      <c r="AW28" s="23" t="n">
        <v>627</v>
      </c>
      <c r="AX28" s="67" t="n">
        <f aca="false">IF(AW28&gt;0,AVERAGE(AQ28:AW28),AVERAGE(AP28:AV28))</f>
        <v>938.285714285714</v>
      </c>
      <c r="AY28" s="72" t="n">
        <f aca="false">IF(AW28&gt;0,AW28-AV28," ")</f>
        <v>-404</v>
      </c>
      <c r="AZ28" s="73" t="n">
        <f aca="false">IF(AW28&gt;0,AW28-AX28," ")</f>
        <v>-311.285714285714</v>
      </c>
      <c r="BA28" s="73" t="n">
        <f aca="false">BA27+AV83</f>
        <v>1027.14285714286</v>
      </c>
      <c r="BB28" s="74"/>
      <c r="BC28" s="74"/>
      <c r="BD28" s="74"/>
    </row>
    <row r="29" customFormat="false" ht="12.75" hidden="false" customHeight="true" outlineLevel="0" collapsed="false">
      <c r="A29" s="22" t="n">
        <v>34432</v>
      </c>
      <c r="B29" s="23" t="n">
        <v>286</v>
      </c>
      <c r="C29" s="23" t="n">
        <v>382</v>
      </c>
      <c r="D29" s="23" t="n">
        <v>166</v>
      </c>
      <c r="E29" s="23" t="n">
        <v>303</v>
      </c>
      <c r="F29" s="23" t="n">
        <v>367</v>
      </c>
      <c r="G29" s="23" t="n">
        <v>528</v>
      </c>
      <c r="H29" s="23" t="n">
        <v>330</v>
      </c>
      <c r="I29" s="23" t="n">
        <v>218</v>
      </c>
      <c r="J29" s="67" t="n">
        <f aca="false">IF(I29&gt;0,AVERAGE(C29:I29),AVERAGE(B29:H29))</f>
        <v>327.714285714286</v>
      </c>
      <c r="K29" s="72" t="n">
        <f aca="false">IF(I29&gt;0,I29-H29," ")</f>
        <v>-112</v>
      </c>
      <c r="L29" s="73" t="n">
        <f aca="false">IF(I29&gt;0,I29-J29," ")</f>
        <v>-109.714285714286</v>
      </c>
      <c r="M29" s="73" t="n">
        <f aca="false">M28+J84</f>
        <v>225.285714285714</v>
      </c>
      <c r="N29" s="22" t="n">
        <v>34432</v>
      </c>
      <c r="O29" s="23" t="n">
        <v>352</v>
      </c>
      <c r="P29" s="23" t="n">
        <v>489</v>
      </c>
      <c r="Q29" s="23" t="n">
        <v>174</v>
      </c>
      <c r="R29" s="23" t="n">
        <v>379</v>
      </c>
      <c r="S29" s="23" t="n">
        <v>526</v>
      </c>
      <c r="T29" s="23" t="n">
        <v>558</v>
      </c>
      <c r="U29" s="23" t="n">
        <v>442</v>
      </c>
      <c r="V29" s="23" t="n">
        <v>252</v>
      </c>
      <c r="W29" s="67" t="n">
        <f aca="false">IF(V29&gt;0,AVERAGE(P29:V29),AVERAGE(O29:U29))</f>
        <v>402.857142857143</v>
      </c>
      <c r="X29" s="72" t="n">
        <f aca="false">IF(V29&gt;0,V29-U29," ")</f>
        <v>-190</v>
      </c>
      <c r="Y29" s="73" t="n">
        <f aca="false">IF(V29&gt;0,V29-W29," ")</f>
        <v>-150.857142857143</v>
      </c>
      <c r="Z29" s="73" t="n">
        <f aca="false">Z28+U84</f>
        <v>397</v>
      </c>
      <c r="AA29" s="71"/>
      <c r="AB29" s="22" t="n">
        <v>34432</v>
      </c>
      <c r="AC29" s="23" t="n">
        <v>227</v>
      </c>
      <c r="AD29" s="23" t="n">
        <v>263</v>
      </c>
      <c r="AE29" s="23" t="n">
        <v>219</v>
      </c>
      <c r="AF29" s="23" t="n">
        <v>170</v>
      </c>
      <c r="AG29" s="23" t="n">
        <v>166</v>
      </c>
      <c r="AH29" s="23" t="n">
        <v>251</v>
      </c>
      <c r="AI29" s="23" t="n">
        <v>261</v>
      </c>
      <c r="AJ29" s="23" t="n">
        <v>171</v>
      </c>
      <c r="AK29" s="67" t="n">
        <f aca="false">IF(AJ29&gt;0,AVERAGE(AD29:AJ29),AVERAGE(AC29:AI29))</f>
        <v>214.428571428571</v>
      </c>
      <c r="AL29" s="72" t="n">
        <f aca="false">IF(AJ29&gt;0,AJ29-AI29,"")</f>
        <v>-90</v>
      </c>
      <c r="AM29" s="73" t="n">
        <f aca="false">IF(AJ29&gt;0,AJ29-AK29," ")</f>
        <v>-43.4285714285714</v>
      </c>
      <c r="AN29" s="73" t="n">
        <f aca="false">AN28+AK84</f>
        <v>248</v>
      </c>
      <c r="AO29" s="22" t="n">
        <v>34432</v>
      </c>
      <c r="AP29" s="23" t="n">
        <v>865</v>
      </c>
      <c r="AQ29" s="23" t="n">
        <v>1134</v>
      </c>
      <c r="AR29" s="23" t="n">
        <v>559</v>
      </c>
      <c r="AS29" s="23" t="n">
        <v>852</v>
      </c>
      <c r="AT29" s="23" t="n">
        <v>1059</v>
      </c>
      <c r="AU29" s="23" t="n">
        <v>1337</v>
      </c>
      <c r="AV29" s="23" t="n">
        <v>1033</v>
      </c>
      <c r="AW29" s="23" t="n">
        <v>641</v>
      </c>
      <c r="AX29" s="67" t="n">
        <f aca="false">IF(AW29&gt;0,AVERAGE(AQ29:AW29),AVERAGE(AP29:AV29))</f>
        <v>945</v>
      </c>
      <c r="AY29" s="72" t="n">
        <f aca="false">IF(AW29&gt;0,AW29-AV29," ")</f>
        <v>-392</v>
      </c>
      <c r="AZ29" s="73" t="n">
        <f aca="false">IF(AW29&gt;0,AW29-AX29," ")</f>
        <v>-304</v>
      </c>
      <c r="BA29" s="73" t="n">
        <f aca="false">BA28+AV84</f>
        <v>1033.85714285714</v>
      </c>
    </row>
    <row r="30" customFormat="false" ht="12.75" hidden="false" customHeight="true" outlineLevel="0" collapsed="false">
      <c r="A30" s="22" t="n">
        <v>34439</v>
      </c>
      <c r="B30" s="23" t="n">
        <v>305</v>
      </c>
      <c r="C30" s="23" t="n">
        <v>389</v>
      </c>
      <c r="D30" s="23" t="n">
        <v>161</v>
      </c>
      <c r="E30" s="23" t="n">
        <v>310</v>
      </c>
      <c r="F30" s="23" t="n">
        <v>383</v>
      </c>
      <c r="G30" s="23" t="n">
        <v>539</v>
      </c>
      <c r="H30" s="23" t="n">
        <v>322</v>
      </c>
      <c r="I30" s="23" t="n">
        <v>238</v>
      </c>
      <c r="J30" s="67" t="n">
        <f aca="false">IF(I30&gt;0,AVERAGE(C30:I30),AVERAGE(B30:H30))</f>
        <v>334.571428571429</v>
      </c>
      <c r="K30" s="72" t="n">
        <f aca="false">IF(I30&gt;0,I30-H30," ")</f>
        <v>-84</v>
      </c>
      <c r="L30" s="73" t="n">
        <f aca="false">IF(I30&gt;0,I30-J30," ")</f>
        <v>-96.5714285714286</v>
      </c>
      <c r="M30" s="73" t="n">
        <f aca="false">M29+J85</f>
        <v>232.142857142857</v>
      </c>
      <c r="N30" s="22" t="n">
        <v>34439</v>
      </c>
      <c r="O30" s="23" t="n">
        <v>373</v>
      </c>
      <c r="P30" s="23" t="n">
        <v>480</v>
      </c>
      <c r="Q30" s="23" t="n">
        <v>160</v>
      </c>
      <c r="R30" s="23" t="n">
        <v>356</v>
      </c>
      <c r="S30" s="23" t="n">
        <v>535</v>
      </c>
      <c r="T30" s="23" t="n">
        <v>592</v>
      </c>
      <c r="U30" s="23" t="n">
        <v>417</v>
      </c>
      <c r="V30" s="23" t="n">
        <v>295</v>
      </c>
      <c r="W30" s="67" t="n">
        <f aca="false">IF(V30&gt;0,AVERAGE(P30:V30),AVERAGE(O30:U30))</f>
        <v>405</v>
      </c>
      <c r="X30" s="72" t="n">
        <f aca="false">IF(V30&gt;0,V30-U30," ")</f>
        <v>-122</v>
      </c>
      <c r="Y30" s="73" t="n">
        <f aca="false">IF(V30&gt;0,V30-W30," ")</f>
        <v>-110</v>
      </c>
      <c r="Z30" s="73" t="n">
        <f aca="false">Z29+U85</f>
        <v>399.142857142857</v>
      </c>
      <c r="AA30" s="71"/>
      <c r="AB30" s="22" t="n">
        <v>34439</v>
      </c>
      <c r="AC30" s="23" t="n">
        <v>226</v>
      </c>
      <c r="AD30" s="23" t="n">
        <v>261</v>
      </c>
      <c r="AE30" s="23" t="n">
        <v>225</v>
      </c>
      <c r="AF30" s="23" t="n">
        <v>170</v>
      </c>
      <c r="AG30" s="23" t="n">
        <v>163</v>
      </c>
      <c r="AH30" s="23" t="n">
        <v>236</v>
      </c>
      <c r="AI30" s="23" t="n">
        <v>269</v>
      </c>
      <c r="AJ30" s="23" t="n">
        <v>172</v>
      </c>
      <c r="AK30" s="67" t="n">
        <f aca="false">IF(AJ30&gt;0,AVERAGE(AD30:AJ30),AVERAGE(AC30:AI30))</f>
        <v>213.714285714286</v>
      </c>
      <c r="AL30" s="72" t="n">
        <f aca="false">IF(AJ30&gt;0,AJ30-AI30,"")</f>
        <v>-97</v>
      </c>
      <c r="AM30" s="73" t="n">
        <f aca="false">IF(AJ30&gt;0,AJ30-AK30," ")</f>
        <v>-41.7142857142857</v>
      </c>
      <c r="AN30" s="73" t="n">
        <f aca="false">AN29+AK85</f>
        <v>247.285714285714</v>
      </c>
      <c r="AO30" s="22" t="n">
        <v>34439</v>
      </c>
      <c r="AP30" s="23" t="n">
        <v>904</v>
      </c>
      <c r="AQ30" s="23" t="n">
        <v>1130</v>
      </c>
      <c r="AR30" s="23" t="n">
        <v>546</v>
      </c>
      <c r="AS30" s="23" t="n">
        <v>836</v>
      </c>
      <c r="AT30" s="23" t="n">
        <v>1081</v>
      </c>
      <c r="AU30" s="23" t="n">
        <v>1367</v>
      </c>
      <c r="AV30" s="23" t="n">
        <v>1008</v>
      </c>
      <c r="AW30" s="23" t="n">
        <v>705</v>
      </c>
      <c r="AX30" s="67" t="n">
        <f aca="false">IF(AW30&gt;0,AVERAGE(AQ30:AW30),AVERAGE(AP30:AV30))</f>
        <v>953.285714285714</v>
      </c>
      <c r="AY30" s="72" t="n">
        <f aca="false">IF(AW30&gt;0,AW30-AV30," ")</f>
        <v>-303</v>
      </c>
      <c r="AZ30" s="73" t="n">
        <f aca="false">IF(AW30&gt;0,AW30-AX30," ")</f>
        <v>-248.285714285714</v>
      </c>
      <c r="BA30" s="73" t="n">
        <f aca="false">BA29+AV85</f>
        <v>1042.14285714286</v>
      </c>
    </row>
    <row r="31" customFormat="false" ht="12.75" hidden="false" customHeight="true" outlineLevel="0" collapsed="false">
      <c r="A31" s="22" t="n">
        <v>34446</v>
      </c>
      <c r="B31" s="23" t="n">
        <v>335</v>
      </c>
      <c r="C31" s="23" t="n">
        <v>409</v>
      </c>
      <c r="D31" s="23" t="n">
        <v>168</v>
      </c>
      <c r="E31" s="23" t="n">
        <v>303</v>
      </c>
      <c r="F31" s="23" t="n">
        <v>410</v>
      </c>
      <c r="G31" s="23" t="n">
        <v>542</v>
      </c>
      <c r="H31" s="23" t="n">
        <v>325</v>
      </c>
      <c r="I31" s="23" t="n">
        <v>252</v>
      </c>
      <c r="J31" s="67" t="n">
        <f aca="false">IF(I31&gt;0,AVERAGE(C31:I31),AVERAGE(B31:H31))</f>
        <v>344.142857142857</v>
      </c>
      <c r="K31" s="72" t="n">
        <f aca="false">IF(I31&gt;0,I31-H31," ")</f>
        <v>-73</v>
      </c>
      <c r="L31" s="73" t="n">
        <f aca="false">IF(I31&gt;0,I31-J31," ")</f>
        <v>-92.1428571428572</v>
      </c>
      <c r="M31" s="73" t="n">
        <f aca="false">M30+J86</f>
        <v>241.714285714286</v>
      </c>
      <c r="N31" s="22" t="n">
        <v>34446</v>
      </c>
      <c r="O31" s="23" t="n">
        <v>416</v>
      </c>
      <c r="P31" s="23" t="n">
        <v>496</v>
      </c>
      <c r="Q31" s="23" t="n">
        <v>179</v>
      </c>
      <c r="R31" s="23" t="n">
        <v>354</v>
      </c>
      <c r="S31" s="23" t="n">
        <v>568</v>
      </c>
      <c r="T31" s="23" t="n">
        <v>597</v>
      </c>
      <c r="U31" s="23" t="n">
        <v>425</v>
      </c>
      <c r="V31" s="23" t="n">
        <v>315</v>
      </c>
      <c r="W31" s="67" t="n">
        <f aca="false">IF(V31&gt;0,AVERAGE(P31:V31),AVERAGE(O31:U31))</f>
        <v>419.142857142857</v>
      </c>
      <c r="X31" s="72" t="n">
        <f aca="false">IF(V31&gt;0,V31-U31," ")</f>
        <v>-110</v>
      </c>
      <c r="Y31" s="73" t="n">
        <f aca="false">IF(V31&gt;0,V31-W31," ")</f>
        <v>-104.142857142857</v>
      </c>
      <c r="Z31" s="73" t="n">
        <f aca="false">Z30+U86</f>
        <v>413.285714285714</v>
      </c>
      <c r="AA31" s="71"/>
      <c r="AB31" s="22" t="n">
        <v>34446</v>
      </c>
      <c r="AC31" s="23" t="n">
        <v>232</v>
      </c>
      <c r="AD31" s="23" t="n">
        <v>255</v>
      </c>
      <c r="AE31" s="23" t="n">
        <v>226</v>
      </c>
      <c r="AF31" s="23" t="n">
        <v>172</v>
      </c>
      <c r="AG31" s="23" t="n">
        <v>157</v>
      </c>
      <c r="AH31" s="23" t="n">
        <v>230</v>
      </c>
      <c r="AI31" s="23" t="n">
        <v>277</v>
      </c>
      <c r="AJ31" s="23" t="n">
        <v>181</v>
      </c>
      <c r="AK31" s="67" t="n">
        <f aca="false">IF(AJ31&gt;0,AVERAGE(AD31:AJ31),AVERAGE(AC31:AI31))</f>
        <v>214</v>
      </c>
      <c r="AL31" s="72" t="n">
        <f aca="false">IF(AJ31&gt;0,AJ31-AI31,"")</f>
        <v>-96</v>
      </c>
      <c r="AM31" s="73" t="n">
        <f aca="false">IF(AJ31&gt;0,AJ31-AK31," ")</f>
        <v>-33</v>
      </c>
      <c r="AN31" s="73" t="n">
        <f aca="false">AN30+AK86</f>
        <v>247.571428571429</v>
      </c>
      <c r="AO31" s="22" t="n">
        <v>34446</v>
      </c>
      <c r="AP31" s="23" t="n">
        <v>983</v>
      </c>
      <c r="AQ31" s="23" t="n">
        <v>1160</v>
      </c>
      <c r="AR31" s="23" t="n">
        <v>573</v>
      </c>
      <c r="AS31" s="23" t="n">
        <v>829</v>
      </c>
      <c r="AT31" s="23" t="n">
        <v>1135</v>
      </c>
      <c r="AU31" s="23" t="n">
        <v>1369</v>
      </c>
      <c r="AV31" s="23" t="n">
        <v>1027</v>
      </c>
      <c r="AW31" s="23" t="n">
        <v>748</v>
      </c>
      <c r="AX31" s="67" t="n">
        <f aca="false">IF(AW31&gt;0,AVERAGE(AQ31:AW31),AVERAGE(AP31:AV31))</f>
        <v>977.285714285714</v>
      </c>
      <c r="AY31" s="72" t="n">
        <f aca="false">IF(AW31&gt;0,AW31-AV31," ")</f>
        <v>-279</v>
      </c>
      <c r="AZ31" s="73" t="n">
        <f aca="false">IF(AW31&gt;0,AW31-AX31," ")</f>
        <v>-229.285714285714</v>
      </c>
      <c r="BA31" s="73" t="n">
        <f aca="false">BA30+AV86</f>
        <v>1066.14285714286</v>
      </c>
    </row>
    <row r="32" customFormat="false" ht="12.75" hidden="false" customHeight="true" outlineLevel="0" collapsed="false">
      <c r="A32" s="22" t="n">
        <v>34453</v>
      </c>
      <c r="B32" s="23" t="n">
        <v>359</v>
      </c>
      <c r="C32" s="23" t="n">
        <v>415</v>
      </c>
      <c r="D32" s="23" t="n">
        <v>183</v>
      </c>
      <c r="E32" s="23" t="n">
        <v>311</v>
      </c>
      <c r="F32" s="23" t="n">
        <v>429</v>
      </c>
      <c r="G32" s="23" t="n">
        <v>538</v>
      </c>
      <c r="H32" s="23" t="n">
        <v>328</v>
      </c>
      <c r="I32" s="23" t="n">
        <v>286</v>
      </c>
      <c r="J32" s="67" t="n">
        <f aca="false">IF(I32&gt;0,AVERAGE(C32:I32),AVERAGE(B32:H32))</f>
        <v>355.714285714286</v>
      </c>
      <c r="K32" s="72" t="n">
        <f aca="false">IF(I32&gt;0,I32-H32," ")</f>
        <v>-42</v>
      </c>
      <c r="L32" s="73" t="n">
        <f aca="false">IF(I32&gt;0,I32-J32," ")</f>
        <v>-69.7142857142857</v>
      </c>
      <c r="M32" s="73" t="n">
        <f aca="false">M31+J87</f>
        <v>253.285714285714</v>
      </c>
      <c r="N32" s="22" t="n">
        <v>34453</v>
      </c>
      <c r="O32" s="23" t="n">
        <v>464</v>
      </c>
      <c r="P32" s="23" t="n">
        <v>517</v>
      </c>
      <c r="Q32" s="23" t="n">
        <v>227</v>
      </c>
      <c r="R32" s="23" t="n">
        <v>364</v>
      </c>
      <c r="S32" s="23" t="n">
        <v>601</v>
      </c>
      <c r="T32" s="23" t="n">
        <v>600</v>
      </c>
      <c r="U32" s="23" t="n">
        <v>445</v>
      </c>
      <c r="V32" s="23" t="n">
        <v>372</v>
      </c>
      <c r="W32" s="67" t="n">
        <f aca="false">IF(V32&gt;0,AVERAGE(P32:V32),AVERAGE(O32:U32))</f>
        <v>446.571428571429</v>
      </c>
      <c r="X32" s="72" t="n">
        <f aca="false">IF(V32&gt;0,V32-U32," ")</f>
        <v>-73</v>
      </c>
      <c r="Y32" s="73" t="n">
        <f aca="false">IF(V32&gt;0,V32-W32," ")</f>
        <v>-74.5714285714286</v>
      </c>
      <c r="Z32" s="73" t="n">
        <f aca="false">Z31+U87</f>
        <v>440.714285714286</v>
      </c>
      <c r="AA32" s="71"/>
      <c r="AB32" s="22" t="n">
        <v>34453</v>
      </c>
      <c r="AC32" s="23" t="n">
        <v>235</v>
      </c>
      <c r="AD32" s="23" t="n">
        <v>258</v>
      </c>
      <c r="AE32" s="23" t="n">
        <v>231</v>
      </c>
      <c r="AF32" s="23" t="n">
        <v>179</v>
      </c>
      <c r="AG32" s="23" t="n">
        <v>169</v>
      </c>
      <c r="AH32" s="23" t="n">
        <v>236</v>
      </c>
      <c r="AI32" s="23" t="n">
        <v>286</v>
      </c>
      <c r="AJ32" s="23" t="n">
        <v>192</v>
      </c>
      <c r="AK32" s="67" t="n">
        <f aca="false">IF(AJ32&gt;0,AVERAGE(AD32:AJ32),AVERAGE(AC32:AI32))</f>
        <v>221.571428571429</v>
      </c>
      <c r="AL32" s="72" t="n">
        <f aca="false">IF(AJ32&gt;0,AJ32-AI32,"")</f>
        <v>-94</v>
      </c>
      <c r="AM32" s="73" t="n">
        <f aca="false">IF(AJ32&gt;0,AJ32-AK32," ")</f>
        <v>-29.5714285714286</v>
      </c>
      <c r="AN32" s="73" t="n">
        <f aca="false">AN31+AK87</f>
        <v>255.142857142857</v>
      </c>
      <c r="AO32" s="22" t="n">
        <v>34453</v>
      </c>
      <c r="AP32" s="23" t="n">
        <v>1058</v>
      </c>
      <c r="AQ32" s="23" t="n">
        <v>1190</v>
      </c>
      <c r="AR32" s="23" t="n">
        <v>641</v>
      </c>
      <c r="AS32" s="23" t="n">
        <v>854</v>
      </c>
      <c r="AT32" s="23" t="n">
        <v>1199</v>
      </c>
      <c r="AU32" s="23" t="n">
        <v>1374</v>
      </c>
      <c r="AV32" s="23" t="n">
        <v>1059</v>
      </c>
      <c r="AW32" s="23" t="n">
        <v>850</v>
      </c>
      <c r="AX32" s="67" t="n">
        <f aca="false">IF(AW32&gt;0,AVERAGE(AQ32:AW32),AVERAGE(AP32:AV32))</f>
        <v>1023.85714285714</v>
      </c>
      <c r="AY32" s="72" t="n">
        <f aca="false">IF(AW32&gt;0,AW32-AV32," ")</f>
        <v>-209</v>
      </c>
      <c r="AZ32" s="73" t="n">
        <f aca="false">IF(AW32&gt;0,AW32-AX32," ")</f>
        <v>-173.857142857143</v>
      </c>
      <c r="BA32" s="73" t="n">
        <f aca="false">BA31+AV87</f>
        <v>1112.71428571429</v>
      </c>
    </row>
    <row r="33" customFormat="false" ht="12.75" hidden="false" customHeight="true" outlineLevel="0" collapsed="false">
      <c r="A33" s="22" t="n">
        <v>34460</v>
      </c>
      <c r="B33" s="23" t="n">
        <v>387</v>
      </c>
      <c r="C33" s="23" t="n">
        <v>432</v>
      </c>
      <c r="D33" s="23" t="n">
        <v>198</v>
      </c>
      <c r="E33" s="23" t="n">
        <v>320</v>
      </c>
      <c r="F33" s="23" t="n">
        <v>460</v>
      </c>
      <c r="G33" s="23" t="n">
        <v>543</v>
      </c>
      <c r="H33" s="23" t="n">
        <v>345</v>
      </c>
      <c r="I33" s="23" t="n">
        <v>320</v>
      </c>
      <c r="J33" s="67" t="n">
        <f aca="false">IF(I33&gt;0,AVERAGE(C33:I33),AVERAGE(B33:H33))</f>
        <v>374</v>
      </c>
      <c r="K33" s="72" t="n">
        <f aca="false">IF(I33&gt;0,I33-H33," ")</f>
        <v>-25</v>
      </c>
      <c r="L33" s="73" t="n">
        <f aca="false">IF(I33&gt;0,I33-J33," ")</f>
        <v>-54</v>
      </c>
      <c r="M33" s="73" t="n">
        <f aca="false">M32+J88</f>
        <v>271.571428571429</v>
      </c>
      <c r="N33" s="22" t="n">
        <v>34460</v>
      </c>
      <c r="O33" s="23" t="n">
        <v>507</v>
      </c>
      <c r="P33" s="23" t="n">
        <v>545</v>
      </c>
      <c r="Q33" s="23" t="n">
        <v>262</v>
      </c>
      <c r="R33" s="23" t="n">
        <v>392</v>
      </c>
      <c r="S33" s="23" t="n">
        <v>635</v>
      </c>
      <c r="T33" s="23" t="n">
        <v>623</v>
      </c>
      <c r="U33" s="23" t="n">
        <v>479</v>
      </c>
      <c r="V33" s="23" t="n">
        <v>432</v>
      </c>
      <c r="W33" s="67" t="n">
        <f aca="false">IF(V33&gt;0,AVERAGE(P33:V33),AVERAGE(O33:U33))</f>
        <v>481.142857142857</v>
      </c>
      <c r="X33" s="72" t="n">
        <f aca="false">IF(V33&gt;0,V33-U33," ")</f>
        <v>-47</v>
      </c>
      <c r="Y33" s="73" t="n">
        <f aca="false">IF(V33&gt;0,V33-W33," ")</f>
        <v>-49.1428571428572</v>
      </c>
      <c r="Z33" s="73" t="n">
        <f aca="false">Z32+U88</f>
        <v>475.285714285714</v>
      </c>
      <c r="AA33" s="71"/>
      <c r="AB33" s="22" t="n">
        <v>34460</v>
      </c>
      <c r="AC33" s="23" t="n">
        <v>246</v>
      </c>
      <c r="AD33" s="23" t="n">
        <v>262</v>
      </c>
      <c r="AE33" s="23" t="n">
        <v>234</v>
      </c>
      <c r="AF33" s="23" t="n">
        <v>188</v>
      </c>
      <c r="AG33" s="23" t="n">
        <v>182</v>
      </c>
      <c r="AH33" s="23" t="n">
        <v>242</v>
      </c>
      <c r="AI33" s="23" t="n">
        <v>293</v>
      </c>
      <c r="AJ33" s="23" t="n">
        <v>206</v>
      </c>
      <c r="AK33" s="67" t="n">
        <f aca="false">IF(AJ33&gt;0,AVERAGE(AD33:AJ33),AVERAGE(AC33:AI33))</f>
        <v>229.571428571429</v>
      </c>
      <c r="AL33" s="72" t="n">
        <f aca="false">IF(AJ33&gt;0,AJ33-AI33,"")</f>
        <v>-87</v>
      </c>
      <c r="AM33" s="73" t="n">
        <f aca="false">IF(AJ33&gt;0,AJ33-AK33," ")</f>
        <v>-23.5714285714286</v>
      </c>
      <c r="AN33" s="73" t="n">
        <f aca="false">AN32+AK88</f>
        <v>263.142857142857</v>
      </c>
      <c r="AO33" s="22" t="n">
        <v>34460</v>
      </c>
      <c r="AP33" s="23" t="n">
        <v>1140</v>
      </c>
      <c r="AQ33" s="23" t="n">
        <v>1239</v>
      </c>
      <c r="AR33" s="23" t="n">
        <v>694</v>
      </c>
      <c r="AS33" s="23" t="n">
        <v>900</v>
      </c>
      <c r="AT33" s="23" t="n">
        <v>1277</v>
      </c>
      <c r="AU33" s="23" t="n">
        <v>1408</v>
      </c>
      <c r="AV33" s="23" t="n">
        <v>1117</v>
      </c>
      <c r="AW33" s="23" t="n">
        <v>958</v>
      </c>
      <c r="AX33" s="67" t="n">
        <f aca="false">IF(AW33&gt;0,AVERAGE(AQ33:AW33),AVERAGE(AP33:AV33))</f>
        <v>1084.71428571429</v>
      </c>
      <c r="AY33" s="72" t="n">
        <f aca="false">IF(AW33&gt;0,AW33-AV33," ")</f>
        <v>-159</v>
      </c>
      <c r="AZ33" s="73" t="n">
        <f aca="false">IF(AW33&gt;0,AW33-AX33," ")</f>
        <v>-126.714285714286</v>
      </c>
      <c r="BA33" s="73" t="n">
        <f aca="false">BA32+AV88</f>
        <v>1173.57142857143</v>
      </c>
    </row>
    <row r="34" customFormat="false" ht="12.75" hidden="false" customHeight="true" outlineLevel="0" collapsed="false">
      <c r="A34" s="22" t="n">
        <v>34467</v>
      </c>
      <c r="B34" s="23" t="n">
        <v>415</v>
      </c>
      <c r="C34" s="23" t="n">
        <v>447</v>
      </c>
      <c r="D34" s="23" t="n">
        <v>202</v>
      </c>
      <c r="E34" s="23" t="n">
        <v>339</v>
      </c>
      <c r="F34" s="23" t="n">
        <v>490</v>
      </c>
      <c r="G34" s="23" t="n">
        <v>565</v>
      </c>
      <c r="H34" s="23" t="n">
        <v>346</v>
      </c>
      <c r="I34" s="23" t="n">
        <v>351</v>
      </c>
      <c r="J34" s="67" t="n">
        <f aca="false">IF(I34&gt;0,AVERAGE(C34:I34),AVERAGE(B34:H34))</f>
        <v>391.428571428571</v>
      </c>
      <c r="K34" s="72" t="n">
        <f aca="false">IF(I34&gt;0,I34-H34," ")</f>
        <v>5</v>
      </c>
      <c r="L34" s="73" t="n">
        <f aca="false">IF(I34&gt;0,I34-J34," ")</f>
        <v>-40.4285714285714</v>
      </c>
      <c r="M34" s="73" t="n">
        <f aca="false">M33+J89</f>
        <v>289</v>
      </c>
      <c r="N34" s="22" t="n">
        <v>34467</v>
      </c>
      <c r="O34" s="23" t="n">
        <v>561</v>
      </c>
      <c r="P34" s="23" t="n">
        <v>553</v>
      </c>
      <c r="Q34" s="23" t="n">
        <v>311</v>
      </c>
      <c r="R34" s="23" t="n">
        <v>432</v>
      </c>
      <c r="S34" s="23" t="n">
        <v>688</v>
      </c>
      <c r="T34" s="23" t="n">
        <v>671</v>
      </c>
      <c r="U34" s="23" t="n">
        <v>519</v>
      </c>
      <c r="V34" s="23" t="n">
        <v>494</v>
      </c>
      <c r="W34" s="67" t="n">
        <f aca="false">IF(V34&gt;0,AVERAGE(P34:V34),AVERAGE(O34:U34))</f>
        <v>524</v>
      </c>
      <c r="X34" s="72" t="n">
        <f aca="false">IF(V34&gt;0,V34-U34," ")</f>
        <v>-25</v>
      </c>
      <c r="Y34" s="73" t="n">
        <f aca="false">IF(V34&gt;0,V34-W34," ")</f>
        <v>-30</v>
      </c>
      <c r="Z34" s="73" t="n">
        <f aca="false">Z33+U89</f>
        <v>518.142857142857</v>
      </c>
      <c r="AA34" s="71"/>
      <c r="AB34" s="22" t="n">
        <v>34467</v>
      </c>
      <c r="AC34" s="23" t="n">
        <v>259</v>
      </c>
      <c r="AD34" s="23" t="n">
        <v>269</v>
      </c>
      <c r="AE34" s="23" t="n">
        <v>241</v>
      </c>
      <c r="AF34" s="23" t="n">
        <v>199</v>
      </c>
      <c r="AG34" s="23" t="n">
        <v>199</v>
      </c>
      <c r="AH34" s="23" t="n">
        <v>244</v>
      </c>
      <c r="AI34" s="23" t="n">
        <v>298</v>
      </c>
      <c r="AJ34" s="23" t="n">
        <v>219</v>
      </c>
      <c r="AK34" s="67" t="n">
        <f aca="false">IF(AJ34&gt;0,AVERAGE(AD34:AJ34),AVERAGE(AC34:AI34))</f>
        <v>238.428571428571</v>
      </c>
      <c r="AL34" s="72" t="n">
        <f aca="false">IF(AJ34&gt;0,AJ34-AI34,"")</f>
        <v>-79</v>
      </c>
      <c r="AM34" s="73" t="n">
        <f aca="false">IF(AJ34&gt;0,AJ34-AK34," ")</f>
        <v>-19.4285714285714</v>
      </c>
      <c r="AN34" s="73" t="n">
        <f aca="false">AN33+AK89</f>
        <v>272</v>
      </c>
      <c r="AO34" s="22" t="n">
        <v>34467</v>
      </c>
      <c r="AP34" s="23" t="n">
        <v>1235</v>
      </c>
      <c r="AQ34" s="23" t="n">
        <v>1269</v>
      </c>
      <c r="AR34" s="23" t="n">
        <v>754</v>
      </c>
      <c r="AS34" s="23" t="n">
        <v>970</v>
      </c>
      <c r="AT34" s="23" t="n">
        <v>1377</v>
      </c>
      <c r="AU34" s="23" t="n">
        <v>1480</v>
      </c>
      <c r="AV34" s="23" t="n">
        <v>1163</v>
      </c>
      <c r="AW34" s="23" t="n">
        <v>1064</v>
      </c>
      <c r="AX34" s="67" t="n">
        <f aca="false">IF(AW34&gt;0,AVERAGE(AQ34:AW34),AVERAGE(AP34:AV34))</f>
        <v>1153.85714285714</v>
      </c>
      <c r="AY34" s="72" t="n">
        <f aca="false">IF(AW34&gt;0,AW34-AV34," ")</f>
        <v>-99</v>
      </c>
      <c r="AZ34" s="73" t="n">
        <f aca="false">IF(AW34&gt;0,AW34-AX34," ")</f>
        <v>-89.8571428571429</v>
      </c>
      <c r="BA34" s="73" t="n">
        <f aca="false">BA33+AV89</f>
        <v>1242.71428571429</v>
      </c>
      <c r="BB34" s="74"/>
      <c r="BC34" s="74"/>
      <c r="BD34" s="74"/>
    </row>
    <row r="35" customFormat="false" ht="12.75" hidden="false" customHeight="true" outlineLevel="0" collapsed="false">
      <c r="A35" s="22" t="n">
        <v>34474</v>
      </c>
      <c r="B35" s="23" t="n">
        <v>451</v>
      </c>
      <c r="C35" s="23" t="n">
        <v>465</v>
      </c>
      <c r="D35" s="23" t="n">
        <v>214</v>
      </c>
      <c r="E35" s="23" t="n">
        <v>355</v>
      </c>
      <c r="F35" s="23" t="n">
        <v>513</v>
      </c>
      <c r="G35" s="23" t="n">
        <v>588</v>
      </c>
      <c r="H35" s="23" t="n">
        <v>353</v>
      </c>
      <c r="I35" s="23" t="n">
        <v>390</v>
      </c>
      <c r="J35" s="67" t="n">
        <f aca="false">IF(I35&gt;0,AVERAGE(C35:I35),AVERAGE(B35:H35))</f>
        <v>411.142857142857</v>
      </c>
      <c r="K35" s="72" t="n">
        <f aca="false">IF(I35&gt;0,I35-H35," ")</f>
        <v>37</v>
      </c>
      <c r="L35" s="73" t="n">
        <f aca="false">IF(I35&gt;0,I35-J35," ")</f>
        <v>-21.1428571428572</v>
      </c>
      <c r="M35" s="73" t="n">
        <f aca="false">M34+J90</f>
        <v>308.714285714286</v>
      </c>
      <c r="N35" s="22" t="n">
        <v>34474</v>
      </c>
      <c r="O35" s="23" t="n">
        <v>607</v>
      </c>
      <c r="P35" s="23" t="n">
        <v>639</v>
      </c>
      <c r="Q35" s="23" t="n">
        <v>349</v>
      </c>
      <c r="R35" s="23" t="n">
        <v>468</v>
      </c>
      <c r="S35" s="23" t="n">
        <v>744</v>
      </c>
      <c r="T35" s="23" t="n">
        <v>716</v>
      </c>
      <c r="U35" s="23" t="n">
        <v>561</v>
      </c>
      <c r="V35" s="23" t="n">
        <v>558</v>
      </c>
      <c r="W35" s="67" t="n">
        <f aca="false">IF(V35&gt;0,AVERAGE(P35:V35),AVERAGE(O35:U35))</f>
        <v>576.428571428571</v>
      </c>
      <c r="X35" s="72" t="n">
        <f aca="false">IF(V35&gt;0,V35-U35," ")</f>
        <v>-3</v>
      </c>
      <c r="Y35" s="73" t="n">
        <f aca="false">IF(V35&gt;0,V35-W35," ")</f>
        <v>-18.4285714285714</v>
      </c>
      <c r="Z35" s="73" t="n">
        <f aca="false">Z34+U90</f>
        <v>570.571428571429</v>
      </c>
      <c r="AA35" s="71"/>
      <c r="AB35" s="22" t="n">
        <v>34474</v>
      </c>
      <c r="AC35" s="23" t="n">
        <v>266</v>
      </c>
      <c r="AD35" s="23" t="n">
        <v>279</v>
      </c>
      <c r="AE35" s="23" t="n">
        <v>250</v>
      </c>
      <c r="AF35" s="23" t="n">
        <v>209</v>
      </c>
      <c r="AG35" s="23" t="n">
        <v>212</v>
      </c>
      <c r="AH35" s="23" t="n">
        <v>255</v>
      </c>
      <c r="AI35" s="23" t="n">
        <v>304</v>
      </c>
      <c r="AJ35" s="23" t="n">
        <v>234</v>
      </c>
      <c r="AK35" s="67" t="n">
        <f aca="false">IF(AJ35&gt;0,AVERAGE(AD35:AJ35),AVERAGE(AC35:AI35))</f>
        <v>249</v>
      </c>
      <c r="AL35" s="72" t="n">
        <f aca="false">IF(AJ35&gt;0,AJ35-AI35,"")</f>
        <v>-70</v>
      </c>
      <c r="AM35" s="73" t="n">
        <f aca="false">IF(AJ35&gt;0,AJ35-AK35," ")</f>
        <v>-15</v>
      </c>
      <c r="AN35" s="73" t="n">
        <f aca="false">AN34+AK90</f>
        <v>282.571428571429</v>
      </c>
      <c r="AO35" s="22" t="n">
        <v>34474</v>
      </c>
      <c r="AP35" s="23" t="n">
        <v>1324</v>
      </c>
      <c r="AQ35" s="23" t="n">
        <v>1383</v>
      </c>
      <c r="AR35" s="23" t="n">
        <v>813</v>
      </c>
      <c r="AS35" s="23" t="n">
        <v>1032</v>
      </c>
      <c r="AT35" s="23" t="n">
        <v>1469</v>
      </c>
      <c r="AU35" s="23" t="n">
        <v>1559</v>
      </c>
      <c r="AV35" s="23" t="n">
        <v>1218</v>
      </c>
      <c r="AW35" s="23" t="n">
        <v>1182</v>
      </c>
      <c r="AX35" s="67" t="n">
        <f aca="false">IF(AW35&gt;0,AVERAGE(AQ35:AW35),AVERAGE(AP35:AV35))</f>
        <v>1236.57142857143</v>
      </c>
      <c r="AY35" s="72" t="n">
        <f aca="false">IF(AW35&gt;0,AW35-AV35," ")</f>
        <v>-36</v>
      </c>
      <c r="AZ35" s="73" t="n">
        <f aca="false">IF(AW35&gt;0,AW35-AX35," ")</f>
        <v>-54.5714285714287</v>
      </c>
      <c r="BA35" s="73" t="n">
        <f aca="false">BA34+AV90</f>
        <v>1325.42857142857</v>
      </c>
    </row>
    <row r="36" customFormat="false" ht="12.75" hidden="false" customHeight="true" outlineLevel="0" collapsed="false">
      <c r="A36" s="22" t="n">
        <v>34481</v>
      </c>
      <c r="B36" s="23" t="n">
        <v>470</v>
      </c>
      <c r="C36" s="23" t="n">
        <v>498</v>
      </c>
      <c r="D36" s="23" t="n">
        <v>227</v>
      </c>
      <c r="E36" s="23" t="n">
        <v>373</v>
      </c>
      <c r="F36" s="23" t="n">
        <v>537</v>
      </c>
      <c r="G36" s="23" t="n">
        <v>599</v>
      </c>
      <c r="H36" s="23" t="n">
        <v>363</v>
      </c>
      <c r="I36" s="23" t="n">
        <v>410</v>
      </c>
      <c r="J36" s="67" t="n">
        <f aca="false">IF(I36&gt;0,AVERAGE(C36:I36),AVERAGE(B36:H36))</f>
        <v>429.571428571429</v>
      </c>
      <c r="K36" s="72" t="n">
        <f aca="false">IF(I36&gt;0,I36-H36," ")</f>
        <v>47</v>
      </c>
      <c r="L36" s="73" t="n">
        <f aca="false">IF(I36&gt;0,I36-J36," ")</f>
        <v>-19.5714285714286</v>
      </c>
      <c r="M36" s="73" t="n">
        <f aca="false">M35+J91</f>
        <v>327.142857142857</v>
      </c>
      <c r="N36" s="22" t="n">
        <v>34481</v>
      </c>
      <c r="O36" s="23" t="n">
        <v>674</v>
      </c>
      <c r="P36" s="23" t="n">
        <v>692</v>
      </c>
      <c r="Q36" s="23" t="n">
        <v>408</v>
      </c>
      <c r="R36" s="23" t="n">
        <v>515</v>
      </c>
      <c r="S36" s="23" t="n">
        <v>798</v>
      </c>
      <c r="T36" s="23" t="n">
        <v>771</v>
      </c>
      <c r="U36" s="23" t="n">
        <v>601</v>
      </c>
      <c r="V36" s="23" t="n">
        <v>624</v>
      </c>
      <c r="W36" s="67" t="n">
        <f aca="false">IF(V36&gt;0,AVERAGE(P36:V36),AVERAGE(O36:U36))</f>
        <v>629.857142857143</v>
      </c>
      <c r="X36" s="72" t="n">
        <f aca="false">IF(V36&gt;0,V36-U36," ")</f>
        <v>23</v>
      </c>
      <c r="Y36" s="73" t="n">
        <f aca="false">IF(V36&gt;0,V36-W36," ")</f>
        <v>-5.85714285714289</v>
      </c>
      <c r="Z36" s="73" t="n">
        <f aca="false">Z35+U91</f>
        <v>624</v>
      </c>
      <c r="AA36" s="71"/>
      <c r="AB36" s="22" t="n">
        <v>34481</v>
      </c>
      <c r="AC36" s="23" t="n">
        <v>281</v>
      </c>
      <c r="AD36" s="23" t="n">
        <v>286</v>
      </c>
      <c r="AE36" s="23" t="n">
        <v>261</v>
      </c>
      <c r="AF36" s="23" t="n">
        <v>220</v>
      </c>
      <c r="AG36" s="23" t="n">
        <v>226</v>
      </c>
      <c r="AH36" s="23" t="n">
        <v>262</v>
      </c>
      <c r="AI36" s="23" t="n">
        <v>310</v>
      </c>
      <c r="AJ36" s="23" t="n">
        <v>247</v>
      </c>
      <c r="AK36" s="67" t="n">
        <f aca="false">IF(AJ36&gt;0,AVERAGE(AD36:AJ36),AVERAGE(AC36:AI36))</f>
        <v>258.857142857143</v>
      </c>
      <c r="AL36" s="72" t="n">
        <f aca="false">IF(AJ36&gt;0,AJ36-AI36,"")</f>
        <v>-63</v>
      </c>
      <c r="AM36" s="73" t="n">
        <f aca="false">IF(AJ36&gt;0,AJ36-AK36," ")</f>
        <v>-11.8571428571428</v>
      </c>
      <c r="AN36" s="73" t="n">
        <f aca="false">AN35+AK91</f>
        <v>292.428571428571</v>
      </c>
      <c r="AO36" s="22" t="n">
        <v>34481</v>
      </c>
      <c r="AP36" s="23" t="n">
        <v>1425</v>
      </c>
      <c r="AQ36" s="23" t="n">
        <v>1476</v>
      </c>
      <c r="AR36" s="23" t="n">
        <v>896</v>
      </c>
      <c r="AS36" s="23" t="n">
        <v>1108</v>
      </c>
      <c r="AT36" s="23" t="n">
        <v>1561</v>
      </c>
      <c r="AU36" s="23" t="n">
        <v>1632</v>
      </c>
      <c r="AV36" s="23" t="n">
        <v>1274</v>
      </c>
      <c r="AW36" s="23" t="n">
        <v>1281</v>
      </c>
      <c r="AX36" s="67" t="n">
        <f aca="false">IF(AW36&gt;0,AVERAGE(AQ36:AW36),AVERAGE(AP36:AV36))</f>
        <v>1318.28571428571</v>
      </c>
      <c r="AY36" s="72" t="n">
        <f aca="false">IF(AW36&gt;0,AW36-AV36," ")</f>
        <v>7</v>
      </c>
      <c r="AZ36" s="73" t="n">
        <f aca="false">IF(AW36&gt;0,AW36-AX36," ")</f>
        <v>-37.2857142857142</v>
      </c>
      <c r="BA36" s="73" t="n">
        <f aca="false">BA35+AV91</f>
        <v>1407.14285714286</v>
      </c>
    </row>
    <row r="37" customFormat="false" ht="12.75" hidden="false" customHeight="true" outlineLevel="0" collapsed="false">
      <c r="A37" s="22" t="n">
        <v>34488</v>
      </c>
      <c r="B37" s="23" t="n">
        <v>510</v>
      </c>
      <c r="C37" s="23" t="n">
        <v>538</v>
      </c>
      <c r="D37" s="23" t="n">
        <v>244</v>
      </c>
      <c r="E37" s="23" t="n">
        <v>395</v>
      </c>
      <c r="F37" s="23" t="n">
        <v>564</v>
      </c>
      <c r="G37" s="23" t="n">
        <v>615</v>
      </c>
      <c r="H37" s="25" t="n">
        <v>377</v>
      </c>
      <c r="I37" s="23" t="n">
        <v>439</v>
      </c>
      <c r="J37" s="67" t="n">
        <f aca="false">IF(I37&gt;0,AVERAGE(C37:I37),AVERAGE(B37:H37))</f>
        <v>453.142857142857</v>
      </c>
      <c r="K37" s="72" t="n">
        <f aca="false">IF(I37&gt;0,I37-H37," ")</f>
        <v>62</v>
      </c>
      <c r="L37" s="73" t="n">
        <f aca="false">IF(I37&gt;0,I37-J37," ")</f>
        <v>-14.1428571428572</v>
      </c>
      <c r="M37" s="73" t="n">
        <f aca="false">M36+J92</f>
        <v>350.714285714286</v>
      </c>
      <c r="N37" s="22" t="n">
        <v>34488</v>
      </c>
      <c r="O37" s="23" t="n">
        <v>742</v>
      </c>
      <c r="P37" s="23" t="n">
        <v>745</v>
      </c>
      <c r="Q37" s="23" t="n">
        <v>470</v>
      </c>
      <c r="R37" s="23" t="n">
        <v>577</v>
      </c>
      <c r="S37" s="23" t="n">
        <v>860</v>
      </c>
      <c r="T37" s="23" t="n">
        <v>814</v>
      </c>
      <c r="U37" s="25" t="n">
        <v>653</v>
      </c>
      <c r="V37" s="23" t="n">
        <v>694</v>
      </c>
      <c r="W37" s="67" t="n">
        <f aca="false">IF(V37&gt;0,AVERAGE(P37:V37),AVERAGE(O37:U37))</f>
        <v>687.571428571429</v>
      </c>
      <c r="X37" s="72" t="n">
        <f aca="false">IF(V37&gt;0,V37-U37," ")</f>
        <v>41</v>
      </c>
      <c r="Y37" s="73" t="n">
        <f aca="false">IF(V37&gt;0,V37-W37," ")</f>
        <v>6.42857142857145</v>
      </c>
      <c r="Z37" s="73" t="n">
        <f aca="false">Z36+U92</f>
        <v>681.714285714286</v>
      </c>
      <c r="AA37" s="71"/>
      <c r="AB37" s="22" t="n">
        <v>34488</v>
      </c>
      <c r="AC37" s="23" t="n">
        <v>293</v>
      </c>
      <c r="AD37" s="23" t="n">
        <v>300</v>
      </c>
      <c r="AE37" s="23" t="n">
        <v>270</v>
      </c>
      <c r="AF37" s="23" t="n">
        <v>229</v>
      </c>
      <c r="AG37" s="23" t="n">
        <v>243</v>
      </c>
      <c r="AH37" s="23" t="n">
        <v>274</v>
      </c>
      <c r="AI37" s="25" t="n">
        <v>322</v>
      </c>
      <c r="AJ37" s="23" t="n">
        <v>265</v>
      </c>
      <c r="AK37" s="67" t="n">
        <f aca="false">IF(AJ37&gt;0,AVERAGE(AD37:AJ37),AVERAGE(AC37:AI37))</f>
        <v>271.857142857143</v>
      </c>
      <c r="AL37" s="72" t="n">
        <f aca="false">IF(AJ37&gt;0,AJ37-AI37,"")</f>
        <v>-57</v>
      </c>
      <c r="AM37" s="73" t="n">
        <f aca="false">IF(AJ37&gt;0,AJ37-AK37," ")</f>
        <v>-6.85714285714283</v>
      </c>
      <c r="AN37" s="73" t="n">
        <f aca="false">AN36+AK92</f>
        <v>305.428571428571</v>
      </c>
      <c r="AO37" s="22" t="n">
        <v>34488</v>
      </c>
      <c r="AP37" s="23" t="n">
        <v>1545</v>
      </c>
      <c r="AQ37" s="23" t="n">
        <v>1583</v>
      </c>
      <c r="AR37" s="23" t="n">
        <v>984</v>
      </c>
      <c r="AS37" s="23" t="n">
        <v>1201</v>
      </c>
      <c r="AT37" s="23" t="n">
        <v>1667</v>
      </c>
      <c r="AU37" s="23" t="n">
        <v>1703</v>
      </c>
      <c r="AV37" s="75" t="n">
        <v>1352</v>
      </c>
      <c r="AW37" s="23" t="n">
        <v>1398</v>
      </c>
      <c r="AX37" s="67" t="n">
        <f aca="false">IF(AW37&gt;0,AVERAGE(AQ37:AW37),AVERAGE(AP37:AV37))</f>
        <v>1412.57142857143</v>
      </c>
      <c r="AY37" s="72" t="n">
        <f aca="false">IF(AW37&gt;0,AW37-AV37," ")</f>
        <v>46</v>
      </c>
      <c r="AZ37" s="73" t="n">
        <f aca="false">IF(AW37&gt;0,AW37-AX37," ")</f>
        <v>-14.5714285714287</v>
      </c>
      <c r="BA37" s="73" t="n">
        <f aca="false">BA36+AV92</f>
        <v>1501.42857142857</v>
      </c>
    </row>
    <row r="38" customFormat="false" ht="12.75" hidden="false" customHeight="true" outlineLevel="0" collapsed="false">
      <c r="A38" s="22" t="n">
        <v>34495</v>
      </c>
      <c r="B38" s="23" t="n">
        <v>522</v>
      </c>
      <c r="C38" s="23" t="n">
        <v>544</v>
      </c>
      <c r="D38" s="25" t="n">
        <v>262</v>
      </c>
      <c r="E38" s="25" t="n">
        <v>416</v>
      </c>
      <c r="F38" s="25" t="n">
        <v>581</v>
      </c>
      <c r="G38" s="25" t="n">
        <v>634</v>
      </c>
      <c r="H38" s="25" t="n">
        <v>398</v>
      </c>
      <c r="I38" s="25" t="n">
        <v>466</v>
      </c>
      <c r="J38" s="67" t="n">
        <f aca="false">IF(I38&gt;0,AVERAGE(C38:I38),AVERAGE(B38:H38))</f>
        <v>471.571428571429</v>
      </c>
      <c r="K38" s="72" t="n">
        <f aca="false">IF(I38&gt;0,I38-H38," ")</f>
        <v>68</v>
      </c>
      <c r="L38" s="73" t="n">
        <f aca="false">IF(I38&gt;0,I38-J38," ")</f>
        <v>-5.57142857142856</v>
      </c>
      <c r="M38" s="73" t="n">
        <f aca="false">M37+J93</f>
        <v>369.142857142857</v>
      </c>
      <c r="N38" s="22" t="n">
        <v>34495</v>
      </c>
      <c r="O38" s="25" t="n">
        <v>804</v>
      </c>
      <c r="P38" s="25" t="n">
        <v>805</v>
      </c>
      <c r="Q38" s="25" t="n">
        <v>532</v>
      </c>
      <c r="R38" s="25" t="n">
        <v>636</v>
      </c>
      <c r="S38" s="25" t="n">
        <v>914</v>
      </c>
      <c r="T38" s="25" t="n">
        <v>872</v>
      </c>
      <c r="U38" s="25" t="n">
        <v>706</v>
      </c>
      <c r="V38" s="25" t="n">
        <v>758</v>
      </c>
      <c r="W38" s="67" t="n">
        <f aca="false">IF(V38&gt;0,AVERAGE(P38:V38),AVERAGE(O38:U38))</f>
        <v>746.142857142857</v>
      </c>
      <c r="X38" s="72" t="n">
        <f aca="false">IF(V38&gt;0,V38-U38," ")</f>
        <v>52</v>
      </c>
      <c r="Y38" s="73" t="n">
        <f aca="false">IF(V38&gt;0,V38-W38," ")</f>
        <v>11.8571428571429</v>
      </c>
      <c r="Z38" s="73" t="n">
        <f aca="false">Z37+U93</f>
        <v>740.285714285714</v>
      </c>
      <c r="AA38" s="71"/>
      <c r="AB38" s="22" t="n">
        <v>34495</v>
      </c>
      <c r="AC38" s="23" t="n">
        <v>312</v>
      </c>
      <c r="AD38" s="23" t="n">
        <v>314</v>
      </c>
      <c r="AE38" s="25" t="n">
        <v>278</v>
      </c>
      <c r="AF38" s="25" t="n">
        <v>240</v>
      </c>
      <c r="AG38" s="25" t="n">
        <v>258</v>
      </c>
      <c r="AH38" s="25" t="n">
        <v>288</v>
      </c>
      <c r="AI38" s="25" t="n">
        <v>326</v>
      </c>
      <c r="AJ38" s="25" t="n">
        <v>279</v>
      </c>
      <c r="AK38" s="67" t="n">
        <f aca="false">IF(AJ38&gt;0,AVERAGE(AD38:AJ38),AVERAGE(AC38:AI38))</f>
        <v>283.285714285714</v>
      </c>
      <c r="AL38" s="72" t="n">
        <f aca="false">IF(AJ38&gt;0,AJ38-AI38,"")</f>
        <v>-47</v>
      </c>
      <c r="AM38" s="73" t="n">
        <f aca="false">IF(AJ38&gt;0,AJ38-AK38," ")</f>
        <v>-4.28571428571428</v>
      </c>
      <c r="AN38" s="73" t="n">
        <f aca="false">AN37+AK93</f>
        <v>316.857142857143</v>
      </c>
      <c r="AO38" s="22" t="n">
        <v>34495</v>
      </c>
      <c r="AP38" s="23" t="n">
        <v>1638</v>
      </c>
      <c r="AQ38" s="23" t="n">
        <v>1663</v>
      </c>
      <c r="AR38" s="25" t="n">
        <v>1072</v>
      </c>
      <c r="AS38" s="25" t="n">
        <v>1292</v>
      </c>
      <c r="AT38" s="25" t="n">
        <v>1753</v>
      </c>
      <c r="AU38" s="25" t="n">
        <v>1794</v>
      </c>
      <c r="AV38" s="75" t="n">
        <v>1430</v>
      </c>
      <c r="AW38" s="75" t="n">
        <v>1503</v>
      </c>
      <c r="AX38" s="67" t="n">
        <f aca="false">IF(AW38&gt;0,AVERAGE(AQ38:AW38),AVERAGE(AP38:AV38))</f>
        <v>1501</v>
      </c>
      <c r="AY38" s="72" t="n">
        <f aca="false">IF(AW38&gt;0,AW38-AV38," ")</f>
        <v>73</v>
      </c>
      <c r="AZ38" s="73" t="n">
        <f aca="false">IF(AW38&gt;0,AW38-AX38," ")</f>
        <v>2</v>
      </c>
      <c r="BA38" s="73" t="n">
        <f aca="false">BA37+AV93</f>
        <v>1589.85714285714</v>
      </c>
    </row>
    <row r="39" customFormat="false" ht="12.75" hidden="false" customHeight="true" outlineLevel="0" collapsed="false">
      <c r="A39" s="22" t="n">
        <v>34502</v>
      </c>
      <c r="B39" s="23" t="n">
        <v>551</v>
      </c>
      <c r="C39" s="23" t="n">
        <v>572</v>
      </c>
      <c r="D39" s="25" t="n">
        <v>281</v>
      </c>
      <c r="E39" s="25" t="n">
        <v>435</v>
      </c>
      <c r="F39" s="25" t="n">
        <v>607</v>
      </c>
      <c r="G39" s="25" t="n">
        <v>651</v>
      </c>
      <c r="H39" s="25" t="n">
        <v>409</v>
      </c>
      <c r="I39" s="25" t="n">
        <v>496</v>
      </c>
      <c r="J39" s="67" t="n">
        <f aca="false">IF(I39&gt;0,AVERAGE(C39:I39),AVERAGE(B39:H39))</f>
        <v>493</v>
      </c>
      <c r="K39" s="72" t="n">
        <f aca="false">IF(I39&gt;0,I39-H39," ")</f>
        <v>87</v>
      </c>
      <c r="L39" s="73" t="n">
        <f aca="false">IF(I39&gt;0,I39-J39," ")</f>
        <v>3</v>
      </c>
      <c r="M39" s="73" t="n">
        <f aca="false">M38+J94</f>
        <v>390.571428571429</v>
      </c>
      <c r="N39" s="22" t="n">
        <v>34502</v>
      </c>
      <c r="O39" s="25" t="n">
        <v>862</v>
      </c>
      <c r="P39" s="25" t="n">
        <v>862</v>
      </c>
      <c r="Q39" s="25" t="n">
        <v>598</v>
      </c>
      <c r="R39" s="25" t="n">
        <v>699</v>
      </c>
      <c r="S39" s="25" t="n">
        <v>973</v>
      </c>
      <c r="T39" s="25" t="n">
        <v>906</v>
      </c>
      <c r="U39" s="25" t="n">
        <v>754</v>
      </c>
      <c r="V39" s="25" t="n">
        <v>820</v>
      </c>
      <c r="W39" s="67" t="n">
        <f aca="false">IF(V39&gt;0,AVERAGE(P39:V39),AVERAGE(O39:U39))</f>
        <v>801.714285714286</v>
      </c>
      <c r="X39" s="72" t="n">
        <f aca="false">IF(V39&gt;0,V39-U39," ")</f>
        <v>66</v>
      </c>
      <c r="Y39" s="73" t="n">
        <f aca="false">IF(V39&gt;0,V39-W39," ")</f>
        <v>18.2857142857143</v>
      </c>
      <c r="Z39" s="73" t="n">
        <f aca="false">Z38+U94</f>
        <v>795.857142857143</v>
      </c>
      <c r="AA39" s="71"/>
      <c r="AB39" s="22" t="n">
        <v>34502</v>
      </c>
      <c r="AC39" s="23" t="n">
        <v>312</v>
      </c>
      <c r="AD39" s="23" t="n">
        <v>324</v>
      </c>
      <c r="AE39" s="25" t="n">
        <v>280</v>
      </c>
      <c r="AF39" s="25" t="n">
        <v>252</v>
      </c>
      <c r="AG39" s="25" t="n">
        <v>277</v>
      </c>
      <c r="AH39" s="25" t="n">
        <v>300</v>
      </c>
      <c r="AI39" s="25" t="n">
        <v>331</v>
      </c>
      <c r="AJ39" s="25" t="n">
        <v>293</v>
      </c>
      <c r="AK39" s="67" t="n">
        <f aca="false">IF(AJ39&gt;0,AVERAGE(AD39:AJ39),AVERAGE(AC39:AI39))</f>
        <v>293.857142857143</v>
      </c>
      <c r="AL39" s="72" t="n">
        <f aca="false">IF(AJ39&gt;0,AJ39-AI39,"")</f>
        <v>-38</v>
      </c>
      <c r="AM39" s="73" t="n">
        <f aca="false">IF(AJ39&gt;0,AJ39-AK39," ")</f>
        <v>-0.857142857142833</v>
      </c>
      <c r="AN39" s="73" t="n">
        <f aca="false">AN38+AK94</f>
        <v>327.428571428571</v>
      </c>
      <c r="AO39" s="22" t="n">
        <v>34502</v>
      </c>
      <c r="AP39" s="23" t="n">
        <v>1725</v>
      </c>
      <c r="AQ39" s="23" t="n">
        <v>1758</v>
      </c>
      <c r="AR39" s="25" t="n">
        <v>1159</v>
      </c>
      <c r="AS39" s="25" t="n">
        <v>1386</v>
      </c>
      <c r="AT39" s="25" t="n">
        <v>1857</v>
      </c>
      <c r="AU39" s="25" t="n">
        <v>1857</v>
      </c>
      <c r="AV39" s="75" t="n">
        <v>1494</v>
      </c>
      <c r="AW39" s="75" t="n">
        <v>1609</v>
      </c>
      <c r="AX39" s="67" t="n">
        <f aca="false">IF(AW39&gt;0,AVERAGE(AQ39:AW39),AVERAGE(AP39:AV39))</f>
        <v>1588.57142857143</v>
      </c>
      <c r="AY39" s="72" t="n">
        <f aca="false">IF(AW39&gt;0,AW39-AV39," ")</f>
        <v>115</v>
      </c>
      <c r="AZ39" s="73" t="n">
        <f aca="false">IF(AW39&gt;0,AW39-AX39," ")</f>
        <v>20.4285714285713</v>
      </c>
      <c r="BA39" s="73" t="n">
        <f aca="false">BA38+AV94</f>
        <v>1677.42857142857</v>
      </c>
    </row>
    <row r="40" customFormat="false" ht="12.75" hidden="false" customHeight="true" outlineLevel="0" collapsed="false">
      <c r="A40" s="22" t="n">
        <v>34509</v>
      </c>
      <c r="B40" s="23" t="n">
        <v>562</v>
      </c>
      <c r="C40" s="23" t="n">
        <v>602</v>
      </c>
      <c r="D40" s="25" t="n">
        <v>296</v>
      </c>
      <c r="E40" s="25" t="n">
        <v>457</v>
      </c>
      <c r="F40" s="25" t="n">
        <v>623</v>
      </c>
      <c r="G40" s="25" t="n">
        <v>675</v>
      </c>
      <c r="H40" s="25" t="n">
        <v>421</v>
      </c>
      <c r="I40" s="25" t="n">
        <v>524</v>
      </c>
      <c r="J40" s="67" t="n">
        <f aca="false">IF(I40&gt;0,AVERAGE(C40:I40),AVERAGE(B40:H40))</f>
        <v>514</v>
      </c>
      <c r="K40" s="72" t="n">
        <f aca="false">IF(I40&gt;0,I40-H40," ")</f>
        <v>103</v>
      </c>
      <c r="L40" s="73" t="n">
        <f aca="false">IF(I40&gt;0,I40-J40," ")</f>
        <v>10</v>
      </c>
      <c r="M40" s="73" t="n">
        <f aca="false">M39+J95</f>
        <v>411.571428571429</v>
      </c>
      <c r="N40" s="22" t="n">
        <v>34509</v>
      </c>
      <c r="O40" s="25" t="n">
        <v>925</v>
      </c>
      <c r="P40" s="25" t="n">
        <v>917</v>
      </c>
      <c r="Q40" s="25" t="n">
        <v>664</v>
      </c>
      <c r="R40" s="25" t="n">
        <v>764</v>
      </c>
      <c r="S40" s="25" t="n">
        <v>1028</v>
      </c>
      <c r="T40" s="25" t="n">
        <v>956</v>
      </c>
      <c r="U40" s="25" t="n">
        <v>806</v>
      </c>
      <c r="V40" s="25" t="n">
        <v>888</v>
      </c>
      <c r="W40" s="67" t="n">
        <f aca="false">IF(V40&gt;0,AVERAGE(P40:V40),AVERAGE(O40:U40))</f>
        <v>860.428571428571</v>
      </c>
      <c r="X40" s="72" t="n">
        <f aca="false">IF(V40&gt;0,V40-U40," ")</f>
        <v>82</v>
      </c>
      <c r="Y40" s="73" t="n">
        <f aca="false">IF(V40&gt;0,V40-W40," ")</f>
        <v>27.5714285714286</v>
      </c>
      <c r="Z40" s="73" t="n">
        <f aca="false">Z39+U95</f>
        <v>854.571428571429</v>
      </c>
      <c r="AA40" s="71"/>
      <c r="AB40" s="22" t="n">
        <v>34509</v>
      </c>
      <c r="AC40" s="23" t="n">
        <v>321</v>
      </c>
      <c r="AD40" s="23" t="n">
        <v>334</v>
      </c>
      <c r="AE40" s="25" t="n">
        <v>290</v>
      </c>
      <c r="AF40" s="25" t="n">
        <v>262</v>
      </c>
      <c r="AG40" s="25" t="n">
        <v>288</v>
      </c>
      <c r="AH40" s="25" t="n">
        <v>311</v>
      </c>
      <c r="AI40" s="25" t="n">
        <v>340</v>
      </c>
      <c r="AJ40" s="25" t="n">
        <v>305</v>
      </c>
      <c r="AK40" s="67" t="n">
        <f aca="false">IF(AJ40&gt;0,AVERAGE(AD40:AJ40),AVERAGE(AC40:AI40))</f>
        <v>304.285714285714</v>
      </c>
      <c r="AL40" s="72" t="n">
        <f aca="false">IF(AJ40&gt;0,AJ40-AI40,"")</f>
        <v>-35</v>
      </c>
      <c r="AM40" s="73" t="n">
        <f aca="false">IF(AJ40&gt;0,AJ40-AK40," ")</f>
        <v>0.714285714285722</v>
      </c>
      <c r="AN40" s="73" t="n">
        <f aca="false">AN39+AK95</f>
        <v>337.857142857143</v>
      </c>
      <c r="AO40" s="22" t="n">
        <v>34509</v>
      </c>
      <c r="AP40" s="23" t="n">
        <v>1808</v>
      </c>
      <c r="AQ40" s="23" t="n">
        <v>1853</v>
      </c>
      <c r="AR40" s="25" t="n">
        <v>1250</v>
      </c>
      <c r="AS40" s="25" t="n">
        <v>1483</v>
      </c>
      <c r="AT40" s="25" t="n">
        <v>1939</v>
      </c>
      <c r="AU40" s="25" t="n">
        <v>1942</v>
      </c>
      <c r="AV40" s="75" t="n">
        <v>1567</v>
      </c>
      <c r="AW40" s="75" t="n">
        <v>1717</v>
      </c>
      <c r="AX40" s="67" t="n">
        <f aca="false">IF(AW40&gt;0,AVERAGE(AQ40:AW40),AVERAGE(AP40:AV40))</f>
        <v>1678.71428571429</v>
      </c>
      <c r="AY40" s="72" t="n">
        <f aca="false">IF(AW40&gt;0,AW40-AV40," ")</f>
        <v>150</v>
      </c>
      <c r="AZ40" s="73" t="n">
        <f aca="false">IF(AW40&gt;0,AW40-AX40," ")</f>
        <v>38.2857142857142</v>
      </c>
      <c r="BA40" s="73" t="n">
        <f aca="false">BA39+AV95</f>
        <v>1767.57142857143</v>
      </c>
      <c r="BB40" s="74"/>
      <c r="BC40" s="74"/>
      <c r="BD40" s="74"/>
    </row>
    <row r="41" customFormat="false" ht="12.75" hidden="false" customHeight="true" outlineLevel="0" collapsed="false">
      <c r="A41" s="22" t="n">
        <v>34516</v>
      </c>
      <c r="B41" s="23" t="n">
        <v>577</v>
      </c>
      <c r="C41" s="23" t="n">
        <v>613</v>
      </c>
      <c r="D41" s="25" t="n">
        <v>307</v>
      </c>
      <c r="E41" s="25" t="n">
        <v>466</v>
      </c>
      <c r="F41" s="25" t="n">
        <v>637</v>
      </c>
      <c r="G41" s="25" t="n">
        <v>700</v>
      </c>
      <c r="H41" s="25" t="n">
        <v>432</v>
      </c>
      <c r="I41" s="25" t="n">
        <v>556</v>
      </c>
      <c r="J41" s="67" t="n">
        <f aca="false">IF(I41&gt;0,AVERAGE(C41:I41),AVERAGE(B41:H41))</f>
        <v>530.142857142857</v>
      </c>
      <c r="K41" s="72" t="n">
        <f aca="false">IF(I41&gt;0,I41-H41," ")</f>
        <v>124</v>
      </c>
      <c r="L41" s="73" t="n">
        <f aca="false">IF(I41&gt;0,I41-J41," ")</f>
        <v>25.8571428571429</v>
      </c>
      <c r="M41" s="73" t="n">
        <f aca="false">M40+J96</f>
        <v>427.714285714286</v>
      </c>
      <c r="N41" s="22" t="n">
        <v>34516</v>
      </c>
      <c r="O41" s="25" t="n">
        <v>1009</v>
      </c>
      <c r="P41" s="25" t="n">
        <v>976</v>
      </c>
      <c r="Q41" s="25" t="n">
        <v>736</v>
      </c>
      <c r="R41" s="25" t="n">
        <v>820</v>
      </c>
      <c r="S41" s="25" t="n">
        <v>1074</v>
      </c>
      <c r="T41" s="25" t="n">
        <v>1011</v>
      </c>
      <c r="U41" s="25" t="n">
        <v>856</v>
      </c>
      <c r="V41" s="25" t="n">
        <v>950</v>
      </c>
      <c r="W41" s="67" t="n">
        <f aca="false">IF(V41&gt;0,AVERAGE(P41:V41),AVERAGE(O41:U41))</f>
        <v>917.571428571429</v>
      </c>
      <c r="X41" s="72" t="n">
        <f aca="false">IF(V41&gt;0,V41-U41," ")</f>
        <v>94</v>
      </c>
      <c r="Y41" s="73" t="n">
        <f aca="false">IF(V41&gt;0,V41-W41," ")</f>
        <v>32.4285714285714</v>
      </c>
      <c r="Z41" s="73" t="n">
        <f aca="false">Z40+U96</f>
        <v>911.714285714286</v>
      </c>
      <c r="AA41" s="71"/>
      <c r="AB41" s="22" t="n">
        <v>34516</v>
      </c>
      <c r="AC41" s="23" t="n">
        <v>326</v>
      </c>
      <c r="AD41" s="23" t="n">
        <v>337</v>
      </c>
      <c r="AE41" s="25" t="n">
        <v>300</v>
      </c>
      <c r="AF41" s="25" t="n">
        <v>273</v>
      </c>
      <c r="AG41" s="25" t="n">
        <v>300</v>
      </c>
      <c r="AH41" s="25" t="n">
        <v>322</v>
      </c>
      <c r="AI41" s="25" t="n">
        <v>348</v>
      </c>
      <c r="AJ41" s="25" t="n">
        <v>316</v>
      </c>
      <c r="AK41" s="67" t="n">
        <f aca="false">IF(AJ41&gt;0,AVERAGE(AD41:AJ41),AVERAGE(AC41:AI41))</f>
        <v>313.714285714286</v>
      </c>
      <c r="AL41" s="72" t="n">
        <f aca="false">IF(AJ41&gt;0,AJ41-AI41,"")</f>
        <v>-32</v>
      </c>
      <c r="AM41" s="73" t="n">
        <f aca="false">IF(AJ41&gt;0,AJ41-AK41," ")</f>
        <v>2.28571428571428</v>
      </c>
      <c r="AN41" s="73" t="n">
        <f aca="false">AN40+AK96</f>
        <v>347.285714285714</v>
      </c>
      <c r="AO41" s="22" t="n">
        <v>34516</v>
      </c>
      <c r="AP41" s="23" t="n">
        <v>1912</v>
      </c>
      <c r="AQ41" s="23" t="n">
        <v>1926</v>
      </c>
      <c r="AR41" s="25" t="n">
        <v>1343</v>
      </c>
      <c r="AS41" s="25" t="n">
        <v>1559</v>
      </c>
      <c r="AT41" s="25" t="n">
        <v>2011</v>
      </c>
      <c r="AU41" s="25" t="n">
        <v>2033</v>
      </c>
      <c r="AV41" s="75" t="n">
        <v>1636</v>
      </c>
      <c r="AW41" s="75" t="n">
        <v>1822</v>
      </c>
      <c r="AX41" s="67" t="n">
        <f aca="false">IF(AW41&gt;0,AVERAGE(AQ41:AW41),AVERAGE(AP41:AV41))</f>
        <v>1761.42857142857</v>
      </c>
      <c r="AY41" s="72" t="n">
        <f aca="false">IF(AW41&gt;0,AW41-AV41," ")</f>
        <v>186</v>
      </c>
      <c r="AZ41" s="73" t="n">
        <f aca="false">IF(AW41&gt;0,AW41-AX41," ")</f>
        <v>60.5714285714287</v>
      </c>
      <c r="BA41" s="73" t="n">
        <f aca="false">BA40+AV96</f>
        <v>1850.28571428571</v>
      </c>
    </row>
    <row r="42" customFormat="false" ht="12.75" hidden="false" customHeight="true" outlineLevel="0" collapsed="false">
      <c r="A42" s="22" t="n">
        <v>34523</v>
      </c>
      <c r="B42" s="23" t="n">
        <v>615</v>
      </c>
      <c r="C42" s="23" t="n">
        <v>644</v>
      </c>
      <c r="D42" s="25" t="n">
        <v>322</v>
      </c>
      <c r="E42" s="25" t="n">
        <v>487</v>
      </c>
      <c r="F42" s="25" t="n">
        <v>651</v>
      </c>
      <c r="G42" s="25" t="n">
        <v>712</v>
      </c>
      <c r="H42" s="25" t="n">
        <v>458</v>
      </c>
      <c r="I42" s="25" t="n">
        <v>586</v>
      </c>
      <c r="J42" s="67" t="n">
        <f aca="false">IF(I42&gt;0,AVERAGE(C42:I42),AVERAGE(B42:H42))</f>
        <v>551.428571428571</v>
      </c>
      <c r="K42" s="72" t="n">
        <f aca="false">IF(I42&gt;0,I42-H42," ")</f>
        <v>128</v>
      </c>
      <c r="L42" s="73" t="n">
        <f aca="false">IF(I42&gt;0,I42-J42," ")</f>
        <v>34.5714285714286</v>
      </c>
      <c r="M42" s="73" t="n">
        <f aca="false">M41+J97</f>
        <v>449</v>
      </c>
      <c r="N42" s="22" t="n">
        <v>34523</v>
      </c>
      <c r="O42" s="25" t="n">
        <v>1055</v>
      </c>
      <c r="P42" s="25" t="n">
        <v>1041</v>
      </c>
      <c r="Q42" s="25" t="n">
        <v>806</v>
      </c>
      <c r="R42" s="25" t="n">
        <v>884</v>
      </c>
      <c r="S42" s="25" t="n">
        <v>1124</v>
      </c>
      <c r="T42" s="25" t="n">
        <v>1057</v>
      </c>
      <c r="U42" s="25" t="n">
        <v>919</v>
      </c>
      <c r="V42" s="25" t="n">
        <v>1021</v>
      </c>
      <c r="W42" s="67" t="n">
        <f aca="false">IF(V42&gt;0,AVERAGE(P42:V42),AVERAGE(O42:U42))</f>
        <v>978.857142857143</v>
      </c>
      <c r="X42" s="72" t="n">
        <f aca="false">IF(V42&gt;0,V42-U42," ")</f>
        <v>102</v>
      </c>
      <c r="Y42" s="73" t="n">
        <f aca="false">IF(V42&gt;0,V42-W42," ")</f>
        <v>42.1428571428571</v>
      </c>
      <c r="Z42" s="73" t="n">
        <f aca="false">Z41+U97</f>
        <v>973</v>
      </c>
      <c r="AA42" s="71"/>
      <c r="AB42" s="22" t="n">
        <v>34523</v>
      </c>
      <c r="AC42" s="23" t="n">
        <v>337</v>
      </c>
      <c r="AD42" s="23" t="n">
        <v>356</v>
      </c>
      <c r="AE42" s="25" t="n">
        <v>305</v>
      </c>
      <c r="AF42" s="25" t="n">
        <v>284</v>
      </c>
      <c r="AG42" s="25" t="n">
        <v>310</v>
      </c>
      <c r="AH42" s="25" t="n">
        <v>333</v>
      </c>
      <c r="AI42" s="25" t="n">
        <v>356</v>
      </c>
      <c r="AJ42" s="25" t="n">
        <v>325</v>
      </c>
      <c r="AK42" s="67" t="n">
        <f aca="false">IF(AJ42&gt;0,AVERAGE(AD42:AJ42),AVERAGE(AC42:AI42))</f>
        <v>324.142857142857</v>
      </c>
      <c r="AL42" s="72" t="n">
        <f aca="false">IF(AJ42&gt;0,AJ42-AI42,"")</f>
        <v>-31</v>
      </c>
      <c r="AM42" s="73" t="n">
        <f aca="false">IF(AJ42&gt;0,AJ42-AK42," ")</f>
        <v>0.857142857142833</v>
      </c>
      <c r="AN42" s="73" t="n">
        <f aca="false">AN41+AK97</f>
        <v>357.714285714286</v>
      </c>
      <c r="AO42" s="22" t="n">
        <v>34523</v>
      </c>
      <c r="AP42" s="23" t="n">
        <v>2007</v>
      </c>
      <c r="AQ42" s="23" t="n">
        <v>2041</v>
      </c>
      <c r="AR42" s="25" t="n">
        <v>1433</v>
      </c>
      <c r="AS42" s="25" t="n">
        <v>1655</v>
      </c>
      <c r="AT42" s="25" t="n">
        <v>2085</v>
      </c>
      <c r="AU42" s="25" t="n">
        <v>2102</v>
      </c>
      <c r="AV42" s="75" t="n">
        <v>1733</v>
      </c>
      <c r="AW42" s="75" t="n">
        <v>1932</v>
      </c>
      <c r="AX42" s="67" t="n">
        <f aca="false">IF(AW42&gt;0,AVERAGE(AQ42:AW42),AVERAGE(AP42:AV42))</f>
        <v>1854.42857142857</v>
      </c>
      <c r="AY42" s="72" t="n">
        <f aca="false">IF(AW42&gt;0,AW42-AV42," ")</f>
        <v>199</v>
      </c>
      <c r="AZ42" s="73" t="n">
        <f aca="false">IF(AW42&gt;0,AW42-AX42," ")</f>
        <v>77.5714285714287</v>
      </c>
      <c r="BA42" s="73" t="n">
        <f aca="false">BA41+AV97</f>
        <v>1943.28571428571</v>
      </c>
    </row>
    <row r="43" customFormat="false" ht="12.75" hidden="false" customHeight="true" outlineLevel="0" collapsed="false">
      <c r="A43" s="22" t="n">
        <v>34530</v>
      </c>
      <c r="B43" s="23" t="n">
        <v>642</v>
      </c>
      <c r="C43" s="23" t="n">
        <v>658</v>
      </c>
      <c r="D43" s="25" t="n">
        <v>342</v>
      </c>
      <c r="E43" s="25" t="n">
        <v>503</v>
      </c>
      <c r="F43" s="25" t="n">
        <v>678</v>
      </c>
      <c r="G43" s="25" t="n">
        <v>721</v>
      </c>
      <c r="H43" s="25" t="n">
        <v>467</v>
      </c>
      <c r="I43" s="25" t="n">
        <v>608</v>
      </c>
      <c r="J43" s="67" t="n">
        <f aca="false">IF(I43&gt;0,AVERAGE(C43:I43),AVERAGE(B43:H43))</f>
        <v>568.142857142857</v>
      </c>
      <c r="K43" s="72" t="n">
        <f aca="false">IF(I43&gt;0,I43-H43," ")</f>
        <v>141</v>
      </c>
      <c r="L43" s="73" t="n">
        <f aca="false">IF(I43&gt;0,I43-J43," ")</f>
        <v>39.8571428571429</v>
      </c>
      <c r="M43" s="73" t="n">
        <f aca="false">M42+J98</f>
        <v>465.714285714286</v>
      </c>
      <c r="N43" s="22" t="n">
        <v>34530</v>
      </c>
      <c r="O43" s="25" t="n">
        <v>1121</v>
      </c>
      <c r="P43" s="25" t="n">
        <v>1089</v>
      </c>
      <c r="Q43" s="25" t="n">
        <v>873</v>
      </c>
      <c r="R43" s="25" t="n">
        <v>949</v>
      </c>
      <c r="S43" s="25" t="n">
        <v>1179</v>
      </c>
      <c r="T43" s="25" t="n">
        <v>1093</v>
      </c>
      <c r="U43" s="25" t="n">
        <v>971</v>
      </c>
      <c r="V43" s="25" t="n">
        <v>1083</v>
      </c>
      <c r="W43" s="67" t="n">
        <f aca="false">IF(V43&gt;0,AVERAGE(P43:V43),AVERAGE(O43:U43))</f>
        <v>1033.85714285714</v>
      </c>
      <c r="X43" s="72" t="n">
        <f aca="false">IF(V43&gt;0,V43-U43," ")</f>
        <v>112</v>
      </c>
      <c r="Y43" s="73" t="n">
        <f aca="false">IF(V43&gt;0,V43-W43," ")</f>
        <v>49.1428571428571</v>
      </c>
      <c r="Z43" s="73" t="n">
        <f aca="false">Z42+U98</f>
        <v>1028</v>
      </c>
      <c r="AA43" s="71"/>
      <c r="AB43" s="22" t="n">
        <v>34530</v>
      </c>
      <c r="AC43" s="23" t="n">
        <v>345</v>
      </c>
      <c r="AD43" s="23" t="n">
        <v>365</v>
      </c>
      <c r="AE43" s="25" t="n">
        <v>312</v>
      </c>
      <c r="AF43" s="25" t="n">
        <v>290</v>
      </c>
      <c r="AG43" s="25" t="n">
        <v>321</v>
      </c>
      <c r="AH43" s="25" t="n">
        <v>347</v>
      </c>
      <c r="AI43" s="25" t="n">
        <v>365</v>
      </c>
      <c r="AJ43" s="25" t="n">
        <v>351</v>
      </c>
      <c r="AK43" s="67" t="n">
        <f aca="false">IF(AJ43&gt;0,AVERAGE(AD43:AJ43),AVERAGE(AC43:AI43))</f>
        <v>335.857142857143</v>
      </c>
      <c r="AL43" s="72" t="n">
        <f aca="false">IF(AJ43&gt;0,AJ43-AI43,"")</f>
        <v>-14</v>
      </c>
      <c r="AM43" s="73" t="n">
        <f aca="false">IF(AJ43&gt;0,AJ43-AK43," ")</f>
        <v>15.1428571428572</v>
      </c>
      <c r="AN43" s="73" t="n">
        <f aca="false">AN42+AK98</f>
        <v>369.428571428572</v>
      </c>
      <c r="AO43" s="22" t="n">
        <v>34530</v>
      </c>
      <c r="AP43" s="23" t="n">
        <v>2108</v>
      </c>
      <c r="AQ43" s="23" t="n">
        <v>2112</v>
      </c>
      <c r="AR43" s="25" t="n">
        <v>1527</v>
      </c>
      <c r="AS43" s="25" t="n">
        <v>1742</v>
      </c>
      <c r="AT43" s="25" t="n">
        <v>2178</v>
      </c>
      <c r="AU43" s="25" t="n">
        <v>2161</v>
      </c>
      <c r="AV43" s="75" t="n">
        <v>1803</v>
      </c>
      <c r="AW43" s="75" t="n">
        <v>2042</v>
      </c>
      <c r="AX43" s="67" t="n">
        <f aca="false">IF(AW43&gt;0,AVERAGE(AQ43:AW43),AVERAGE(AP43:AV43))</f>
        <v>1937.85714285714</v>
      </c>
      <c r="AY43" s="72" t="n">
        <f aca="false">IF(AW43&gt;0,AW43-AV43," ")</f>
        <v>239</v>
      </c>
      <c r="AZ43" s="73" t="n">
        <f aca="false">IF(AW43&gt;0,AW43-AX43," ")</f>
        <v>104.142857142857</v>
      </c>
      <c r="BA43" s="73" t="n">
        <f aca="false">BA42+AV98</f>
        <v>2026.71428571429</v>
      </c>
    </row>
    <row r="44" customFormat="false" ht="12.75" hidden="false" customHeight="true" outlineLevel="0" collapsed="false">
      <c r="A44" s="22" t="n">
        <v>34537</v>
      </c>
      <c r="B44" s="23" t="n">
        <v>655</v>
      </c>
      <c r="C44" s="23" t="n">
        <v>666</v>
      </c>
      <c r="D44" s="25" t="n">
        <v>358</v>
      </c>
      <c r="E44" s="25" t="n">
        <v>503</v>
      </c>
      <c r="F44" s="25" t="n">
        <v>700</v>
      </c>
      <c r="G44" s="25" t="n">
        <v>735</v>
      </c>
      <c r="H44" s="25" t="n">
        <v>468</v>
      </c>
      <c r="I44" s="25" t="n">
        <v>621</v>
      </c>
      <c r="J44" s="67" t="n">
        <f aca="false">IF(I44&gt;0,AVERAGE(C44:I44),AVERAGE(B44:H44))</f>
        <v>578.714285714286</v>
      </c>
      <c r="K44" s="72" t="n">
        <f aca="false">IF(I44&gt;0,I44-H44," ")</f>
        <v>153</v>
      </c>
      <c r="L44" s="73" t="n">
        <f aca="false">IF(I44&gt;0,I44-J44," ")</f>
        <v>42.2857142857143</v>
      </c>
      <c r="M44" s="73" t="n">
        <f aca="false">M43+J99</f>
        <v>476.285714285714</v>
      </c>
      <c r="N44" s="22" t="n">
        <v>34537</v>
      </c>
      <c r="O44" s="25" t="n">
        <v>1177</v>
      </c>
      <c r="P44" s="25" t="n">
        <v>1132</v>
      </c>
      <c r="Q44" s="25" t="n">
        <v>941</v>
      </c>
      <c r="R44" s="25" t="n">
        <v>997</v>
      </c>
      <c r="S44" s="25" t="n">
        <v>1233</v>
      </c>
      <c r="T44" s="25" t="n">
        <v>1149</v>
      </c>
      <c r="U44" s="25" t="n">
        <v>1019</v>
      </c>
      <c r="V44" s="25" t="n">
        <v>1143</v>
      </c>
      <c r="W44" s="67" t="n">
        <f aca="false">IF(V44&gt;0,AVERAGE(P44:V44),AVERAGE(O44:U44))</f>
        <v>1087.71428571429</v>
      </c>
      <c r="X44" s="72" t="n">
        <f aca="false">IF(V44&gt;0,V44-U44," ")</f>
        <v>124</v>
      </c>
      <c r="Y44" s="73" t="n">
        <f aca="false">IF(V44&gt;0,V44-W44," ")</f>
        <v>55.2857142857142</v>
      </c>
      <c r="Z44" s="73" t="n">
        <f aca="false">Z43+U99</f>
        <v>1081.85714285714</v>
      </c>
      <c r="AA44" s="71"/>
      <c r="AB44" s="22" t="n">
        <v>34537</v>
      </c>
      <c r="AC44" s="23" t="n">
        <v>354</v>
      </c>
      <c r="AD44" s="23" t="n">
        <v>371</v>
      </c>
      <c r="AE44" s="25" t="n">
        <v>318</v>
      </c>
      <c r="AF44" s="25" t="n">
        <v>300</v>
      </c>
      <c r="AG44" s="25" t="n">
        <v>324</v>
      </c>
      <c r="AH44" s="25" t="n">
        <v>355</v>
      </c>
      <c r="AI44" s="25" t="n">
        <v>370</v>
      </c>
      <c r="AJ44" s="25" t="n">
        <v>362</v>
      </c>
      <c r="AK44" s="67" t="n">
        <f aca="false">IF(AJ44&gt;0,AVERAGE(AD44:AJ44),AVERAGE(AC44:AI44))</f>
        <v>342.857142857143</v>
      </c>
      <c r="AL44" s="72" t="n">
        <f aca="false">IF(AJ44&gt;0,AJ44-AI44,"")</f>
        <v>-8</v>
      </c>
      <c r="AM44" s="73" t="n">
        <f aca="false">IF(AJ44&gt;0,AJ44-AK44," ")</f>
        <v>19.1428571428572</v>
      </c>
      <c r="AN44" s="73" t="n">
        <f aca="false">AN43+AK99</f>
        <v>376.428571428572</v>
      </c>
      <c r="AO44" s="22" t="n">
        <v>34537</v>
      </c>
      <c r="AP44" s="23" t="n">
        <v>2186</v>
      </c>
      <c r="AQ44" s="23" t="n">
        <v>2169</v>
      </c>
      <c r="AR44" s="25" t="n">
        <v>1617</v>
      </c>
      <c r="AS44" s="25" t="n">
        <v>1800</v>
      </c>
      <c r="AT44" s="25" t="n">
        <v>2257</v>
      </c>
      <c r="AU44" s="25" t="n">
        <v>2239</v>
      </c>
      <c r="AV44" s="75" t="n">
        <v>1857</v>
      </c>
      <c r="AW44" s="75" t="n">
        <v>2126</v>
      </c>
      <c r="AX44" s="67" t="n">
        <f aca="false">IF(AW44&gt;0,AVERAGE(AQ44:AW44),AVERAGE(AP44:AV44))</f>
        <v>2009.28571428571</v>
      </c>
      <c r="AY44" s="72" t="n">
        <f aca="false">IF(AW44&gt;0,AW44-AV44," ")</f>
        <v>269</v>
      </c>
      <c r="AZ44" s="73" t="n">
        <f aca="false">IF(AW44&gt;0,AW44-AX44," ")</f>
        <v>116.714285714286</v>
      </c>
      <c r="BA44" s="73" t="n">
        <f aca="false">BA43+AV99</f>
        <v>2098.14285714286</v>
      </c>
    </row>
    <row r="45" customFormat="false" ht="12.75" hidden="false" customHeight="true" outlineLevel="0" collapsed="false">
      <c r="A45" s="22" t="n">
        <v>34544</v>
      </c>
      <c r="B45" s="23" t="n">
        <v>682</v>
      </c>
      <c r="C45" s="23" t="n">
        <v>671</v>
      </c>
      <c r="D45" s="25" t="n">
        <v>373</v>
      </c>
      <c r="E45" s="25" t="n">
        <v>503</v>
      </c>
      <c r="F45" s="25" t="n">
        <v>711</v>
      </c>
      <c r="G45" s="25" t="n">
        <v>736</v>
      </c>
      <c r="H45" s="25" t="n">
        <v>484</v>
      </c>
      <c r="I45" s="25" t="n">
        <v>640</v>
      </c>
      <c r="J45" s="67" t="n">
        <f aca="false">IF(I45&gt;0,AVERAGE(C45:I45),AVERAGE(B45:H45))</f>
        <v>588.285714285714</v>
      </c>
      <c r="K45" s="72" t="n">
        <f aca="false">IF(I45&gt;0,I45-H45," ")</f>
        <v>156</v>
      </c>
      <c r="L45" s="73" t="n">
        <f aca="false">IF(I45&gt;0,I45-J45," ")</f>
        <v>51.7142857142857</v>
      </c>
      <c r="M45" s="73" t="n">
        <f aca="false">M44+J100</f>
        <v>485.857142857143</v>
      </c>
      <c r="N45" s="22" t="n">
        <v>34544</v>
      </c>
      <c r="O45" s="25" t="n">
        <v>1229</v>
      </c>
      <c r="P45" s="25" t="n">
        <v>1180</v>
      </c>
      <c r="Q45" s="25" t="n">
        <v>1008</v>
      </c>
      <c r="R45" s="25" t="n">
        <v>1053</v>
      </c>
      <c r="S45" s="25" t="n">
        <v>1281</v>
      </c>
      <c r="T45" s="25" t="n">
        <v>1179</v>
      </c>
      <c r="U45" s="25" t="n">
        <v>1068</v>
      </c>
      <c r="V45" s="25" t="n">
        <v>1191</v>
      </c>
      <c r="W45" s="67" t="n">
        <f aca="false">IF(V45&gt;0,AVERAGE(P45:V45),AVERAGE(O45:U45))</f>
        <v>1137.14285714286</v>
      </c>
      <c r="X45" s="72" t="n">
        <f aca="false">IF(V45&gt;0,V45-U45," ")</f>
        <v>123</v>
      </c>
      <c r="Y45" s="73" t="n">
        <f aca="false">IF(V45&gt;0,V45-W45," ")</f>
        <v>53.8571428571429</v>
      </c>
      <c r="Z45" s="73" t="n">
        <f aca="false">Z44+U100</f>
        <v>1131.28571428571</v>
      </c>
      <c r="AA45" s="71"/>
      <c r="AB45" s="22" t="n">
        <v>34544</v>
      </c>
      <c r="AC45" s="23" t="n">
        <v>359</v>
      </c>
      <c r="AD45" s="23" t="n">
        <v>375</v>
      </c>
      <c r="AE45" s="25" t="n">
        <v>317</v>
      </c>
      <c r="AF45" s="25" t="n">
        <v>304</v>
      </c>
      <c r="AG45" s="25" t="n">
        <v>331</v>
      </c>
      <c r="AH45" s="25" t="n">
        <v>365</v>
      </c>
      <c r="AI45" s="25" t="n">
        <v>368</v>
      </c>
      <c r="AJ45" s="25" t="n">
        <v>372</v>
      </c>
      <c r="AK45" s="67" t="n">
        <f aca="false">IF(AJ45&gt;0,AVERAGE(AD45:AJ45),AVERAGE(AC45:AI45))</f>
        <v>347.428571428571</v>
      </c>
      <c r="AL45" s="72" t="n">
        <f aca="false">IF(AJ45&gt;0,AJ45-AI45,"")</f>
        <v>4</v>
      </c>
      <c r="AM45" s="73" t="n">
        <f aca="false">IF(AJ45&gt;0,AJ45-AK45," ")</f>
        <v>24.5714285714286</v>
      </c>
      <c r="AN45" s="73" t="n">
        <f aca="false">AN44+AK100</f>
        <v>381</v>
      </c>
      <c r="AO45" s="22" t="n">
        <v>34544</v>
      </c>
      <c r="AP45" s="23" t="n">
        <v>2270</v>
      </c>
      <c r="AQ45" s="23" t="n">
        <v>2226</v>
      </c>
      <c r="AR45" s="25" t="n">
        <v>1698</v>
      </c>
      <c r="AS45" s="25" t="n">
        <v>1860</v>
      </c>
      <c r="AT45" s="25" t="n">
        <v>2323</v>
      </c>
      <c r="AU45" s="25" t="n">
        <v>2280</v>
      </c>
      <c r="AV45" s="75" t="n">
        <v>1920</v>
      </c>
      <c r="AW45" s="75" t="n">
        <v>2203</v>
      </c>
      <c r="AX45" s="67" t="n">
        <f aca="false">IF(AW45&gt;0,AVERAGE(AQ45:AW45),AVERAGE(AP45:AV45))</f>
        <v>2072.85714285714</v>
      </c>
      <c r="AY45" s="72" t="n">
        <f aca="false">IF(AW45&gt;0,AW45-AV45," ")</f>
        <v>283</v>
      </c>
      <c r="AZ45" s="73" t="n">
        <f aca="false">IF(AW45&gt;0,AW45-AX45," ")</f>
        <v>130.142857142857</v>
      </c>
      <c r="BA45" s="73" t="n">
        <f aca="false">BA44+AV100</f>
        <v>2161.71428571429</v>
      </c>
    </row>
    <row r="46" customFormat="false" ht="12.75" hidden="false" customHeight="true" outlineLevel="0" collapsed="false">
      <c r="A46" s="22" t="n">
        <v>34551</v>
      </c>
      <c r="B46" s="23" t="n">
        <v>714</v>
      </c>
      <c r="C46" s="23" t="n">
        <v>672</v>
      </c>
      <c r="D46" s="25" t="n">
        <v>392</v>
      </c>
      <c r="E46" s="25" t="n">
        <v>501</v>
      </c>
      <c r="F46" s="25" t="n">
        <v>732</v>
      </c>
      <c r="G46" s="25" t="n">
        <v>725</v>
      </c>
      <c r="H46" s="25" t="n">
        <v>501</v>
      </c>
      <c r="I46" s="25" t="n">
        <v>656</v>
      </c>
      <c r="J46" s="67" t="n">
        <f aca="false">IF(I46&gt;0,AVERAGE(C46:I46),AVERAGE(B46:H46))</f>
        <v>597</v>
      </c>
      <c r="K46" s="72" t="n">
        <f aca="false">IF(I46&gt;0,I46-H46," ")</f>
        <v>155</v>
      </c>
      <c r="L46" s="73" t="n">
        <f aca="false">IF(I46&gt;0,I46-J46," ")</f>
        <v>59</v>
      </c>
      <c r="M46" s="73" t="n">
        <f aca="false">M45+J101</f>
        <v>494.571428571429</v>
      </c>
      <c r="N46" s="22" t="n">
        <v>34551</v>
      </c>
      <c r="O46" s="25" t="n">
        <v>1289</v>
      </c>
      <c r="P46" s="25" t="n">
        <v>1216</v>
      </c>
      <c r="Q46" s="25" t="n">
        <v>1075</v>
      </c>
      <c r="R46" s="25" t="n">
        <v>1103</v>
      </c>
      <c r="S46" s="25" t="n">
        <v>1324</v>
      </c>
      <c r="T46" s="25" t="n">
        <v>1209</v>
      </c>
      <c r="U46" s="25" t="n">
        <v>1117</v>
      </c>
      <c r="V46" s="25" t="n">
        <v>1246</v>
      </c>
      <c r="W46" s="67" t="n">
        <f aca="false">IF(V46&gt;0,AVERAGE(P46:V46),AVERAGE(O46:U46))</f>
        <v>1184.28571428571</v>
      </c>
      <c r="X46" s="72" t="n">
        <f aca="false">IF(V46&gt;0,V46-U46," ")</f>
        <v>129</v>
      </c>
      <c r="Y46" s="73" t="n">
        <f aca="false">IF(V46&gt;0,V46-W46," ")</f>
        <v>61.7142857142858</v>
      </c>
      <c r="Z46" s="73" t="n">
        <f aca="false">Z45+U101</f>
        <v>1178.42857142857</v>
      </c>
      <c r="AA46" s="71"/>
      <c r="AB46" s="22" t="n">
        <v>34551</v>
      </c>
      <c r="AC46" s="23" t="n">
        <v>364</v>
      </c>
      <c r="AD46" s="23" t="n">
        <v>376</v>
      </c>
      <c r="AE46" s="25" t="n">
        <v>315</v>
      </c>
      <c r="AF46" s="25" t="n">
        <v>311</v>
      </c>
      <c r="AG46" s="25" t="n">
        <v>337</v>
      </c>
      <c r="AH46" s="25" t="n">
        <v>372</v>
      </c>
      <c r="AI46" s="25" t="n">
        <v>367</v>
      </c>
      <c r="AJ46" s="25" t="n">
        <v>381</v>
      </c>
      <c r="AK46" s="67" t="n">
        <f aca="false">IF(AJ46&gt;0,AVERAGE(AD46:AJ46),AVERAGE(AC46:AI46))</f>
        <v>351.285714285714</v>
      </c>
      <c r="AL46" s="72" t="n">
        <f aca="false">IF(AJ46&gt;0,AJ46-AI46,"")</f>
        <v>14</v>
      </c>
      <c r="AM46" s="73" t="n">
        <f aca="false">IF(AJ46&gt;0,AJ46-AK46," ")</f>
        <v>29.7142857142857</v>
      </c>
      <c r="AN46" s="73" t="n">
        <f aca="false">AN45+AK101</f>
        <v>384.857142857143</v>
      </c>
      <c r="AO46" s="22" t="n">
        <v>34551</v>
      </c>
      <c r="AP46" s="23" t="n">
        <v>2367</v>
      </c>
      <c r="AQ46" s="23" t="n">
        <v>2264</v>
      </c>
      <c r="AR46" s="25" t="n">
        <v>1782</v>
      </c>
      <c r="AS46" s="25" t="n">
        <v>1915</v>
      </c>
      <c r="AT46" s="25" t="n">
        <v>2393</v>
      </c>
      <c r="AU46" s="25" t="n">
        <v>2306</v>
      </c>
      <c r="AV46" s="75" t="n">
        <v>1985</v>
      </c>
      <c r="AW46" s="75" t="n">
        <v>2283</v>
      </c>
      <c r="AX46" s="67" t="n">
        <f aca="false">IF(AW46&gt;0,AVERAGE(AQ46:AW46),AVERAGE(AP46:AV46))</f>
        <v>2132.57142857143</v>
      </c>
      <c r="AY46" s="72" t="n">
        <f aca="false">IF(AW46&gt;0,AW46-AV46," ")</f>
        <v>298</v>
      </c>
      <c r="AZ46" s="73" t="n">
        <f aca="false">IF(AW46&gt;0,AW46-AX46," ")</f>
        <v>150.428571428572</v>
      </c>
      <c r="BA46" s="73" t="n">
        <f aca="false">BA45+AV101</f>
        <v>2221.42857142857</v>
      </c>
      <c r="BB46" s="74"/>
      <c r="BC46" s="74"/>
      <c r="BD46" s="74"/>
    </row>
    <row r="47" customFormat="false" ht="12.75" hidden="false" customHeight="true" outlineLevel="0" collapsed="false">
      <c r="A47" s="22" t="n">
        <v>34558</v>
      </c>
      <c r="B47" s="23" t="n">
        <v>737</v>
      </c>
      <c r="C47" s="23" t="n">
        <v>677</v>
      </c>
      <c r="D47" s="25" t="n">
        <v>412</v>
      </c>
      <c r="E47" s="25" t="n">
        <v>515</v>
      </c>
      <c r="F47" s="25" t="n">
        <v>751</v>
      </c>
      <c r="G47" s="25" t="n">
        <v>724</v>
      </c>
      <c r="H47" s="25" t="n">
        <v>513</v>
      </c>
      <c r="I47" s="25" t="n">
        <v>656</v>
      </c>
      <c r="J47" s="67" t="n">
        <f aca="false">IF(I47&gt;0,AVERAGE(C47:I47),AVERAGE(B47:H47))</f>
        <v>606.857142857143</v>
      </c>
      <c r="K47" s="72" t="n">
        <f aca="false">IF(I47&gt;0,I47-H47," ")</f>
        <v>143</v>
      </c>
      <c r="L47" s="73" t="n">
        <f aca="false">IF(I47&gt;0,I47-J47," ")</f>
        <v>49.1428571428571</v>
      </c>
      <c r="M47" s="73" t="n">
        <f aca="false">M46+J102</f>
        <v>504.428571428572</v>
      </c>
      <c r="N47" s="22" t="n">
        <v>34558</v>
      </c>
      <c r="O47" s="25" t="n">
        <v>1333</v>
      </c>
      <c r="P47" s="25" t="n">
        <v>1264</v>
      </c>
      <c r="Q47" s="25" t="n">
        <v>1130</v>
      </c>
      <c r="R47" s="25" t="n">
        <v>1165</v>
      </c>
      <c r="S47" s="25" t="n">
        <v>1373</v>
      </c>
      <c r="T47" s="25" t="n">
        <v>1247</v>
      </c>
      <c r="U47" s="25" t="n">
        <v>1157</v>
      </c>
      <c r="V47" s="76" t="n">
        <v>1281</v>
      </c>
      <c r="W47" s="67" t="n">
        <f aca="false">IF(V47&gt;0,AVERAGE(P47:V47),AVERAGE(O47:U47))</f>
        <v>1231</v>
      </c>
      <c r="X47" s="72" t="n">
        <f aca="false">IF(V47&gt;0,V47-U47," ")</f>
        <v>124</v>
      </c>
      <c r="Y47" s="73" t="n">
        <f aca="false">IF(V47&gt;0,V47-W47," ")</f>
        <v>50</v>
      </c>
      <c r="Z47" s="73" t="n">
        <f aca="false">Z46+U102</f>
        <v>1225.14285714286</v>
      </c>
      <c r="AA47" s="71"/>
      <c r="AB47" s="22" t="n">
        <v>34558</v>
      </c>
      <c r="AC47" s="23" t="n">
        <v>370</v>
      </c>
      <c r="AD47" s="23" t="n">
        <v>379</v>
      </c>
      <c r="AE47" s="25" t="n">
        <v>320</v>
      </c>
      <c r="AF47" s="25" t="n">
        <v>313</v>
      </c>
      <c r="AG47" s="25" t="n">
        <v>344</v>
      </c>
      <c r="AH47" s="25" t="n">
        <v>380</v>
      </c>
      <c r="AI47" s="25" t="n">
        <v>367</v>
      </c>
      <c r="AJ47" s="25" t="n">
        <v>396</v>
      </c>
      <c r="AK47" s="67" t="n">
        <f aca="false">IF(AJ47&gt;0,AVERAGE(AD47:AJ47),AVERAGE(AC47:AI47))</f>
        <v>357</v>
      </c>
      <c r="AL47" s="72" t="n">
        <f aca="false">IF(AJ47&gt;0,AJ47-AI47,"")</f>
        <v>29</v>
      </c>
      <c r="AM47" s="73" t="n">
        <f aca="false">IF(AJ47&gt;0,AJ47-AK47," ")</f>
        <v>39</v>
      </c>
      <c r="AN47" s="73" t="n">
        <f aca="false">AN46+AK102</f>
        <v>390.571428571429</v>
      </c>
      <c r="AO47" s="22" t="n">
        <v>34558</v>
      </c>
      <c r="AP47" s="23" t="n">
        <v>2440</v>
      </c>
      <c r="AQ47" s="23" t="n">
        <v>2320</v>
      </c>
      <c r="AR47" s="25" t="n">
        <v>1862</v>
      </c>
      <c r="AS47" s="25" t="n">
        <v>1993</v>
      </c>
      <c r="AT47" s="25" t="n">
        <v>2468</v>
      </c>
      <c r="AU47" s="25" t="n">
        <v>2351</v>
      </c>
      <c r="AV47" s="77" t="n">
        <v>2037</v>
      </c>
      <c r="AW47" s="78" t="n">
        <v>2333</v>
      </c>
      <c r="AX47" s="67" t="n">
        <f aca="false">IF(AW47&gt;0,AVERAGE(AQ47:AW47),AVERAGE(AP47:AV47))</f>
        <v>2194.85714285714</v>
      </c>
      <c r="AY47" s="72" t="n">
        <f aca="false">IF(AW47&gt;0,AW47-AV47," ")</f>
        <v>296</v>
      </c>
      <c r="AZ47" s="73" t="n">
        <f aca="false">IF(AW47&gt;0,AW47-AX47," ")</f>
        <v>138.142857142857</v>
      </c>
      <c r="BA47" s="73" t="n">
        <f aca="false">BA46+AV102</f>
        <v>2283.71428571429</v>
      </c>
    </row>
    <row r="48" customFormat="false" ht="12.75" hidden="false" customHeight="true" outlineLevel="0" collapsed="false">
      <c r="A48" s="22" t="n">
        <v>34565</v>
      </c>
      <c r="B48" s="23" t="n">
        <v>760</v>
      </c>
      <c r="C48" s="23" t="n">
        <v>673</v>
      </c>
      <c r="D48" s="25" t="n">
        <v>442</v>
      </c>
      <c r="E48" s="25" t="n">
        <v>526</v>
      </c>
      <c r="F48" s="25" t="n">
        <v>780</v>
      </c>
      <c r="G48" s="25" t="n">
        <v>725</v>
      </c>
      <c r="H48" s="25" t="n">
        <v>517</v>
      </c>
      <c r="I48" s="25" t="n">
        <v>679</v>
      </c>
      <c r="J48" s="67" t="n">
        <f aca="false">IF(I48&gt;0,AVERAGE(C48:I48),AVERAGE(B48:H48))</f>
        <v>620.285714285714</v>
      </c>
      <c r="K48" s="72" t="n">
        <f aca="false">IF(I48&gt;0,I48-H48," ")</f>
        <v>162</v>
      </c>
      <c r="L48" s="73" t="n">
        <f aca="false">IF(I48&gt;0,I48-J48," ")</f>
        <v>58.7142857142857</v>
      </c>
      <c r="M48" s="73" t="n">
        <f aca="false">M47+J103</f>
        <v>517.857142857143</v>
      </c>
      <c r="N48" s="22" t="n">
        <v>34565</v>
      </c>
      <c r="O48" s="25" t="n">
        <v>1403</v>
      </c>
      <c r="P48" s="25" t="n">
        <v>1302</v>
      </c>
      <c r="Q48" s="25" t="n">
        <v>1197</v>
      </c>
      <c r="R48" s="25" t="n">
        <v>1217</v>
      </c>
      <c r="S48" s="25" t="n">
        <v>1413</v>
      </c>
      <c r="T48" s="25" t="n">
        <v>1290</v>
      </c>
      <c r="U48" s="25" t="n">
        <v>1209</v>
      </c>
      <c r="V48" s="25" t="n">
        <v>1338</v>
      </c>
      <c r="W48" s="67" t="n">
        <f aca="false">IF(V48&gt;0,AVERAGE(P48:V48),AVERAGE(O48:U48))</f>
        <v>1280.85714285714</v>
      </c>
      <c r="X48" s="72" t="n">
        <f aca="false">IF(V48&gt;0,V48-U48," ")</f>
        <v>129</v>
      </c>
      <c r="Y48" s="73" t="n">
        <f aca="false">IF(V48&gt;0,V48-W48," ")</f>
        <v>57.1428571428571</v>
      </c>
      <c r="Z48" s="73" t="n">
        <f aca="false">Z47+U103</f>
        <v>1275</v>
      </c>
      <c r="AA48" s="71"/>
      <c r="AB48" s="22" t="n">
        <v>34565</v>
      </c>
      <c r="AC48" s="23" t="n">
        <v>376</v>
      </c>
      <c r="AD48" s="23" t="n">
        <v>382</v>
      </c>
      <c r="AE48" s="25" t="n">
        <v>316</v>
      </c>
      <c r="AF48" s="25" t="n">
        <v>320</v>
      </c>
      <c r="AG48" s="25" t="n">
        <v>351</v>
      </c>
      <c r="AH48" s="25" t="n">
        <v>387</v>
      </c>
      <c r="AI48" s="25" t="n">
        <v>366</v>
      </c>
      <c r="AJ48" s="25" t="n">
        <v>402</v>
      </c>
      <c r="AK48" s="67" t="n">
        <f aca="false">IF(AJ48&gt;0,AVERAGE(AD48:AJ48),AVERAGE(AC48:AI48))</f>
        <v>360.571428571429</v>
      </c>
      <c r="AL48" s="72" t="n">
        <f aca="false">IF(AJ48&gt;0,AJ48-AI48,"")</f>
        <v>36</v>
      </c>
      <c r="AM48" s="73" t="n">
        <f aca="false">IF(AJ48&gt;0,AJ48-AK48," ")</f>
        <v>41.4285714285714</v>
      </c>
      <c r="AN48" s="73" t="n">
        <f aca="false">AN47+AK103</f>
        <v>394.142857142857</v>
      </c>
      <c r="AO48" s="22" t="n">
        <v>34565</v>
      </c>
      <c r="AP48" s="23" t="n">
        <v>2539</v>
      </c>
      <c r="AQ48" s="23" t="n">
        <v>2357</v>
      </c>
      <c r="AR48" s="25" t="n">
        <v>1955</v>
      </c>
      <c r="AS48" s="25" t="n">
        <v>2063</v>
      </c>
      <c r="AT48" s="25" t="n">
        <v>2544</v>
      </c>
      <c r="AU48" s="25" t="n">
        <v>2402</v>
      </c>
      <c r="AV48" s="75" t="n">
        <v>2092</v>
      </c>
      <c r="AW48" s="77" t="n">
        <v>2419</v>
      </c>
      <c r="AX48" s="67" t="n">
        <f aca="false">IF(AW48&gt;0,AVERAGE(AQ48:AW48),AVERAGE(AP48:AV48))</f>
        <v>2261.71428571429</v>
      </c>
      <c r="AY48" s="72" t="n">
        <f aca="false">IF(AW48&gt;0,AW48-AV48," ")</f>
        <v>327</v>
      </c>
      <c r="AZ48" s="73" t="n">
        <f aca="false">IF(AW48&gt;0,AW48-AX48," ")</f>
        <v>157.285714285714</v>
      </c>
      <c r="BA48" s="73" t="n">
        <f aca="false">BA47+AV103</f>
        <v>2350.57142857143</v>
      </c>
    </row>
    <row r="49" customFormat="false" ht="12.75" hidden="false" customHeight="true" outlineLevel="0" collapsed="false">
      <c r="A49" s="22" t="n">
        <v>34572</v>
      </c>
      <c r="B49" s="23" t="n">
        <v>782</v>
      </c>
      <c r="C49" s="23" t="n">
        <v>679</v>
      </c>
      <c r="D49" s="25" t="n">
        <v>461</v>
      </c>
      <c r="E49" s="25" t="n">
        <v>531</v>
      </c>
      <c r="F49" s="25" t="n">
        <v>794</v>
      </c>
      <c r="G49" s="25" t="n">
        <v>729</v>
      </c>
      <c r="H49" s="25" t="n">
        <v>529</v>
      </c>
      <c r="I49" s="25" t="n">
        <v>691</v>
      </c>
      <c r="J49" s="67" t="n">
        <f aca="false">IF(I49&gt;0,AVERAGE(C49:I49),AVERAGE(B49:H49))</f>
        <v>630.571428571429</v>
      </c>
      <c r="K49" s="72" t="n">
        <f aca="false">IF(I49&gt;0,I49-H49," ")</f>
        <v>162</v>
      </c>
      <c r="L49" s="73" t="n">
        <f aca="false">IF(I49&gt;0,I49-J49," ")</f>
        <v>60.4285714285714</v>
      </c>
      <c r="M49" s="73" t="n">
        <f aca="false">M48+J104</f>
        <v>528.142857142857</v>
      </c>
      <c r="N49" s="22" t="n">
        <v>34572</v>
      </c>
      <c r="O49" s="25" t="n">
        <v>1458</v>
      </c>
      <c r="P49" s="25" t="n">
        <v>1351</v>
      </c>
      <c r="Q49" s="25" t="n">
        <v>1250</v>
      </c>
      <c r="R49" s="25" t="n">
        <v>1272</v>
      </c>
      <c r="S49" s="25" t="n">
        <v>1460</v>
      </c>
      <c r="T49" s="25" t="n">
        <v>1331</v>
      </c>
      <c r="U49" s="25" t="n">
        <v>1254</v>
      </c>
      <c r="V49" s="25" t="n">
        <v>1393</v>
      </c>
      <c r="W49" s="67" t="n">
        <f aca="false">IF(V49&gt;0,AVERAGE(P49:V49),AVERAGE(O49:U49))</f>
        <v>1330.14285714286</v>
      </c>
      <c r="X49" s="72" t="n">
        <f aca="false">IF(V49&gt;0,V49-U49," ")</f>
        <v>139</v>
      </c>
      <c r="Y49" s="73" t="n">
        <f aca="false">IF(V49&gt;0,V49-W49," ")</f>
        <v>62.8571428571429</v>
      </c>
      <c r="Z49" s="73" t="n">
        <f aca="false">Z48+U104</f>
        <v>1324.28571428571</v>
      </c>
      <c r="AA49" s="71"/>
      <c r="AB49" s="22" t="n">
        <v>34572</v>
      </c>
      <c r="AC49" s="23" t="n">
        <v>384</v>
      </c>
      <c r="AD49" s="23" t="n">
        <v>386</v>
      </c>
      <c r="AE49" s="25" t="n">
        <v>315</v>
      </c>
      <c r="AF49" s="25" t="n">
        <v>325</v>
      </c>
      <c r="AG49" s="25" t="n">
        <v>361</v>
      </c>
      <c r="AH49" s="25" t="n">
        <v>392</v>
      </c>
      <c r="AI49" s="25" t="n">
        <v>361</v>
      </c>
      <c r="AJ49" s="25" t="n">
        <v>411</v>
      </c>
      <c r="AK49" s="67" t="n">
        <f aca="false">IF(AJ49&gt;0,AVERAGE(AD49:AJ49),AVERAGE(AC49:AI49))</f>
        <v>364.428571428571</v>
      </c>
      <c r="AL49" s="72" t="n">
        <f aca="false">IF(AJ49&gt;0,AJ49-AI49,"")</f>
        <v>50</v>
      </c>
      <c r="AM49" s="73" t="n">
        <f aca="false">IF(AJ49&gt;0,AJ49-AK49," ")</f>
        <v>46.5714285714286</v>
      </c>
      <c r="AN49" s="73" t="n">
        <f aca="false">AN48+AK104</f>
        <v>398</v>
      </c>
      <c r="AO49" s="22" t="n">
        <v>34572</v>
      </c>
      <c r="AP49" s="23" t="n">
        <v>2624</v>
      </c>
      <c r="AQ49" s="23" t="n">
        <v>2416</v>
      </c>
      <c r="AR49" s="25" t="n">
        <v>2026</v>
      </c>
      <c r="AS49" s="25" t="n">
        <v>2128</v>
      </c>
      <c r="AT49" s="25" t="n">
        <v>2615</v>
      </c>
      <c r="AU49" s="25" t="n">
        <v>2452</v>
      </c>
      <c r="AV49" s="75" t="n">
        <v>2144</v>
      </c>
      <c r="AW49" s="75" t="n">
        <v>2495</v>
      </c>
      <c r="AX49" s="67" t="n">
        <f aca="false">IF(AW49&gt;0,AVERAGE(AQ49:AW49),AVERAGE(AP49:AV49))</f>
        <v>2325.14285714286</v>
      </c>
      <c r="AY49" s="72" t="n">
        <f aca="false">IF(AW49&gt;0,AW49-AV49," ")</f>
        <v>351</v>
      </c>
      <c r="AZ49" s="73" t="n">
        <f aca="false">IF(AW49&gt;0,AW49-AX49," ")</f>
        <v>169.857142857143</v>
      </c>
      <c r="BA49" s="73" t="n">
        <f aca="false">BA48+AV104</f>
        <v>2414</v>
      </c>
    </row>
    <row r="50" customFormat="false" ht="12.75" hidden="false" customHeight="true" outlineLevel="0" collapsed="false">
      <c r="A50" s="22" t="n">
        <v>34579</v>
      </c>
      <c r="B50" s="23" t="n">
        <v>807</v>
      </c>
      <c r="C50" s="23" t="n">
        <v>680</v>
      </c>
      <c r="D50" s="25" t="n">
        <v>491</v>
      </c>
      <c r="E50" s="25" t="n">
        <v>554</v>
      </c>
      <c r="F50" s="25" t="n">
        <v>804</v>
      </c>
      <c r="G50" s="25" t="n">
        <v>749</v>
      </c>
      <c r="H50" s="25" t="n">
        <v>532</v>
      </c>
      <c r="I50" s="25" t="n">
        <v>712</v>
      </c>
      <c r="J50" s="67" t="n">
        <f aca="false">IF(I50&gt;0,AVERAGE(C50:I50),AVERAGE(B50:H50))</f>
        <v>646</v>
      </c>
      <c r="K50" s="72" t="n">
        <f aca="false">IF(I50&gt;0,I50-H50," ")</f>
        <v>180</v>
      </c>
      <c r="L50" s="73" t="n">
        <f aca="false">IF(I50&gt;0,I50-J50," ")</f>
        <v>66</v>
      </c>
      <c r="M50" s="73" t="n">
        <f aca="false">M49+J105</f>
        <v>543.571428571429</v>
      </c>
      <c r="N50" s="22" t="n">
        <v>34579</v>
      </c>
      <c r="O50" s="25" t="n">
        <v>1508</v>
      </c>
      <c r="P50" s="25" t="n">
        <v>1400</v>
      </c>
      <c r="Q50" s="25" t="n">
        <v>1315</v>
      </c>
      <c r="R50" s="25" t="n">
        <v>1327</v>
      </c>
      <c r="S50" s="25" t="n">
        <v>1500</v>
      </c>
      <c r="T50" s="25" t="n">
        <v>1382</v>
      </c>
      <c r="U50" s="25" t="n">
        <v>1294</v>
      </c>
      <c r="V50" s="25" t="n">
        <v>1442</v>
      </c>
      <c r="W50" s="67" t="n">
        <f aca="false">IF(V50&gt;0,AVERAGE(P50:V50),AVERAGE(O50:U50))</f>
        <v>1380</v>
      </c>
      <c r="X50" s="72" t="n">
        <f aca="false">IF(V50&gt;0,V50-U50," ")</f>
        <v>148</v>
      </c>
      <c r="Y50" s="73" t="n">
        <f aca="false">IF(V50&gt;0,V50-W50," ")</f>
        <v>62</v>
      </c>
      <c r="Z50" s="73" t="n">
        <f aca="false">Z49+U105</f>
        <v>1374.14285714286</v>
      </c>
      <c r="AA50" s="71"/>
      <c r="AB50" s="22" t="n">
        <v>34579</v>
      </c>
      <c r="AC50" s="23" t="n">
        <v>392</v>
      </c>
      <c r="AD50" s="23" t="n">
        <v>387</v>
      </c>
      <c r="AE50" s="25" t="n">
        <v>314</v>
      </c>
      <c r="AF50" s="25" t="n">
        <v>331</v>
      </c>
      <c r="AG50" s="25" t="n">
        <v>368</v>
      </c>
      <c r="AH50" s="25" t="n">
        <v>390</v>
      </c>
      <c r="AI50" s="25" t="n">
        <v>360</v>
      </c>
      <c r="AJ50" s="25" t="n">
        <v>418</v>
      </c>
      <c r="AK50" s="67" t="n">
        <f aca="false">IF(AJ50&gt;0,AVERAGE(AD50:AJ50),AVERAGE(AC50:AI50))</f>
        <v>366.857142857143</v>
      </c>
      <c r="AL50" s="72" t="n">
        <f aca="false">IF(AJ50&gt;0,AJ50-AI50,"")</f>
        <v>58</v>
      </c>
      <c r="AM50" s="73" t="n">
        <f aca="false">IF(AJ50&gt;0,AJ50-AK50," ")</f>
        <v>51.1428571428572</v>
      </c>
      <c r="AN50" s="73" t="n">
        <f aca="false">AN49+AK105</f>
        <v>400.428571428571</v>
      </c>
      <c r="AO50" s="22" t="n">
        <v>34579</v>
      </c>
      <c r="AP50" s="23" t="n">
        <v>2707</v>
      </c>
      <c r="AQ50" s="23" t="n">
        <v>2467</v>
      </c>
      <c r="AR50" s="25" t="n">
        <v>2120</v>
      </c>
      <c r="AS50" s="25" t="n">
        <v>2212</v>
      </c>
      <c r="AT50" s="25" t="n">
        <v>2672</v>
      </c>
      <c r="AU50" s="25" t="n">
        <v>2521</v>
      </c>
      <c r="AV50" s="75" t="n">
        <v>2186</v>
      </c>
      <c r="AW50" s="75" t="n">
        <v>2572</v>
      </c>
      <c r="AX50" s="67" t="n">
        <f aca="false">IF(AW50&gt;0,AVERAGE(AQ50:AW50),AVERAGE(AP50:AV50))</f>
        <v>2392.85714285714</v>
      </c>
      <c r="AY50" s="72" t="n">
        <f aca="false">IF(AW50&gt;0,AW50-AV50," ")</f>
        <v>386</v>
      </c>
      <c r="AZ50" s="73" t="n">
        <f aca="false">IF(AW50&gt;0,AW50-AX50," ")</f>
        <v>179.142857142857</v>
      </c>
      <c r="BA50" s="73" t="n">
        <f aca="false">BA49+AV105</f>
        <v>2481.71428571429</v>
      </c>
    </row>
    <row r="51" customFormat="false" ht="12.75" hidden="false" customHeight="true" outlineLevel="0" collapsed="false">
      <c r="A51" s="22" t="n">
        <v>34586</v>
      </c>
      <c r="B51" s="23" t="n">
        <v>819</v>
      </c>
      <c r="C51" s="23" t="n">
        <v>700</v>
      </c>
      <c r="D51" s="25" t="n">
        <v>515</v>
      </c>
      <c r="E51" s="25" t="n">
        <v>585</v>
      </c>
      <c r="F51" s="25" t="n">
        <v>802</v>
      </c>
      <c r="G51" s="25" t="n">
        <v>764</v>
      </c>
      <c r="H51" s="25" t="n">
        <v>549</v>
      </c>
      <c r="I51" s="25" t="n">
        <v>737</v>
      </c>
      <c r="J51" s="67" t="n">
        <f aca="false">IF(I51&gt;0,AVERAGE(C51:I51),AVERAGE(B51:H51))</f>
        <v>664.571428571429</v>
      </c>
      <c r="K51" s="72" t="n">
        <f aca="false">IF(I51&gt;0,I51-H51," ")</f>
        <v>188</v>
      </c>
      <c r="L51" s="73" t="n">
        <f aca="false">IF(I51&gt;0,I51-J51," ")</f>
        <v>72.4285714285714</v>
      </c>
      <c r="M51" s="73" t="n">
        <f aca="false">M50+J106</f>
        <v>562.142857142857</v>
      </c>
      <c r="N51" s="22" t="n">
        <v>34586</v>
      </c>
      <c r="O51" s="25" t="n">
        <v>1557</v>
      </c>
      <c r="P51" s="25" t="n">
        <v>1453</v>
      </c>
      <c r="Q51" s="25" t="n">
        <v>1382</v>
      </c>
      <c r="R51" s="25" t="n">
        <v>1386</v>
      </c>
      <c r="S51" s="25" t="n">
        <v>1536</v>
      </c>
      <c r="T51" s="25" t="n">
        <v>1427</v>
      </c>
      <c r="U51" s="25" t="n">
        <v>1344</v>
      </c>
      <c r="V51" s="25" t="n">
        <v>1502</v>
      </c>
      <c r="W51" s="67" t="n">
        <f aca="false">IF(V51&gt;0,AVERAGE(P51:V51),AVERAGE(O51:U51))</f>
        <v>1432.85714285714</v>
      </c>
      <c r="X51" s="72" t="n">
        <f aca="false">IF(V51&gt;0,V51-U51," ")</f>
        <v>158</v>
      </c>
      <c r="Y51" s="73" t="n">
        <f aca="false">IF(V51&gt;0,V51-W51," ")</f>
        <v>69.1428571428571</v>
      </c>
      <c r="Z51" s="73" t="n">
        <f aca="false">Z50+U106</f>
        <v>1427</v>
      </c>
      <c r="AA51" s="71"/>
      <c r="AB51" s="22" t="n">
        <v>34586</v>
      </c>
      <c r="AC51" s="23" t="n">
        <v>407</v>
      </c>
      <c r="AD51" s="23" t="n">
        <v>390</v>
      </c>
      <c r="AE51" s="25" t="n">
        <v>321</v>
      </c>
      <c r="AF51" s="25" t="n">
        <v>337</v>
      </c>
      <c r="AG51" s="25" t="n">
        <v>369</v>
      </c>
      <c r="AH51" s="25" t="n">
        <v>396</v>
      </c>
      <c r="AI51" s="25" t="n">
        <v>365</v>
      </c>
      <c r="AJ51" s="25" t="n">
        <v>428</v>
      </c>
      <c r="AK51" s="67" t="n">
        <f aca="false">IF(AJ51&gt;0,AVERAGE(AD51:AJ51),AVERAGE(AC51:AI51))</f>
        <v>372.285714285714</v>
      </c>
      <c r="AL51" s="72" t="n">
        <f aca="false">IF(AJ51&gt;0,AJ51-AI51,"")</f>
        <v>63</v>
      </c>
      <c r="AM51" s="73" t="n">
        <f aca="false">IF(AJ51&gt;0,AJ51-AK51," ")</f>
        <v>55.7142857142857</v>
      </c>
      <c r="AN51" s="73" t="n">
        <f aca="false">AN50+AK106</f>
        <v>405.857142857143</v>
      </c>
      <c r="AO51" s="22" t="n">
        <v>34586</v>
      </c>
      <c r="AP51" s="23" t="n">
        <v>2783</v>
      </c>
      <c r="AQ51" s="23" t="n">
        <v>2543</v>
      </c>
      <c r="AR51" s="25" t="n">
        <v>2218</v>
      </c>
      <c r="AS51" s="25" t="n">
        <v>2308</v>
      </c>
      <c r="AT51" s="25" t="n">
        <v>2707</v>
      </c>
      <c r="AU51" s="25" t="n">
        <v>2587</v>
      </c>
      <c r="AV51" s="75" t="n">
        <v>2258</v>
      </c>
      <c r="AW51" s="75" t="n">
        <v>2667</v>
      </c>
      <c r="AX51" s="67" t="n">
        <f aca="false">IF(AW51&gt;0,AVERAGE(AQ51:AW51),AVERAGE(AP51:AV51))</f>
        <v>2469.71428571429</v>
      </c>
      <c r="AY51" s="72" t="n">
        <f aca="false">IF(AW51&gt;0,AW51-AV51," ")</f>
        <v>409</v>
      </c>
      <c r="AZ51" s="73" t="n">
        <f aca="false">IF(AW51&gt;0,AW51-AX51," ")</f>
        <v>197.285714285714</v>
      </c>
      <c r="BA51" s="73" t="n">
        <f aca="false">BA50+AV106</f>
        <v>2558.57142857143</v>
      </c>
    </row>
    <row r="52" customFormat="false" ht="12.75" hidden="false" customHeight="true" outlineLevel="0" collapsed="false">
      <c r="A52" s="22" t="n">
        <v>34593</v>
      </c>
      <c r="B52" s="23" t="n">
        <v>834</v>
      </c>
      <c r="C52" s="23" t="n">
        <v>718</v>
      </c>
      <c r="D52" s="25" t="n">
        <v>544</v>
      </c>
      <c r="E52" s="25" t="n">
        <v>614</v>
      </c>
      <c r="F52" s="25" t="n">
        <v>820</v>
      </c>
      <c r="G52" s="25" t="n">
        <v>782</v>
      </c>
      <c r="H52" s="79" t="n">
        <v>566</v>
      </c>
      <c r="I52" s="25" t="n">
        <v>765</v>
      </c>
      <c r="J52" s="67" t="n">
        <f aca="false">IF(I52&gt;0,AVERAGE(C52:I52),AVERAGE(B52:H52))</f>
        <v>687</v>
      </c>
      <c r="K52" s="72" t="n">
        <f aca="false">IF(I52&gt;0,I52-H52," ")</f>
        <v>199</v>
      </c>
      <c r="L52" s="73" t="n">
        <f aca="false">IF(I52&gt;0,I52-J52," ")</f>
        <v>78</v>
      </c>
      <c r="M52" s="73" t="n">
        <f aca="false">M51+J107</f>
        <v>584.571428571429</v>
      </c>
      <c r="N52" s="22" t="n">
        <v>34593</v>
      </c>
      <c r="O52" s="25" t="n">
        <v>1598</v>
      </c>
      <c r="P52" s="25" t="n">
        <v>1499</v>
      </c>
      <c r="Q52" s="25" t="n">
        <v>1434</v>
      </c>
      <c r="R52" s="25" t="n">
        <v>1443</v>
      </c>
      <c r="S52" s="25" t="n">
        <v>1578</v>
      </c>
      <c r="T52" s="25" t="n">
        <v>1482</v>
      </c>
      <c r="U52" s="25" t="n">
        <v>1392</v>
      </c>
      <c r="V52" s="25" t="n">
        <v>1554</v>
      </c>
      <c r="W52" s="67" t="n">
        <f aca="false">IF(V52&gt;0,AVERAGE(P52:V52),AVERAGE(O52:U52))</f>
        <v>1483.14285714286</v>
      </c>
      <c r="X52" s="72" t="n">
        <f aca="false">IF(V52&gt;0,V52-U52," ")</f>
        <v>162</v>
      </c>
      <c r="Y52" s="73" t="n">
        <f aca="false">IF(V52&gt;0,V52-W52," ")</f>
        <v>70.8571428571429</v>
      </c>
      <c r="Z52" s="73" t="n">
        <f aca="false">Z51+U107</f>
        <v>1477.28571428571</v>
      </c>
      <c r="AA52" s="71"/>
      <c r="AB52" s="22" t="n">
        <v>34593</v>
      </c>
      <c r="AC52" s="23" t="n">
        <v>418</v>
      </c>
      <c r="AD52" s="23" t="n">
        <v>397</v>
      </c>
      <c r="AE52" s="25" t="n">
        <v>324</v>
      </c>
      <c r="AF52" s="25" t="n">
        <v>339</v>
      </c>
      <c r="AG52" s="25" t="n">
        <v>379</v>
      </c>
      <c r="AH52" s="25" t="n">
        <v>404</v>
      </c>
      <c r="AI52" s="25" t="n">
        <v>367</v>
      </c>
      <c r="AJ52" s="25" t="n">
        <v>438</v>
      </c>
      <c r="AK52" s="67" t="n">
        <f aca="false">IF(AJ52&gt;0,AVERAGE(AD52:AJ52),AVERAGE(AC52:AI52))</f>
        <v>378.285714285714</v>
      </c>
      <c r="AL52" s="72" t="n">
        <f aca="false">IF(AJ52&gt;0,AJ52-AI52,"")</f>
        <v>71</v>
      </c>
      <c r="AM52" s="73" t="n">
        <f aca="false">IF(AJ52&gt;0,AJ52-AK52," ")</f>
        <v>59.7142857142857</v>
      </c>
      <c r="AN52" s="73" t="n">
        <f aca="false">AN51+AK107</f>
        <v>411.857142857143</v>
      </c>
      <c r="AO52" s="22" t="n">
        <v>34593</v>
      </c>
      <c r="AP52" s="23" t="n">
        <v>2850</v>
      </c>
      <c r="AQ52" s="23" t="n">
        <v>2614</v>
      </c>
      <c r="AR52" s="25" t="n">
        <v>2302</v>
      </c>
      <c r="AS52" s="25" t="n">
        <v>2396</v>
      </c>
      <c r="AT52" s="25" t="n">
        <v>2777</v>
      </c>
      <c r="AU52" s="25" t="n">
        <v>2668</v>
      </c>
      <c r="AV52" s="75" t="n">
        <v>2325</v>
      </c>
      <c r="AW52" s="75" t="n">
        <v>2757</v>
      </c>
      <c r="AX52" s="67" t="n">
        <f aca="false">IF(AW52&gt;0,AVERAGE(AQ52:AW52),AVERAGE(AP52:AV52))</f>
        <v>2548.42857142857</v>
      </c>
      <c r="AY52" s="72" t="n">
        <f aca="false">IF(AW52&gt;0,AW52-AV52," ")</f>
        <v>432</v>
      </c>
      <c r="AZ52" s="73" t="n">
        <f aca="false">IF(AW52&gt;0,AW52-AX52," ")</f>
        <v>208.571428571428</v>
      </c>
      <c r="BA52" s="73" t="n">
        <f aca="false">BA51+AV107</f>
        <v>2637.28571428571</v>
      </c>
      <c r="BB52" s="74"/>
      <c r="BC52" s="74"/>
      <c r="BD52" s="74"/>
    </row>
    <row r="53" customFormat="false" ht="12.75" hidden="false" customHeight="true" outlineLevel="0" collapsed="false">
      <c r="A53" s="22" t="n">
        <v>34600</v>
      </c>
      <c r="B53" s="23" t="n">
        <v>847</v>
      </c>
      <c r="C53" s="23" t="n">
        <v>737</v>
      </c>
      <c r="D53" s="25" t="n">
        <v>570</v>
      </c>
      <c r="E53" s="25" t="n">
        <v>629</v>
      </c>
      <c r="F53" s="25" t="n">
        <v>830</v>
      </c>
      <c r="G53" s="25" t="n">
        <v>806</v>
      </c>
      <c r="H53" s="79" t="n">
        <v>584</v>
      </c>
      <c r="I53" s="79" t="n">
        <v>790</v>
      </c>
      <c r="J53" s="67" t="n">
        <f aca="false">IF(I53&gt;0,AVERAGE(C53:I53),AVERAGE(B53:H53))</f>
        <v>706.571428571429</v>
      </c>
      <c r="K53" s="72" t="n">
        <f aca="false">IF(I53&gt;0,I53-H53," ")</f>
        <v>206</v>
      </c>
      <c r="L53" s="73" t="n">
        <f aca="false">IF(I53&gt;0,I53-J53," ")</f>
        <v>83.4285714285714</v>
      </c>
      <c r="M53" s="73" t="n">
        <f aca="false">M52+J108</f>
        <v>604.142857142857</v>
      </c>
      <c r="N53" s="22" t="n">
        <v>34600</v>
      </c>
      <c r="O53" s="25" t="n">
        <v>1641</v>
      </c>
      <c r="P53" s="25" t="n">
        <v>1545</v>
      </c>
      <c r="Q53" s="25" t="n">
        <v>1491</v>
      </c>
      <c r="R53" s="25" t="n">
        <v>1494</v>
      </c>
      <c r="S53" s="25" t="n">
        <v>1609</v>
      </c>
      <c r="T53" s="25" t="n">
        <v>1528</v>
      </c>
      <c r="U53" s="79" t="n">
        <v>1449</v>
      </c>
      <c r="V53" s="25" t="n">
        <v>1612</v>
      </c>
      <c r="W53" s="67" t="n">
        <f aca="false">IF(V53&gt;0,AVERAGE(P53:V53),AVERAGE(O53:U53))</f>
        <v>1532.57142857143</v>
      </c>
      <c r="X53" s="72" t="n">
        <f aca="false">IF(V53&gt;0,V53-U53," ")</f>
        <v>163</v>
      </c>
      <c r="Y53" s="73" t="n">
        <f aca="false">IF(V53&gt;0,V53-W53," ")</f>
        <v>79.4285714285713</v>
      </c>
      <c r="Z53" s="73" t="n">
        <f aca="false">Z52+U108</f>
        <v>1526.71428571429</v>
      </c>
      <c r="AA53" s="71"/>
      <c r="AB53" s="22" t="n">
        <v>34600</v>
      </c>
      <c r="AC53" s="23" t="n">
        <v>416</v>
      </c>
      <c r="AD53" s="23" t="n">
        <v>401</v>
      </c>
      <c r="AE53" s="25" t="n">
        <v>330</v>
      </c>
      <c r="AF53" s="25" t="n">
        <v>346</v>
      </c>
      <c r="AG53" s="25" t="n">
        <v>390</v>
      </c>
      <c r="AH53" s="25" t="n">
        <v>412</v>
      </c>
      <c r="AI53" s="79" t="n">
        <v>369</v>
      </c>
      <c r="AJ53" s="25" t="n">
        <v>446</v>
      </c>
      <c r="AK53" s="67" t="n">
        <f aca="false">IF(AJ53&gt;0,AVERAGE(AD53:AJ53),AVERAGE(AC53:AI53))</f>
        <v>384.857142857143</v>
      </c>
      <c r="AL53" s="72" t="n">
        <f aca="false">IF(AJ53&gt;0,AJ53-AI53,"")</f>
        <v>77</v>
      </c>
      <c r="AM53" s="73" t="n">
        <f aca="false">IF(AJ53&gt;0,AJ53-AK53," ")</f>
        <v>61.1428571428572</v>
      </c>
      <c r="AN53" s="73" t="n">
        <f aca="false">AN52+AK108</f>
        <v>418.428571428571</v>
      </c>
      <c r="AO53" s="22" t="n">
        <v>34600</v>
      </c>
      <c r="AP53" s="23" t="n">
        <v>2904</v>
      </c>
      <c r="AQ53" s="23" t="n">
        <v>2683</v>
      </c>
      <c r="AR53" s="25" t="n">
        <v>2391</v>
      </c>
      <c r="AS53" s="25" t="n">
        <v>2469</v>
      </c>
      <c r="AT53" s="25" t="n">
        <v>2829</v>
      </c>
      <c r="AU53" s="25" t="n">
        <v>2746</v>
      </c>
      <c r="AV53" s="80" t="n">
        <v>2402</v>
      </c>
      <c r="AW53" s="75" t="n">
        <v>2848</v>
      </c>
      <c r="AX53" s="67" t="n">
        <f aca="false">IF(AW53&gt;0,AVERAGE(AQ53:AW53),AVERAGE(AP53:AV53))</f>
        <v>2624</v>
      </c>
      <c r="AY53" s="72" t="n">
        <f aca="false">IF(AW53&gt;0,AW53-AV53," ")</f>
        <v>446</v>
      </c>
      <c r="AZ53" s="73" t="n">
        <f aca="false">IF(AW53&gt;0,AW53-AX53," ")</f>
        <v>224</v>
      </c>
      <c r="BA53" s="73" t="n">
        <f aca="false">BA52+AV108</f>
        <v>2712.85714285714</v>
      </c>
    </row>
    <row r="54" customFormat="false" ht="12.75" hidden="false" customHeight="true" outlineLevel="0" collapsed="false">
      <c r="A54" s="22" t="n">
        <v>34607</v>
      </c>
      <c r="B54" s="23" t="n">
        <v>856</v>
      </c>
      <c r="C54" s="23" t="n">
        <v>763</v>
      </c>
      <c r="D54" s="25" t="n">
        <v>600</v>
      </c>
      <c r="E54" s="25" t="n">
        <v>658</v>
      </c>
      <c r="F54" s="25" t="n">
        <v>837</v>
      </c>
      <c r="G54" s="25" t="n">
        <v>825</v>
      </c>
      <c r="H54" s="79" t="n">
        <v>609</v>
      </c>
      <c r="I54" s="25" t="n">
        <v>803</v>
      </c>
      <c r="J54" s="67" t="n">
        <f aca="false">IF(I54&gt;0,AVERAGE(C54:I54),AVERAGE(B54:H54))</f>
        <v>727.857142857143</v>
      </c>
      <c r="K54" s="72" t="n">
        <f aca="false">IF(I54&gt;0,I54-H54," ")</f>
        <v>194</v>
      </c>
      <c r="L54" s="73" t="n">
        <f aca="false">IF(I54&gt;0,I54-J54," ")</f>
        <v>75.1428571428571</v>
      </c>
      <c r="M54" s="73" t="n">
        <f aca="false">M53+J109</f>
        <v>625.428571428572</v>
      </c>
      <c r="N54" s="22" t="n">
        <v>34607</v>
      </c>
      <c r="O54" s="25" t="n">
        <v>1683</v>
      </c>
      <c r="P54" s="25" t="n">
        <v>1581</v>
      </c>
      <c r="Q54" s="25" t="n">
        <v>1545</v>
      </c>
      <c r="R54" s="25" t="n">
        <v>1546</v>
      </c>
      <c r="S54" s="25" t="n">
        <v>1639</v>
      </c>
      <c r="T54" s="25" t="n">
        <v>1581</v>
      </c>
      <c r="U54" s="79" t="n">
        <v>1499</v>
      </c>
      <c r="V54" s="25" t="n">
        <v>1659</v>
      </c>
      <c r="W54" s="67" t="n">
        <f aca="false">IF(V54&gt;0,AVERAGE(P54:V54),AVERAGE(O54:U54))</f>
        <v>1578.57142857143</v>
      </c>
      <c r="X54" s="72" t="n">
        <f aca="false">IF(V54&gt;0,V54-U54," ")</f>
        <v>160</v>
      </c>
      <c r="Y54" s="73" t="n">
        <f aca="false">IF(V54&gt;0,V54-W54," ")</f>
        <v>80.4285714285713</v>
      </c>
      <c r="Z54" s="73" t="n">
        <f aca="false">Z53+U109</f>
        <v>1572.71428571429</v>
      </c>
      <c r="AA54" s="71"/>
      <c r="AB54" s="22" t="n">
        <v>34607</v>
      </c>
      <c r="AC54" s="23" t="n">
        <v>413</v>
      </c>
      <c r="AD54" s="23" t="n">
        <v>406</v>
      </c>
      <c r="AE54" s="25" t="n">
        <v>330</v>
      </c>
      <c r="AF54" s="25" t="n">
        <v>352</v>
      </c>
      <c r="AG54" s="25" t="n">
        <v>394</v>
      </c>
      <c r="AH54" s="25" t="n">
        <v>419</v>
      </c>
      <c r="AI54" s="79" t="n">
        <v>372</v>
      </c>
      <c r="AJ54" s="25" t="n">
        <v>452</v>
      </c>
      <c r="AK54" s="67" t="n">
        <f aca="false">IF(AJ54&gt;0,AVERAGE(AD54:AJ54),AVERAGE(AC54:AI54))</f>
        <v>389.285714285714</v>
      </c>
      <c r="AL54" s="72" t="n">
        <f aca="false">IF(AJ54&gt;0,AJ54-AI54,"")</f>
        <v>80</v>
      </c>
      <c r="AM54" s="73" t="n">
        <f aca="false">IF(AJ54&gt;0,AJ54-AK54," ")</f>
        <v>62.7142857142857</v>
      </c>
      <c r="AN54" s="73" t="n">
        <f aca="false">AN53+AK109</f>
        <v>422.857142857143</v>
      </c>
      <c r="AO54" s="22" t="n">
        <v>34607</v>
      </c>
      <c r="AP54" s="23" t="n">
        <v>2952</v>
      </c>
      <c r="AQ54" s="23" t="n">
        <v>2750</v>
      </c>
      <c r="AR54" s="25" t="n">
        <v>2475</v>
      </c>
      <c r="AS54" s="25" t="n">
        <v>2556</v>
      </c>
      <c r="AT54" s="25" t="n">
        <v>2870</v>
      </c>
      <c r="AU54" s="25" t="n">
        <v>2825</v>
      </c>
      <c r="AV54" s="80" t="n">
        <v>2480</v>
      </c>
      <c r="AW54" s="75" t="n">
        <v>2914</v>
      </c>
      <c r="AX54" s="67" t="n">
        <f aca="false">IF(AW54&gt;0,AVERAGE(AQ54:AW54),AVERAGE(AP54:AV54))</f>
        <v>2695.71428571429</v>
      </c>
      <c r="AY54" s="72" t="n">
        <f aca="false">IF(AW54&gt;0,AW54-AV54," ")</f>
        <v>434</v>
      </c>
      <c r="AZ54" s="73" t="n">
        <f aca="false">IF(AW54&gt;0,AW54-AX54," ")</f>
        <v>218.285714285714</v>
      </c>
      <c r="BA54" s="73" t="n">
        <f aca="false">BA53+AV109</f>
        <v>2784.57142857143</v>
      </c>
    </row>
    <row r="55" customFormat="false" ht="12.75" hidden="false" customHeight="true" outlineLevel="0" collapsed="false">
      <c r="A55" s="22" t="n">
        <v>34614</v>
      </c>
      <c r="B55" s="23" t="n">
        <v>870</v>
      </c>
      <c r="C55" s="23" t="n">
        <v>765</v>
      </c>
      <c r="D55" s="25" t="n">
        <v>635</v>
      </c>
      <c r="E55" s="25" t="n">
        <v>685</v>
      </c>
      <c r="F55" s="25" t="n">
        <v>839</v>
      </c>
      <c r="G55" s="25" t="n">
        <v>841</v>
      </c>
      <c r="H55" s="79" t="n">
        <v>621</v>
      </c>
      <c r="I55" s="25" t="n">
        <v>822</v>
      </c>
      <c r="J55" s="67" t="n">
        <f aca="false">IF(I55&gt;0,AVERAGE(C55:I55),AVERAGE(B55:H55))</f>
        <v>744</v>
      </c>
      <c r="K55" s="72" t="n">
        <f aca="false">IF(I55&gt;0,I55-H55," ")</f>
        <v>201</v>
      </c>
      <c r="L55" s="73" t="n">
        <f aca="false">IF(I55&gt;0,I55-J55," ")</f>
        <v>78</v>
      </c>
      <c r="M55" s="73" t="n">
        <f aca="false">M54+J110</f>
        <v>641.571428571429</v>
      </c>
      <c r="N55" s="22" t="n">
        <v>34614</v>
      </c>
      <c r="O55" s="25" t="n">
        <v>1707</v>
      </c>
      <c r="P55" s="25" t="n">
        <v>1622</v>
      </c>
      <c r="Q55" s="25" t="n">
        <v>1601</v>
      </c>
      <c r="R55" s="25" t="n">
        <v>1601</v>
      </c>
      <c r="S55" s="25" t="n">
        <v>1666</v>
      </c>
      <c r="T55" s="25" t="n">
        <v>1625</v>
      </c>
      <c r="U55" s="79" t="n">
        <v>1546</v>
      </c>
      <c r="V55" s="25" t="n">
        <v>1705</v>
      </c>
      <c r="W55" s="67" t="n">
        <f aca="false">IF(V55&gt;0,AVERAGE(P55:V55),AVERAGE(O55:U55))</f>
        <v>1623.71428571429</v>
      </c>
      <c r="X55" s="72" t="n">
        <f aca="false">IF(V55&gt;0,V55-U55," ")</f>
        <v>159</v>
      </c>
      <c r="Y55" s="73" t="n">
        <f aca="false">IF(V55&gt;0,V55-W55," ")</f>
        <v>81.2857142857142</v>
      </c>
      <c r="Z55" s="73" t="n">
        <f aca="false">Z54+U110</f>
        <v>1617.85714285714</v>
      </c>
      <c r="AA55" s="71"/>
      <c r="AB55" s="22" t="n">
        <v>34614</v>
      </c>
      <c r="AC55" s="23" t="n">
        <v>420</v>
      </c>
      <c r="AD55" s="23" t="n">
        <v>411</v>
      </c>
      <c r="AE55" s="25" t="n">
        <v>333</v>
      </c>
      <c r="AF55" s="25" t="n">
        <v>357</v>
      </c>
      <c r="AG55" s="25" t="n">
        <v>406</v>
      </c>
      <c r="AH55" s="25" t="n">
        <v>421</v>
      </c>
      <c r="AI55" s="79" t="n">
        <v>375</v>
      </c>
      <c r="AJ55" s="25" t="n">
        <v>452</v>
      </c>
      <c r="AK55" s="67" t="n">
        <f aca="false">IF(AJ55&gt;0,AVERAGE(AD55:AJ55),AVERAGE(AC55:AI55))</f>
        <v>393.571428571429</v>
      </c>
      <c r="AL55" s="72" t="n">
        <f aca="false">IF(AJ55&gt;0,AJ55-AI55,"")</f>
        <v>77</v>
      </c>
      <c r="AM55" s="73" t="n">
        <f aca="false">IF(AJ55&gt;0,AJ55-AK55," ")</f>
        <v>58.4285714285714</v>
      </c>
      <c r="AN55" s="73" t="n">
        <f aca="false">AN54+AK110</f>
        <v>427.142857142857</v>
      </c>
      <c r="AO55" s="22" t="n">
        <v>34614</v>
      </c>
      <c r="AP55" s="23" t="n">
        <v>2997</v>
      </c>
      <c r="AQ55" s="23" t="n">
        <v>2798</v>
      </c>
      <c r="AR55" s="25" t="n">
        <v>2569</v>
      </c>
      <c r="AS55" s="25" t="n">
        <v>2643</v>
      </c>
      <c r="AT55" s="25" t="n">
        <v>2911</v>
      </c>
      <c r="AU55" s="25" t="n">
        <v>2887</v>
      </c>
      <c r="AV55" s="80" t="n">
        <v>2542</v>
      </c>
      <c r="AW55" s="75" t="n">
        <v>2979</v>
      </c>
      <c r="AX55" s="67" t="n">
        <f aca="false">IF(AW55&gt;0,AVERAGE(AQ55:AW55),AVERAGE(AP55:AV55))</f>
        <v>2761.28571428571</v>
      </c>
      <c r="AY55" s="72" t="n">
        <f aca="false">IF(AW55&gt;0,AW55-AV55," ")</f>
        <v>437</v>
      </c>
      <c r="AZ55" s="73" t="n">
        <f aca="false">IF(AW55&gt;0,AW55-AX55," ")</f>
        <v>217.714285714286</v>
      </c>
      <c r="BA55" s="73" t="n">
        <f aca="false">BA54+AV110</f>
        <v>2850.14285714286</v>
      </c>
    </row>
    <row r="56" customFormat="false" ht="12.75" hidden="false" customHeight="true" outlineLevel="0" collapsed="false">
      <c r="A56" s="22" t="n">
        <v>34621</v>
      </c>
      <c r="B56" s="23" t="n">
        <v>873</v>
      </c>
      <c r="C56" s="23" t="n">
        <v>783</v>
      </c>
      <c r="D56" s="25" t="n">
        <v>642</v>
      </c>
      <c r="E56" s="25" t="n">
        <v>706</v>
      </c>
      <c r="F56" s="25" t="n">
        <v>845</v>
      </c>
      <c r="G56" s="25" t="n">
        <v>852</v>
      </c>
      <c r="H56" s="79" t="n">
        <v>627</v>
      </c>
      <c r="I56" s="25" t="n">
        <v>837</v>
      </c>
      <c r="J56" s="67" t="n">
        <f aca="false">IF(I56&gt;0,AVERAGE(C56:I56),AVERAGE(B56:H56))</f>
        <v>756</v>
      </c>
      <c r="K56" s="72" t="n">
        <f aca="false">IF(I56&gt;0,I56-H56," ")</f>
        <v>210</v>
      </c>
      <c r="L56" s="73" t="n">
        <f aca="false">IF(I56&gt;0,I56-J56," ")</f>
        <v>81</v>
      </c>
      <c r="M56" s="73" t="n">
        <f aca="false">M55+J111</f>
        <v>653.571428571429</v>
      </c>
      <c r="N56" s="22" t="n">
        <v>34621</v>
      </c>
      <c r="O56" s="25" t="n">
        <v>1726</v>
      </c>
      <c r="P56" s="25" t="n">
        <v>1667</v>
      </c>
      <c r="Q56" s="25" t="n">
        <v>1629</v>
      </c>
      <c r="R56" s="25" t="n">
        <v>1651</v>
      </c>
      <c r="S56" s="25" t="n">
        <v>1695</v>
      </c>
      <c r="T56" s="25" t="n">
        <v>1656</v>
      </c>
      <c r="U56" s="79" t="n">
        <v>1566</v>
      </c>
      <c r="V56" s="25" t="n">
        <v>1741</v>
      </c>
      <c r="W56" s="67" t="n">
        <f aca="false">IF(V56&gt;0,AVERAGE(P56:V56),AVERAGE(O56:U56))</f>
        <v>1657.85714285714</v>
      </c>
      <c r="X56" s="72" t="n">
        <f aca="false">IF(V56&gt;0,V56-U56," ")</f>
        <v>175</v>
      </c>
      <c r="Y56" s="73" t="n">
        <f aca="false">IF(V56&gt;0,V56-W56," ")</f>
        <v>83.1428571428571</v>
      </c>
      <c r="Z56" s="73" t="n">
        <f aca="false">Z55+U111</f>
        <v>1652</v>
      </c>
      <c r="AA56" s="71"/>
      <c r="AB56" s="22" t="n">
        <v>34621</v>
      </c>
      <c r="AC56" s="23" t="n">
        <v>422</v>
      </c>
      <c r="AD56" s="23" t="n">
        <v>418</v>
      </c>
      <c r="AE56" s="25" t="n">
        <v>336</v>
      </c>
      <c r="AF56" s="25" t="n">
        <v>363</v>
      </c>
      <c r="AG56" s="25" t="n">
        <v>412</v>
      </c>
      <c r="AH56" s="25" t="n">
        <v>428</v>
      </c>
      <c r="AI56" s="79" t="n">
        <v>378</v>
      </c>
      <c r="AJ56" s="25" t="n">
        <v>464</v>
      </c>
      <c r="AK56" s="67" t="n">
        <f aca="false">IF(AJ56&gt;0,AVERAGE(AD56:AJ56),AVERAGE(AC56:AI56))</f>
        <v>399.857142857143</v>
      </c>
      <c r="AL56" s="72" t="n">
        <f aca="false">IF(AJ56&gt;0,AJ56-AI56,"")</f>
        <v>86</v>
      </c>
      <c r="AM56" s="73" t="n">
        <f aca="false">IF(AJ56&gt;0,AJ56-AK56," ")</f>
        <v>64.1428571428572</v>
      </c>
      <c r="AN56" s="73" t="n">
        <f aca="false">AN55+AK111</f>
        <v>433.428571428571</v>
      </c>
      <c r="AO56" s="22" t="n">
        <v>34621</v>
      </c>
      <c r="AP56" s="23" t="n">
        <v>3021</v>
      </c>
      <c r="AQ56" s="23" t="n">
        <v>2868</v>
      </c>
      <c r="AR56" s="25" t="n">
        <v>2607</v>
      </c>
      <c r="AS56" s="25" t="n">
        <v>2720</v>
      </c>
      <c r="AT56" s="25" t="n">
        <v>2952</v>
      </c>
      <c r="AU56" s="25" t="n">
        <v>2936</v>
      </c>
      <c r="AV56" s="80" t="n">
        <v>2571</v>
      </c>
      <c r="AW56" s="75" t="n">
        <v>3042</v>
      </c>
      <c r="AX56" s="67" t="n">
        <f aca="false">IF(AW56&gt;0,AVERAGE(AQ56:AW56),AVERAGE(AP56:AV56))</f>
        <v>2813.71428571429</v>
      </c>
      <c r="AY56" s="72" t="n">
        <f aca="false">IF(AW56&gt;0,AW56-AV56," ")</f>
        <v>471</v>
      </c>
      <c r="AZ56" s="73" t="n">
        <f aca="false">IF(AW56&gt;0,AW56-AX56," ")</f>
        <v>228.285714285714</v>
      </c>
      <c r="BA56" s="73" t="n">
        <f aca="false">BA55+AV111</f>
        <v>2902.57142857143</v>
      </c>
    </row>
    <row r="57" customFormat="false" ht="12.75" hidden="false" customHeight="true" outlineLevel="0" collapsed="false">
      <c r="A57" s="22" t="n">
        <v>34628</v>
      </c>
      <c r="B57" s="23" t="n">
        <v>874</v>
      </c>
      <c r="C57" s="23" t="n">
        <v>801</v>
      </c>
      <c r="D57" s="25" t="n">
        <v>651</v>
      </c>
      <c r="E57" s="25" t="n">
        <v>734</v>
      </c>
      <c r="F57" s="25" t="n">
        <v>869</v>
      </c>
      <c r="G57" s="25" t="n">
        <v>860</v>
      </c>
      <c r="H57" s="79" t="n">
        <v>649</v>
      </c>
      <c r="I57" s="25" t="n">
        <v>841</v>
      </c>
      <c r="J57" s="67" t="n">
        <f aca="false">IF(I57&gt;0,AVERAGE(C57:I57),AVERAGE(B57:H57))</f>
        <v>772.142857142857</v>
      </c>
      <c r="K57" s="72" t="n">
        <f aca="false">IF(I57&gt;0,I57-H57," ")</f>
        <v>192</v>
      </c>
      <c r="L57" s="73" t="n">
        <f aca="false">IF(I57&gt;0,I57-J57," ")</f>
        <v>68.8571428571429</v>
      </c>
      <c r="M57" s="73" t="n">
        <f aca="false">M56+J112</f>
        <v>669.714285714286</v>
      </c>
      <c r="N57" s="22" t="n">
        <v>34628</v>
      </c>
      <c r="O57" s="25" t="n">
        <v>1779</v>
      </c>
      <c r="P57" s="25" t="n">
        <v>1696</v>
      </c>
      <c r="Q57" s="25" t="n">
        <v>1672</v>
      </c>
      <c r="R57" s="25" t="n">
        <v>1686</v>
      </c>
      <c r="S57" s="25" t="n">
        <v>1723</v>
      </c>
      <c r="T57" s="25" t="n">
        <v>1688</v>
      </c>
      <c r="U57" s="79" t="n">
        <v>1613</v>
      </c>
      <c r="V57" s="25" t="n">
        <v>1757</v>
      </c>
      <c r="W57" s="67" t="n">
        <f aca="false">IF(V57&gt;0,AVERAGE(P57:V57),AVERAGE(O57:U57))</f>
        <v>1690.71428571429</v>
      </c>
      <c r="X57" s="72" t="n">
        <f aca="false">IF(V57&gt;0,V57-U57," ")</f>
        <v>144</v>
      </c>
      <c r="Y57" s="73" t="n">
        <f aca="false">IF(V57&gt;0,V57-W57," ")</f>
        <v>66.2857142857142</v>
      </c>
      <c r="Z57" s="73" t="n">
        <f aca="false">Z56+U112</f>
        <v>1684.85714285714</v>
      </c>
      <c r="AA57" s="71"/>
      <c r="AB57" s="22" t="n">
        <v>34628</v>
      </c>
      <c r="AC57" s="23" t="n">
        <v>428</v>
      </c>
      <c r="AD57" s="23" t="n">
        <v>423</v>
      </c>
      <c r="AE57" s="25" t="n">
        <v>341</v>
      </c>
      <c r="AF57" s="25" t="n">
        <v>363</v>
      </c>
      <c r="AG57" s="25" t="n">
        <v>418</v>
      </c>
      <c r="AH57" s="25" t="n">
        <v>430</v>
      </c>
      <c r="AI57" s="79" t="n">
        <v>380</v>
      </c>
      <c r="AJ57" s="25" t="n">
        <v>469</v>
      </c>
      <c r="AK57" s="67" t="n">
        <f aca="false">IF(AJ57&gt;0,AVERAGE(AD57:AJ57),AVERAGE(AC57:AI57))</f>
        <v>403.428571428571</v>
      </c>
      <c r="AL57" s="72" t="n">
        <f aca="false">IF(AJ57&gt;0,AJ57-AI57,"")</f>
        <v>89</v>
      </c>
      <c r="AM57" s="73" t="n">
        <f aca="false">IF(AJ57&gt;0,AJ57-AK57," ")</f>
        <v>65.5714285714286</v>
      </c>
      <c r="AN57" s="73" t="n">
        <f aca="false">AN56+AK112</f>
        <v>437</v>
      </c>
      <c r="AO57" s="22" t="n">
        <v>34628</v>
      </c>
      <c r="AP57" s="23" t="n">
        <v>3081</v>
      </c>
      <c r="AQ57" s="23" t="n">
        <v>2920</v>
      </c>
      <c r="AR57" s="25" t="n">
        <v>2664</v>
      </c>
      <c r="AS57" s="25" t="n">
        <v>2783</v>
      </c>
      <c r="AT57" s="25" t="n">
        <v>3010</v>
      </c>
      <c r="AU57" s="25" t="n">
        <v>2978</v>
      </c>
      <c r="AV57" s="80" t="n">
        <v>2642</v>
      </c>
      <c r="AW57" s="75" t="n">
        <v>3067</v>
      </c>
      <c r="AX57" s="67" t="n">
        <f aca="false">IF(AW57&gt;0,AVERAGE(AQ57:AW57),AVERAGE(AP57:AV57))</f>
        <v>2866.28571428571</v>
      </c>
      <c r="AY57" s="72" t="n">
        <f aca="false">IF(AW57&gt;0,AW57-AV57," ")</f>
        <v>425</v>
      </c>
      <c r="AZ57" s="73" t="n">
        <f aca="false">IF(AW57&gt;0,AW57-AX57," ")</f>
        <v>200.714285714286</v>
      </c>
      <c r="BA57" s="73" t="n">
        <f aca="false">BA56+AV112</f>
        <v>2955.14285714286</v>
      </c>
    </row>
    <row r="58" customFormat="false" ht="12.75" hidden="false" customHeight="true" outlineLevel="0" collapsed="false">
      <c r="A58" s="26" t="n">
        <v>34635</v>
      </c>
      <c r="B58" s="27" t="n">
        <v>873</v>
      </c>
      <c r="C58" s="27" t="n">
        <v>813</v>
      </c>
      <c r="D58" s="28" t="n">
        <v>660</v>
      </c>
      <c r="E58" s="28" t="n">
        <v>750</v>
      </c>
      <c r="F58" s="28" t="n">
        <v>885</v>
      </c>
      <c r="G58" s="28" t="n">
        <v>860</v>
      </c>
      <c r="H58" s="81" t="n">
        <v>666</v>
      </c>
      <c r="I58" s="28"/>
      <c r="J58" s="82" t="n">
        <f aca="false">IF(I58&gt;0,AVERAGE(C58:I58),AVERAGE(B58:H58))</f>
        <v>786.714285714286</v>
      </c>
      <c r="K58" s="83" t="str">
        <f aca="false">IF(I58&gt;0,I58-H58," ")</f>
        <v> </v>
      </c>
      <c r="L58" s="84" t="str">
        <f aca="false">IF(I58&gt;0,I58-J58," ")</f>
        <v> </v>
      </c>
      <c r="M58" s="85" t="n">
        <f aca="false">M57+J113</f>
        <v>679.571428571429</v>
      </c>
      <c r="N58" s="26" t="n">
        <v>34635</v>
      </c>
      <c r="O58" s="28" t="n">
        <v>1782</v>
      </c>
      <c r="P58" s="28" t="n">
        <v>1717</v>
      </c>
      <c r="Q58" s="28" t="n">
        <v>1699</v>
      </c>
      <c r="R58" s="28" t="n">
        <v>1693</v>
      </c>
      <c r="S58" s="28" t="n">
        <v>1734</v>
      </c>
      <c r="T58" s="28" t="n">
        <v>1701</v>
      </c>
      <c r="U58" s="81" t="n">
        <v>1661</v>
      </c>
      <c r="V58" s="28"/>
      <c r="W58" s="82" t="n">
        <f aca="false">IF(V58&gt;0,AVERAGE(P58:V58),AVERAGE(O58:U58))</f>
        <v>1712.42857142857</v>
      </c>
      <c r="X58" s="83" t="str">
        <f aca="false">IF(V58&gt;0,V58-U58," ")</f>
        <v> </v>
      </c>
      <c r="Y58" s="83" t="str">
        <f aca="false">IF(V58&gt;0,V58-W58," ")</f>
        <v> </v>
      </c>
      <c r="Z58" s="85" t="n">
        <f aca="false">Z57+U113</f>
        <v>1703.42857142857</v>
      </c>
      <c r="AA58" s="86"/>
      <c r="AB58" s="26" t="n">
        <v>34635</v>
      </c>
      <c r="AC58" s="27" t="n">
        <v>430</v>
      </c>
      <c r="AD58" s="27" t="n">
        <v>424</v>
      </c>
      <c r="AE58" s="28" t="n">
        <v>339</v>
      </c>
      <c r="AF58" s="28" t="n">
        <v>369</v>
      </c>
      <c r="AG58" s="28" t="n">
        <v>427</v>
      </c>
      <c r="AH58" s="28" t="n">
        <v>430</v>
      </c>
      <c r="AI58" s="81" t="n">
        <v>385</v>
      </c>
      <c r="AJ58" s="28"/>
      <c r="AK58" s="82" t="n">
        <f aca="false">IF(AJ58&gt;0,AVERAGE(AD58:AJ58),AVERAGE(AC58:AI58))</f>
        <v>400.571428571429</v>
      </c>
      <c r="AL58" s="83" t="str">
        <f aca="false">IF(AJ58&gt;0,AJ58-AI58,"")</f>
        <v/>
      </c>
      <c r="AM58" s="83" t="str">
        <f aca="false">IF(AJ58&gt;0,AJ58-AK58," ")</f>
        <v> </v>
      </c>
      <c r="AN58" s="85" t="n">
        <f aca="false">AN57+AK113</f>
        <v>440</v>
      </c>
      <c r="AO58" s="26" t="n">
        <v>34635</v>
      </c>
      <c r="AP58" s="27" t="n">
        <v>3085</v>
      </c>
      <c r="AQ58" s="27" t="n">
        <v>2954</v>
      </c>
      <c r="AR58" s="28" t="n">
        <v>2698</v>
      </c>
      <c r="AS58" s="28" t="n">
        <v>2812</v>
      </c>
      <c r="AT58" s="28" t="n">
        <v>3046</v>
      </c>
      <c r="AU58" s="28" t="n">
        <v>2991</v>
      </c>
      <c r="AV58" s="87" t="n">
        <v>2712</v>
      </c>
      <c r="AW58" s="88"/>
      <c r="AX58" s="82" t="n">
        <f aca="false">IF(AW58&gt;0,AVERAGE(AQ58:AW58),AVERAGE(AP58:AV58))</f>
        <v>2899.71428571429</v>
      </c>
      <c r="AY58" s="83" t="str">
        <f aca="false">IF(AW58&gt;0,AW58-AV58," ")</f>
        <v> </v>
      </c>
      <c r="AZ58" s="73" t="str">
        <f aca="false">IF(AW58&gt;0,AW58-AX58," ")</f>
        <v> </v>
      </c>
      <c r="BA58" s="85" t="n">
        <f aca="false">BA57+AV113</f>
        <v>2986.57142857143</v>
      </c>
      <c r="BB58" s="74"/>
      <c r="BC58" s="74"/>
      <c r="BD58" s="74"/>
    </row>
    <row r="59" customFormat="false" ht="13.5" hidden="false" customHeight="true" outlineLevel="0" collapsed="false">
      <c r="A59" s="89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5"/>
      <c r="AL59" s="23"/>
      <c r="AM59" s="23"/>
      <c r="AN59" s="23"/>
      <c r="AO59" s="23"/>
      <c r="AP59" s="23"/>
      <c r="AQ59" s="23"/>
      <c r="AR59" s="44"/>
      <c r="AS59" s="44"/>
      <c r="AT59" s="44"/>
      <c r="AU59" s="23"/>
      <c r="AV59" s="23"/>
      <c r="AW59" s="23"/>
      <c r="AX59" s="23"/>
      <c r="AY59" s="23"/>
      <c r="AZ59" s="23"/>
      <c r="BA59" s="23"/>
    </row>
    <row r="60" customFormat="false" ht="17.25" hidden="false" customHeight="true" outlineLevel="0" collapsed="false">
      <c r="A60" s="2" t="s">
        <v>36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3" t="s">
        <v>1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59"/>
      <c r="X60" s="59"/>
      <c r="Y60" s="59"/>
      <c r="Z60" s="59"/>
      <c r="AA60" s="66"/>
      <c r="AB60" s="3" t="s">
        <v>15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 t="s">
        <v>16</v>
      </c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58"/>
      <c r="AY60" s="58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  <c r="IW60" s="59"/>
    </row>
    <row r="61" customFormat="false" ht="45.75" hidden="false" customHeight="false" outlineLevel="0" collapsed="false">
      <c r="A61" s="4" t="s">
        <v>2</v>
      </c>
      <c r="B61" s="5" t="s">
        <v>3</v>
      </c>
      <c r="C61" s="5" t="s">
        <v>4</v>
      </c>
      <c r="D61" s="5" t="s">
        <v>5</v>
      </c>
      <c r="E61" s="5" t="s">
        <v>6</v>
      </c>
      <c r="F61" s="5" t="s">
        <v>7</v>
      </c>
      <c r="G61" s="5" t="s">
        <v>8</v>
      </c>
      <c r="H61" s="5" t="s">
        <v>9</v>
      </c>
      <c r="I61" s="5" t="s">
        <v>10</v>
      </c>
      <c r="J61" s="6" t="s">
        <v>11</v>
      </c>
      <c r="K61" s="7" t="s">
        <v>12</v>
      </c>
      <c r="L61" s="4" t="s">
        <v>2</v>
      </c>
      <c r="M61" s="8" t="s">
        <v>3</v>
      </c>
      <c r="N61" s="8" t="s">
        <v>4</v>
      </c>
      <c r="O61" s="8" t="s">
        <v>5</v>
      </c>
      <c r="P61" s="8" t="s">
        <v>6</v>
      </c>
      <c r="Q61" s="8" t="s">
        <v>7</v>
      </c>
      <c r="R61" s="8" t="s">
        <v>8</v>
      </c>
      <c r="S61" s="8" t="s">
        <v>9</v>
      </c>
      <c r="T61" s="8" t="s">
        <v>10</v>
      </c>
      <c r="U61" s="6" t="s">
        <v>13</v>
      </c>
      <c r="V61" s="7" t="s">
        <v>14</v>
      </c>
      <c r="W61" s="59"/>
      <c r="X61" s="59"/>
      <c r="Y61" s="59"/>
      <c r="Z61" s="59"/>
      <c r="AA61" s="66"/>
      <c r="AB61" s="4" t="s">
        <v>2</v>
      </c>
      <c r="AC61" s="8" t="s">
        <v>3</v>
      </c>
      <c r="AD61" s="8" t="s">
        <v>4</v>
      </c>
      <c r="AE61" s="8" t="s">
        <v>5</v>
      </c>
      <c r="AF61" s="8" t="s">
        <v>6</v>
      </c>
      <c r="AG61" s="8" t="s">
        <v>7</v>
      </c>
      <c r="AH61" s="8" t="s">
        <v>8</v>
      </c>
      <c r="AI61" s="8" t="s">
        <v>9</v>
      </c>
      <c r="AJ61" s="8" t="s">
        <v>10</v>
      </c>
      <c r="AK61" s="6" t="s">
        <v>17</v>
      </c>
      <c r="AL61" s="7" t="s">
        <v>18</v>
      </c>
      <c r="AM61" s="4" t="s">
        <v>2</v>
      </c>
      <c r="AN61" s="8" t="s">
        <v>3</v>
      </c>
      <c r="AO61" s="8" t="s">
        <v>4</v>
      </c>
      <c r="AP61" s="8" t="s">
        <v>5</v>
      </c>
      <c r="AQ61" s="8" t="s">
        <v>6</v>
      </c>
      <c r="AR61" s="8" t="s">
        <v>7</v>
      </c>
      <c r="AS61" s="8" t="s">
        <v>8</v>
      </c>
      <c r="AT61" s="8" t="s">
        <v>9</v>
      </c>
      <c r="AU61" s="8" t="s">
        <v>10</v>
      </c>
      <c r="AV61" s="6" t="s">
        <v>13</v>
      </c>
      <c r="AW61" s="32" t="s">
        <v>19</v>
      </c>
      <c r="AX61" s="58"/>
      <c r="AY61" s="58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  <c r="HK61" s="59"/>
      <c r="HL61" s="59"/>
      <c r="HM61" s="59"/>
      <c r="HN61" s="59"/>
      <c r="HO61" s="59"/>
      <c r="HP61" s="59"/>
      <c r="HQ61" s="59"/>
      <c r="HR61" s="59"/>
      <c r="HS61" s="59"/>
      <c r="HT61" s="59"/>
      <c r="HU61" s="59"/>
      <c r="HV61" s="59"/>
      <c r="HW61" s="59"/>
      <c r="HX61" s="59"/>
      <c r="HY61" s="59"/>
      <c r="HZ61" s="59"/>
      <c r="IA61" s="59"/>
      <c r="IB61" s="59"/>
      <c r="IC61" s="59"/>
      <c r="ID61" s="59"/>
      <c r="IE61" s="59"/>
      <c r="IF61" s="59"/>
      <c r="IG61" s="59"/>
      <c r="IH61" s="59"/>
      <c r="II61" s="59"/>
      <c r="IJ61" s="59"/>
      <c r="IK61" s="59"/>
      <c r="IL61" s="59"/>
      <c r="IM61" s="59"/>
      <c r="IN61" s="59"/>
      <c r="IO61" s="59"/>
      <c r="IP61" s="59"/>
      <c r="IQ61" s="59"/>
      <c r="IR61" s="59"/>
      <c r="IS61" s="59"/>
      <c r="IT61" s="59"/>
      <c r="IU61" s="59"/>
      <c r="IV61" s="59"/>
      <c r="IW61" s="59"/>
    </row>
    <row r="62" customFormat="false" ht="12.75" hidden="false" customHeight="true" outlineLevel="0" collapsed="false">
      <c r="A62" s="9" t="n">
        <v>34278</v>
      </c>
      <c r="B62" s="10"/>
      <c r="C62" s="10" t="n">
        <f aca="false">C7-B58</f>
        <v>-3</v>
      </c>
      <c r="D62" s="10" t="n">
        <f aca="false">D7-C58</f>
        <v>-1</v>
      </c>
      <c r="E62" s="10" t="n">
        <f aca="false">E7-D58</f>
        <v>10</v>
      </c>
      <c r="F62" s="10" t="n">
        <f aca="false">F7-D58</f>
        <v>89</v>
      </c>
      <c r="G62" s="11" t="n">
        <f aca="false">G7-F58</f>
        <v>11</v>
      </c>
      <c r="H62" s="11" t="n">
        <f aca="false">H7-G58</f>
        <v>-8</v>
      </c>
      <c r="I62" s="11" t="n">
        <f aca="false">I7-H58</f>
        <v>21</v>
      </c>
      <c r="J62" s="12" t="n">
        <f aca="false">IF(I62&lt;10000000,AVERAGE(C62:I62),AVERAGE(B62:H62))</f>
        <v>17</v>
      </c>
      <c r="K62" s="13" t="n">
        <f aca="false">IF(I62&lt;1000000,I62-J62," ")</f>
        <v>4</v>
      </c>
      <c r="L62" s="14" t="n">
        <v>34278</v>
      </c>
      <c r="M62" s="15"/>
      <c r="N62" s="15" t="n">
        <f aca="false">P7-O58</f>
        <v>9</v>
      </c>
      <c r="O62" s="15" t="n">
        <f aca="false">Q7-P58</f>
        <v>6</v>
      </c>
      <c r="P62" s="15" t="n">
        <f aca="false">R7-Q58</f>
        <v>22</v>
      </c>
      <c r="Q62" s="15" t="n">
        <f aca="false">S7-R58</f>
        <v>-2</v>
      </c>
      <c r="R62" s="15" t="n">
        <f aca="false">T7-S58</f>
        <v>29</v>
      </c>
      <c r="S62" s="16" t="n">
        <f aca="false">U7-T58</f>
        <v>20</v>
      </c>
      <c r="T62" s="16" t="n">
        <f aca="false">V7-U58</f>
        <v>17</v>
      </c>
      <c r="U62" s="17" t="n">
        <f aca="false">IF(T62&lt;10000000,AVERAGE(N62:T62),AVERAGE(M62:S62))</f>
        <v>14.4285714285714</v>
      </c>
      <c r="V62" s="13" t="n">
        <f aca="false">IF(T62&lt;10000000,T62-U62," ")</f>
        <v>2.57142857142857</v>
      </c>
      <c r="W62" s="59"/>
      <c r="X62" s="59"/>
      <c r="Y62" s="59"/>
      <c r="Z62" s="59"/>
      <c r="AA62" s="66"/>
      <c r="AB62" s="9" t="n">
        <v>34278</v>
      </c>
      <c r="AC62" s="15"/>
      <c r="AD62" s="15" t="n">
        <f aca="false">AD7-AC58</f>
        <v>-3</v>
      </c>
      <c r="AE62" s="15" t="n">
        <f aca="false">AE7-AD58</f>
        <v>-1</v>
      </c>
      <c r="AF62" s="15" t="n">
        <f aca="false">AF7-AE58</f>
        <v>-5</v>
      </c>
      <c r="AG62" s="15" t="n">
        <f aca="false">AG7-AF58</f>
        <v>-2</v>
      </c>
      <c r="AH62" s="15" t="n">
        <f aca="false">AH7-AG58</f>
        <v>8</v>
      </c>
      <c r="AI62" s="16" t="n">
        <f aca="false">AI7-AH58</f>
        <v>4</v>
      </c>
      <c r="AJ62" s="16" t="n">
        <f aca="false">AJ7-AI58</f>
        <v>-2</v>
      </c>
      <c r="AK62" s="17" t="n">
        <f aca="false">IF(AJ62&lt;10000000,AVERAGE(AD62:AJ62),AVERAGE(AC62:AI62))</f>
        <v>-0.142857142857143</v>
      </c>
      <c r="AL62" s="33" t="n">
        <f aca="false">IF(AJ62&lt;10000000,AJ62-AK62," ")</f>
        <v>-1.85714285714286</v>
      </c>
      <c r="AM62" s="9" t="n">
        <v>34278</v>
      </c>
      <c r="AN62" s="15"/>
      <c r="AO62" s="15" t="n">
        <f aca="false">AQ7-AP58</f>
        <v>3</v>
      </c>
      <c r="AP62" s="15" t="n">
        <f aca="false">AR7-AQ58</f>
        <v>4</v>
      </c>
      <c r="AQ62" s="15" t="n">
        <f aca="false">AS7-AR58</f>
        <v>27</v>
      </c>
      <c r="AR62" s="15" t="n">
        <f aca="false">AT7-AS58</f>
        <v>-5</v>
      </c>
      <c r="AS62" s="15" t="n">
        <f aca="false">AU7-AT58</f>
        <v>48</v>
      </c>
      <c r="AT62" s="16" t="n">
        <f aca="false">AV7-AU58</f>
        <v>16</v>
      </c>
      <c r="AU62" s="16" t="n">
        <f aca="false">AW7-AV58</f>
        <v>36</v>
      </c>
      <c r="AV62" s="21" t="n">
        <f aca="false">IF(AU62&lt;10000000,AVERAGE(AO62:AU62),AVERAGE(AN62:AT62))</f>
        <v>18.4285714285714</v>
      </c>
      <c r="AW62" s="33" t="n">
        <f aca="false">IF(AU62&lt;10000000,AU62-AV62," ")</f>
        <v>17.5714285714286</v>
      </c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2.75" hidden="false" customHeight="true" outlineLevel="0" collapsed="false">
      <c r="A63" s="18" t="n">
        <v>34285</v>
      </c>
      <c r="B63" s="15"/>
      <c r="C63" s="15" t="n">
        <f aca="false">C8-C7</f>
        <v>7</v>
      </c>
      <c r="D63" s="15" t="n">
        <f aca="false">D8-D7</f>
        <v>-18</v>
      </c>
      <c r="E63" s="15" t="n">
        <f aca="false">E8-E7</f>
        <v>-12</v>
      </c>
      <c r="F63" s="15" t="n">
        <f aca="false">F8-F7</f>
        <v>-1</v>
      </c>
      <c r="G63" s="15" t="n">
        <f aca="false">G8-G7</f>
        <v>27</v>
      </c>
      <c r="H63" s="15" t="n">
        <f aca="false">H7-H8</f>
        <v>5</v>
      </c>
      <c r="I63" s="15" t="n">
        <f aca="false">IF(I8&gt;0,I8-I7," ")</f>
        <v>1</v>
      </c>
      <c r="J63" s="19" t="n">
        <f aca="false">IF(I63&lt;10000000,AVERAGE(C63:I63),AVERAGE(B63:H63))</f>
        <v>1.28571428571429</v>
      </c>
      <c r="K63" s="13" t="n">
        <f aca="false">IF(I63&lt;1000000,I63-J63," ")</f>
        <v>-0.285714285714286</v>
      </c>
      <c r="L63" s="20" t="n">
        <v>34285</v>
      </c>
      <c r="M63" s="15"/>
      <c r="N63" s="15" t="n">
        <f aca="false">P8-P7</f>
        <v>4</v>
      </c>
      <c r="O63" s="15" t="n">
        <f aca="false">Q8-Q7</f>
        <v>-54</v>
      </c>
      <c r="P63" s="15" t="n">
        <f aca="false">R8-R7</f>
        <v>-7</v>
      </c>
      <c r="Q63" s="15" t="n">
        <f aca="false">S8-S7</f>
        <v>4</v>
      </c>
      <c r="R63" s="15" t="n">
        <f aca="false">T8-T7</f>
        <v>-8</v>
      </c>
      <c r="S63" s="15" t="n">
        <f aca="false">U8-U7</f>
        <v>9</v>
      </c>
      <c r="T63" s="15" t="n">
        <f aca="false">IF(V8&gt;0,V8-V7," ")</f>
        <v>4</v>
      </c>
      <c r="U63" s="21" t="n">
        <f aca="false">IF(T63&lt;10000000,AVERAGE(N63:T63),AVERAGE(M63:S63))</f>
        <v>-6.85714285714286</v>
      </c>
      <c r="V63" s="13" t="n">
        <f aca="false">IF(T63&lt;10000000,T63-U63," ")</f>
        <v>10.8571428571429</v>
      </c>
      <c r="W63" s="59"/>
      <c r="X63" s="59"/>
      <c r="Y63" s="59"/>
      <c r="Z63" s="59"/>
      <c r="AA63" s="66"/>
      <c r="AB63" s="18" t="n">
        <v>34285</v>
      </c>
      <c r="AC63" s="15"/>
      <c r="AD63" s="15" t="n">
        <f aca="false">AD8-AD7</f>
        <v>0</v>
      </c>
      <c r="AE63" s="15" t="n">
        <f aca="false">AE8-AE7</f>
        <v>-13</v>
      </c>
      <c r="AF63" s="15" t="n">
        <f aca="false">AF8-AF7</f>
        <v>-3</v>
      </c>
      <c r="AG63" s="15" t="n">
        <f aca="false">AG8-AG7</f>
        <v>4</v>
      </c>
      <c r="AH63" s="15" t="n">
        <f aca="false">AH8-AH7</f>
        <v>14</v>
      </c>
      <c r="AI63" s="15" t="n">
        <f aca="false">AI8-AI7</f>
        <v>5</v>
      </c>
      <c r="AJ63" s="15" t="n">
        <f aca="false">IF(AJ8&gt;0,AJ8-AJ7," ")</f>
        <v>-11</v>
      </c>
      <c r="AK63" s="21" t="n">
        <f aca="false">IF(AJ63&lt;10000000,AVERAGE(AD63:AJ63),AVERAGE(AC63:AI63))</f>
        <v>-0.571428571428571</v>
      </c>
      <c r="AL63" s="13" t="n">
        <f aca="false">IF(AJ63&lt;10000000,AJ63-AK63," ")</f>
        <v>-10.4285714285714</v>
      </c>
      <c r="AM63" s="18" t="n">
        <v>34285</v>
      </c>
      <c r="AN63" s="15"/>
      <c r="AO63" s="15" t="n">
        <f aca="false">AQ8-AQ7</f>
        <v>11</v>
      </c>
      <c r="AP63" s="15" t="n">
        <f aca="false">AR8-AR7</f>
        <v>-85</v>
      </c>
      <c r="AQ63" s="15" t="n">
        <f aca="false">AS8-AS7</f>
        <v>-22</v>
      </c>
      <c r="AR63" s="15" t="n">
        <f aca="false">AT8-AT7</f>
        <v>7</v>
      </c>
      <c r="AS63" s="15" t="n">
        <f aca="false">AU8-AU7</f>
        <v>33</v>
      </c>
      <c r="AT63" s="15" t="n">
        <f aca="false">AV8-AV7</f>
        <v>9</v>
      </c>
      <c r="AU63" s="15" t="n">
        <f aca="false">IF(AW8&gt;0,AW8-AW7," ")</f>
        <v>-6</v>
      </c>
      <c r="AV63" s="21" t="n">
        <f aca="false">IF(AU63&lt;10000000,AVERAGE(AO63:AU63),AVERAGE(AN63:AT63))</f>
        <v>-7.57142857142857</v>
      </c>
      <c r="AW63" s="13" t="n">
        <f aca="false">IF(AU63&lt;10000000,AU63-AV63," ")</f>
        <v>1.57142857142857</v>
      </c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  <c r="HU63" s="59"/>
      <c r="HV63" s="59"/>
      <c r="HW63" s="59"/>
      <c r="HX63" s="59"/>
      <c r="HY63" s="59"/>
      <c r="HZ63" s="59"/>
      <c r="IA63" s="59"/>
      <c r="IB63" s="59"/>
      <c r="IC63" s="59"/>
      <c r="ID63" s="59"/>
      <c r="IE63" s="59"/>
      <c r="IF63" s="59"/>
      <c r="IG63" s="59"/>
      <c r="IH63" s="59"/>
      <c r="II63" s="59"/>
      <c r="IJ63" s="59"/>
      <c r="IK63" s="59"/>
      <c r="IL63" s="59"/>
      <c r="IM63" s="59"/>
      <c r="IN63" s="59"/>
      <c r="IO63" s="59"/>
      <c r="IP63" s="59"/>
      <c r="IQ63" s="59"/>
      <c r="IR63" s="59"/>
      <c r="IS63" s="59"/>
      <c r="IT63" s="59"/>
      <c r="IU63" s="59"/>
      <c r="IV63" s="59"/>
      <c r="IW63" s="59"/>
    </row>
    <row r="64" customFormat="false" ht="12.75" hidden="false" customHeight="true" outlineLevel="0" collapsed="false">
      <c r="A64" s="18" t="n">
        <v>34292</v>
      </c>
      <c r="B64" s="15"/>
      <c r="C64" s="15" t="n">
        <f aca="false">C9-C8</f>
        <v>1</v>
      </c>
      <c r="D64" s="15" t="n">
        <f aca="false">D9-D8</f>
        <v>-25</v>
      </c>
      <c r="E64" s="15" t="n">
        <f aca="false">E9-E8</f>
        <v>-29</v>
      </c>
      <c r="F64" s="15" t="n">
        <f aca="false">F9-F8</f>
        <v>-31</v>
      </c>
      <c r="G64" s="15" t="n">
        <f aca="false">G9-G8</f>
        <v>-20</v>
      </c>
      <c r="H64" s="15" t="n">
        <f aca="false">H9-H8</f>
        <v>-4</v>
      </c>
      <c r="I64" s="15" t="n">
        <f aca="false">IF(I9&gt;0,I9-I8," ")</f>
        <v>-24</v>
      </c>
      <c r="J64" s="19" t="n">
        <f aca="false">IF(I64&lt;10000000,AVERAGE(C64:I64),AVERAGE(B64:H64))</f>
        <v>-18.8571428571429</v>
      </c>
      <c r="K64" s="13" t="n">
        <f aca="false">IF(I64&lt;1000000,I64-J64," ")</f>
        <v>-5.14285714285714</v>
      </c>
      <c r="L64" s="20" t="n">
        <v>34292</v>
      </c>
      <c r="M64" s="15"/>
      <c r="N64" s="15" t="n">
        <f aca="false">P9-P8</f>
        <v>-9</v>
      </c>
      <c r="O64" s="15" t="n">
        <f aca="false">Q9-Q8</f>
        <v>-62</v>
      </c>
      <c r="P64" s="15" t="n">
        <f aca="false">R9-R8</f>
        <v>-58</v>
      </c>
      <c r="Q64" s="15" t="n">
        <f aca="false">S9-S8</f>
        <v>-29</v>
      </c>
      <c r="R64" s="15" t="n">
        <f aca="false">T9-T8</f>
        <v>-17</v>
      </c>
      <c r="S64" s="15" t="n">
        <f aca="false">U9-U8</f>
        <v>-19</v>
      </c>
      <c r="T64" s="15" t="n">
        <f aca="false">IF(V9&gt;0,V9-V8," ")</f>
        <v>-39</v>
      </c>
      <c r="U64" s="21" t="n">
        <f aca="false">IF(T64&lt;10000000,AVERAGE(N64:T64),AVERAGE(M64:S64))</f>
        <v>-33.2857142857143</v>
      </c>
      <c r="V64" s="13" t="n">
        <f aca="false">IF(T64&lt;10000000,T64-U64," ")</f>
        <v>-5.71428571428572</v>
      </c>
      <c r="W64" s="59"/>
      <c r="X64" s="59"/>
      <c r="Y64" s="59"/>
      <c r="Z64" s="59"/>
      <c r="AA64" s="66"/>
      <c r="AB64" s="18" t="n">
        <v>34292</v>
      </c>
      <c r="AC64" s="15"/>
      <c r="AD64" s="15" t="n">
        <f aca="false">AD9-AD8</f>
        <v>-7</v>
      </c>
      <c r="AE64" s="15" t="n">
        <f aca="false">AE9-AE8</f>
        <v>12</v>
      </c>
      <c r="AF64" s="15" t="n">
        <f aca="false">AF9-AF8</f>
        <v>1</v>
      </c>
      <c r="AG64" s="15" t="n">
        <f aca="false">AG9-AG8</f>
        <v>-4</v>
      </c>
      <c r="AH64" s="15" t="n">
        <f aca="false">AH9-AH8</f>
        <v>-8</v>
      </c>
      <c r="AI64" s="15" t="n">
        <f aca="false">AI9-AI8</f>
        <v>3</v>
      </c>
      <c r="AJ64" s="15" t="n">
        <f aca="false">IF(AJ9&gt;0,AJ9-AJ8," ")</f>
        <v>-31</v>
      </c>
      <c r="AK64" s="21" t="n">
        <f aca="false">IF(AJ64&lt;10000000,AVERAGE(AD64:AJ64),AVERAGE(AC64:AI64))</f>
        <v>-4.85714285714286</v>
      </c>
      <c r="AL64" s="13" t="n">
        <f aca="false">IF(AJ64&lt;10000000,AJ64-AK64," ")</f>
        <v>-26.1428571428571</v>
      </c>
      <c r="AM64" s="18" t="n">
        <v>34292</v>
      </c>
      <c r="AN64" s="15"/>
      <c r="AO64" s="15" t="n">
        <f aca="false">AQ9-AQ8</f>
        <v>-15</v>
      </c>
      <c r="AP64" s="15" t="n">
        <f aca="false">AR9-AR8</f>
        <v>-75</v>
      </c>
      <c r="AQ64" s="15" t="n">
        <f aca="false">AS9-AS8</f>
        <v>-86</v>
      </c>
      <c r="AR64" s="15" t="n">
        <f aca="false">AT9-AT8</f>
        <v>-64</v>
      </c>
      <c r="AS64" s="15" t="n">
        <f aca="false">AU9-AU8</f>
        <v>-45</v>
      </c>
      <c r="AT64" s="15" t="n">
        <f aca="false">AV9-AV8</f>
        <v>-20</v>
      </c>
      <c r="AU64" s="15" t="n">
        <f aca="false">IF(AW9&gt;0,AW9-AW8," ")</f>
        <v>-94</v>
      </c>
      <c r="AV64" s="21" t="n">
        <f aca="false">IF(AU64&lt;10000000,AVERAGE(AO64:AU64),AVERAGE(AN64:AT64))</f>
        <v>-57</v>
      </c>
      <c r="AW64" s="13" t="n">
        <f aca="false">IF(AU64&lt;10000000,AU64-AV64," ")</f>
        <v>-37</v>
      </c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59"/>
      <c r="HI64" s="59"/>
      <c r="HJ64" s="59"/>
      <c r="HK64" s="59"/>
      <c r="HL64" s="59"/>
      <c r="HM64" s="59"/>
      <c r="HN64" s="59"/>
      <c r="HO64" s="59"/>
      <c r="HP64" s="59"/>
      <c r="HQ64" s="59"/>
      <c r="HR64" s="59"/>
      <c r="HS64" s="59"/>
      <c r="HT64" s="59"/>
      <c r="HU64" s="59"/>
      <c r="HV64" s="59"/>
      <c r="HW64" s="59"/>
      <c r="HX64" s="59"/>
      <c r="HY64" s="59"/>
      <c r="HZ64" s="59"/>
      <c r="IA64" s="59"/>
      <c r="IB64" s="59"/>
      <c r="IC64" s="59"/>
      <c r="ID64" s="59"/>
      <c r="IE64" s="59"/>
      <c r="IF64" s="59"/>
      <c r="IG64" s="59"/>
      <c r="IH64" s="59"/>
      <c r="II64" s="59"/>
      <c r="IJ64" s="59"/>
      <c r="IK64" s="59"/>
      <c r="IL64" s="59"/>
      <c r="IM64" s="59"/>
      <c r="IN64" s="59"/>
      <c r="IO64" s="59"/>
      <c r="IP64" s="59"/>
      <c r="IQ64" s="59"/>
      <c r="IR64" s="59"/>
      <c r="IS64" s="59"/>
      <c r="IT64" s="59"/>
      <c r="IU64" s="59"/>
      <c r="IV64" s="59"/>
      <c r="IW64" s="59"/>
    </row>
    <row r="65" customFormat="false" ht="12.75" hidden="false" customHeight="true" outlineLevel="0" collapsed="false">
      <c r="A65" s="18" t="n">
        <v>34299</v>
      </c>
      <c r="B65" s="15"/>
      <c r="C65" s="15" t="n">
        <f aca="false">C10-C9</f>
        <v>-14</v>
      </c>
      <c r="D65" s="15" t="n">
        <f aca="false">D10-D9</f>
        <v>-15</v>
      </c>
      <c r="E65" s="15" t="n">
        <f aca="false">E10-E9</f>
        <v>-14</v>
      </c>
      <c r="F65" s="15" t="n">
        <f aca="false">F10-F9</f>
        <v>-40</v>
      </c>
      <c r="G65" s="15" t="n">
        <f aca="false">G10-G9</f>
        <v>-4</v>
      </c>
      <c r="H65" s="15" t="n">
        <f aca="false">H10-H9</f>
        <v>5</v>
      </c>
      <c r="I65" s="15" t="n">
        <f aca="false">IF(I10&gt;0,I10-I9," ")</f>
        <v>-42</v>
      </c>
      <c r="J65" s="19" t="n">
        <f aca="false">IF(I65&lt;10000000,AVERAGE(C65:I65),AVERAGE(B65:H65))</f>
        <v>-17.7142857142857</v>
      </c>
      <c r="K65" s="13" t="n">
        <f aca="false">IF(I65&lt;1000000,I65-J65," ")</f>
        <v>-24.2857142857143</v>
      </c>
      <c r="L65" s="20" t="n">
        <v>34299</v>
      </c>
      <c r="M65" s="15"/>
      <c r="N65" s="15" t="n">
        <f aca="false">P10-P9</f>
        <v>-35</v>
      </c>
      <c r="O65" s="15" t="n">
        <f aca="false">Q10-Q9</f>
        <v>-44</v>
      </c>
      <c r="P65" s="15" t="n">
        <f aca="false">R10-R9</f>
        <v>-46</v>
      </c>
      <c r="Q65" s="15" t="n">
        <f aca="false">S10-S9</f>
        <v>-60</v>
      </c>
      <c r="R65" s="15" t="n">
        <f aca="false">T10-T9</f>
        <v>-12</v>
      </c>
      <c r="S65" s="15" t="n">
        <f aca="false">U10-U9</f>
        <v>3</v>
      </c>
      <c r="T65" s="15" t="n">
        <f aca="false">IF(V10&gt;0,V10-V9," ")</f>
        <v>-91</v>
      </c>
      <c r="U65" s="21" t="n">
        <f aca="false">IF(T65&lt;10000000,AVERAGE(N65:T65),AVERAGE(M65:S65))</f>
        <v>-40.7142857142857</v>
      </c>
      <c r="V65" s="13" t="n">
        <f aca="false">IF(T65&lt;10000000,T65-U65," ")</f>
        <v>-50.2857142857143</v>
      </c>
      <c r="W65" s="59"/>
      <c r="X65" s="59"/>
      <c r="Y65" s="59"/>
      <c r="Z65" s="59"/>
      <c r="AA65" s="66"/>
      <c r="AB65" s="18" t="n">
        <v>34299</v>
      </c>
      <c r="AC65" s="15"/>
      <c r="AD65" s="15" t="n">
        <f aca="false">AD10-AD9</f>
        <v>-8</v>
      </c>
      <c r="AE65" s="15" t="n">
        <f aca="false">AE10-AE9</f>
        <v>-2</v>
      </c>
      <c r="AF65" s="15" t="n">
        <f aca="false">AF10-AF9</f>
        <v>-6</v>
      </c>
      <c r="AG65" s="15" t="n">
        <f aca="false">AG10-AG9</f>
        <v>-8</v>
      </c>
      <c r="AH65" s="15" t="n">
        <f aca="false">AH10-AH9</f>
        <v>3</v>
      </c>
      <c r="AI65" s="15" t="n">
        <f aca="false">AI10-AI9</f>
        <v>-3</v>
      </c>
      <c r="AJ65" s="15" t="n">
        <f aca="false">IF(AJ10&gt;0,AJ10-AJ9," ")</f>
        <v>-13</v>
      </c>
      <c r="AK65" s="21" t="n">
        <f aca="false">IF(AJ65&lt;10000000,AVERAGE(AD65:AJ65),AVERAGE(AC65:AI65))</f>
        <v>-5.28571428571429</v>
      </c>
      <c r="AL65" s="13" t="n">
        <f aca="false">IF(AJ65&lt;10000000,AJ65-AK65," ")</f>
        <v>-7.71428571428571</v>
      </c>
      <c r="AM65" s="18" t="n">
        <v>34299</v>
      </c>
      <c r="AN65" s="15"/>
      <c r="AO65" s="15" t="n">
        <f aca="false">AQ10-AQ9</f>
        <v>-57</v>
      </c>
      <c r="AP65" s="15" t="n">
        <f aca="false">AR10-AR9</f>
        <v>-61</v>
      </c>
      <c r="AQ65" s="15" t="n">
        <f aca="false">AS10-AS9</f>
        <v>-66</v>
      </c>
      <c r="AR65" s="15" t="n">
        <f aca="false">AT10-AT9</f>
        <v>-108</v>
      </c>
      <c r="AS65" s="15" t="n">
        <f aca="false">AU10-AU9</f>
        <v>-13</v>
      </c>
      <c r="AT65" s="15" t="n">
        <f aca="false">AV10-AV9</f>
        <v>5</v>
      </c>
      <c r="AU65" s="15" t="n">
        <f aca="false">IF(AW10&gt;0,AW10-AW9," ")</f>
        <v>-146</v>
      </c>
      <c r="AV65" s="21" t="n">
        <f aca="false">IF(AU65&lt;10000000,AVERAGE(AO65:AU65),AVERAGE(AN65:AT65))</f>
        <v>-63.7142857142857</v>
      </c>
      <c r="AW65" s="13" t="n">
        <f aca="false">IF(AU65&lt;10000000,AU65-AV65," ")</f>
        <v>-82.2857142857143</v>
      </c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  <c r="IH65" s="59"/>
      <c r="II65" s="59"/>
      <c r="IJ65" s="59"/>
      <c r="IK65" s="59"/>
      <c r="IL65" s="59"/>
      <c r="IM65" s="59"/>
      <c r="IN65" s="59"/>
      <c r="IO65" s="59"/>
      <c r="IP65" s="59"/>
      <c r="IQ65" s="59"/>
      <c r="IR65" s="59"/>
      <c r="IS65" s="59"/>
      <c r="IT65" s="59"/>
      <c r="IU65" s="59"/>
      <c r="IV65" s="59"/>
      <c r="IW65" s="59"/>
    </row>
    <row r="66" customFormat="false" ht="12.75" hidden="false" customHeight="true" outlineLevel="0" collapsed="false">
      <c r="A66" s="18" t="n">
        <v>34306</v>
      </c>
      <c r="B66" s="15"/>
      <c r="C66" s="15" t="n">
        <f aca="false">C11-C10</f>
        <v>-31</v>
      </c>
      <c r="D66" s="15" t="n">
        <f aca="false">D11-D10</f>
        <v>-24</v>
      </c>
      <c r="E66" s="15" t="n">
        <f aca="false">E11-E10</f>
        <v>-36</v>
      </c>
      <c r="F66" s="15" t="n">
        <f aca="false">F11-F10</f>
        <v>-8</v>
      </c>
      <c r="G66" s="15" t="n">
        <f aca="false">G11-G10</f>
        <v>7</v>
      </c>
      <c r="H66" s="15" t="n">
        <f aca="false">H11-H10</f>
        <v>-11</v>
      </c>
      <c r="I66" s="15" t="n">
        <f aca="false">IF(I11&gt;0,I11-I10," ")</f>
        <v>-11</v>
      </c>
      <c r="J66" s="19" t="n">
        <f aca="false">IF(I66&lt;10000000,AVERAGE(C66:I66),AVERAGE(B66:H66))</f>
        <v>-16.2857142857143</v>
      </c>
      <c r="K66" s="13" t="n">
        <f aca="false">IF(I66&lt;1000000,I66-J66," ")</f>
        <v>5.28571428571429</v>
      </c>
      <c r="L66" s="20" t="n">
        <v>34306</v>
      </c>
      <c r="M66" s="15"/>
      <c r="N66" s="15" t="n">
        <f aca="false">P11-P10</f>
        <v>-42</v>
      </c>
      <c r="O66" s="15" t="n">
        <f aca="false">Q11-Q10</f>
        <v>-49</v>
      </c>
      <c r="P66" s="15" t="n">
        <f aca="false">R11-R10</f>
        <v>-62</v>
      </c>
      <c r="Q66" s="15" t="n">
        <f aca="false">S11-S10</f>
        <v>-25</v>
      </c>
      <c r="R66" s="15" t="n">
        <f aca="false">T11-T10</f>
        <v>-7</v>
      </c>
      <c r="S66" s="15" t="n">
        <f aca="false">U11-U10</f>
        <v>-56</v>
      </c>
      <c r="T66" s="15" t="n">
        <f aca="false">IF(V11&gt;0,V11-V10," ")</f>
        <v>-57</v>
      </c>
      <c r="U66" s="21" t="n">
        <f aca="false">IF(T66&lt;10000000,AVERAGE(N66:T66),AVERAGE(M66:S66))</f>
        <v>-42.5714285714286</v>
      </c>
      <c r="V66" s="13" t="n">
        <f aca="false">IF(T66&lt;10000000,T66-U66," ")</f>
        <v>-14.4285714285714</v>
      </c>
      <c r="W66" s="59"/>
      <c r="X66" s="59"/>
      <c r="Y66" s="59"/>
      <c r="Z66" s="59"/>
      <c r="AA66" s="66"/>
      <c r="AB66" s="18" t="n">
        <v>34306</v>
      </c>
      <c r="AC66" s="15"/>
      <c r="AD66" s="15" t="n">
        <f aca="false">AD11-AD10</f>
        <v>-12</v>
      </c>
      <c r="AE66" s="15" t="n">
        <f aca="false">AE11-AE10</f>
        <v>0</v>
      </c>
      <c r="AF66" s="15" t="n">
        <f aca="false">AF11-AF10</f>
        <v>-6</v>
      </c>
      <c r="AG66" s="15" t="n">
        <f aca="false">AG11-AG10</f>
        <v>-3</v>
      </c>
      <c r="AH66" s="15" t="n">
        <f aca="false">AH11-AH10</f>
        <v>8</v>
      </c>
      <c r="AI66" s="15" t="n">
        <f aca="false">AI11-AI10</f>
        <v>-2</v>
      </c>
      <c r="AJ66" s="15" t="n">
        <f aca="false">IF(AJ11&gt;0,AJ11-AJ10," ")</f>
        <v>-5</v>
      </c>
      <c r="AK66" s="21" t="n">
        <f aca="false">IF(AJ66&lt;10000000,AVERAGE(AD66:AJ66),AVERAGE(AC66:AI66))</f>
        <v>-2.85714285714286</v>
      </c>
      <c r="AL66" s="13" t="n">
        <f aca="false">IF(AJ66&lt;10000000,AJ66-AK66," ")</f>
        <v>-2.14285714285714</v>
      </c>
      <c r="AM66" s="18" t="n">
        <v>34306</v>
      </c>
      <c r="AN66" s="15"/>
      <c r="AO66" s="15" t="n">
        <f aca="false">AQ11-AQ10</f>
        <v>-85</v>
      </c>
      <c r="AP66" s="15" t="n">
        <f aca="false">AR11-AR10</f>
        <v>-73</v>
      </c>
      <c r="AQ66" s="15" t="n">
        <f aca="false">AS11-AS10</f>
        <v>-104</v>
      </c>
      <c r="AR66" s="15" t="n">
        <f aca="false">AT11-AT10</f>
        <v>-36</v>
      </c>
      <c r="AS66" s="15" t="n">
        <f aca="false">AU11-AU10</f>
        <v>8</v>
      </c>
      <c r="AT66" s="15" t="n">
        <f aca="false">AV11-AV10</f>
        <v>-69</v>
      </c>
      <c r="AU66" s="15" t="n">
        <f aca="false">IF(AW11&gt;0,AW11-AW10," ")</f>
        <v>-73</v>
      </c>
      <c r="AV66" s="21" t="n">
        <f aca="false">IF(AU66&lt;10000000,AVERAGE(AO66:AU66),AVERAGE(AN66:AT66))</f>
        <v>-61.7142857142857</v>
      </c>
      <c r="AW66" s="13" t="n">
        <f aca="false">IF(AU66&lt;10000000,AU66-AV66," ")</f>
        <v>-11.2857142857143</v>
      </c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  <c r="GY66" s="59"/>
      <c r="GZ66" s="59"/>
      <c r="HA66" s="59"/>
      <c r="HB66" s="59"/>
      <c r="HC66" s="59"/>
      <c r="HD66" s="59"/>
      <c r="HE66" s="59"/>
      <c r="HF66" s="59"/>
      <c r="HG66" s="59"/>
      <c r="HH66" s="59"/>
      <c r="HI66" s="59"/>
      <c r="HJ66" s="59"/>
      <c r="HK66" s="59"/>
      <c r="HL66" s="59"/>
      <c r="HM66" s="59"/>
      <c r="HN66" s="59"/>
      <c r="HO66" s="59"/>
      <c r="HP66" s="59"/>
      <c r="HQ66" s="59"/>
      <c r="HR66" s="59"/>
      <c r="HS66" s="59"/>
      <c r="HT66" s="59"/>
      <c r="HU66" s="59"/>
      <c r="HV66" s="59"/>
      <c r="HW66" s="59"/>
      <c r="HX66" s="59"/>
      <c r="HY66" s="59"/>
      <c r="HZ66" s="59"/>
      <c r="IA66" s="59"/>
      <c r="IB66" s="59"/>
      <c r="IC66" s="59"/>
      <c r="ID66" s="59"/>
      <c r="IE66" s="59"/>
      <c r="IF66" s="59"/>
      <c r="IG66" s="59"/>
      <c r="IH66" s="59"/>
      <c r="II66" s="59"/>
      <c r="IJ66" s="59"/>
      <c r="IK66" s="59"/>
      <c r="IL66" s="59"/>
      <c r="IM66" s="59"/>
      <c r="IN66" s="59"/>
      <c r="IO66" s="59"/>
      <c r="IP66" s="59"/>
      <c r="IQ66" s="59"/>
      <c r="IR66" s="59"/>
      <c r="IS66" s="59"/>
      <c r="IT66" s="59"/>
      <c r="IU66" s="59"/>
      <c r="IV66" s="59"/>
      <c r="IW66" s="59"/>
    </row>
    <row r="67" customFormat="false" ht="12.75" hidden="false" customHeight="true" outlineLevel="0" collapsed="false">
      <c r="A67" s="18" t="n">
        <v>34313</v>
      </c>
      <c r="B67" s="15"/>
      <c r="C67" s="15" t="n">
        <f aca="false">C12-C11</f>
        <v>-11</v>
      </c>
      <c r="D67" s="15" t="n">
        <f aca="false">D12-D11</f>
        <v>-16</v>
      </c>
      <c r="E67" s="15" t="n">
        <f aca="false">E12-E11</f>
        <v>-24</v>
      </c>
      <c r="F67" s="15" t="n">
        <f aca="false">F12-F11</f>
        <v>-25</v>
      </c>
      <c r="G67" s="15" t="n">
        <f aca="false">G12-G11</f>
        <v>14</v>
      </c>
      <c r="H67" s="15" t="n">
        <f aca="false">H12-H11</f>
        <v>-22</v>
      </c>
      <c r="I67" s="15" t="n">
        <f aca="false">IF(I12&gt;0,I12-I11," ")</f>
        <v>-41</v>
      </c>
      <c r="J67" s="19" t="n">
        <f aca="false">IF(I67&lt;10000000,AVERAGE(C67:I67),AVERAGE(B67:H67))</f>
        <v>-17.8571428571429</v>
      </c>
      <c r="K67" s="13" t="n">
        <f aca="false">IF(I67&lt;1000000,I67-J67," ")</f>
        <v>-23.1428571428571</v>
      </c>
      <c r="L67" s="20" t="n">
        <v>34313</v>
      </c>
      <c r="M67" s="15"/>
      <c r="N67" s="15" t="n">
        <f aca="false">P12-P11</f>
        <v>-30</v>
      </c>
      <c r="O67" s="15" t="n">
        <f aca="false">Q12-Q11</f>
        <v>-50</v>
      </c>
      <c r="P67" s="15" t="n">
        <f aca="false">R12-R11</f>
        <v>-40</v>
      </c>
      <c r="Q67" s="15" t="n">
        <f aca="false">S12-S11</f>
        <v>-32</v>
      </c>
      <c r="R67" s="15" t="n">
        <f aca="false">T12-T11</f>
        <v>14</v>
      </c>
      <c r="S67" s="15" t="n">
        <f aca="false">U12-U11</f>
        <v>-37</v>
      </c>
      <c r="T67" s="15" t="n">
        <f aca="false">IF(V12&gt;0,V12-V11," ")</f>
        <v>-110</v>
      </c>
      <c r="U67" s="21" t="n">
        <f aca="false">IF(T67&lt;10000000,AVERAGE(N67:T67),AVERAGE(M67:S67))</f>
        <v>-40.7142857142857</v>
      </c>
      <c r="V67" s="13" t="n">
        <f aca="false">IF(T67&lt;10000000,T67-U67," ")</f>
        <v>-69.2857142857143</v>
      </c>
      <c r="W67" s="59"/>
      <c r="X67" s="59"/>
      <c r="Y67" s="59"/>
      <c r="Z67" s="59"/>
      <c r="AA67" s="66"/>
      <c r="AB67" s="18" t="n">
        <v>34313</v>
      </c>
      <c r="AC67" s="15"/>
      <c r="AD67" s="15" t="n">
        <f aca="false">AD12-AD11</f>
        <v>-15</v>
      </c>
      <c r="AE67" s="15" t="n">
        <f aca="false">AE12-AE11</f>
        <v>-9</v>
      </c>
      <c r="AF67" s="15" t="n">
        <f aca="false">AF12-AF11</f>
        <v>-8</v>
      </c>
      <c r="AG67" s="15" t="n">
        <f aca="false">AG12-AG11</f>
        <v>-12</v>
      </c>
      <c r="AH67" s="15" t="n">
        <f aca="false">AH12-AH11</f>
        <v>-1</v>
      </c>
      <c r="AI67" s="15" t="n">
        <f aca="false">AI12-AI11</f>
        <v>-14</v>
      </c>
      <c r="AJ67" s="15" t="n">
        <f aca="false">IF(AJ12&gt;0,AJ12-AJ11," ")</f>
        <v>-7</v>
      </c>
      <c r="AK67" s="21" t="n">
        <f aca="false">IF(AJ67&lt;10000000,AVERAGE(AD67:AJ67),AVERAGE(AC67:AI67))</f>
        <v>-9.42857142857143</v>
      </c>
      <c r="AL67" s="13" t="n">
        <f aca="false">IF(AJ67&lt;10000000,AJ67-AK67," ")</f>
        <v>2.42857142857143</v>
      </c>
      <c r="AM67" s="18" t="n">
        <v>34313</v>
      </c>
      <c r="AN67" s="15"/>
      <c r="AO67" s="15" t="n">
        <f aca="false">AQ12-AQ11</f>
        <v>-56</v>
      </c>
      <c r="AP67" s="15" t="n">
        <f aca="false">AR12-AR11</f>
        <v>-75</v>
      </c>
      <c r="AQ67" s="15" t="n">
        <f aca="false">AS12-AS11</f>
        <v>-72</v>
      </c>
      <c r="AR67" s="15" t="n">
        <f aca="false">AT12-AT11</f>
        <v>-69</v>
      </c>
      <c r="AS67" s="15" t="n">
        <f aca="false">AU12-AU11</f>
        <v>27</v>
      </c>
      <c r="AT67" s="15" t="n">
        <f aca="false">AV12-AV11</f>
        <v>-73</v>
      </c>
      <c r="AU67" s="15" t="n">
        <f aca="false">IF(AW12&gt;0,AW12-AW11," ")</f>
        <v>-158</v>
      </c>
      <c r="AV67" s="21" t="n">
        <f aca="false">IF(AU67&lt;10000000,AVERAGE(AO67:AU67),AVERAGE(AN67:AT67))</f>
        <v>-68</v>
      </c>
      <c r="AW67" s="13" t="n">
        <f aca="false">IF(AU67&lt;10000000,AU67-AV67," ")</f>
        <v>-90</v>
      </c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59"/>
      <c r="FK67" s="59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59"/>
      <c r="FY67" s="59"/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59"/>
      <c r="GM67" s="59"/>
      <c r="GN67" s="59"/>
      <c r="GO67" s="59"/>
      <c r="GP67" s="59"/>
      <c r="GQ67" s="59"/>
      <c r="GR67" s="59"/>
      <c r="GS67" s="59"/>
      <c r="GT67" s="59"/>
      <c r="GU67" s="59"/>
      <c r="GV67" s="59"/>
      <c r="GW67" s="59"/>
      <c r="GX67" s="59"/>
      <c r="GY67" s="59"/>
      <c r="GZ67" s="59"/>
      <c r="HA67" s="59"/>
      <c r="HB67" s="59"/>
      <c r="HC67" s="59"/>
      <c r="HD67" s="59"/>
      <c r="HE67" s="59"/>
      <c r="HF67" s="59"/>
      <c r="HG67" s="59"/>
      <c r="HH67" s="59"/>
      <c r="HI67" s="59"/>
      <c r="HJ67" s="59"/>
      <c r="HK67" s="59"/>
      <c r="HL67" s="59"/>
      <c r="HM67" s="59"/>
      <c r="HN67" s="59"/>
      <c r="HO67" s="59"/>
      <c r="HP67" s="59"/>
      <c r="HQ67" s="59"/>
      <c r="HR67" s="59"/>
      <c r="HS67" s="59"/>
      <c r="HT67" s="59"/>
      <c r="HU67" s="59"/>
      <c r="HV67" s="59"/>
      <c r="HW67" s="59"/>
      <c r="HX67" s="59"/>
      <c r="HY67" s="59"/>
      <c r="HZ67" s="59"/>
      <c r="IA67" s="59"/>
      <c r="IB67" s="59"/>
      <c r="IC67" s="59"/>
      <c r="ID67" s="59"/>
      <c r="IE67" s="59"/>
      <c r="IF67" s="59"/>
      <c r="IG67" s="59"/>
      <c r="IH67" s="59"/>
      <c r="II67" s="59"/>
      <c r="IJ67" s="59"/>
      <c r="IK67" s="59"/>
      <c r="IL67" s="59"/>
      <c r="IM67" s="59"/>
      <c r="IN67" s="59"/>
      <c r="IO67" s="59"/>
      <c r="IP67" s="59"/>
      <c r="IQ67" s="59"/>
      <c r="IR67" s="59"/>
      <c r="IS67" s="59"/>
      <c r="IT67" s="59"/>
      <c r="IU67" s="59"/>
      <c r="IV67" s="59"/>
      <c r="IW67" s="59"/>
    </row>
    <row r="68" customFormat="false" ht="12.75" hidden="false" customHeight="true" outlineLevel="0" collapsed="false">
      <c r="A68" s="18" t="n">
        <v>34320</v>
      </c>
      <c r="B68" s="15"/>
      <c r="C68" s="15" t="n">
        <f aca="false">C13-C12</f>
        <v>-48</v>
      </c>
      <c r="D68" s="15" t="n">
        <f aca="false">D13-D12</f>
        <v>-41</v>
      </c>
      <c r="E68" s="15" t="n">
        <f aca="false">E13-E12</f>
        <v>-5</v>
      </c>
      <c r="F68" s="15" t="n">
        <f aca="false">F13-F12</f>
        <v>-41</v>
      </c>
      <c r="G68" s="15" t="n">
        <f aca="false">G13-G12</f>
        <v>-16</v>
      </c>
      <c r="H68" s="15" t="n">
        <f aca="false">H13-H12</f>
        <v>-26</v>
      </c>
      <c r="I68" s="15" t="n">
        <f aca="false">IF(I13&gt;0,I13-I12," ")</f>
        <v>-46</v>
      </c>
      <c r="J68" s="19" t="n">
        <f aca="false">IF(I68&lt;10000000,AVERAGE(C68:I68),AVERAGE(B68:H68))</f>
        <v>-31.8571428571429</v>
      </c>
      <c r="K68" s="13" t="n">
        <f aca="false">IF(I68&lt;1000000,I68-J68," ")</f>
        <v>-14.1428571428571</v>
      </c>
      <c r="L68" s="20" t="n">
        <v>34320</v>
      </c>
      <c r="M68" s="15"/>
      <c r="N68" s="15" t="n">
        <f aca="false">P13-P12</f>
        <v>-89</v>
      </c>
      <c r="O68" s="15" t="n">
        <f aca="false">Q13-Q12</f>
        <v>-128</v>
      </c>
      <c r="P68" s="15" t="n">
        <f aca="false">R13-R12</f>
        <v>-44</v>
      </c>
      <c r="Q68" s="15" t="n">
        <f aca="false">S13-S12</f>
        <v>-76</v>
      </c>
      <c r="R68" s="15" t="n">
        <f aca="false">T13-T12</f>
        <v>-19</v>
      </c>
      <c r="S68" s="15" t="n">
        <f aca="false">U13-U12</f>
        <v>-75</v>
      </c>
      <c r="T68" s="15" t="n">
        <f aca="false">IF(V13&gt;0,V13-V12," ")</f>
        <v>-100</v>
      </c>
      <c r="U68" s="21" t="n">
        <f aca="false">IF(T68&lt;10000000,AVERAGE(N68:T68),AVERAGE(M68:S68))</f>
        <v>-75.8571428571429</v>
      </c>
      <c r="V68" s="13" t="n">
        <f aca="false">IF(T68&lt;10000000,T68-U68," ")</f>
        <v>-24.1428571428571</v>
      </c>
      <c r="W68" s="59"/>
      <c r="X68" s="59"/>
      <c r="Y68" s="59"/>
      <c r="Z68" s="59"/>
      <c r="AA68" s="66"/>
      <c r="AB68" s="18" t="n">
        <v>34320</v>
      </c>
      <c r="AC68" s="15"/>
      <c r="AD68" s="15" t="n">
        <f aca="false">AD13-AD12</f>
        <v>-24</v>
      </c>
      <c r="AE68" s="15" t="n">
        <f aca="false">AE13-AE12</f>
        <v>-9</v>
      </c>
      <c r="AF68" s="15" t="n">
        <f aca="false">AF13-AF12</f>
        <v>-4</v>
      </c>
      <c r="AG68" s="15" t="n">
        <f aca="false">AG13-AG12</f>
        <v>-19</v>
      </c>
      <c r="AH68" s="15" t="n">
        <f aca="false">AH13-AH12</f>
        <v>-14</v>
      </c>
      <c r="AI68" s="15" t="n">
        <f aca="false">AI13-AI12</f>
        <v>-15</v>
      </c>
      <c r="AJ68" s="15" t="n">
        <f aca="false">IF(AJ13&gt;0,AJ13-AJ12," ")</f>
        <v>-12</v>
      </c>
      <c r="AK68" s="21" t="n">
        <f aca="false">IF(AJ68&lt;10000000,AVERAGE(AD68:AJ68),AVERAGE(AC68:AI68))</f>
        <v>-13.8571428571429</v>
      </c>
      <c r="AL68" s="13" t="n">
        <f aca="false">IF(AJ68&lt;10000000,AJ68-AK68," ")</f>
        <v>1.85714285714286</v>
      </c>
      <c r="AM68" s="18" t="n">
        <v>34320</v>
      </c>
      <c r="AN68" s="15"/>
      <c r="AO68" s="15" t="n">
        <f aca="false">AQ13-AQ12</f>
        <v>-161</v>
      </c>
      <c r="AP68" s="15" t="n">
        <f aca="false">AR13-AR12</f>
        <v>-178</v>
      </c>
      <c r="AQ68" s="15" t="n">
        <f aca="false">AS13-AS12</f>
        <v>-53</v>
      </c>
      <c r="AR68" s="15" t="n">
        <f aca="false">AT13-AT12</f>
        <v>-136</v>
      </c>
      <c r="AS68" s="15" t="n">
        <f aca="false">AU13-AU12</f>
        <v>-49</v>
      </c>
      <c r="AT68" s="15" t="n">
        <f aca="false">AV13-AV12</f>
        <v>-116</v>
      </c>
      <c r="AU68" s="15" t="n">
        <f aca="false">IF(AW13&gt;0,AW13-AW12," ")</f>
        <v>-158</v>
      </c>
      <c r="AV68" s="21" t="n">
        <f aca="false">IF(AU68&lt;10000000,AVERAGE(AO68:AU68),AVERAGE(AN68:AT68))</f>
        <v>-121.571428571429</v>
      </c>
      <c r="AW68" s="13" t="n">
        <f aca="false">IF(AU68&lt;10000000,AU68-AV68," ")</f>
        <v>-36.4285714285714</v>
      </c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  <c r="IH68" s="59"/>
      <c r="II68" s="59"/>
      <c r="IJ68" s="59"/>
      <c r="IK68" s="59"/>
      <c r="IL68" s="59"/>
      <c r="IM68" s="59"/>
      <c r="IN68" s="59"/>
      <c r="IO68" s="59"/>
      <c r="IP68" s="59"/>
      <c r="IQ68" s="59"/>
      <c r="IR68" s="59"/>
      <c r="IS68" s="59"/>
      <c r="IT68" s="59"/>
      <c r="IU68" s="59"/>
      <c r="IV68" s="59"/>
      <c r="IW68" s="59"/>
    </row>
    <row r="69" customFormat="false" ht="12.75" hidden="false" customHeight="true" outlineLevel="0" collapsed="false">
      <c r="A69" s="18" t="n">
        <v>34327</v>
      </c>
      <c r="B69" s="15"/>
      <c r="C69" s="15" t="n">
        <f aca="false">C14-C13</f>
        <v>-25</v>
      </c>
      <c r="D69" s="15" t="n">
        <f aca="false">D14-D13</f>
        <v>-57</v>
      </c>
      <c r="E69" s="15" t="n">
        <f aca="false">E14-E13</f>
        <v>-52</v>
      </c>
      <c r="F69" s="15" t="n">
        <f aca="false">F14-F13</f>
        <v>-40</v>
      </c>
      <c r="G69" s="15" t="n">
        <f aca="false">G14-G13</f>
        <v>-21</v>
      </c>
      <c r="H69" s="15" t="n">
        <f aca="false">H14-H13</f>
        <v>-49</v>
      </c>
      <c r="I69" s="15" t="n">
        <f aca="false">IF(I14&gt;0,I14-I13," ")</f>
        <v>-51</v>
      </c>
      <c r="J69" s="19" t="n">
        <f aca="false">IF(I69&lt;10000000,AVERAGE(C69:I69),AVERAGE(B69:H69))</f>
        <v>-42.1428571428571</v>
      </c>
      <c r="K69" s="13" t="n">
        <f aca="false">IF(I69&lt;1000000,I69-J69," ")</f>
        <v>-8.85714285714285</v>
      </c>
      <c r="L69" s="20" t="n">
        <v>34327</v>
      </c>
      <c r="M69" s="15"/>
      <c r="N69" s="15" t="n">
        <f aca="false">P14-P13</f>
        <v>-56</v>
      </c>
      <c r="O69" s="15" t="n">
        <f aca="false">Q14-Q13</f>
        <v>-85</v>
      </c>
      <c r="P69" s="15" t="n">
        <f aca="false">R14-R13</f>
        <v>-62</v>
      </c>
      <c r="Q69" s="15" t="n">
        <f aca="false">S14-S13</f>
        <v>-66</v>
      </c>
      <c r="R69" s="15" t="n">
        <f aca="false">T14-T13</f>
        <v>-57</v>
      </c>
      <c r="S69" s="15" t="n">
        <f aca="false">U14-U13</f>
        <v>-109</v>
      </c>
      <c r="T69" s="15" t="n">
        <f aca="false">IF(V14&gt;0,V14-V13," ")</f>
        <v>-110</v>
      </c>
      <c r="U69" s="21" t="n">
        <f aca="false">IF(T69&lt;10000000,AVERAGE(N69:T69),AVERAGE(M69:S69))</f>
        <v>-77.8571428571429</v>
      </c>
      <c r="V69" s="13" t="n">
        <f aca="false">IF(T69&lt;10000000,T69-U69," ")</f>
        <v>-32.1428571428571</v>
      </c>
      <c r="W69" s="59"/>
      <c r="X69" s="59"/>
      <c r="Y69" s="59"/>
      <c r="Z69" s="59"/>
      <c r="AA69" s="66"/>
      <c r="AB69" s="18" t="n">
        <v>34327</v>
      </c>
      <c r="AC69" s="15"/>
      <c r="AD69" s="15" t="n">
        <f aca="false">AD14-AD13</f>
        <v>2</v>
      </c>
      <c r="AE69" s="15" t="n">
        <f aca="false">AE14-AE13</f>
        <v>-12</v>
      </c>
      <c r="AF69" s="15" t="n">
        <f aca="false">AF14-AF13</f>
        <v>-16</v>
      </c>
      <c r="AG69" s="15" t="n">
        <f aca="false">AG14-AG13</f>
        <v>-29</v>
      </c>
      <c r="AH69" s="15" t="n">
        <f aca="false">AH14-AH13</f>
        <v>-7</v>
      </c>
      <c r="AI69" s="15" t="n">
        <f aca="false">AI14-AI13</f>
        <v>-15</v>
      </c>
      <c r="AJ69" s="15" t="n">
        <f aca="false">IF(AJ14&gt;0,AJ14-AJ13," ")</f>
        <v>-14</v>
      </c>
      <c r="AK69" s="21" t="n">
        <f aca="false">IF(AJ69&lt;10000000,AVERAGE(AD69:AJ69),AVERAGE(AC69:AI69))</f>
        <v>-13</v>
      </c>
      <c r="AL69" s="13" t="n">
        <f aca="false">IF(AJ69&lt;10000000,AJ69-AK69," ")</f>
        <v>-1</v>
      </c>
      <c r="AM69" s="18" t="n">
        <v>34327</v>
      </c>
      <c r="AN69" s="15"/>
      <c r="AO69" s="15" t="n">
        <f aca="false">AQ14-AQ13</f>
        <v>-79</v>
      </c>
      <c r="AP69" s="15" t="n">
        <f aca="false">AR14-AR13</f>
        <v>-154</v>
      </c>
      <c r="AQ69" s="15" t="n">
        <f aca="false">AS14-AS13</f>
        <v>-130</v>
      </c>
      <c r="AR69" s="15" t="n">
        <f aca="false">AT14-AT13</f>
        <v>-135</v>
      </c>
      <c r="AS69" s="15" t="n">
        <f aca="false">AU14-AU13</f>
        <v>-85</v>
      </c>
      <c r="AT69" s="15" t="n">
        <f aca="false">AV14-AV13</f>
        <v>-173</v>
      </c>
      <c r="AU69" s="15" t="n">
        <f aca="false">IF(AW14&gt;0,AW14-AW13," ")</f>
        <v>-175</v>
      </c>
      <c r="AV69" s="21" t="n">
        <f aca="false">IF(AU69&lt;10000000,AVERAGE(AO69:AU69),AVERAGE(AN69:AT69))</f>
        <v>-133</v>
      </c>
      <c r="AW69" s="13" t="n">
        <f aca="false">IF(AU69&lt;10000000,AU69-AV69," ")</f>
        <v>-42</v>
      </c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59"/>
      <c r="HI69" s="59"/>
      <c r="HJ69" s="59"/>
      <c r="HK69" s="59"/>
      <c r="HL69" s="59"/>
      <c r="HM69" s="59"/>
      <c r="HN69" s="59"/>
      <c r="HO69" s="59"/>
      <c r="HP69" s="59"/>
      <c r="HQ69" s="59"/>
      <c r="HR69" s="59"/>
      <c r="HS69" s="59"/>
      <c r="HT69" s="59"/>
      <c r="HU69" s="59"/>
      <c r="HV69" s="59"/>
      <c r="HW69" s="59"/>
      <c r="HX69" s="59"/>
      <c r="HY69" s="59"/>
      <c r="HZ69" s="59"/>
      <c r="IA69" s="59"/>
      <c r="IB69" s="59"/>
      <c r="IC69" s="59"/>
      <c r="ID69" s="59"/>
      <c r="IE69" s="59"/>
      <c r="IF69" s="59"/>
      <c r="IG69" s="59"/>
      <c r="IH69" s="59"/>
      <c r="II69" s="59"/>
      <c r="IJ69" s="59"/>
      <c r="IK69" s="59"/>
      <c r="IL69" s="59"/>
      <c r="IM69" s="59"/>
      <c r="IN69" s="59"/>
      <c r="IO69" s="59"/>
      <c r="IP69" s="59"/>
      <c r="IQ69" s="59"/>
      <c r="IR69" s="59"/>
      <c r="IS69" s="59"/>
      <c r="IT69" s="59"/>
      <c r="IU69" s="59"/>
      <c r="IV69" s="59"/>
      <c r="IW69" s="59"/>
    </row>
    <row r="70" customFormat="false" ht="12.75" hidden="false" customHeight="true" outlineLevel="0" collapsed="false">
      <c r="A70" s="18" t="n">
        <v>34334</v>
      </c>
      <c r="B70" s="15"/>
      <c r="C70" s="15" t="n">
        <f aca="false">C15-C14</f>
        <v>-24</v>
      </c>
      <c r="D70" s="15" t="n">
        <f aca="false">D15-D14</f>
        <v>-31</v>
      </c>
      <c r="E70" s="15" t="n">
        <f aca="false">E15-E14</f>
        <v>-30</v>
      </c>
      <c r="F70" s="15" t="n">
        <f aca="false">F15-F14</f>
        <v>-19</v>
      </c>
      <c r="G70" s="15" t="n">
        <f aca="false">G15-G14</f>
        <v>-36</v>
      </c>
      <c r="H70" s="15" t="n">
        <f aca="false">H15-H14</f>
        <v>-25</v>
      </c>
      <c r="I70" s="15" t="n">
        <f aca="false">IF(I15&gt;0,I15-I14," ")</f>
        <v>-63</v>
      </c>
      <c r="J70" s="19" t="n">
        <f aca="false">IF(I70&lt;10000000,AVERAGE(C70:I70),AVERAGE(B70:H70))</f>
        <v>-32.5714285714286</v>
      </c>
      <c r="K70" s="13" t="n">
        <f aca="false">IF(I70&lt;1000000,I70-J70," ")</f>
        <v>-30.4285714285714</v>
      </c>
      <c r="L70" s="20" t="n">
        <v>34334</v>
      </c>
      <c r="M70" s="15"/>
      <c r="N70" s="15" t="n">
        <f aca="false">P15-P14</f>
        <v>-46</v>
      </c>
      <c r="O70" s="15" t="n">
        <f aca="false">Q15-Q14</f>
        <v>-84</v>
      </c>
      <c r="P70" s="15" t="n">
        <f aca="false">R15-R14</f>
        <v>-84</v>
      </c>
      <c r="Q70" s="15" t="n">
        <f aca="false">S15-S14</f>
        <v>-55</v>
      </c>
      <c r="R70" s="15" t="n">
        <f aca="false">T15-T14</f>
        <v>-93</v>
      </c>
      <c r="S70" s="15" t="n">
        <f aca="false">U15-U14</f>
        <v>-98</v>
      </c>
      <c r="T70" s="15" t="n">
        <f aca="false">IF(V15&gt;0,V15-V14," ")</f>
        <v>-142</v>
      </c>
      <c r="U70" s="21" t="n">
        <f aca="false">IF(T70&lt;10000000,AVERAGE(N70:T70),AVERAGE(M70:S70))</f>
        <v>-86</v>
      </c>
      <c r="V70" s="13" t="n">
        <f aca="false">IF(T70&lt;10000000,T70-U70," ")</f>
        <v>-56</v>
      </c>
      <c r="W70" s="59"/>
      <c r="X70" s="59"/>
      <c r="Y70" s="59"/>
      <c r="Z70" s="59"/>
      <c r="AA70" s="66"/>
      <c r="AB70" s="18" t="n">
        <v>34334</v>
      </c>
      <c r="AC70" s="15"/>
      <c r="AD70" s="15" t="n">
        <f aca="false">AD15-AD14</f>
        <v>-3</v>
      </c>
      <c r="AE70" s="15" t="n">
        <f aca="false">AE15-AE14</f>
        <v>-24</v>
      </c>
      <c r="AF70" s="15" t="n">
        <f aca="false">AF15-AF14</f>
        <v>-14</v>
      </c>
      <c r="AG70" s="15" t="n">
        <f aca="false">AG15-AG14</f>
        <v>-22</v>
      </c>
      <c r="AH70" s="15" t="n">
        <f aca="false">AH15-AH14</f>
        <v>-38</v>
      </c>
      <c r="AI70" s="15" t="n">
        <f aca="false">AI15-AI14</f>
        <v>-10</v>
      </c>
      <c r="AJ70" s="15" t="n">
        <f aca="false">IF(AJ15&gt;0,AJ15-AJ14," ")</f>
        <v>-4</v>
      </c>
      <c r="AK70" s="21" t="n">
        <f aca="false">IF(AJ70&lt;10000000,AVERAGE(AD70:AJ70),AVERAGE(AC70:AI70))</f>
        <v>-16.4285714285714</v>
      </c>
      <c r="AL70" s="13" t="n">
        <f aca="false">IF(AJ70&lt;10000000,AJ70-AK70," ")</f>
        <v>12.4285714285714</v>
      </c>
      <c r="AM70" s="18" t="n">
        <v>34334</v>
      </c>
      <c r="AN70" s="15"/>
      <c r="AO70" s="15" t="n">
        <f aca="false">AQ15-AQ14</f>
        <v>-73</v>
      </c>
      <c r="AP70" s="15" t="n">
        <f aca="false">AR15-AR14</f>
        <v>-139</v>
      </c>
      <c r="AQ70" s="15" t="n">
        <f aca="false">AS15-AS14</f>
        <v>-128</v>
      </c>
      <c r="AR70" s="15" t="n">
        <f aca="false">AT15-AT14</f>
        <v>-96</v>
      </c>
      <c r="AS70" s="15" t="n">
        <f aca="false">AU15-AU14</f>
        <v>-167</v>
      </c>
      <c r="AT70" s="15" t="n">
        <f aca="false">AV15-AV14</f>
        <v>-133</v>
      </c>
      <c r="AU70" s="15" t="n">
        <f aca="false">IF(AW15&gt;0,AW15-AW14," ")</f>
        <v>-209</v>
      </c>
      <c r="AV70" s="21" t="n">
        <f aca="false">IF(AU70&lt;10000000,AVERAGE(AO70:AU70),AVERAGE(AN70:AT70))</f>
        <v>-135</v>
      </c>
      <c r="AW70" s="13" t="n">
        <f aca="false">IF(AU70&lt;10000000,AU70-AV70," ")</f>
        <v>-74</v>
      </c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59"/>
      <c r="HI70" s="59"/>
      <c r="HJ70" s="59"/>
      <c r="HK70" s="59"/>
      <c r="HL70" s="59"/>
      <c r="HM70" s="59"/>
      <c r="HN70" s="59"/>
      <c r="HO70" s="59"/>
      <c r="HP70" s="59"/>
      <c r="HQ70" s="59"/>
      <c r="HR70" s="59"/>
      <c r="HS70" s="59"/>
      <c r="HT70" s="59"/>
      <c r="HU70" s="59"/>
      <c r="HV70" s="59"/>
      <c r="HW70" s="59"/>
      <c r="HX70" s="59"/>
      <c r="HY70" s="59"/>
      <c r="HZ70" s="59"/>
      <c r="IA70" s="59"/>
      <c r="IB70" s="59"/>
      <c r="IC70" s="59"/>
      <c r="ID70" s="59"/>
      <c r="IE70" s="59"/>
      <c r="IF70" s="59"/>
      <c r="IG70" s="59"/>
      <c r="IH70" s="59"/>
      <c r="II70" s="59"/>
      <c r="IJ70" s="59"/>
      <c r="IK70" s="59"/>
      <c r="IL70" s="59"/>
      <c r="IM70" s="59"/>
      <c r="IN70" s="59"/>
      <c r="IO70" s="59"/>
      <c r="IP70" s="59"/>
      <c r="IQ70" s="59"/>
      <c r="IR70" s="59"/>
      <c r="IS70" s="59"/>
      <c r="IT70" s="59"/>
      <c r="IU70" s="59"/>
      <c r="IV70" s="59"/>
      <c r="IW70" s="59"/>
    </row>
    <row r="71" customFormat="false" ht="12.75" hidden="false" customHeight="true" outlineLevel="0" collapsed="false">
      <c r="A71" s="22" t="n">
        <v>34341</v>
      </c>
      <c r="B71" s="23"/>
      <c r="C71" s="23" t="n">
        <f aca="false">C16-C15</f>
        <v>-53</v>
      </c>
      <c r="D71" s="23" t="n">
        <f aca="false">D16-D15</f>
        <v>-42</v>
      </c>
      <c r="E71" s="23" t="n">
        <f aca="false">E16-E15</f>
        <v>7</v>
      </c>
      <c r="F71" s="23" t="n">
        <f aca="false">F16-F15</f>
        <v>-41</v>
      </c>
      <c r="G71" s="15" t="n">
        <f aca="false">G16-G15</f>
        <v>-56</v>
      </c>
      <c r="H71" s="15" t="n">
        <f aca="false">H16-H15</f>
        <v>-35</v>
      </c>
      <c r="I71" s="15" t="n">
        <f aca="false">IF(I16&gt;0,I16-I15," ")</f>
        <v>-60</v>
      </c>
      <c r="J71" s="19" t="n">
        <f aca="false">IF(I71&lt;10000000,AVERAGE(C71:I71),AVERAGE(B71:H71))</f>
        <v>-40</v>
      </c>
      <c r="K71" s="13" t="n">
        <f aca="false">IF(I71&lt;1000000,I71-J71," ")</f>
        <v>-20</v>
      </c>
      <c r="L71" s="24" t="n">
        <v>34341</v>
      </c>
      <c r="M71" s="23"/>
      <c r="N71" s="23" t="n">
        <f aca="false">P16-P15</f>
        <v>-112</v>
      </c>
      <c r="O71" s="23" t="n">
        <f aca="false">Q16-Q15</f>
        <v>-86</v>
      </c>
      <c r="P71" s="23" t="n">
        <f aca="false">R16-R15</f>
        <v>-26</v>
      </c>
      <c r="Q71" s="23" t="n">
        <f aca="false">S16-S15</f>
        <v>-79</v>
      </c>
      <c r="R71" s="23" t="n">
        <f aca="false">T16-T15</f>
        <v>-95</v>
      </c>
      <c r="S71" s="15" t="n">
        <f aca="false">U16-U15</f>
        <v>-53</v>
      </c>
      <c r="T71" s="15" t="n">
        <f aca="false">IF(V16&gt;0,V16-V15," ")</f>
        <v>-98</v>
      </c>
      <c r="U71" s="21" t="n">
        <f aca="false">IF(T71&lt;10000000,AVERAGE(N71:T71),AVERAGE(M71:S71))</f>
        <v>-78.4285714285714</v>
      </c>
      <c r="V71" s="13" t="n">
        <f aca="false">IF(T71&lt;10000000,T71-U71," ")</f>
        <v>-19.5714285714286</v>
      </c>
      <c r="AB71" s="22" t="n">
        <v>34341</v>
      </c>
      <c r="AC71" s="23"/>
      <c r="AD71" s="23" t="n">
        <f aca="false">AD16-AD15</f>
        <v>-27</v>
      </c>
      <c r="AE71" s="23" t="n">
        <f aca="false">AE16-AE15</f>
        <v>-10</v>
      </c>
      <c r="AF71" s="23" t="n">
        <f aca="false">AF16-AF15</f>
        <v>4</v>
      </c>
      <c r="AG71" s="23" t="n">
        <f aca="false">AG16-AG15</f>
        <v>-11</v>
      </c>
      <c r="AH71" s="23" t="n">
        <f aca="false">AH16-AH15</f>
        <v>-7</v>
      </c>
      <c r="AI71" s="15" t="n">
        <f aca="false">AI16-AI15</f>
        <v>-27</v>
      </c>
      <c r="AJ71" s="15" t="n">
        <f aca="false">IF(AJ16&gt;0,AJ16-AJ15," ")</f>
        <v>-9</v>
      </c>
      <c r="AK71" s="21" t="n">
        <f aca="false">IF(AJ71&lt;10000000,AVERAGE(AD71:AJ71),AVERAGE(AC71:AI71))</f>
        <v>-12.4285714285714</v>
      </c>
      <c r="AL71" s="13" t="n">
        <f aca="false">IF(AJ71&lt;10000000,AJ71-AK71," ")</f>
        <v>3.42857142857143</v>
      </c>
      <c r="AM71" s="22" t="n">
        <v>34341</v>
      </c>
      <c r="AN71" s="23"/>
      <c r="AO71" s="23" t="n">
        <f aca="false">AQ16-AQ15</f>
        <v>-192</v>
      </c>
      <c r="AP71" s="23" t="n">
        <f aca="false">AR16-AR15</f>
        <v>-138</v>
      </c>
      <c r="AQ71" s="23" t="n">
        <f aca="false">AS16-AS15</f>
        <v>-15</v>
      </c>
      <c r="AR71" s="23" t="n">
        <f aca="false">AT16-AT15</f>
        <v>-131</v>
      </c>
      <c r="AS71" s="23" t="n">
        <f aca="false">AU16-AU15</f>
        <v>-158</v>
      </c>
      <c r="AT71" s="15" t="n">
        <f aca="false">AV16-AV15</f>
        <v>-115</v>
      </c>
      <c r="AU71" s="15" t="n">
        <f aca="false">IF(AW16&gt;0,AW16-AW15," ")</f>
        <v>-167</v>
      </c>
      <c r="AV71" s="21" t="n">
        <f aca="false">IF(AU71&lt;10000000,AVERAGE(AO71:AU71),AVERAGE(AN71:AT71))</f>
        <v>-130.857142857143</v>
      </c>
      <c r="AW71" s="13" t="n">
        <f aca="false">IF(AU71&lt;10000000,AU71-AV71," ")</f>
        <v>-36.1428571428571</v>
      </c>
    </row>
    <row r="72" customFormat="false" ht="12.75" hidden="false" customHeight="true" outlineLevel="0" collapsed="false">
      <c r="A72" s="22" t="n">
        <v>34348</v>
      </c>
      <c r="B72" s="23" t="n">
        <f aca="false">B17-B16</f>
        <v>-40</v>
      </c>
      <c r="C72" s="23" t="n">
        <f aca="false">C17-C16</f>
        <v>-30</v>
      </c>
      <c r="D72" s="23" t="n">
        <f aca="false">D17-D16</f>
        <v>-59</v>
      </c>
      <c r="E72" s="23" t="n">
        <f aca="false">E17-E16</f>
        <v>-35</v>
      </c>
      <c r="F72" s="23" t="n">
        <f aca="false">F17-F16</f>
        <v>-10</v>
      </c>
      <c r="G72" s="15" t="n">
        <f aca="false">G17-G16</f>
        <v>-64</v>
      </c>
      <c r="H72" s="15" t="n">
        <f aca="false">H17-H16</f>
        <v>-15</v>
      </c>
      <c r="I72" s="15" t="n">
        <f aca="false">IF(I17&gt;0,I17-I16," ")</f>
        <v>-27</v>
      </c>
      <c r="J72" s="19" t="n">
        <f aca="false">IF(I72&lt;10000000,AVERAGE(C72:I72),AVERAGE(B72:H72))</f>
        <v>-34.2857142857143</v>
      </c>
      <c r="K72" s="13" t="n">
        <f aca="false">IF(I72&lt;1000000,I72-J72," ")</f>
        <v>7.28571428571429</v>
      </c>
      <c r="L72" s="24" t="n">
        <v>34348</v>
      </c>
      <c r="M72" s="23" t="n">
        <f aca="false">O17-O16</f>
        <v>-135</v>
      </c>
      <c r="N72" s="23" t="n">
        <f aca="false">P17-P16</f>
        <v>-85</v>
      </c>
      <c r="O72" s="23" t="n">
        <f aca="false">Q17-Q16</f>
        <v>-127</v>
      </c>
      <c r="P72" s="23" t="n">
        <f aca="false">R17-R16</f>
        <v>-75</v>
      </c>
      <c r="Q72" s="23" t="n">
        <f aca="false">S17-S16</f>
        <v>-17</v>
      </c>
      <c r="R72" s="23" t="n">
        <f aca="false">T17-T16</f>
        <v>-152</v>
      </c>
      <c r="S72" s="15" t="n">
        <f aca="false">U17-U16</f>
        <v>-86</v>
      </c>
      <c r="T72" s="15" t="n">
        <f aca="false">IF(V17&gt;0,V17-V16," ")</f>
        <v>-63</v>
      </c>
      <c r="U72" s="21" t="n">
        <f aca="false">IF(T72&lt;10000000,AVERAGE(N72:T72),AVERAGE(M72:S72))</f>
        <v>-86.4285714285714</v>
      </c>
      <c r="V72" s="13" t="n">
        <f aca="false">IF(T72&lt;10000000,T72-U72," ")</f>
        <v>23.4285714285714</v>
      </c>
      <c r="AB72" s="22" t="n">
        <v>34348</v>
      </c>
      <c r="AC72" s="23" t="n">
        <f aca="false">AC17-AC16</f>
        <v>-15</v>
      </c>
      <c r="AD72" s="23" t="n">
        <f aca="false">AD17-AD16</f>
        <v>-3</v>
      </c>
      <c r="AE72" s="23" t="n">
        <f aca="false">AE17-AE16</f>
        <v>-11</v>
      </c>
      <c r="AF72" s="23" t="n">
        <f aca="false">AF17-AF16</f>
        <v>-17</v>
      </c>
      <c r="AG72" s="23" t="n">
        <f aca="false">AG17-AG16</f>
        <v>-16</v>
      </c>
      <c r="AH72" s="23" t="n">
        <f aca="false">AH17-AH16</f>
        <v>-17</v>
      </c>
      <c r="AI72" s="15" t="n">
        <f aca="false">AI17-AI16</f>
        <v>-9</v>
      </c>
      <c r="AJ72" s="15" t="n">
        <f aca="false">IF(AJ17&gt;0,AJ17-AJ16," ")</f>
        <v>-13</v>
      </c>
      <c r="AK72" s="21" t="n">
        <f aca="false">IF(AJ72&lt;10000000,AVERAGE(AD72:AJ72),AVERAGE(AC72:AI72))</f>
        <v>-12.2857142857143</v>
      </c>
      <c r="AL72" s="13" t="n">
        <f aca="false">IF(AJ72&lt;10000000,AJ72-AK72," ")</f>
        <v>-0.714285714285714</v>
      </c>
      <c r="AM72" s="22" t="n">
        <v>34348</v>
      </c>
      <c r="AN72" s="23" t="n">
        <f aca="false">AP17-AP16</f>
        <v>-190</v>
      </c>
      <c r="AO72" s="23" t="n">
        <f aca="false">AQ17-AQ16</f>
        <v>-118</v>
      </c>
      <c r="AP72" s="23" t="n">
        <f aca="false">AR17-AR16</f>
        <v>-197</v>
      </c>
      <c r="AQ72" s="23" t="n">
        <f aca="false">AS17-AS16</f>
        <v>-127</v>
      </c>
      <c r="AR72" s="23" t="n">
        <f aca="false">AT17-AT16</f>
        <v>-43</v>
      </c>
      <c r="AS72" s="23" t="n">
        <f aca="false">AU17-AU16</f>
        <v>-233</v>
      </c>
      <c r="AT72" s="15" t="n">
        <f aca="false">AV17-AV16</f>
        <v>-110</v>
      </c>
      <c r="AU72" s="15" t="n">
        <f aca="false">IF(AW17&gt;0,AW17-AW16," ")</f>
        <v>-103</v>
      </c>
      <c r="AV72" s="21" t="n">
        <f aca="false">IF(AU72&lt;10000000,AVERAGE(AO72:AU72),AVERAGE(AN72:AT72))</f>
        <v>-133</v>
      </c>
      <c r="AW72" s="13" t="n">
        <f aca="false">IF(AU72&lt;10000000,AU72-AV72," ")</f>
        <v>30</v>
      </c>
    </row>
    <row r="73" customFormat="false" ht="12.75" hidden="false" customHeight="true" outlineLevel="0" collapsed="false">
      <c r="A73" s="22" t="n">
        <v>34355</v>
      </c>
      <c r="B73" s="23" t="n">
        <f aca="false">B18-B17</f>
        <v>-76</v>
      </c>
      <c r="C73" s="23" t="n">
        <f aca="false">C18-C17</f>
        <v>-27</v>
      </c>
      <c r="D73" s="23" t="n">
        <f aca="false">D18-D17</f>
        <v>-29</v>
      </c>
      <c r="E73" s="23" t="n">
        <f aca="false">E18-E17</f>
        <v>-83</v>
      </c>
      <c r="F73" s="23" t="n">
        <f aca="false">F18-F17</f>
        <v>-42</v>
      </c>
      <c r="G73" s="15" t="n">
        <f aca="false">G18-G17</f>
        <v>-56</v>
      </c>
      <c r="H73" s="15" t="n">
        <f aca="false">H18-H17</f>
        <v>-49</v>
      </c>
      <c r="I73" s="15" t="n">
        <f aca="false">IF(I18&gt;0,I18-I17," ")</f>
        <v>-11</v>
      </c>
      <c r="J73" s="19" t="n">
        <f aca="false">IF(I73&lt;10000000,AVERAGE(C73:I73),AVERAGE(B73:H73))</f>
        <v>-42.4285714285714</v>
      </c>
      <c r="K73" s="13" t="n">
        <f aca="false">IF(I73&lt;1000000,I73-J73," ")</f>
        <v>31.4285714285714</v>
      </c>
      <c r="L73" s="24" t="n">
        <v>34355</v>
      </c>
      <c r="M73" s="23" t="n">
        <f aca="false">O18-O17</f>
        <v>-163</v>
      </c>
      <c r="N73" s="23" t="n">
        <f aca="false">P18-P17</f>
        <v>-28</v>
      </c>
      <c r="O73" s="23" t="n">
        <f aca="false">Q18-Q17</f>
        <v>-61</v>
      </c>
      <c r="P73" s="23" t="n">
        <f aca="false">R18-R17</f>
        <v>-151</v>
      </c>
      <c r="Q73" s="23" t="n">
        <f aca="false">S18-S17</f>
        <v>-99</v>
      </c>
      <c r="R73" s="23" t="n">
        <f aca="false">T18-T17</f>
        <v>-135</v>
      </c>
      <c r="S73" s="15" t="n">
        <f aca="false">U18-U17</f>
        <v>-136</v>
      </c>
      <c r="T73" s="15" t="n">
        <f aca="false">IF(V18&gt;0,V18-V17," ")</f>
        <v>-56</v>
      </c>
      <c r="U73" s="21" t="n">
        <f aca="false">IF(T73&lt;10000000,AVERAGE(N73:T73),AVERAGE(M73:S73))</f>
        <v>-95.1428571428571</v>
      </c>
      <c r="V73" s="13" t="n">
        <f aca="false">IF(T73&lt;10000000,T73-U73," ")</f>
        <v>39.1428571428571</v>
      </c>
      <c r="AB73" s="22" t="n">
        <v>34355</v>
      </c>
      <c r="AC73" s="23" t="n">
        <f aca="false">AC18-AC17</f>
        <v>-14</v>
      </c>
      <c r="AD73" s="23" t="n">
        <f aca="false">AD18-AD17</f>
        <v>-13</v>
      </c>
      <c r="AE73" s="23" t="n">
        <f aca="false">AE18-AE17</f>
        <v>-15</v>
      </c>
      <c r="AF73" s="23" t="n">
        <f aca="false">AF18-AF17</f>
        <v>-28</v>
      </c>
      <c r="AG73" s="23" t="n">
        <f aca="false">AG18-AG17</f>
        <v>-18</v>
      </c>
      <c r="AH73" s="23" t="n">
        <f aca="false">AH18-AH17</f>
        <v>-12</v>
      </c>
      <c r="AI73" s="15" t="n">
        <f aca="false">AI18-AI17</f>
        <v>-10</v>
      </c>
      <c r="AJ73" s="15" t="n">
        <f aca="false">IF(AJ18&gt;0,AJ18-AJ17," ")</f>
        <v>-23</v>
      </c>
      <c r="AK73" s="21" t="n">
        <f aca="false">IF(AJ73&lt;10000000,AVERAGE(AD73:AJ73),AVERAGE(AC73:AI73))</f>
        <v>-17</v>
      </c>
      <c r="AL73" s="13" t="n">
        <f aca="false">IF(AJ73&lt;10000000,AJ73-AK73," ")</f>
        <v>-6</v>
      </c>
      <c r="AM73" s="22" t="n">
        <v>34355</v>
      </c>
      <c r="AN73" s="23" t="n">
        <f aca="false">AP18-AP17</f>
        <v>-253</v>
      </c>
      <c r="AO73" s="23" t="n">
        <f aca="false">AQ18-AQ17</f>
        <v>-68</v>
      </c>
      <c r="AP73" s="23" t="n">
        <f aca="false">AR18-AR17</f>
        <v>-105</v>
      </c>
      <c r="AQ73" s="23" t="n">
        <f aca="false">AS18-AS17</f>
        <v>-262</v>
      </c>
      <c r="AR73" s="23" t="n">
        <f aca="false">AT18-AT17</f>
        <v>-159</v>
      </c>
      <c r="AS73" s="23" t="n">
        <f aca="false">AU18-AU17</f>
        <v>-203</v>
      </c>
      <c r="AT73" s="15" t="n">
        <f aca="false">AV18-AV17</f>
        <v>-195</v>
      </c>
      <c r="AU73" s="15" t="n">
        <f aca="false">IF(AW18&gt;0,AW18-AW17," ")</f>
        <v>-90</v>
      </c>
      <c r="AV73" s="21" t="n">
        <f aca="false">IF(AU73&lt;10000000,AVERAGE(AO73:AU73),AVERAGE(AN73:AT73))</f>
        <v>-154.571428571429</v>
      </c>
      <c r="AW73" s="13" t="n">
        <f aca="false">IF(AU73&lt;10000000,AU73-AV73," ")</f>
        <v>64.5714285714286</v>
      </c>
    </row>
    <row r="74" customFormat="false" ht="12.75" hidden="false" customHeight="true" outlineLevel="0" collapsed="false">
      <c r="A74" s="22" t="n">
        <v>34362</v>
      </c>
      <c r="B74" s="23" t="n">
        <f aca="false">B19-B18</f>
        <v>-34</v>
      </c>
      <c r="C74" s="23" t="n">
        <f aca="false">C19-C18</f>
        <v>-35</v>
      </c>
      <c r="D74" s="23" t="n">
        <f aca="false">D19-D18</f>
        <v>-48</v>
      </c>
      <c r="E74" s="23" t="n">
        <f aca="false">E19-E18</f>
        <v>-23</v>
      </c>
      <c r="F74" s="23" t="n">
        <f aca="false">F19-F18</f>
        <v>-32</v>
      </c>
      <c r="G74" s="15" t="n">
        <f aca="false">G19-G18</f>
        <v>-19</v>
      </c>
      <c r="H74" s="15" t="n">
        <f aca="false">H19-H18</f>
        <v>-68</v>
      </c>
      <c r="I74" s="15" t="n">
        <f aca="false">IF(I19&gt;0,I19-I18," ")</f>
        <v>-16</v>
      </c>
      <c r="J74" s="19" t="n">
        <f aca="false">IF(I74&lt;10000000,AVERAGE(C74:I74),AVERAGE(B74:H74))</f>
        <v>-34.4285714285714</v>
      </c>
      <c r="K74" s="13" t="n">
        <f aca="false">IF(I74&lt;1000000,I74-J74," ")</f>
        <v>18.4285714285714</v>
      </c>
      <c r="L74" s="24" t="n">
        <v>34362</v>
      </c>
      <c r="M74" s="23" t="n">
        <f aca="false">O19-O18</f>
        <v>-88</v>
      </c>
      <c r="N74" s="23" t="n">
        <f aca="false">P19-P18</f>
        <v>-114</v>
      </c>
      <c r="O74" s="23" t="n">
        <f aca="false">Q19-Q18</f>
        <v>-86</v>
      </c>
      <c r="P74" s="23" t="n">
        <f aca="false">R19-R18</f>
        <v>-112</v>
      </c>
      <c r="Q74" s="23" t="n">
        <f aca="false">S19-S18</f>
        <v>-96</v>
      </c>
      <c r="R74" s="23" t="n">
        <f aca="false">T19-T18</f>
        <v>-67</v>
      </c>
      <c r="S74" s="15" t="n">
        <f aca="false">U19-U18</f>
        <v>-158</v>
      </c>
      <c r="T74" s="15" t="n">
        <f aca="false">IF(V19&gt;0,V19-V18," ")</f>
        <v>-93</v>
      </c>
      <c r="U74" s="21" t="n">
        <f aca="false">IF(T74&lt;10000000,AVERAGE(N74:T74),AVERAGE(M74:S74))</f>
        <v>-103.714285714286</v>
      </c>
      <c r="V74" s="13" t="n">
        <f aca="false">IF(T74&lt;10000000,T74-U74," ")</f>
        <v>10.7142857142857</v>
      </c>
      <c r="AB74" s="22" t="n">
        <v>34362</v>
      </c>
      <c r="AC74" s="23" t="n">
        <f aca="false">AC19-AC18</f>
        <v>-13</v>
      </c>
      <c r="AD74" s="23" t="n">
        <f aca="false">AD19-AD18</f>
        <v>-13</v>
      </c>
      <c r="AE74" s="23" t="n">
        <f aca="false">AE19-AE18</f>
        <v>-27</v>
      </c>
      <c r="AF74" s="23" t="n">
        <f aca="false">AF19-AF18</f>
        <v>-15</v>
      </c>
      <c r="AG74" s="23" t="n">
        <f aca="false">AG19-AG18</f>
        <v>-8</v>
      </c>
      <c r="AH74" s="23" t="n">
        <f aca="false">AH19-AH18</f>
        <v>-6</v>
      </c>
      <c r="AI74" s="15" t="n">
        <f aca="false">AI19-AI18</f>
        <v>-16</v>
      </c>
      <c r="AJ74" s="15" t="n">
        <f aca="false">IF(AJ19&gt;0,AJ19-AJ18," ")</f>
        <v>-19</v>
      </c>
      <c r="AK74" s="21" t="n">
        <f aca="false">IF(AJ74&lt;10000000,AVERAGE(AD74:AJ74),AVERAGE(AC74:AI74))</f>
        <v>-14.8571428571429</v>
      </c>
      <c r="AL74" s="13" t="n">
        <f aca="false">IF(AJ74&lt;10000000,AJ74-AK74," ")</f>
        <v>-4.14285714285714</v>
      </c>
      <c r="AM74" s="22" t="n">
        <v>34362</v>
      </c>
      <c r="AN74" s="23" t="n">
        <f aca="false">AP19-AP18</f>
        <v>-135</v>
      </c>
      <c r="AO74" s="23" t="n">
        <f aca="false">AQ19-AQ18</f>
        <v>-162</v>
      </c>
      <c r="AP74" s="23" t="n">
        <f aca="false">AR19-AR18</f>
        <v>-161</v>
      </c>
      <c r="AQ74" s="23" t="n">
        <f aca="false">AS19-AS18</f>
        <v>-150</v>
      </c>
      <c r="AR74" s="23" t="n">
        <f aca="false">AT19-AT18</f>
        <v>-136</v>
      </c>
      <c r="AS74" s="23" t="n">
        <f aca="false">AU19-AU18</f>
        <v>-92</v>
      </c>
      <c r="AT74" s="15" t="n">
        <f aca="false">AV19-AV18</f>
        <v>-242</v>
      </c>
      <c r="AU74" s="15" t="n">
        <f aca="false">IF(AW19&gt;0,AW19-AW18," ")</f>
        <v>-128</v>
      </c>
      <c r="AV74" s="21" t="n">
        <f aca="false">IF(AU74&lt;10000000,AVERAGE(AO74:AU74),AVERAGE(AN74:AT74))</f>
        <v>-153</v>
      </c>
      <c r="AW74" s="13" t="n">
        <f aca="false">IF(AU74&lt;10000000,AU74-AV74," ")</f>
        <v>25</v>
      </c>
    </row>
    <row r="75" customFormat="false" ht="12.75" hidden="false" customHeight="true" outlineLevel="0" collapsed="false">
      <c r="A75" s="22" t="n">
        <v>34369</v>
      </c>
      <c r="B75" s="23" t="n">
        <f aca="false">B20-B19</f>
        <v>-55</v>
      </c>
      <c r="C75" s="23" t="n">
        <f aca="false">C20-C19</f>
        <v>-40</v>
      </c>
      <c r="D75" s="23" t="n">
        <f aca="false">D20-D19</f>
        <v>-54</v>
      </c>
      <c r="E75" s="23" t="n">
        <f aca="false">E20-E19</f>
        <v>-36</v>
      </c>
      <c r="F75" s="23" t="n">
        <f aca="false">F20-F19</f>
        <v>-20</v>
      </c>
      <c r="G75" s="15" t="n">
        <f aca="false">G20-G19</f>
        <v>-14</v>
      </c>
      <c r="H75" s="15" t="n">
        <f aca="false">H20-H19</f>
        <v>-76</v>
      </c>
      <c r="I75" s="15" t="n">
        <f aca="false">IF(I20&gt;0,I20-I19," ")</f>
        <v>-19</v>
      </c>
      <c r="J75" s="19" t="n">
        <f aca="false">IF(I75&lt;10000000,AVERAGE(C75:I75),AVERAGE(B75:H75))</f>
        <v>-37</v>
      </c>
      <c r="K75" s="13" t="n">
        <f aca="false">IF(I75&lt;1000000,I75-J75," ")</f>
        <v>18</v>
      </c>
      <c r="L75" s="24" t="n">
        <v>34369</v>
      </c>
      <c r="M75" s="23" t="n">
        <f aca="false">O20-O19</f>
        <v>-124</v>
      </c>
      <c r="N75" s="23" t="n">
        <f aca="false">P20-P19</f>
        <v>-98</v>
      </c>
      <c r="O75" s="23" t="n">
        <f aca="false">Q20-Q19</f>
        <v>-127</v>
      </c>
      <c r="P75" s="23" t="n">
        <f aca="false">R20-R19</f>
        <v>-116</v>
      </c>
      <c r="Q75" s="23" t="n">
        <f aca="false">S20-S19</f>
        <v>-76</v>
      </c>
      <c r="R75" s="23" t="n">
        <f aca="false">T20-T19</f>
        <v>-46</v>
      </c>
      <c r="S75" s="15" t="n">
        <f aca="false">U20-U19</f>
        <v>-126</v>
      </c>
      <c r="T75" s="15" t="n">
        <f aca="false">IF(V20&gt;0,V20-V19," ")</f>
        <v>-66</v>
      </c>
      <c r="U75" s="21" t="n">
        <f aca="false">IF(T75&lt;10000000,AVERAGE(N75:T75),AVERAGE(M75:S75))</f>
        <v>-93.5714285714286</v>
      </c>
      <c r="V75" s="13" t="n">
        <f aca="false">IF(T75&lt;10000000,T75-U75," ")</f>
        <v>27.5714285714286</v>
      </c>
      <c r="AB75" s="22" t="n">
        <v>34369</v>
      </c>
      <c r="AC75" s="23" t="n">
        <f aca="false">AC20-AC19</f>
        <v>-25</v>
      </c>
      <c r="AD75" s="23" t="n">
        <f aca="false">AD20-AD19</f>
        <v>-2</v>
      </c>
      <c r="AE75" s="23" t="n">
        <f aca="false">AE20-AE19</f>
        <v>-32</v>
      </c>
      <c r="AF75" s="23" t="n">
        <f aca="false">AF20-AF19</f>
        <v>-9</v>
      </c>
      <c r="AG75" s="23" t="n">
        <f aca="false">AG20-AG19</f>
        <v>-6</v>
      </c>
      <c r="AH75" s="23" t="n">
        <f aca="false">AH20-AH19</f>
        <v>-18</v>
      </c>
      <c r="AI75" s="15" t="n">
        <f aca="false">AI20-AI19</f>
        <v>-11</v>
      </c>
      <c r="AJ75" s="15" t="n">
        <f aca="false">IF(AJ20&gt;0,AJ20-AJ19," ")</f>
        <v>-20</v>
      </c>
      <c r="AK75" s="21" t="n">
        <f aca="false">IF(AJ75&lt;10000000,AVERAGE(AD75:AJ75),AVERAGE(AC75:AI75))</f>
        <v>-14</v>
      </c>
      <c r="AL75" s="13" t="n">
        <f aca="false">IF(AJ75&lt;10000000,AJ75-AK75," ")</f>
        <v>-6</v>
      </c>
      <c r="AM75" s="22" t="n">
        <v>34369</v>
      </c>
      <c r="AN75" s="23" t="n">
        <f aca="false">AP20-AP19</f>
        <v>-204</v>
      </c>
      <c r="AO75" s="23" t="n">
        <f aca="false">AQ20-AQ19</f>
        <v>-140</v>
      </c>
      <c r="AP75" s="23" t="n">
        <f aca="false">AR20-AR19</f>
        <v>-213</v>
      </c>
      <c r="AQ75" s="23" t="n">
        <f aca="false">AS20-AS19</f>
        <v>-161</v>
      </c>
      <c r="AR75" s="23" t="n">
        <f aca="false">AT20-AT19</f>
        <v>-102</v>
      </c>
      <c r="AS75" s="23" t="n">
        <f aca="false">AU20-AU19</f>
        <v>-78</v>
      </c>
      <c r="AT75" s="15" t="n">
        <f aca="false">AV20-AV19</f>
        <v>-213</v>
      </c>
      <c r="AU75" s="15" t="n">
        <f aca="false">IF(AW20&gt;0,AW20-AW19," ")</f>
        <v>-105</v>
      </c>
      <c r="AV75" s="21" t="n">
        <f aca="false">IF(AU75&lt;10000000,AVERAGE(AO75:AU75),AVERAGE(AN75:AT75))</f>
        <v>-144.571428571429</v>
      </c>
      <c r="AW75" s="13" t="n">
        <f aca="false">IF(AU75&lt;10000000,AU75-AV75," ")</f>
        <v>39.5714285714286</v>
      </c>
    </row>
    <row r="76" customFormat="false" ht="12.75" hidden="false" customHeight="true" outlineLevel="0" collapsed="false">
      <c r="A76" s="22" t="n">
        <v>34376</v>
      </c>
      <c r="B76" s="23" t="n">
        <f aca="false">B21-B20</f>
        <v>-40</v>
      </c>
      <c r="C76" s="23" t="n">
        <f aca="false">C21-C20</f>
        <v>-43</v>
      </c>
      <c r="D76" s="23" t="n">
        <f aca="false">D21-D20</f>
        <v>-62</v>
      </c>
      <c r="E76" s="23" t="n">
        <f aca="false">E21-E20</f>
        <v>-10</v>
      </c>
      <c r="F76" s="23" t="n">
        <f aca="false">F21-F20</f>
        <v>-18</v>
      </c>
      <c r="G76" s="15" t="n">
        <f aca="false">G21-G20</f>
        <v>-18</v>
      </c>
      <c r="H76" s="15" t="n">
        <f aca="false">H21-H20</f>
        <v>-47</v>
      </c>
      <c r="I76" s="15" t="n">
        <f aca="false">IF(I21&gt;0,I21-I20," ")</f>
        <v>-10</v>
      </c>
      <c r="J76" s="19" t="n">
        <f aca="false">IF(I76&lt;10000000,AVERAGE(C76:I76),AVERAGE(B76:H76))</f>
        <v>-29.7142857142857</v>
      </c>
      <c r="K76" s="13" t="n">
        <f aca="false">IF(I76&lt;1000000,I76-J76," ")</f>
        <v>19.7142857142857</v>
      </c>
      <c r="L76" s="24" t="n">
        <v>34376</v>
      </c>
      <c r="M76" s="23" t="n">
        <f aca="false">O21-O20</f>
        <v>-114</v>
      </c>
      <c r="N76" s="23" t="n">
        <f aca="false">P21-P20</f>
        <v>-145</v>
      </c>
      <c r="O76" s="23" t="n">
        <f aca="false">Q21-Q20</f>
        <v>-157</v>
      </c>
      <c r="P76" s="23" t="n">
        <f aca="false">R21-R20</f>
        <v>-54</v>
      </c>
      <c r="Q76" s="23" t="n">
        <f aca="false">S21-S20</f>
        <v>-81</v>
      </c>
      <c r="R76" s="23" t="n">
        <f aca="false">T21-T20</f>
        <v>-63</v>
      </c>
      <c r="S76" s="15" t="n">
        <f aca="false">U21-U20</f>
        <v>-96</v>
      </c>
      <c r="T76" s="15" t="n">
        <f aca="false">IF(V21&gt;0,V21-V20," ")</f>
        <v>-65</v>
      </c>
      <c r="U76" s="21" t="n">
        <f aca="false">IF(T76&lt;10000000,AVERAGE(N76:T76),AVERAGE(M76:S76))</f>
        <v>-94.4285714285714</v>
      </c>
      <c r="V76" s="13" t="n">
        <f aca="false">IF(T76&lt;10000000,T76-U76," ")</f>
        <v>29.4285714285714</v>
      </c>
      <c r="AB76" s="22" t="n">
        <v>34376</v>
      </c>
      <c r="AC76" s="23" t="n">
        <f aca="false">AC21-AC20</f>
        <v>-20</v>
      </c>
      <c r="AD76" s="23" t="n">
        <f aca="false">AD21-AD20</f>
        <v>-5</v>
      </c>
      <c r="AE76" s="23" t="n">
        <f aca="false">AE21-AE20</f>
        <v>-8</v>
      </c>
      <c r="AF76" s="23" t="n">
        <f aca="false">AF21-AF20</f>
        <v>-11</v>
      </c>
      <c r="AG76" s="23" t="n">
        <f aca="false">AG21-AG20</f>
        <v>18</v>
      </c>
      <c r="AH76" s="23" t="n">
        <f aca="false">AH21-AH20</f>
        <v>-12</v>
      </c>
      <c r="AI76" s="15" t="n">
        <f aca="false">AI21-AI20</f>
        <v>-15</v>
      </c>
      <c r="AJ76" s="15" t="n">
        <f aca="false">IF(AJ21&gt;0,AJ21-AJ20," ")</f>
        <v>-20</v>
      </c>
      <c r="AK76" s="21" t="n">
        <f aca="false">IF(AJ76&lt;10000000,AVERAGE(AD76:AJ76),AVERAGE(AC76:AI76))</f>
        <v>-7.57142857142857</v>
      </c>
      <c r="AL76" s="13" t="n">
        <f aca="false">IF(AJ76&lt;10000000,AJ76-AK76," ")</f>
        <v>-12.4285714285714</v>
      </c>
      <c r="AM76" s="22" t="n">
        <v>34376</v>
      </c>
      <c r="AN76" s="23" t="n">
        <f aca="false">AP21-AP20</f>
        <v>-174</v>
      </c>
      <c r="AO76" s="23" t="n">
        <f aca="false">AQ21-AQ20</f>
        <v>-193</v>
      </c>
      <c r="AP76" s="23" t="n">
        <f aca="false">AR21-AR20</f>
        <v>-227</v>
      </c>
      <c r="AQ76" s="23" t="n">
        <f aca="false">AS21-AS20</f>
        <v>-75</v>
      </c>
      <c r="AR76" s="23" t="n">
        <f aca="false">AT21-AT20</f>
        <v>-81</v>
      </c>
      <c r="AS76" s="23" t="n">
        <f aca="false">AU21-AU20</f>
        <v>-93</v>
      </c>
      <c r="AT76" s="15" t="n">
        <f aca="false">AV21-AV20</f>
        <v>-158</v>
      </c>
      <c r="AU76" s="15" t="n">
        <f aca="false">IF(AW21&gt;0,AW21-AW20," ")</f>
        <v>-95</v>
      </c>
      <c r="AV76" s="21" t="n">
        <f aca="false">IF(AU76&lt;10000000,AVERAGE(AO76:AU76),AVERAGE(AN76:AT76))</f>
        <v>-131.714285714286</v>
      </c>
      <c r="AW76" s="13" t="n">
        <f aca="false">IF(AU76&lt;10000000,AU76-AV76," ")</f>
        <v>36.7142857142857</v>
      </c>
    </row>
    <row r="77" customFormat="false" ht="12.75" hidden="false" customHeight="true" outlineLevel="0" collapsed="false">
      <c r="A77" s="22" t="n">
        <v>34383</v>
      </c>
      <c r="B77" s="23" t="n">
        <f aca="false">B22-B21</f>
        <v>-23</v>
      </c>
      <c r="C77" s="23" t="n">
        <f aca="false">C22-C21</f>
        <v>-48</v>
      </c>
      <c r="D77" s="23" t="n">
        <f aca="false">D22-D21</f>
        <v>-21</v>
      </c>
      <c r="E77" s="23" t="n">
        <f aca="false">E22-E21</f>
        <v>-36</v>
      </c>
      <c r="F77" s="23" t="n">
        <f aca="false">F22-F21</f>
        <v>-10</v>
      </c>
      <c r="G77" s="15" t="n">
        <f aca="false">G22-G21</f>
        <v>5</v>
      </c>
      <c r="H77" s="15" t="n">
        <f aca="false">H22-H21</f>
        <v>-31</v>
      </c>
      <c r="I77" s="15" t="n">
        <f aca="false">IF(I22&gt;0,I22-I21," ")</f>
        <v>-10</v>
      </c>
      <c r="J77" s="19" t="n">
        <f aca="false">IF(I77&lt;10000000,AVERAGE(C77:I77),AVERAGE(B77:H77))</f>
        <v>-21.5714285714286</v>
      </c>
      <c r="K77" s="13" t="n">
        <f aca="false">IF(I77&lt;1000000,I77-J77," ")</f>
        <v>11.5714285714286</v>
      </c>
      <c r="L77" s="24" t="n">
        <v>34383</v>
      </c>
      <c r="M77" s="23" t="n">
        <f aca="false">O22-O21</f>
        <v>-68</v>
      </c>
      <c r="N77" s="23" t="n">
        <f aca="false">P22-P21</f>
        <v>-143</v>
      </c>
      <c r="O77" s="23" t="n">
        <f aca="false">Q22-Q21</f>
        <v>-69</v>
      </c>
      <c r="P77" s="23" t="n">
        <f aca="false">R22-R21</f>
        <v>-97</v>
      </c>
      <c r="Q77" s="23" t="n">
        <f aca="false">S22-S21</f>
        <v>-62</v>
      </c>
      <c r="R77" s="23" t="n">
        <f aca="false">T22-T21</f>
        <v>-43</v>
      </c>
      <c r="S77" s="15" t="n">
        <f aca="false">U22-U21</f>
        <v>-90</v>
      </c>
      <c r="T77" s="15" t="n">
        <f aca="false">IF(V22&gt;0,V22-V21," ")</f>
        <v>-55</v>
      </c>
      <c r="U77" s="21" t="n">
        <f aca="false">IF(T77&lt;10000000,AVERAGE(N77:T77),AVERAGE(M77:S77))</f>
        <v>-79.8571428571429</v>
      </c>
      <c r="V77" s="13" t="n">
        <f aca="false">IF(T77&lt;10000000,T77-U77," ")</f>
        <v>24.8571428571429</v>
      </c>
      <c r="AB77" s="22" t="n">
        <v>34383</v>
      </c>
      <c r="AC77" s="23" t="n">
        <f aca="false">AC22-AC21</f>
        <v>-18</v>
      </c>
      <c r="AD77" s="23" t="n">
        <f aca="false">AD22-AD21</f>
        <v>-15</v>
      </c>
      <c r="AE77" s="23" t="n">
        <f aca="false">AE22-AE21</f>
        <v>-3</v>
      </c>
      <c r="AF77" s="23" t="n">
        <f aca="false">AF22-AF21</f>
        <v>-14</v>
      </c>
      <c r="AG77" s="23" t="n">
        <f aca="false">AG22-AG21</f>
        <v>-21</v>
      </c>
      <c r="AH77" s="23" t="n">
        <f aca="false">AH22-AH21</f>
        <v>-21</v>
      </c>
      <c r="AI77" s="15" t="n">
        <f aca="false">AI22-AI21</f>
        <v>-15</v>
      </c>
      <c r="AJ77" s="15" t="n">
        <f aca="false">IF(AJ22&gt;0,AJ22-AJ21," ")</f>
        <v>-16</v>
      </c>
      <c r="AK77" s="21" t="n">
        <f aca="false">IF(AJ77&lt;10000000,AVERAGE(AD77:AJ77),AVERAGE(AC77:AI77))</f>
        <v>-15</v>
      </c>
      <c r="AL77" s="13" t="n">
        <f aca="false">IF(AJ77&lt;10000000,AJ77-AK77," ")</f>
        <v>-1</v>
      </c>
      <c r="AM77" s="22" t="n">
        <v>34383</v>
      </c>
      <c r="AN77" s="23" t="n">
        <f aca="false">AP22-AP21</f>
        <v>-109</v>
      </c>
      <c r="AO77" s="23" t="n">
        <f aca="false">AQ22-AQ21</f>
        <v>-206</v>
      </c>
      <c r="AP77" s="23" t="n">
        <f aca="false">AR22-AR21</f>
        <v>-93</v>
      </c>
      <c r="AQ77" s="23" t="n">
        <f aca="false">AS22-AS21</f>
        <v>-147</v>
      </c>
      <c r="AR77" s="23" t="n">
        <f aca="false">AT22-AT21</f>
        <v>-93</v>
      </c>
      <c r="AS77" s="23" t="n">
        <f aca="false">AU22-AU21</f>
        <v>-59</v>
      </c>
      <c r="AT77" s="15" t="n">
        <f aca="false">AV22-AV21</f>
        <v>-136</v>
      </c>
      <c r="AU77" s="15" t="n">
        <f aca="false">IF(AW22&gt;0,AW22-AW21," ")</f>
        <v>-81</v>
      </c>
      <c r="AV77" s="21" t="n">
        <f aca="false">IF(AU77&lt;10000000,AVERAGE(AO77:AU77),AVERAGE(AN77:AT77))</f>
        <v>-116.428571428571</v>
      </c>
      <c r="AW77" s="13" t="n">
        <f aca="false">IF(AU77&lt;10000000,AU77-AV77," ")</f>
        <v>35.4285714285714</v>
      </c>
    </row>
    <row r="78" customFormat="false" ht="12.75" hidden="false" customHeight="true" outlineLevel="0" collapsed="false">
      <c r="A78" s="22" t="n">
        <v>34390</v>
      </c>
      <c r="B78" s="23" t="n">
        <f aca="false">B23-B22</f>
        <v>-4</v>
      </c>
      <c r="C78" s="23" t="n">
        <f aca="false">C23-C22</f>
        <v>-9</v>
      </c>
      <c r="D78" s="23" t="n">
        <f aca="false">D23-D22</f>
        <v>-9</v>
      </c>
      <c r="E78" s="23" t="n">
        <f aca="false">E23-E22</f>
        <v>-4</v>
      </c>
      <c r="F78" s="23" t="n">
        <f aca="false">F23-F22</f>
        <v>-3</v>
      </c>
      <c r="G78" s="15" t="n">
        <f aca="false">G23-G22</f>
        <v>-16</v>
      </c>
      <c r="H78" s="15" t="n">
        <f aca="false">H23-H22</f>
        <v>-18</v>
      </c>
      <c r="I78" s="15" t="n">
        <f aca="false">IF(I23&gt;0,I23-I22," ")</f>
        <v>-15</v>
      </c>
      <c r="J78" s="19" t="n">
        <f aca="false">IF(I78&lt;10000000,AVERAGE(C78:I78),AVERAGE(B78:H78))</f>
        <v>-10.5714285714286</v>
      </c>
      <c r="K78" s="13" t="n">
        <f aca="false">IF(I78&lt;1000000,I78-J78," ")</f>
        <v>-4.42857142857143</v>
      </c>
      <c r="L78" s="24" t="n">
        <v>34390</v>
      </c>
      <c r="M78" s="23" t="n">
        <f aca="false">O23-O22</f>
        <v>-44</v>
      </c>
      <c r="N78" s="23" t="n">
        <f aca="false">P23-P22</f>
        <v>-39</v>
      </c>
      <c r="O78" s="23" t="n">
        <f aca="false">Q23-Q22</f>
        <v>-50</v>
      </c>
      <c r="P78" s="23" t="n">
        <f aca="false">R23-R22</f>
        <v>-58</v>
      </c>
      <c r="Q78" s="23" t="n">
        <f aca="false">S23-S22</f>
        <v>-64</v>
      </c>
      <c r="R78" s="23" t="n">
        <f aca="false">T23-T22</f>
        <v>-72</v>
      </c>
      <c r="S78" s="15" t="n">
        <f aca="false">U23-U22</f>
        <v>-43</v>
      </c>
      <c r="T78" s="15" t="n">
        <f aca="false">IF(V23&gt;0,V23-V22," ")</f>
        <v>-81</v>
      </c>
      <c r="U78" s="21" t="n">
        <f aca="false">IF(T78&lt;10000000,AVERAGE(N78:T78),AVERAGE(M78:S78))</f>
        <v>-58.1428571428571</v>
      </c>
      <c r="V78" s="13" t="n">
        <f aca="false">IF(T78&lt;10000000,T78-U78," ")</f>
        <v>-22.8571428571429</v>
      </c>
      <c r="AB78" s="22" t="n">
        <v>34390</v>
      </c>
      <c r="AC78" s="23" t="n">
        <f aca="false">AC23-AC22</f>
        <v>-16</v>
      </c>
      <c r="AD78" s="23" t="n">
        <f aca="false">AD23-AD22</f>
        <v>2</v>
      </c>
      <c r="AE78" s="23" t="n">
        <f aca="false">AE23-AE22</f>
        <v>-5</v>
      </c>
      <c r="AF78" s="23" t="n">
        <f aca="false">AF23-AF22</f>
        <v>-1</v>
      </c>
      <c r="AG78" s="23" t="n">
        <f aca="false">AG23-AG22</f>
        <v>-10</v>
      </c>
      <c r="AH78" s="23" t="n">
        <f aca="false">AH23-AH22</f>
        <v>-9</v>
      </c>
      <c r="AI78" s="15" t="n">
        <f aca="false">AI23-AI22</f>
        <v>-13</v>
      </c>
      <c r="AJ78" s="15" t="n">
        <f aca="false">IF(AJ23&gt;0,AJ23-AJ22," ")</f>
        <v>-5</v>
      </c>
      <c r="AK78" s="21" t="n">
        <f aca="false">IF(AJ78&lt;10000000,AVERAGE(AD78:AJ78),AVERAGE(AC78:AI78))</f>
        <v>-5.85714285714286</v>
      </c>
      <c r="AL78" s="13" t="n">
        <f aca="false">IF(AJ78&lt;10000000,AJ78-AK78," ")</f>
        <v>0.857142857142857</v>
      </c>
      <c r="AM78" s="22" t="n">
        <v>34390</v>
      </c>
      <c r="AN78" s="23" t="n">
        <f aca="false">AP23-AP22</f>
        <v>-64</v>
      </c>
      <c r="AO78" s="23" t="n">
        <f aca="false">AQ23-AQ22</f>
        <v>-46</v>
      </c>
      <c r="AP78" s="23" t="n">
        <f aca="false">AR23-AR22</f>
        <v>-64</v>
      </c>
      <c r="AQ78" s="23" t="n">
        <f aca="false">AS23-AS22</f>
        <v>-63</v>
      </c>
      <c r="AR78" s="23" t="n">
        <f aca="false">AT23-AT22</f>
        <v>-77</v>
      </c>
      <c r="AS78" s="23" t="n">
        <f aca="false">AU23-AU22</f>
        <v>-97</v>
      </c>
      <c r="AT78" s="15" t="n">
        <f aca="false">AV23-AV22</f>
        <v>-74</v>
      </c>
      <c r="AU78" s="15" t="n">
        <f aca="false">IF(AW23&gt;0,AW23-AW22," ")</f>
        <v>-101</v>
      </c>
      <c r="AV78" s="21" t="n">
        <f aca="false">IF(AU78&lt;10000000,AVERAGE(AO78:AU78),AVERAGE(AN78:AT78))</f>
        <v>-74.5714285714286</v>
      </c>
      <c r="AW78" s="13" t="n">
        <f aca="false">IF(AU78&lt;10000000,AU78-AV78," ")</f>
        <v>-26.4285714285714</v>
      </c>
    </row>
    <row r="79" customFormat="false" ht="12.75" hidden="false" customHeight="true" outlineLevel="0" collapsed="false">
      <c r="A79" s="22" t="n">
        <v>34397</v>
      </c>
      <c r="B79" s="23" t="n">
        <f aca="false">B24-B23</f>
        <v>-31</v>
      </c>
      <c r="C79" s="23" t="n">
        <f aca="false">C24-C23</f>
        <v>-25</v>
      </c>
      <c r="D79" s="23" t="n">
        <f aca="false">D24-D23</f>
        <v>-12</v>
      </c>
      <c r="E79" s="23" t="n">
        <f aca="false">E24-E23</f>
        <v>-11</v>
      </c>
      <c r="F79" s="23" t="n">
        <f aca="false">F24-F23</f>
        <v>14</v>
      </c>
      <c r="G79" s="15" t="n">
        <f aca="false">G24-G23</f>
        <v>-26</v>
      </c>
      <c r="H79" s="15" t="n">
        <f aca="false">H24-H23</f>
        <v>-4</v>
      </c>
      <c r="I79" s="15" t="n">
        <f aca="false">IF(I24&gt;0,I24-I23," ")</f>
        <v>-6</v>
      </c>
      <c r="J79" s="19" t="n">
        <f aca="false">IF(I79&lt;10000000,AVERAGE(C79:I79),AVERAGE(B79:H79))</f>
        <v>-10</v>
      </c>
      <c r="K79" s="13" t="n">
        <f aca="false">IF(I79&lt;1000000,I79-J79," ")</f>
        <v>4</v>
      </c>
      <c r="L79" s="24" t="n">
        <v>34397</v>
      </c>
      <c r="M79" s="23" t="n">
        <f aca="false">O24-O23</f>
        <v>-94</v>
      </c>
      <c r="N79" s="23" t="n">
        <f aca="false">P24-P23</f>
        <v>-86</v>
      </c>
      <c r="O79" s="23" t="n">
        <f aca="false">Q24-Q23</f>
        <v>-27</v>
      </c>
      <c r="P79" s="23" t="n">
        <f aca="false">R24-R23</f>
        <v>-54</v>
      </c>
      <c r="Q79" s="23" t="n">
        <f aca="false">S24-S23</f>
        <v>-45</v>
      </c>
      <c r="R79" s="23" t="n">
        <f aca="false">T24-T23</f>
        <v>-96</v>
      </c>
      <c r="S79" s="15" t="n">
        <f aca="false">U24-U23</f>
        <v>-24</v>
      </c>
      <c r="T79" s="15" t="n">
        <f aca="false">IF(V24&gt;0,V24-V23," ")</f>
        <v>-54</v>
      </c>
      <c r="U79" s="21" t="n">
        <f aca="false">IF(T79&lt;10000000,AVERAGE(N79:T79),AVERAGE(M79:S79))</f>
        <v>-55.1428571428571</v>
      </c>
      <c r="V79" s="13" t="n">
        <f aca="false">IF(T79&lt;10000000,T79-U79," ")</f>
        <v>1.14285714285715</v>
      </c>
      <c r="AB79" s="22" t="n">
        <v>34397</v>
      </c>
      <c r="AC79" s="23" t="n">
        <f aca="false">AC24-AC23</f>
        <v>-7</v>
      </c>
      <c r="AD79" s="23" t="n">
        <f aca="false">AD24-AD23</f>
        <v>-7</v>
      </c>
      <c r="AE79" s="23" t="n">
        <f aca="false">AE24-AE23</f>
        <v>-23</v>
      </c>
      <c r="AF79" s="23" t="n">
        <f aca="false">AF24-AF23</f>
        <v>-11</v>
      </c>
      <c r="AG79" s="23" t="n">
        <f aca="false">AG24-AG23</f>
        <v>-16</v>
      </c>
      <c r="AH79" s="23" t="n">
        <f aca="false">AH24-AH23</f>
        <v>-6</v>
      </c>
      <c r="AI79" s="15" t="n">
        <f aca="false">AI24-AI23</f>
        <v>-9</v>
      </c>
      <c r="AJ79" s="15" t="n">
        <f aca="false">IF(AJ24&gt;0,AJ24-AJ23," ")</f>
        <v>-13</v>
      </c>
      <c r="AK79" s="21" t="n">
        <f aca="false">IF(AJ79&lt;10000000,AVERAGE(AD79:AJ79),AVERAGE(AC79:AI79))</f>
        <v>-12.1428571428571</v>
      </c>
      <c r="AL79" s="13" t="n">
        <f aca="false">IF(AJ79&lt;10000000,AJ79-AK79," ")</f>
        <v>-0.857142857142858</v>
      </c>
      <c r="AM79" s="22" t="n">
        <v>34397</v>
      </c>
      <c r="AN79" s="23" t="n">
        <f aca="false">AP24-AP23</f>
        <v>-132</v>
      </c>
      <c r="AO79" s="23" t="n">
        <f aca="false">AQ24-AQ23</f>
        <v>-118</v>
      </c>
      <c r="AP79" s="23" t="n">
        <f aca="false">AR24-AR23</f>
        <v>-62</v>
      </c>
      <c r="AQ79" s="23" t="n">
        <f aca="false">AS24-AS23</f>
        <v>-76</v>
      </c>
      <c r="AR79" s="23" t="n">
        <f aca="false">AT24-AT23</f>
        <v>-47</v>
      </c>
      <c r="AS79" s="23" t="n">
        <f aca="false">AU24-AU23</f>
        <v>-128</v>
      </c>
      <c r="AT79" s="15" t="n">
        <f aca="false">AV24-AV23</f>
        <v>-37</v>
      </c>
      <c r="AU79" s="15" t="n">
        <f aca="false">IF(AW24&gt;0,AW24-AW23," ")</f>
        <v>-73</v>
      </c>
      <c r="AV79" s="21" t="n">
        <f aca="false">IF(AU79&lt;10000000,AVERAGE(AO79:AU79),AVERAGE(AN79:AT79))</f>
        <v>-77.2857142857143</v>
      </c>
      <c r="AW79" s="13" t="n">
        <f aca="false">IF(AU79&lt;10000000,AU79-AV79," ")</f>
        <v>4.28571428571429</v>
      </c>
    </row>
    <row r="80" customFormat="false" ht="12.75" hidden="false" customHeight="true" outlineLevel="0" collapsed="false">
      <c r="A80" s="22" t="n">
        <v>34404</v>
      </c>
      <c r="B80" s="23" t="n">
        <f aca="false">B25-B24</f>
        <v>-11</v>
      </c>
      <c r="C80" s="23" t="n">
        <f aca="false">C25-C24</f>
        <v>-55</v>
      </c>
      <c r="D80" s="23" t="n">
        <f aca="false">D25-D24</f>
        <v>-35</v>
      </c>
      <c r="E80" s="23" t="n">
        <f aca="false">E25-E24</f>
        <v>3</v>
      </c>
      <c r="F80" s="23" t="n">
        <f aca="false">F25-F24</f>
        <v>1</v>
      </c>
      <c r="G80" s="15" t="n">
        <f aca="false">G25-G24</f>
        <v>-8</v>
      </c>
      <c r="H80" s="15" t="n">
        <f aca="false">H25-H24</f>
        <v>-2</v>
      </c>
      <c r="I80" s="15" t="n">
        <f aca="false">IF(I25&gt;0,I25-I24," ")</f>
        <v>-11</v>
      </c>
      <c r="J80" s="19" t="n">
        <f aca="false">IF(I80&lt;10000000,AVERAGE(C80:I80),AVERAGE(B80:H80))</f>
        <v>-15.2857142857143</v>
      </c>
      <c r="K80" s="13" t="n">
        <f aca="false">IF(I80&lt;1000000,I80-J80," ")</f>
        <v>4.28571428571429</v>
      </c>
      <c r="L80" s="24" t="n">
        <v>34404</v>
      </c>
      <c r="M80" s="23" t="n">
        <f aca="false">O25-O24</f>
        <v>-11</v>
      </c>
      <c r="N80" s="23" t="n">
        <f aca="false">P25-P24</f>
        <v>-69</v>
      </c>
      <c r="O80" s="23" t="n">
        <f aca="false">Q25-Q24</f>
        <v>-76</v>
      </c>
      <c r="P80" s="23" t="n">
        <f aca="false">R25-R24</f>
        <v>-49</v>
      </c>
      <c r="Q80" s="23" t="n">
        <f aca="false">S25-S24</f>
        <v>-45</v>
      </c>
      <c r="R80" s="23" t="n">
        <f aca="false">T25-T24</f>
        <v>-59</v>
      </c>
      <c r="S80" s="15" t="n">
        <f aca="false">U25-U24</f>
        <v>-16</v>
      </c>
      <c r="T80" s="15" t="n">
        <f aca="false">IF(V25&gt;0,V25-V24," ")</f>
        <v>-61</v>
      </c>
      <c r="U80" s="21" t="n">
        <f aca="false">IF(T80&lt;10000000,AVERAGE(N80:T80),AVERAGE(M80:S80))</f>
        <v>-53.5714285714286</v>
      </c>
      <c r="V80" s="13" t="n">
        <f aca="false">IF(T80&lt;10000000,T80-U80," ")</f>
        <v>-7.42857142857143</v>
      </c>
      <c r="AB80" s="22" t="n">
        <v>34404</v>
      </c>
      <c r="AC80" s="23" t="n">
        <f aca="false">AC25-AC24</f>
        <v>-5</v>
      </c>
      <c r="AD80" s="23" t="n">
        <f aca="false">AD25-AD24</f>
        <v>-8</v>
      </c>
      <c r="AE80" s="23" t="n">
        <f aca="false">AE25-AE24</f>
        <v>-7</v>
      </c>
      <c r="AF80" s="23" t="n">
        <f aca="false">AF25-AF24</f>
        <v>-11</v>
      </c>
      <c r="AG80" s="23" t="n">
        <f aca="false">AG25-AG24</f>
        <v>-10</v>
      </c>
      <c r="AH80" s="23" t="n">
        <f aca="false">AH25-AH24</f>
        <v>-2</v>
      </c>
      <c r="AI80" s="15" t="n">
        <f aca="false">AI25-AI24</f>
        <v>-13</v>
      </c>
      <c r="AJ80" s="15" t="n">
        <f aca="false">IF(AJ25&gt;0,AJ25-AJ24," ")</f>
        <v>-3</v>
      </c>
      <c r="AK80" s="21" t="n">
        <f aca="false">IF(AJ80&lt;10000000,AVERAGE(AD80:AJ80),AVERAGE(AC80:AI80))</f>
        <v>-7.71428571428571</v>
      </c>
      <c r="AL80" s="13" t="n">
        <f aca="false">IF(AJ80&lt;10000000,AJ80-AK80," ")</f>
        <v>4.71428571428571</v>
      </c>
      <c r="AM80" s="22" t="n">
        <v>34404</v>
      </c>
      <c r="AN80" s="23" t="n">
        <f aca="false">AP25-AP24</f>
        <v>-27</v>
      </c>
      <c r="AO80" s="23" t="n">
        <f aca="false">AQ25-AQ24</f>
        <v>-132</v>
      </c>
      <c r="AP80" s="23" t="n">
        <f aca="false">AR25-AR24</f>
        <v>-118</v>
      </c>
      <c r="AQ80" s="23" t="n">
        <f aca="false">AS25-AS24</f>
        <v>-57</v>
      </c>
      <c r="AR80" s="23" t="n">
        <f aca="false">AT25-AT24</f>
        <v>-54</v>
      </c>
      <c r="AS80" s="23" t="n">
        <f aca="false">AU25-AU24</f>
        <v>-69</v>
      </c>
      <c r="AT80" s="15" t="n">
        <f aca="false">AV25-AV24</f>
        <v>-31</v>
      </c>
      <c r="AU80" s="15" t="n">
        <f aca="false">IF(AW25&gt;0,AW25-AW24," ")</f>
        <v>-75</v>
      </c>
      <c r="AV80" s="21" t="n">
        <f aca="false">IF(AU80&lt;10000000,AVERAGE(AO80:AU80),AVERAGE(AN80:AT80))</f>
        <v>-76.5714285714286</v>
      </c>
      <c r="AW80" s="13" t="n">
        <f aca="false">IF(AU80&lt;10000000,AU80-AV80," ")</f>
        <v>1.57142857142857</v>
      </c>
    </row>
    <row r="81" customFormat="false" ht="12.75" hidden="false" customHeight="true" outlineLevel="0" collapsed="false">
      <c r="A81" s="22" t="n">
        <v>34411</v>
      </c>
      <c r="B81" s="23" t="n">
        <f aca="false">B26-B25</f>
        <v>11</v>
      </c>
      <c r="C81" s="23" t="n">
        <f aca="false">C26-C25</f>
        <v>15</v>
      </c>
      <c r="D81" s="23" t="n">
        <f aca="false">D26-D25</f>
        <v>-20</v>
      </c>
      <c r="E81" s="23" t="n">
        <f aca="false">E26-E25</f>
        <v>14</v>
      </c>
      <c r="F81" s="23" t="n">
        <f aca="false">F26-F25</f>
        <v>-42</v>
      </c>
      <c r="G81" s="15" t="n">
        <f aca="false">G26-G25</f>
        <v>-27</v>
      </c>
      <c r="H81" s="15" t="n">
        <f aca="false">H26-H25</f>
        <v>-15</v>
      </c>
      <c r="I81" s="15" t="n">
        <f aca="false">IF(I26&gt;0,I26-I25," ")</f>
        <v>3</v>
      </c>
      <c r="J81" s="19" t="n">
        <f aca="false">IF(I81&lt;10000000,AVERAGE(C81:I81),AVERAGE(B81:H81))</f>
        <v>-10.2857142857143</v>
      </c>
      <c r="K81" s="13" t="n">
        <f aca="false">IF(I81&lt;1000000,I81-J81," ")</f>
        <v>13.2857142857143</v>
      </c>
      <c r="L81" s="24" t="n">
        <v>34411</v>
      </c>
      <c r="M81" s="23" t="n">
        <f aca="false">O26-O25</f>
        <v>-65</v>
      </c>
      <c r="N81" s="23" t="n">
        <f aca="false">P26-P25</f>
        <v>-32</v>
      </c>
      <c r="O81" s="23" t="n">
        <f aca="false">Q26-Q25</f>
        <v>-52</v>
      </c>
      <c r="P81" s="23" t="n">
        <f aca="false">R26-R25</f>
        <v>-57</v>
      </c>
      <c r="Q81" s="23" t="n">
        <f aca="false">S26-S25</f>
        <v>-93</v>
      </c>
      <c r="R81" s="23" t="n">
        <f aca="false">T26-T25</f>
        <v>-90</v>
      </c>
      <c r="S81" s="15" t="n">
        <f aca="false">U26-U25</f>
        <v>-38</v>
      </c>
      <c r="T81" s="15" t="n">
        <f aca="false">IF(V26&gt;0,V26-V25," ")</f>
        <v>-31</v>
      </c>
      <c r="U81" s="21" t="n">
        <f aca="false">IF(T81&lt;10000000,AVERAGE(N81:T81),AVERAGE(M81:S81))</f>
        <v>-56.1428571428571</v>
      </c>
      <c r="V81" s="13" t="n">
        <f aca="false">IF(T81&lt;10000000,T81-U81," ")</f>
        <v>25.1428571428571</v>
      </c>
      <c r="AB81" s="22" t="n">
        <v>34411</v>
      </c>
      <c r="AC81" s="23" t="n">
        <f aca="false">AC26-AC25</f>
        <v>4</v>
      </c>
      <c r="AD81" s="23" t="n">
        <f aca="false">AD26-AD25</f>
        <v>0</v>
      </c>
      <c r="AE81" s="23" t="n">
        <f aca="false">AE26-AE25</f>
        <v>0</v>
      </c>
      <c r="AF81" s="23" t="n">
        <f aca="false">AF26-AF25</f>
        <v>-2</v>
      </c>
      <c r="AG81" s="23" t="n">
        <f aca="false">AG26-AG25</f>
        <v>-8</v>
      </c>
      <c r="AH81" s="23" t="n">
        <f aca="false">AH26-AH25</f>
        <v>-17</v>
      </c>
      <c r="AI81" s="15" t="n">
        <f aca="false">AI26-AI25</f>
        <v>-9</v>
      </c>
      <c r="AJ81" s="15" t="n">
        <f aca="false">IF(AJ26&gt;0,AJ26-AJ25," ")</f>
        <v>5</v>
      </c>
      <c r="AK81" s="21" t="n">
        <f aca="false">IF(AJ81&lt;10000000,AVERAGE(AD81:AJ81),AVERAGE(AC81:AI81))</f>
        <v>-4.42857142857143</v>
      </c>
      <c r="AL81" s="13" t="n">
        <f aca="false">IF(AJ81&lt;10000000,AJ81-AK81," ")</f>
        <v>9.42857142857143</v>
      </c>
      <c r="AM81" s="22" t="n">
        <v>34411</v>
      </c>
      <c r="AN81" s="23" t="n">
        <f aca="false">AP26-AP25</f>
        <v>-50</v>
      </c>
      <c r="AO81" s="23" t="n">
        <f aca="false">AQ26-AQ25</f>
        <v>-17</v>
      </c>
      <c r="AP81" s="23" t="n">
        <f aca="false">AR26-AR25</f>
        <v>-72</v>
      </c>
      <c r="AQ81" s="23" t="n">
        <f aca="false">AS26-AS25</f>
        <v>-45</v>
      </c>
      <c r="AR81" s="23" t="n">
        <f aca="false">AT26-AT25</f>
        <v>-143</v>
      </c>
      <c r="AS81" s="23" t="n">
        <f aca="false">AU26-AU25</f>
        <v>-134</v>
      </c>
      <c r="AT81" s="15" t="n">
        <f aca="false">AV26-AV25</f>
        <v>-62</v>
      </c>
      <c r="AU81" s="15" t="n">
        <f aca="false">IF(AW26&gt;0,AW26-AW25," ")</f>
        <v>-23</v>
      </c>
      <c r="AV81" s="21" t="n">
        <f aca="false">IF(AU81&lt;10000000,AVERAGE(AO81:AU81),AVERAGE(AN81:AT81))</f>
        <v>-70.8571428571429</v>
      </c>
      <c r="AW81" s="13" t="n">
        <f aca="false">IF(AU81&lt;10000000,AU81-AV81," ")</f>
        <v>47.8571428571429</v>
      </c>
    </row>
    <row r="82" customFormat="false" ht="12.75" hidden="false" customHeight="true" outlineLevel="0" collapsed="false">
      <c r="A82" s="22" t="n">
        <v>34418</v>
      </c>
      <c r="B82" s="23" t="n">
        <f aca="false">B27-B26</f>
        <v>-1</v>
      </c>
      <c r="C82" s="23" t="n">
        <f aca="false">C27-C26</f>
        <v>9</v>
      </c>
      <c r="D82" s="23" t="n">
        <f aca="false">D27-D26</f>
        <v>-12</v>
      </c>
      <c r="E82" s="23" t="n">
        <f aca="false">E27-E26</f>
        <v>7</v>
      </c>
      <c r="F82" s="23" t="n">
        <f aca="false">F27-F26</f>
        <v>-15</v>
      </c>
      <c r="G82" s="15" t="n">
        <f aca="false">G27-G26</f>
        <v>-22</v>
      </c>
      <c r="H82" s="15" t="n">
        <f aca="false">H27-H26</f>
        <v>-14</v>
      </c>
      <c r="I82" s="15" t="n">
        <f aca="false">IF(I27&gt;0,I27-I26," ")</f>
        <v>-5</v>
      </c>
      <c r="J82" s="19" t="n">
        <f aca="false">IF(I82&lt;10000000,AVERAGE(C82:I82),AVERAGE(B82:H82))</f>
        <v>-7.42857142857143</v>
      </c>
      <c r="K82" s="13" t="n">
        <f aca="false">IF(I82&lt;1000000,I82-J82," ")</f>
        <v>2.42857142857143</v>
      </c>
      <c r="L82" s="24" t="n">
        <v>34418</v>
      </c>
      <c r="M82" s="23" t="n">
        <f aca="false">O27-O26</f>
        <v>-15</v>
      </c>
      <c r="N82" s="23" t="n">
        <f aca="false">P27-P26</f>
        <v>12</v>
      </c>
      <c r="O82" s="23" t="n">
        <f aca="false">Q27-Q26</f>
        <v>-32</v>
      </c>
      <c r="P82" s="23" t="n">
        <f aca="false">R27-R26</f>
        <v>-63</v>
      </c>
      <c r="Q82" s="23" t="n">
        <f aca="false">S27-S26</f>
        <v>-67</v>
      </c>
      <c r="R82" s="23" t="n">
        <f aca="false">T27-T26</f>
        <v>-57</v>
      </c>
      <c r="S82" s="15" t="n">
        <f aca="false">U27-U26</f>
        <v>-29</v>
      </c>
      <c r="T82" s="15" t="n">
        <f aca="false">IF(V27&gt;0,V27-V26," ")</f>
        <v>-13</v>
      </c>
      <c r="U82" s="21" t="n">
        <f aca="false">IF(T82&lt;10000000,AVERAGE(N82:T82),AVERAGE(M82:S82))</f>
        <v>-35.5714285714286</v>
      </c>
      <c r="V82" s="13" t="n">
        <f aca="false">IF(T82&lt;10000000,T82-U82," ")</f>
        <v>22.5714285714286</v>
      </c>
      <c r="AB82" s="22" t="n">
        <v>34418</v>
      </c>
      <c r="AC82" s="23" t="n">
        <f aca="false">AC27-AC26</f>
        <v>-5</v>
      </c>
      <c r="AD82" s="23" t="n">
        <f aca="false">AD27-AD26</f>
        <v>-5</v>
      </c>
      <c r="AE82" s="23" t="n">
        <f aca="false">AE27-AE26</f>
        <v>1</v>
      </c>
      <c r="AF82" s="23" t="n">
        <f aca="false">AF27-AF26</f>
        <v>2</v>
      </c>
      <c r="AG82" s="23" t="n">
        <f aca="false">AG27-AG26</f>
        <v>4</v>
      </c>
      <c r="AH82" s="23" t="n">
        <f aca="false">AH27-AH26</f>
        <v>-8</v>
      </c>
      <c r="AI82" s="15" t="n">
        <f aca="false">AI27-AI26</f>
        <v>15</v>
      </c>
      <c r="AJ82" s="15" t="n">
        <f aca="false">IF(AJ27&gt;0,AJ27-AJ26," ")</f>
        <v>6</v>
      </c>
      <c r="AK82" s="21" t="n">
        <f aca="false">IF(AJ82&lt;10000000,AVERAGE(AD82:AJ82),AVERAGE(AC82:AI82))</f>
        <v>2.14285714285714</v>
      </c>
      <c r="AL82" s="13" t="n">
        <f aca="false">IF(AJ82&lt;10000000,AJ82-AK82," ")</f>
        <v>3.85714285714286</v>
      </c>
      <c r="AM82" s="22" t="n">
        <v>34418</v>
      </c>
      <c r="AN82" s="23" t="n">
        <f aca="false">AP27-AP26</f>
        <v>-21</v>
      </c>
      <c r="AO82" s="23" t="n">
        <f aca="false">AQ27-AQ26</f>
        <v>16</v>
      </c>
      <c r="AP82" s="23" t="n">
        <f aca="false">AR27-AR26</f>
        <v>-43</v>
      </c>
      <c r="AQ82" s="23" t="n">
        <f aca="false">AS27-AS26</f>
        <v>-54</v>
      </c>
      <c r="AR82" s="23" t="n">
        <f aca="false">AT27-AT26</f>
        <v>-78</v>
      </c>
      <c r="AS82" s="23" t="n">
        <f aca="false">AU27-AU26</f>
        <v>-87</v>
      </c>
      <c r="AT82" s="15" t="n">
        <f aca="false">AV27-AV26</f>
        <v>-28</v>
      </c>
      <c r="AU82" s="15" t="n">
        <f aca="false">IF(AW27&gt;0,AW27-AW26," ")</f>
        <v>-12</v>
      </c>
      <c r="AV82" s="21" t="n">
        <f aca="false">IF(AU82&lt;10000000,AVERAGE(AO82:AU82),AVERAGE(AN82:AT82))</f>
        <v>-40.8571428571429</v>
      </c>
      <c r="AW82" s="13" t="n">
        <f aca="false">IF(AU82&lt;10000000,AU82-AV82," ")</f>
        <v>28.8571428571429</v>
      </c>
    </row>
    <row r="83" customFormat="false" ht="12.75" hidden="false" customHeight="true" outlineLevel="0" collapsed="false">
      <c r="A83" s="22" t="n">
        <v>34425</v>
      </c>
      <c r="B83" s="23" t="n">
        <f aca="false">B28-B27</f>
        <v>0</v>
      </c>
      <c r="C83" s="23" t="n">
        <f aca="false">C28-C27</f>
        <v>0</v>
      </c>
      <c r="D83" s="23" t="n">
        <f aca="false">D28-D27</f>
        <v>-10</v>
      </c>
      <c r="E83" s="23" t="n">
        <f aca="false">E28-E27</f>
        <v>24</v>
      </c>
      <c r="F83" s="23" t="n">
        <f aca="false">F28-F27</f>
        <v>13</v>
      </c>
      <c r="G83" s="15" t="n">
        <f aca="false">G28-G27</f>
        <v>-5</v>
      </c>
      <c r="H83" s="15" t="n">
        <f aca="false">H28-H27</f>
        <v>-7</v>
      </c>
      <c r="I83" s="15" t="n">
        <f aca="false">IF(I28&gt;0,I28-I27," ")</f>
        <v>-13</v>
      </c>
      <c r="J83" s="19" t="n">
        <f aca="false">IF(I83&lt;10000000,AVERAGE(C83:I83),AVERAGE(B83:H83))</f>
        <v>0.285714285714286</v>
      </c>
      <c r="K83" s="13" t="n">
        <f aca="false">IF(I83&lt;1000000,I83-J83," ")</f>
        <v>-13.2857142857143</v>
      </c>
      <c r="L83" s="24" t="n">
        <v>34425</v>
      </c>
      <c r="M83" s="23" t="n">
        <f aca="false">O28-O27</f>
        <v>0</v>
      </c>
      <c r="N83" s="23" t="n">
        <f aca="false">P28-P27</f>
        <v>-27</v>
      </c>
      <c r="O83" s="23" t="n">
        <f aca="false">Q28-Q27</f>
        <v>-35</v>
      </c>
      <c r="P83" s="23" t="n">
        <f aca="false">R28-R27</f>
        <v>-28</v>
      </c>
      <c r="Q83" s="23" t="n">
        <f aca="false">S28-S27</f>
        <v>-38</v>
      </c>
      <c r="R83" s="23" t="n">
        <f aca="false">T28-T27</f>
        <v>-33</v>
      </c>
      <c r="S83" s="15" t="n">
        <f aca="false">U28-U27</f>
        <v>-3</v>
      </c>
      <c r="T83" s="15" t="n">
        <f aca="false">IF(V28&gt;0,V28-V27," ")</f>
        <v>-44</v>
      </c>
      <c r="U83" s="21" t="n">
        <f aca="false">IF(T83&lt;10000000,AVERAGE(N83:T83),AVERAGE(M83:S83))</f>
        <v>-29.7142857142857</v>
      </c>
      <c r="V83" s="13" t="n">
        <f aca="false">IF(T83&lt;10000000,T83-U83," ")</f>
        <v>-14.2857142857143</v>
      </c>
      <c r="AB83" s="22" t="n">
        <v>34425</v>
      </c>
      <c r="AC83" s="23" t="n">
        <f aca="false">AC28-AC27</f>
        <v>0</v>
      </c>
      <c r="AD83" s="23" t="n">
        <f aca="false">AD28-AD27</f>
        <v>-6</v>
      </c>
      <c r="AE83" s="23" t="n">
        <f aca="false">AE28-AE27</f>
        <v>-6</v>
      </c>
      <c r="AF83" s="23" t="n">
        <f aca="false">AF28-AF27</f>
        <v>3</v>
      </c>
      <c r="AG83" s="23" t="n">
        <f aca="false">AG28-AG27</f>
        <v>5</v>
      </c>
      <c r="AH83" s="23" t="n">
        <f aca="false">AH28-AH27</f>
        <v>1</v>
      </c>
      <c r="AI83" s="15" t="n">
        <f aca="false">AI28-AI27</f>
        <v>5</v>
      </c>
      <c r="AJ83" s="15" t="n">
        <f aca="false">IF(AJ28&gt;0,AJ28-AJ27," ")</f>
        <v>8</v>
      </c>
      <c r="AK83" s="21" t="n">
        <f aca="false">IF(AJ83&lt;10000000,AVERAGE(AD83:AJ83),AVERAGE(AC83:AI83))</f>
        <v>1.42857142857143</v>
      </c>
      <c r="AL83" s="13" t="n">
        <f aca="false">IF(AJ83&lt;10000000,AJ83-AK83," ")</f>
        <v>6.57142857142857</v>
      </c>
      <c r="AM83" s="22" t="n">
        <v>34425</v>
      </c>
      <c r="AN83" s="23" t="n">
        <f aca="false">AP28-AP27</f>
        <v>0</v>
      </c>
      <c r="AO83" s="23" t="n">
        <f aca="false">AQ28-AQ27</f>
        <v>-33</v>
      </c>
      <c r="AP83" s="23" t="n">
        <f aca="false">AR28-AR27</f>
        <v>-51</v>
      </c>
      <c r="AQ83" s="23" t="n">
        <f aca="false">AS28-AS27</f>
        <v>-1</v>
      </c>
      <c r="AR83" s="23" t="n">
        <f aca="false">AT28-AT27</f>
        <v>-20</v>
      </c>
      <c r="AS83" s="23" t="n">
        <f aca="false">AU28-AU27</f>
        <v>-37</v>
      </c>
      <c r="AT83" s="15" t="n">
        <f aca="false">AV28-AV27</f>
        <v>-5</v>
      </c>
      <c r="AU83" s="15" t="n">
        <f aca="false">IF(AW28&gt;0,AW28-AW27," ")</f>
        <v>-49</v>
      </c>
      <c r="AV83" s="21" t="n">
        <f aca="false">IF(AU83&lt;10000000,AVERAGE(AO83:AU83),AVERAGE(AN83:AT83))</f>
        <v>-28</v>
      </c>
      <c r="AW83" s="13" t="n">
        <f aca="false">IF(AU83&lt;10000000,AU83-AV83," ")</f>
        <v>-21</v>
      </c>
    </row>
    <row r="84" customFormat="false" ht="12.75" hidden="false" customHeight="true" outlineLevel="0" collapsed="false">
      <c r="A84" s="22" t="n">
        <v>34432</v>
      </c>
      <c r="B84" s="23" t="n">
        <f aca="false">B29-B28</f>
        <v>10</v>
      </c>
      <c r="C84" s="23" t="n">
        <f aca="false">C29-C28</f>
        <v>-2</v>
      </c>
      <c r="D84" s="23" t="n">
        <f aca="false">D29-D28</f>
        <v>-6</v>
      </c>
      <c r="E84" s="23" t="n">
        <f aca="false">E29-E28</f>
        <v>18</v>
      </c>
      <c r="F84" s="23" t="n">
        <f aca="false">F29-F28</f>
        <v>28</v>
      </c>
      <c r="G84" s="15" t="n">
        <f aca="false">G29-G28</f>
        <v>7</v>
      </c>
      <c r="H84" s="15" t="n">
        <f aca="false">H29-H28</f>
        <v>-4</v>
      </c>
      <c r="I84" s="15" t="n">
        <f aca="false">IF(I29&gt;0,I29-I28," ")</f>
        <v>8</v>
      </c>
      <c r="J84" s="19" t="n">
        <f aca="false">IF(I84&lt;10000000,AVERAGE(C84:I84),AVERAGE(B84:H84))</f>
        <v>7</v>
      </c>
      <c r="K84" s="13" t="n">
        <f aca="false">IF(I84&lt;1000000,I84-J84," ")</f>
        <v>1</v>
      </c>
      <c r="L84" s="24" t="n">
        <v>34432</v>
      </c>
      <c r="M84" s="23" t="n">
        <f aca="false">O29-O28</f>
        <v>13</v>
      </c>
      <c r="N84" s="23" t="n">
        <f aca="false">P29-P28</f>
        <v>-33</v>
      </c>
      <c r="O84" s="23" t="n">
        <f aca="false">Q29-Q28</f>
        <v>-8</v>
      </c>
      <c r="P84" s="23" t="n">
        <f aca="false">R29-R28</f>
        <v>1</v>
      </c>
      <c r="Q84" s="23" t="n">
        <f aca="false">S29-S28</f>
        <v>36</v>
      </c>
      <c r="R84" s="23" t="n">
        <f aca="false">T29-T28</f>
        <v>2</v>
      </c>
      <c r="S84" s="15" t="n">
        <f aca="false">U29-U28</f>
        <v>1</v>
      </c>
      <c r="T84" s="15" t="n">
        <f aca="false">IF(V29&gt;0,V29-V28," ")</f>
        <v>-1</v>
      </c>
      <c r="U84" s="21" t="n">
        <f aca="false">IF(T84&lt;10000000,AVERAGE(N84:T84),AVERAGE(M84:S84))</f>
        <v>-0.285714285714286</v>
      </c>
      <c r="V84" s="13" t="n">
        <f aca="false">IF(T84&lt;10000000,T84-U84," ")</f>
        <v>-0.714285714285714</v>
      </c>
      <c r="AB84" s="22" t="n">
        <v>34432</v>
      </c>
      <c r="AC84" s="23" t="n">
        <f aca="false">AC29-AC28</f>
        <v>-2</v>
      </c>
      <c r="AD84" s="23" t="n">
        <f aca="false">AD29-AD28</f>
        <v>5</v>
      </c>
      <c r="AE84" s="23" t="n">
        <f aca="false">AE29-AE28</f>
        <v>-1</v>
      </c>
      <c r="AF84" s="23" t="n">
        <f aca="false">AF29-AF28</f>
        <v>2</v>
      </c>
      <c r="AG84" s="23" t="n">
        <f aca="false">AG29-AG28</f>
        <v>-11</v>
      </c>
      <c r="AH84" s="23" t="n">
        <f aca="false">AH29-AH28</f>
        <v>-7</v>
      </c>
      <c r="AI84" s="15" t="n">
        <f aca="false">AI29-AI28</f>
        <v>5</v>
      </c>
      <c r="AJ84" s="15" t="n">
        <f aca="false">IF(AJ29&gt;0,AJ29-AJ28," ")</f>
        <v>7</v>
      </c>
      <c r="AK84" s="21" t="n">
        <f aca="false">IF(AJ84&lt;10000000,AVERAGE(AD84:AJ84),AVERAGE(AC84:AI84))</f>
        <v>0</v>
      </c>
      <c r="AL84" s="13" t="n">
        <f aca="false">IF(AJ84&lt;10000000,AJ84-AK84," ")</f>
        <v>7</v>
      </c>
      <c r="AM84" s="22" t="n">
        <v>34432</v>
      </c>
      <c r="AN84" s="23" t="n">
        <f aca="false">AP29-AP28</f>
        <v>21</v>
      </c>
      <c r="AO84" s="23" t="n">
        <f aca="false">AQ29-AQ28</f>
        <v>-30</v>
      </c>
      <c r="AP84" s="23" t="n">
        <f aca="false">AR29-AR28</f>
        <v>-15</v>
      </c>
      <c r="AQ84" s="23" t="n">
        <f aca="false">AS29-AS28</f>
        <v>21</v>
      </c>
      <c r="AR84" s="23" t="n">
        <f aca="false">AT29-AT28</f>
        <v>53</v>
      </c>
      <c r="AS84" s="23" t="n">
        <f aca="false">AU29-AU28</f>
        <v>2</v>
      </c>
      <c r="AT84" s="15" t="n">
        <f aca="false">AV29-AV28</f>
        <v>2</v>
      </c>
      <c r="AU84" s="15" t="n">
        <f aca="false">IF(AW29&gt;0,AW29-AW28," ")</f>
        <v>14</v>
      </c>
      <c r="AV84" s="21" t="n">
        <f aca="false">IF(AU84&lt;10000000,AVERAGE(AO84:AU84),AVERAGE(AN84:AT84))</f>
        <v>6.71428571428571</v>
      </c>
      <c r="AW84" s="13" t="n">
        <f aca="false">IF(AU84&lt;10000000,AU84-AV84," ")</f>
        <v>7.28571428571429</v>
      </c>
    </row>
    <row r="85" customFormat="false" ht="12.75" hidden="false" customHeight="true" outlineLevel="0" collapsed="false">
      <c r="A85" s="22" t="n">
        <v>34439</v>
      </c>
      <c r="B85" s="23" t="n">
        <f aca="false">B30-B29</f>
        <v>19</v>
      </c>
      <c r="C85" s="23" t="n">
        <f aca="false">C30-C29</f>
        <v>7</v>
      </c>
      <c r="D85" s="23" t="n">
        <f aca="false">D30-D29</f>
        <v>-5</v>
      </c>
      <c r="E85" s="23" t="n">
        <f aca="false">E30-E29</f>
        <v>7</v>
      </c>
      <c r="F85" s="23" t="n">
        <f aca="false">F30-F29</f>
        <v>16</v>
      </c>
      <c r="G85" s="15" t="n">
        <f aca="false">G30-G29</f>
        <v>11</v>
      </c>
      <c r="H85" s="15" t="n">
        <f aca="false">H30-H29</f>
        <v>-8</v>
      </c>
      <c r="I85" s="15" t="n">
        <f aca="false">IF(I30&gt;0,I30-I29," ")</f>
        <v>20</v>
      </c>
      <c r="J85" s="19" t="n">
        <f aca="false">IF(I85&lt;10000000,AVERAGE(C85:I85),AVERAGE(B85:H85))</f>
        <v>6.85714285714286</v>
      </c>
      <c r="K85" s="13" t="n">
        <f aca="false">IF(I85&lt;1000000,I85-J85," ")</f>
        <v>13.1428571428571</v>
      </c>
      <c r="L85" s="24" t="n">
        <v>34439</v>
      </c>
      <c r="M85" s="23" t="n">
        <f aca="false">O30-O29</f>
        <v>21</v>
      </c>
      <c r="N85" s="23" t="n">
        <f aca="false">P30-P29</f>
        <v>-9</v>
      </c>
      <c r="O85" s="23" t="n">
        <f aca="false">Q30-Q29</f>
        <v>-14</v>
      </c>
      <c r="P85" s="23" t="n">
        <f aca="false">R30-R29</f>
        <v>-23</v>
      </c>
      <c r="Q85" s="23" t="n">
        <f aca="false">S30-S29</f>
        <v>9</v>
      </c>
      <c r="R85" s="23" t="n">
        <f aca="false">T30-T29</f>
        <v>34</v>
      </c>
      <c r="S85" s="15" t="n">
        <f aca="false">U30-U29</f>
        <v>-25</v>
      </c>
      <c r="T85" s="15" t="n">
        <f aca="false">IF(V30&gt;0,V30-V29," ")</f>
        <v>43</v>
      </c>
      <c r="U85" s="21" t="n">
        <f aca="false">IF(T85&lt;10000000,AVERAGE(N85:T85),AVERAGE(M85:S85))</f>
        <v>2.14285714285714</v>
      </c>
      <c r="V85" s="13" t="n">
        <f aca="false">IF(T85&lt;10000000,T85-U85," ")</f>
        <v>40.8571428571429</v>
      </c>
      <c r="AB85" s="22" t="n">
        <v>34439</v>
      </c>
      <c r="AC85" s="23" t="n">
        <f aca="false">AC30-AC29</f>
        <v>-1</v>
      </c>
      <c r="AD85" s="23" t="n">
        <f aca="false">AD30-AD29</f>
        <v>-2</v>
      </c>
      <c r="AE85" s="23" t="n">
        <f aca="false">AE30-AE29</f>
        <v>6</v>
      </c>
      <c r="AF85" s="23" t="n">
        <f aca="false">AF30-AF29</f>
        <v>0</v>
      </c>
      <c r="AG85" s="23" t="n">
        <f aca="false">AG30-AG29</f>
        <v>-3</v>
      </c>
      <c r="AH85" s="23" t="n">
        <f aca="false">AH30-AH29</f>
        <v>-15</v>
      </c>
      <c r="AI85" s="15" t="n">
        <f aca="false">AI30-AI29</f>
        <v>8</v>
      </c>
      <c r="AJ85" s="15" t="n">
        <f aca="false">IF(AJ30&gt;0,AJ30-AJ29," ")</f>
        <v>1</v>
      </c>
      <c r="AK85" s="21" t="n">
        <f aca="false">IF(AJ85&lt;10000000,AVERAGE(AD85:AJ85),AVERAGE(AC85:AI85))</f>
        <v>-0.714285714285714</v>
      </c>
      <c r="AL85" s="13" t="n">
        <f aca="false">IF(AJ85&lt;10000000,AJ85-AK85," ")</f>
        <v>1.71428571428571</v>
      </c>
      <c r="AM85" s="22" t="n">
        <v>34439</v>
      </c>
      <c r="AN85" s="23" t="n">
        <f aca="false">AP30-AP29</f>
        <v>39</v>
      </c>
      <c r="AO85" s="23" t="n">
        <f aca="false">AQ30-AQ29</f>
        <v>-4</v>
      </c>
      <c r="AP85" s="23" t="n">
        <f aca="false">AR30-AR29</f>
        <v>-13</v>
      </c>
      <c r="AQ85" s="23" t="n">
        <f aca="false">AS30-AS29</f>
        <v>-16</v>
      </c>
      <c r="AR85" s="23" t="n">
        <f aca="false">AT30-AT29</f>
        <v>22</v>
      </c>
      <c r="AS85" s="23" t="n">
        <f aca="false">AU30-AU29</f>
        <v>30</v>
      </c>
      <c r="AT85" s="15" t="n">
        <f aca="false">AV30-AV29</f>
        <v>-25</v>
      </c>
      <c r="AU85" s="15" t="n">
        <f aca="false">IF(AW30&gt;0,AW30-AW29," ")</f>
        <v>64</v>
      </c>
      <c r="AV85" s="21" t="n">
        <f aca="false">IF(AU85&lt;10000000,AVERAGE(AO85:AU85),AVERAGE(AN85:AT85))</f>
        <v>8.28571428571429</v>
      </c>
      <c r="AW85" s="13" t="n">
        <f aca="false">IF(AU85&lt;10000000,AU85-AV85," ")</f>
        <v>55.7142857142857</v>
      </c>
    </row>
    <row r="86" customFormat="false" ht="12.75" hidden="false" customHeight="true" outlineLevel="0" collapsed="false">
      <c r="A86" s="22" t="n">
        <v>34446</v>
      </c>
      <c r="B86" s="23" t="n">
        <f aca="false">B31-B30</f>
        <v>30</v>
      </c>
      <c r="C86" s="23" t="n">
        <f aca="false">C31-C30</f>
        <v>20</v>
      </c>
      <c r="D86" s="23" t="n">
        <f aca="false">D31-D30</f>
        <v>7</v>
      </c>
      <c r="E86" s="23" t="n">
        <f aca="false">E31-E30</f>
        <v>-7</v>
      </c>
      <c r="F86" s="23" t="n">
        <f aca="false">F31-F30</f>
        <v>27</v>
      </c>
      <c r="G86" s="15" t="n">
        <f aca="false">G31-G30</f>
        <v>3</v>
      </c>
      <c r="H86" s="15" t="n">
        <f aca="false">H31-H30</f>
        <v>3</v>
      </c>
      <c r="I86" s="15" t="n">
        <f aca="false">IF(I31&gt;0,I31-I30," ")</f>
        <v>14</v>
      </c>
      <c r="J86" s="19" t="n">
        <f aca="false">IF(I86&lt;10000000,AVERAGE(C86:I86),AVERAGE(B86:H86))</f>
        <v>9.57142857142857</v>
      </c>
      <c r="K86" s="13" t="n">
        <f aca="false">IF(I86&lt;1000000,I86-J86," ")</f>
        <v>4.42857142857143</v>
      </c>
      <c r="L86" s="24" t="n">
        <v>34446</v>
      </c>
      <c r="M86" s="23" t="n">
        <f aca="false">O31-O30</f>
        <v>43</v>
      </c>
      <c r="N86" s="23" t="n">
        <f aca="false">P31-P30</f>
        <v>16</v>
      </c>
      <c r="O86" s="23" t="n">
        <f aca="false">Q31-Q30</f>
        <v>19</v>
      </c>
      <c r="P86" s="23" t="n">
        <f aca="false">R31-R30</f>
        <v>-2</v>
      </c>
      <c r="Q86" s="23" t="n">
        <f aca="false">S31-S30</f>
        <v>33</v>
      </c>
      <c r="R86" s="23" t="n">
        <f aca="false">T31-T30</f>
        <v>5</v>
      </c>
      <c r="S86" s="15" t="n">
        <f aca="false">U31-U30</f>
        <v>8</v>
      </c>
      <c r="T86" s="15" t="n">
        <f aca="false">IF(V31&gt;0,V31-V30," ")</f>
        <v>20</v>
      </c>
      <c r="U86" s="21" t="n">
        <f aca="false">IF(T86&lt;10000000,AVERAGE(N86:T86),AVERAGE(M86:S86))</f>
        <v>14.1428571428571</v>
      </c>
      <c r="V86" s="13" t="n">
        <f aca="false">IF(T86&lt;10000000,T86-U86," ")</f>
        <v>5.85714285714286</v>
      </c>
      <c r="AB86" s="22" t="n">
        <v>34446</v>
      </c>
      <c r="AC86" s="23" t="n">
        <f aca="false">AC31-AC30</f>
        <v>6</v>
      </c>
      <c r="AD86" s="23" t="n">
        <f aca="false">AD31-AD30</f>
        <v>-6</v>
      </c>
      <c r="AE86" s="23" t="n">
        <f aca="false">AE31-AE30</f>
        <v>1</v>
      </c>
      <c r="AF86" s="23" t="n">
        <f aca="false">AF31-AF30</f>
        <v>2</v>
      </c>
      <c r="AG86" s="23" t="n">
        <f aca="false">AG31-AG30</f>
        <v>-6</v>
      </c>
      <c r="AH86" s="23" t="n">
        <f aca="false">AH31-AH30</f>
        <v>-6</v>
      </c>
      <c r="AI86" s="15" t="n">
        <f aca="false">AI31-AI30</f>
        <v>8</v>
      </c>
      <c r="AJ86" s="15" t="n">
        <f aca="false">IF(AJ31&gt;0,AJ31-AJ30," ")</f>
        <v>9</v>
      </c>
      <c r="AK86" s="21" t="n">
        <f aca="false">IF(AJ86&lt;10000000,AVERAGE(AD86:AJ86),AVERAGE(AC86:AI86))</f>
        <v>0.285714285714286</v>
      </c>
      <c r="AL86" s="13" t="n">
        <f aca="false">IF(AJ86&lt;10000000,AJ86-AK86," ")</f>
        <v>8.71428571428571</v>
      </c>
      <c r="AM86" s="22" t="n">
        <v>34446</v>
      </c>
      <c r="AN86" s="23" t="n">
        <f aca="false">AP31-AP30</f>
        <v>79</v>
      </c>
      <c r="AO86" s="23" t="n">
        <f aca="false">AQ31-AQ30</f>
        <v>30</v>
      </c>
      <c r="AP86" s="23" t="n">
        <f aca="false">AR31-AR30</f>
        <v>27</v>
      </c>
      <c r="AQ86" s="23" t="n">
        <f aca="false">AS31-AS30</f>
        <v>-7</v>
      </c>
      <c r="AR86" s="23" t="n">
        <f aca="false">AT31-AT30</f>
        <v>54</v>
      </c>
      <c r="AS86" s="23" t="n">
        <f aca="false">AU31-AU30</f>
        <v>2</v>
      </c>
      <c r="AT86" s="15" t="n">
        <f aca="false">AV31-AV30</f>
        <v>19</v>
      </c>
      <c r="AU86" s="15" t="n">
        <f aca="false">IF(AW31&gt;0,AW31-AW30," ")</f>
        <v>43</v>
      </c>
      <c r="AV86" s="21" t="n">
        <f aca="false">IF(AU86&lt;10000000,AVERAGE(AO86:AU86),AVERAGE(AN86:AT86))</f>
        <v>24</v>
      </c>
      <c r="AW86" s="13" t="n">
        <f aca="false">IF(AU86&lt;10000000,AU86-AV86," ")</f>
        <v>19</v>
      </c>
    </row>
    <row r="87" customFormat="false" ht="12.75" hidden="false" customHeight="true" outlineLevel="0" collapsed="false">
      <c r="A87" s="22" t="n">
        <v>34453</v>
      </c>
      <c r="B87" s="23" t="n">
        <f aca="false">B32-B31</f>
        <v>24</v>
      </c>
      <c r="C87" s="23" t="n">
        <f aca="false">C32-C31</f>
        <v>6</v>
      </c>
      <c r="D87" s="23" t="n">
        <f aca="false">D32-D31</f>
        <v>15</v>
      </c>
      <c r="E87" s="23" t="n">
        <f aca="false">E32-E31</f>
        <v>8</v>
      </c>
      <c r="F87" s="23" t="n">
        <f aca="false">F32-F31</f>
        <v>19</v>
      </c>
      <c r="G87" s="15" t="n">
        <f aca="false">G32-G31</f>
        <v>-4</v>
      </c>
      <c r="H87" s="15" t="n">
        <f aca="false">H32-H31</f>
        <v>3</v>
      </c>
      <c r="I87" s="15" t="n">
        <f aca="false">IF(I32&gt;0,I32-I31," ")</f>
        <v>34</v>
      </c>
      <c r="J87" s="19" t="n">
        <f aca="false">IF(I87&lt;10000000,AVERAGE(C87:I87),AVERAGE(B87:H87))</f>
        <v>11.5714285714286</v>
      </c>
      <c r="K87" s="13" t="n">
        <f aca="false">IF(I87&lt;1000000,I87-J87," ")</f>
        <v>22.4285714285714</v>
      </c>
      <c r="L87" s="24" t="n">
        <v>34453</v>
      </c>
      <c r="M87" s="23" t="n">
        <f aca="false">O32-O31</f>
        <v>48</v>
      </c>
      <c r="N87" s="23" t="n">
        <f aca="false">P32-P31</f>
        <v>21</v>
      </c>
      <c r="O87" s="23" t="n">
        <f aca="false">Q32-Q31</f>
        <v>48</v>
      </c>
      <c r="P87" s="23" t="n">
        <f aca="false">R32-R31</f>
        <v>10</v>
      </c>
      <c r="Q87" s="23" t="n">
        <f aca="false">S32-S31</f>
        <v>33</v>
      </c>
      <c r="R87" s="23" t="n">
        <f aca="false">T32-T31</f>
        <v>3</v>
      </c>
      <c r="S87" s="15" t="n">
        <f aca="false">U32-U31</f>
        <v>20</v>
      </c>
      <c r="T87" s="15" t="n">
        <f aca="false">IF(V32&gt;0,V32-V31," ")</f>
        <v>57</v>
      </c>
      <c r="U87" s="21" t="n">
        <f aca="false">IF(T87&lt;10000000,AVERAGE(N87:T87),AVERAGE(M87:S87))</f>
        <v>27.4285714285714</v>
      </c>
      <c r="V87" s="13" t="n">
        <f aca="false">IF(T87&lt;10000000,T87-U87," ")</f>
        <v>29.5714285714286</v>
      </c>
      <c r="AB87" s="22" t="n">
        <v>34453</v>
      </c>
      <c r="AC87" s="23" t="n">
        <f aca="false">AC32-AC31</f>
        <v>3</v>
      </c>
      <c r="AD87" s="23" t="n">
        <f aca="false">AD32-AD31</f>
        <v>3</v>
      </c>
      <c r="AE87" s="23" t="n">
        <f aca="false">AE32-AE31</f>
        <v>5</v>
      </c>
      <c r="AF87" s="23" t="n">
        <f aca="false">AF32-AF31</f>
        <v>7</v>
      </c>
      <c r="AG87" s="23" t="n">
        <f aca="false">AG32-AG31</f>
        <v>12</v>
      </c>
      <c r="AH87" s="23" t="n">
        <f aca="false">AH32-AH31</f>
        <v>6</v>
      </c>
      <c r="AI87" s="15" t="n">
        <f aca="false">AI32-AI31</f>
        <v>9</v>
      </c>
      <c r="AJ87" s="15" t="n">
        <f aca="false">IF(AJ32&gt;0,AJ32-AJ31," ")</f>
        <v>11</v>
      </c>
      <c r="AK87" s="21" t="n">
        <f aca="false">IF(AJ87&lt;10000000,AVERAGE(AD87:AJ87),AVERAGE(AC87:AI87))</f>
        <v>7.57142857142857</v>
      </c>
      <c r="AL87" s="13" t="n">
        <f aca="false">IF(AJ87&lt;10000000,AJ87-AK87," ")</f>
        <v>3.42857142857143</v>
      </c>
      <c r="AM87" s="22" t="n">
        <v>34453</v>
      </c>
      <c r="AN87" s="23" t="n">
        <f aca="false">AP32-AP31</f>
        <v>75</v>
      </c>
      <c r="AO87" s="23" t="n">
        <f aca="false">AQ32-AQ31</f>
        <v>30</v>
      </c>
      <c r="AP87" s="23" t="n">
        <f aca="false">AR32-AR31</f>
        <v>68</v>
      </c>
      <c r="AQ87" s="23" t="n">
        <f aca="false">AS32-AS31</f>
        <v>25</v>
      </c>
      <c r="AR87" s="23" t="n">
        <f aca="false">AT32-AT31</f>
        <v>64</v>
      </c>
      <c r="AS87" s="23" t="n">
        <f aca="false">AU32-AU31</f>
        <v>5</v>
      </c>
      <c r="AT87" s="15" t="n">
        <f aca="false">AV32-AV31</f>
        <v>32</v>
      </c>
      <c r="AU87" s="15" t="n">
        <f aca="false">IF(AW32&gt;0,AW32-AW31," ")</f>
        <v>102</v>
      </c>
      <c r="AV87" s="21" t="n">
        <f aca="false">IF(AU87&lt;10000000,AVERAGE(AO87:AU87),AVERAGE(AN87:AT87))</f>
        <v>46.5714285714286</v>
      </c>
      <c r="AW87" s="13" t="n">
        <f aca="false">IF(AU87&lt;10000000,AU87-AV87," ")</f>
        <v>55.4285714285714</v>
      </c>
    </row>
    <row r="88" customFormat="false" ht="12.75" hidden="false" customHeight="true" outlineLevel="0" collapsed="false">
      <c r="A88" s="22" t="n">
        <v>34460</v>
      </c>
      <c r="B88" s="23" t="n">
        <f aca="false">B33-B32</f>
        <v>28</v>
      </c>
      <c r="C88" s="23" t="n">
        <f aca="false">C33-C32</f>
        <v>17</v>
      </c>
      <c r="D88" s="23" t="n">
        <f aca="false">D33-D32</f>
        <v>15</v>
      </c>
      <c r="E88" s="23" t="n">
        <f aca="false">E33-E32</f>
        <v>9</v>
      </c>
      <c r="F88" s="23" t="n">
        <f aca="false">F33-F32</f>
        <v>31</v>
      </c>
      <c r="G88" s="15" t="n">
        <f aca="false">G33-G32</f>
        <v>5</v>
      </c>
      <c r="H88" s="15" t="n">
        <f aca="false">H33-H32</f>
        <v>17</v>
      </c>
      <c r="I88" s="15" t="n">
        <f aca="false">IF(I33&gt;0,I33-I32," ")</f>
        <v>34</v>
      </c>
      <c r="J88" s="19" t="n">
        <f aca="false">IF(I88&lt;10000000,AVERAGE(C88:I88),AVERAGE(B88:H88))</f>
        <v>18.2857142857143</v>
      </c>
      <c r="K88" s="13" t="n">
        <f aca="false">IF(I88&lt;1000000,I88-J88," ")</f>
        <v>15.7142857142857</v>
      </c>
      <c r="L88" s="24" t="n">
        <v>34460</v>
      </c>
      <c r="M88" s="23" t="n">
        <f aca="false">O33-O32</f>
        <v>43</v>
      </c>
      <c r="N88" s="23" t="n">
        <f aca="false">P33-P32</f>
        <v>28</v>
      </c>
      <c r="O88" s="23" t="n">
        <f aca="false">Q33-Q32</f>
        <v>35</v>
      </c>
      <c r="P88" s="23" t="n">
        <f aca="false">R33-R32</f>
        <v>28</v>
      </c>
      <c r="Q88" s="23" t="n">
        <f aca="false">S33-S32</f>
        <v>34</v>
      </c>
      <c r="R88" s="23" t="n">
        <f aca="false">T33-T32</f>
        <v>23</v>
      </c>
      <c r="S88" s="15" t="n">
        <f aca="false">U33-U32</f>
        <v>34</v>
      </c>
      <c r="T88" s="15" t="n">
        <f aca="false">IF(V33&gt;0,V33-V32," ")</f>
        <v>60</v>
      </c>
      <c r="U88" s="21" t="n">
        <f aca="false">IF(T88&lt;10000000,AVERAGE(N88:T88),AVERAGE(M88:S88))</f>
        <v>34.5714285714286</v>
      </c>
      <c r="V88" s="13" t="n">
        <f aca="false">IF(T88&lt;10000000,T88-U88," ")</f>
        <v>25.4285714285714</v>
      </c>
      <c r="AB88" s="22" t="n">
        <v>34460</v>
      </c>
      <c r="AC88" s="23" t="n">
        <f aca="false">AC33-AC32</f>
        <v>11</v>
      </c>
      <c r="AD88" s="23" t="n">
        <f aca="false">AD33-AD32</f>
        <v>4</v>
      </c>
      <c r="AE88" s="23" t="n">
        <f aca="false">AE33-AE32</f>
        <v>3</v>
      </c>
      <c r="AF88" s="23" t="n">
        <f aca="false">AF33-AF32</f>
        <v>9</v>
      </c>
      <c r="AG88" s="23" t="n">
        <f aca="false">AG33-AG32</f>
        <v>13</v>
      </c>
      <c r="AH88" s="23" t="n">
        <f aca="false">AH33-AH32</f>
        <v>6</v>
      </c>
      <c r="AI88" s="15" t="n">
        <f aca="false">AI33-AI32</f>
        <v>7</v>
      </c>
      <c r="AJ88" s="15" t="n">
        <f aca="false">IF(AJ33&gt;0,AJ33-AJ32," ")</f>
        <v>14</v>
      </c>
      <c r="AK88" s="21" t="n">
        <f aca="false">IF(AJ88&lt;10000000,AVERAGE(AD88:AJ88),AVERAGE(AC88:AI88))</f>
        <v>8</v>
      </c>
      <c r="AL88" s="13" t="n">
        <f aca="false">IF(AJ88&lt;10000000,AJ88-AK88," ")</f>
        <v>6</v>
      </c>
      <c r="AM88" s="22" t="n">
        <v>34460</v>
      </c>
      <c r="AN88" s="23" t="n">
        <f aca="false">AP33-AP32</f>
        <v>82</v>
      </c>
      <c r="AO88" s="23" t="n">
        <f aca="false">AQ33-AQ32</f>
        <v>49</v>
      </c>
      <c r="AP88" s="23" t="n">
        <f aca="false">AR33-AR32</f>
        <v>53</v>
      </c>
      <c r="AQ88" s="23" t="n">
        <f aca="false">AS33-AS32</f>
        <v>46</v>
      </c>
      <c r="AR88" s="23" t="n">
        <f aca="false">AT33-AT32</f>
        <v>78</v>
      </c>
      <c r="AS88" s="23" t="n">
        <f aca="false">AU33-AU32</f>
        <v>34</v>
      </c>
      <c r="AT88" s="15" t="n">
        <f aca="false">AV33-AV32</f>
        <v>58</v>
      </c>
      <c r="AU88" s="15" t="n">
        <f aca="false">IF(AW33&gt;0,AW33-AW32," ")</f>
        <v>108</v>
      </c>
      <c r="AV88" s="21" t="n">
        <f aca="false">IF(AU88&lt;10000000,AVERAGE(AO88:AU88),AVERAGE(AN88:AT88))</f>
        <v>60.8571428571429</v>
      </c>
      <c r="AW88" s="13" t="n">
        <f aca="false">IF(AU88&lt;10000000,AU88-AV88," ")</f>
        <v>47.1428571428571</v>
      </c>
    </row>
    <row r="89" customFormat="false" ht="12.75" hidden="false" customHeight="true" outlineLevel="0" collapsed="false">
      <c r="A89" s="22" t="n">
        <v>34467</v>
      </c>
      <c r="B89" s="23" t="n">
        <f aca="false">B34-B33</f>
        <v>28</v>
      </c>
      <c r="C89" s="23" t="n">
        <f aca="false">C34-C33</f>
        <v>15</v>
      </c>
      <c r="D89" s="23" t="n">
        <f aca="false">D34-D33</f>
        <v>4</v>
      </c>
      <c r="E89" s="23" t="n">
        <f aca="false">E34-E33</f>
        <v>19</v>
      </c>
      <c r="F89" s="23" t="n">
        <f aca="false">F34-F33</f>
        <v>30</v>
      </c>
      <c r="G89" s="15" t="n">
        <f aca="false">G34-G33</f>
        <v>22</v>
      </c>
      <c r="H89" s="15" t="n">
        <f aca="false">IF(H34&gt;0,H34-H33," ")</f>
        <v>1</v>
      </c>
      <c r="I89" s="15" t="n">
        <f aca="false">IF(I34&gt;0,I34-I33," ")</f>
        <v>31</v>
      </c>
      <c r="J89" s="19" t="n">
        <f aca="false">IF(I89&lt;10000000,AVERAGE(C89:I89),AVERAGE(B89:H89))</f>
        <v>17.4285714285714</v>
      </c>
      <c r="K89" s="13" t="n">
        <f aca="false">IF(I89&lt;1000000,I89-J89," ")</f>
        <v>13.5714285714286</v>
      </c>
      <c r="L89" s="24" t="n">
        <v>34467</v>
      </c>
      <c r="M89" s="23" t="n">
        <f aca="false">O34-O33</f>
        <v>54</v>
      </c>
      <c r="N89" s="23" t="n">
        <f aca="false">P34-P33</f>
        <v>8</v>
      </c>
      <c r="O89" s="23" t="n">
        <f aca="false">Q34-Q33</f>
        <v>49</v>
      </c>
      <c r="P89" s="23" t="n">
        <f aca="false">R34-R33</f>
        <v>40</v>
      </c>
      <c r="Q89" s="23" t="n">
        <f aca="false">S34-S33</f>
        <v>53</v>
      </c>
      <c r="R89" s="23" t="n">
        <f aca="false">T34-T33</f>
        <v>48</v>
      </c>
      <c r="S89" s="15" t="n">
        <f aca="false">IF(U34&gt;0,U34-U33," ")</f>
        <v>40</v>
      </c>
      <c r="T89" s="15" t="n">
        <f aca="false">IF(V34&gt;0,V34-V33," ")</f>
        <v>62</v>
      </c>
      <c r="U89" s="21" t="n">
        <f aca="false">IF(T89&lt;10000000,AVERAGE(N89:T89),AVERAGE(M89:S89))</f>
        <v>42.8571428571429</v>
      </c>
      <c r="V89" s="13" t="n">
        <f aca="false">IF(T89&lt;10000000,T89-U89," ")</f>
        <v>19.1428571428571</v>
      </c>
      <c r="AB89" s="22" t="n">
        <v>34467</v>
      </c>
      <c r="AC89" s="23" t="n">
        <f aca="false">AC34-AC33</f>
        <v>13</v>
      </c>
      <c r="AD89" s="23" t="n">
        <f aca="false">AD34-AD33</f>
        <v>7</v>
      </c>
      <c r="AE89" s="23" t="n">
        <f aca="false">AE34-AE33</f>
        <v>7</v>
      </c>
      <c r="AF89" s="23" t="n">
        <f aca="false">AF34-AF33</f>
        <v>11</v>
      </c>
      <c r="AG89" s="23" t="n">
        <f aca="false">AG34-AG33</f>
        <v>17</v>
      </c>
      <c r="AH89" s="23" t="n">
        <f aca="false">AH34-AH33</f>
        <v>2</v>
      </c>
      <c r="AI89" s="15" t="n">
        <f aca="false">AI34-AI33</f>
        <v>5</v>
      </c>
      <c r="AJ89" s="15" t="n">
        <f aca="false">IF(AJ34&gt;0,AJ34-AJ33," ")</f>
        <v>13</v>
      </c>
      <c r="AK89" s="21" t="n">
        <f aca="false">IF(AJ89&lt;10000000,AVERAGE(AD89:AJ89),AVERAGE(AC89:AI89))</f>
        <v>8.85714285714286</v>
      </c>
      <c r="AL89" s="13" t="n">
        <f aca="false">IF(AJ89&lt;10000000,AJ89-AK89," ")</f>
        <v>4.14285714285714</v>
      </c>
      <c r="AM89" s="22" t="n">
        <v>34467</v>
      </c>
      <c r="AN89" s="23" t="n">
        <f aca="false">AP34-AP33</f>
        <v>95</v>
      </c>
      <c r="AO89" s="23" t="n">
        <f aca="false">AQ34-AQ33</f>
        <v>30</v>
      </c>
      <c r="AP89" s="23" t="n">
        <f aca="false">AR34-AR33</f>
        <v>60</v>
      </c>
      <c r="AQ89" s="23" t="n">
        <f aca="false">AS34-AS33</f>
        <v>70</v>
      </c>
      <c r="AR89" s="23" t="n">
        <f aca="false">AT34-AT33</f>
        <v>100</v>
      </c>
      <c r="AS89" s="23" t="n">
        <f aca="false">AU34-AU33</f>
        <v>72</v>
      </c>
      <c r="AT89" s="15" t="n">
        <f aca="false">AV34-AV33</f>
        <v>46</v>
      </c>
      <c r="AU89" s="15" t="n">
        <f aca="false">IF(AW34&gt;0,AW34-AW33," ")</f>
        <v>106</v>
      </c>
      <c r="AV89" s="21" t="n">
        <f aca="false">IF(AU89&lt;10000000,AVERAGE(AO89:AU89),AVERAGE(AN89:AT89))</f>
        <v>69.1428571428571</v>
      </c>
      <c r="AW89" s="13" t="n">
        <f aca="false">IF(AU89&lt;10000000,AU89-AV89," ")</f>
        <v>36.8571428571429</v>
      </c>
    </row>
    <row r="90" customFormat="false" ht="12.75" hidden="false" customHeight="true" outlineLevel="0" collapsed="false">
      <c r="A90" s="22" t="n">
        <v>34474</v>
      </c>
      <c r="B90" s="23" t="n">
        <f aca="false">B35-B34</f>
        <v>36</v>
      </c>
      <c r="C90" s="23" t="n">
        <f aca="false">C35-C34</f>
        <v>18</v>
      </c>
      <c r="D90" s="23" t="n">
        <f aca="false">D35-D34</f>
        <v>12</v>
      </c>
      <c r="E90" s="23" t="n">
        <f aca="false">E35-E34</f>
        <v>16</v>
      </c>
      <c r="F90" s="23" t="n">
        <f aca="false">F35-F34</f>
        <v>23</v>
      </c>
      <c r="G90" s="15" t="n">
        <f aca="false">G35-G34</f>
        <v>23</v>
      </c>
      <c r="H90" s="15" t="n">
        <f aca="false">IF(H35&gt;0,H35-H34," ")</f>
        <v>7</v>
      </c>
      <c r="I90" s="15" t="n">
        <f aca="false">IF(I35&gt;0,I35-I34," ")</f>
        <v>39</v>
      </c>
      <c r="J90" s="19" t="n">
        <f aca="false">IF(I90&lt;10000000,AVERAGE(C90:I90),AVERAGE(B90:H90))</f>
        <v>19.7142857142857</v>
      </c>
      <c r="K90" s="13" t="n">
        <f aca="false">IF(I90&lt;1000000,I90-J90," ")</f>
        <v>19.2857142857143</v>
      </c>
      <c r="L90" s="24" t="n">
        <v>34474</v>
      </c>
      <c r="M90" s="23" t="n">
        <f aca="false">O35-O34</f>
        <v>46</v>
      </c>
      <c r="N90" s="23" t="n">
        <f aca="false">P35-P34</f>
        <v>86</v>
      </c>
      <c r="O90" s="23" t="n">
        <f aca="false">Q35-Q34</f>
        <v>38</v>
      </c>
      <c r="P90" s="23" t="n">
        <f aca="false">R35-R34</f>
        <v>36</v>
      </c>
      <c r="Q90" s="23" t="n">
        <f aca="false">S35-S34</f>
        <v>56</v>
      </c>
      <c r="R90" s="23" t="n">
        <f aca="false">T35-T34</f>
        <v>45</v>
      </c>
      <c r="S90" s="15" t="n">
        <f aca="false">IF(U35&gt;0,U35-U34," ")</f>
        <v>42</v>
      </c>
      <c r="T90" s="15" t="n">
        <f aca="false">IF(V35&gt;0,V35-V34," ")</f>
        <v>64</v>
      </c>
      <c r="U90" s="21" t="n">
        <f aca="false">IF(T90&lt;10000000,AVERAGE(N90:T90),AVERAGE(M90:S90))</f>
        <v>52.4285714285714</v>
      </c>
      <c r="V90" s="13" t="n">
        <f aca="false">IF(T90&lt;10000000,T90-U90," ")</f>
        <v>11.5714285714286</v>
      </c>
      <c r="AB90" s="22" t="n">
        <v>34474</v>
      </c>
      <c r="AC90" s="23" t="n">
        <f aca="false">AC35-AC34</f>
        <v>7</v>
      </c>
      <c r="AD90" s="23" t="n">
        <f aca="false">AD35-AD34</f>
        <v>10</v>
      </c>
      <c r="AE90" s="23" t="n">
        <f aca="false">AE35-AE34</f>
        <v>9</v>
      </c>
      <c r="AF90" s="23" t="n">
        <f aca="false">AF35-AF34</f>
        <v>10</v>
      </c>
      <c r="AG90" s="23" t="n">
        <f aca="false">AG35-AG34</f>
        <v>13</v>
      </c>
      <c r="AH90" s="23" t="n">
        <f aca="false">AH35-AH34</f>
        <v>11</v>
      </c>
      <c r="AI90" s="15" t="n">
        <f aca="false">AI35-AI34</f>
        <v>6</v>
      </c>
      <c r="AJ90" s="15" t="n">
        <f aca="false">IF(AJ35&gt;0,AJ35-AJ34," ")</f>
        <v>15</v>
      </c>
      <c r="AK90" s="21" t="n">
        <f aca="false">IF(AJ90&lt;10000000,AVERAGE(AD90:AJ90),AVERAGE(AC90:AI90))</f>
        <v>10.5714285714286</v>
      </c>
      <c r="AL90" s="13" t="n">
        <f aca="false">IF(AJ90&lt;10000000,AJ90-AK90," ")</f>
        <v>4.42857142857143</v>
      </c>
      <c r="AM90" s="22" t="n">
        <v>34474</v>
      </c>
      <c r="AN90" s="23" t="n">
        <f aca="false">AP35-AP34</f>
        <v>89</v>
      </c>
      <c r="AO90" s="23" t="n">
        <f aca="false">AQ35-AQ34</f>
        <v>114</v>
      </c>
      <c r="AP90" s="23" t="n">
        <f aca="false">AR35-AR34</f>
        <v>59</v>
      </c>
      <c r="AQ90" s="23" t="n">
        <f aca="false">AS35-AS34</f>
        <v>62</v>
      </c>
      <c r="AR90" s="23" t="n">
        <f aca="false">AT35-AT34</f>
        <v>92</v>
      </c>
      <c r="AS90" s="23" t="n">
        <f aca="false">AU35-AU34</f>
        <v>79</v>
      </c>
      <c r="AT90" s="15" t="n">
        <f aca="false">IF(AV35&gt;0,AV35-AV34," ")</f>
        <v>55</v>
      </c>
      <c r="AU90" s="15" t="n">
        <f aca="false">IF(AW35&gt;0,AW35-AW34," ")</f>
        <v>118</v>
      </c>
      <c r="AV90" s="21" t="n">
        <f aca="false">IF(AU90&lt;10000000,AVERAGE(AO90:AU90),AVERAGE(AN90:AT90))</f>
        <v>82.7142857142857</v>
      </c>
      <c r="AW90" s="13" t="n">
        <f aca="false">IF(AU90&lt;10000000,AU90-AV90," ")</f>
        <v>35.2857142857143</v>
      </c>
    </row>
    <row r="91" customFormat="false" ht="12.75" hidden="false" customHeight="true" outlineLevel="0" collapsed="false">
      <c r="A91" s="22" t="n">
        <v>34481</v>
      </c>
      <c r="B91" s="23" t="n">
        <f aca="false">B36-B35</f>
        <v>19</v>
      </c>
      <c r="C91" s="23" t="n">
        <f aca="false">C36-C35</f>
        <v>33</v>
      </c>
      <c r="D91" s="23" t="n">
        <f aca="false">D36-D35</f>
        <v>13</v>
      </c>
      <c r="E91" s="23" t="n">
        <f aca="false">E36-E35</f>
        <v>18</v>
      </c>
      <c r="F91" s="23" t="n">
        <f aca="false">F36-F35</f>
        <v>24</v>
      </c>
      <c r="G91" s="15" t="n">
        <f aca="false">G36-G35</f>
        <v>11</v>
      </c>
      <c r="H91" s="15" t="n">
        <f aca="false">IF(H36&gt;0,H36-H35," ")</f>
        <v>10</v>
      </c>
      <c r="I91" s="15" t="n">
        <f aca="false">IF(I36&gt;0,I36-I35," ")</f>
        <v>20</v>
      </c>
      <c r="J91" s="19" t="n">
        <f aca="false">IF(I91&lt;10000000,AVERAGE(C91:I91),AVERAGE(B91:H91))</f>
        <v>18.4285714285714</v>
      </c>
      <c r="K91" s="13" t="n">
        <f aca="false">IF(I91&lt;1000000,I91-J91," ")</f>
        <v>1.57142857142857</v>
      </c>
      <c r="L91" s="24" t="n">
        <v>34481</v>
      </c>
      <c r="M91" s="23" t="n">
        <f aca="false">O36-O35</f>
        <v>67</v>
      </c>
      <c r="N91" s="23" t="n">
        <f aca="false">P36-P35</f>
        <v>53</v>
      </c>
      <c r="O91" s="23" t="n">
        <f aca="false">Q36-Q35</f>
        <v>59</v>
      </c>
      <c r="P91" s="23" t="n">
        <f aca="false">R36-R35</f>
        <v>47</v>
      </c>
      <c r="Q91" s="23" t="n">
        <f aca="false">S36-S35</f>
        <v>54</v>
      </c>
      <c r="R91" s="23" t="n">
        <f aca="false">T36-T35</f>
        <v>55</v>
      </c>
      <c r="S91" s="15" t="n">
        <f aca="false">IF(U36&gt;0,U36-U35," ")</f>
        <v>40</v>
      </c>
      <c r="T91" s="15" t="n">
        <f aca="false">IF(V36&gt;0,V36-V35," ")</f>
        <v>66</v>
      </c>
      <c r="U91" s="21" t="n">
        <f aca="false">IF(T91&lt;10000000,AVERAGE(N91:T91),AVERAGE(M91:S91))</f>
        <v>53.4285714285714</v>
      </c>
      <c r="V91" s="13" t="n">
        <f aca="false">IF(T91&lt;10000000,T91-U91," ")</f>
        <v>12.5714285714286</v>
      </c>
      <c r="AB91" s="22" t="n">
        <v>34481</v>
      </c>
      <c r="AC91" s="23" t="n">
        <f aca="false">AC36-AC35</f>
        <v>15</v>
      </c>
      <c r="AD91" s="23" t="n">
        <f aca="false">AD36-AD35</f>
        <v>7</v>
      </c>
      <c r="AE91" s="23" t="n">
        <f aca="false">AE36-AE35</f>
        <v>11</v>
      </c>
      <c r="AF91" s="23" t="n">
        <f aca="false">AF36-AF35</f>
        <v>11</v>
      </c>
      <c r="AG91" s="23" t="n">
        <f aca="false">AG36-AG35</f>
        <v>14</v>
      </c>
      <c r="AH91" s="23" t="n">
        <f aca="false">AH36-AH35</f>
        <v>7</v>
      </c>
      <c r="AI91" s="15" t="n">
        <f aca="false">AI36-AI35</f>
        <v>6</v>
      </c>
      <c r="AJ91" s="15" t="n">
        <f aca="false">IF(AJ36&gt;0,AJ36-AJ35," ")</f>
        <v>13</v>
      </c>
      <c r="AK91" s="21" t="n">
        <f aca="false">IF(AJ91&lt;10000000,AVERAGE(AD91:AJ91),AVERAGE(AC91:AI91))</f>
        <v>9.85714285714286</v>
      </c>
      <c r="AL91" s="13" t="n">
        <f aca="false">IF(AJ91&lt;10000000,AJ91-AK91," ")</f>
        <v>3.14285714285714</v>
      </c>
      <c r="AM91" s="22" t="n">
        <v>34481</v>
      </c>
      <c r="AN91" s="23" t="n">
        <f aca="false">AP36-AP35</f>
        <v>101</v>
      </c>
      <c r="AO91" s="23" t="n">
        <f aca="false">AQ36-AQ35</f>
        <v>93</v>
      </c>
      <c r="AP91" s="23" t="n">
        <f aca="false">AR36-AR35</f>
        <v>83</v>
      </c>
      <c r="AQ91" s="23" t="n">
        <f aca="false">AS36-AS35</f>
        <v>76</v>
      </c>
      <c r="AR91" s="23" t="n">
        <f aca="false">AT36-AT35</f>
        <v>92</v>
      </c>
      <c r="AS91" s="23" t="n">
        <f aca="false">AU36-AU35</f>
        <v>73</v>
      </c>
      <c r="AT91" s="15" t="n">
        <f aca="false">IF(AV36&gt;0,AV36-AV35," ")</f>
        <v>56</v>
      </c>
      <c r="AU91" s="15" t="n">
        <f aca="false">IF(AW36&gt;0,AW36-AW35," ")</f>
        <v>99</v>
      </c>
      <c r="AV91" s="21" t="n">
        <f aca="false">IF(AU91&lt;10000000,AVERAGE(AO91:AU91),AVERAGE(AN91:AT91))</f>
        <v>81.7142857142857</v>
      </c>
      <c r="AW91" s="13" t="n">
        <f aca="false">IF(AU91&lt;10000000,AU91-AV91," ")</f>
        <v>17.2857142857143</v>
      </c>
    </row>
    <row r="92" customFormat="false" ht="12.75" hidden="false" customHeight="true" outlineLevel="0" collapsed="false">
      <c r="A92" s="22" t="n">
        <v>34488</v>
      </c>
      <c r="B92" s="23" t="n">
        <f aca="false">B37-B36</f>
        <v>40</v>
      </c>
      <c r="C92" s="23" t="n">
        <f aca="false">C37-C36</f>
        <v>40</v>
      </c>
      <c r="D92" s="23" t="n">
        <f aca="false">D37-D36</f>
        <v>17</v>
      </c>
      <c r="E92" s="23" t="n">
        <f aca="false">E37-E36</f>
        <v>22</v>
      </c>
      <c r="F92" s="23" t="n">
        <f aca="false">F37-F36</f>
        <v>27</v>
      </c>
      <c r="G92" s="15" t="n">
        <f aca="false">G37-G36</f>
        <v>16</v>
      </c>
      <c r="H92" s="15" t="n">
        <f aca="false">IF(H37&gt;0,H37-H36," ")</f>
        <v>14</v>
      </c>
      <c r="I92" s="15" t="n">
        <f aca="false">IF(I37&gt;0,I37-I36," ")</f>
        <v>29</v>
      </c>
      <c r="J92" s="19" t="n">
        <f aca="false">IF(I92&lt;10000000,AVERAGE(C92:I92),AVERAGE(B92:H92))</f>
        <v>23.5714285714286</v>
      </c>
      <c r="K92" s="13" t="n">
        <f aca="false">IF(I92&lt;1000000,I92-J92," ")</f>
        <v>5.42857142857143</v>
      </c>
      <c r="L92" s="24" t="n">
        <v>34488</v>
      </c>
      <c r="M92" s="23" t="n">
        <f aca="false">O37-O36</f>
        <v>68</v>
      </c>
      <c r="N92" s="23" t="n">
        <f aca="false">P37-P36</f>
        <v>53</v>
      </c>
      <c r="O92" s="23" t="n">
        <f aca="false">Q37-Q36</f>
        <v>62</v>
      </c>
      <c r="P92" s="23" t="n">
        <f aca="false">R37-R36</f>
        <v>62</v>
      </c>
      <c r="Q92" s="23" t="n">
        <f aca="false">S37-S36</f>
        <v>62</v>
      </c>
      <c r="R92" s="23" t="n">
        <f aca="false">T37-T36</f>
        <v>43</v>
      </c>
      <c r="S92" s="23" t="n">
        <f aca="false">IF(U37&gt;0,U37-U36," ")</f>
        <v>52</v>
      </c>
      <c r="T92" s="23" t="n">
        <f aca="false">IF(V37&gt;0,V37-V36," ")</f>
        <v>70</v>
      </c>
      <c r="U92" s="21" t="n">
        <f aca="false">IF(T92&lt;10000000,AVERAGE(N92:T92),AVERAGE(M92:S92))</f>
        <v>57.7142857142857</v>
      </c>
      <c r="V92" s="13" t="n">
        <f aca="false">IF(T92&lt;10000000,T92-U92," ")</f>
        <v>12.2857142857143</v>
      </c>
      <c r="AB92" s="22" t="n">
        <v>34488</v>
      </c>
      <c r="AC92" s="23" t="n">
        <f aca="false">AC37-AC36</f>
        <v>12</v>
      </c>
      <c r="AD92" s="23" t="n">
        <f aca="false">AD37-AD36</f>
        <v>14</v>
      </c>
      <c r="AE92" s="23" t="n">
        <f aca="false">AE37-AE36</f>
        <v>9</v>
      </c>
      <c r="AF92" s="23" t="n">
        <f aca="false">AF37-AF36</f>
        <v>9</v>
      </c>
      <c r="AG92" s="23" t="n">
        <f aca="false">AG37-AG36</f>
        <v>17</v>
      </c>
      <c r="AH92" s="23" t="n">
        <f aca="false">AH37-AH36</f>
        <v>12</v>
      </c>
      <c r="AI92" s="15" t="n">
        <f aca="false">AI37-AI36</f>
        <v>12</v>
      </c>
      <c r="AJ92" s="15" t="n">
        <f aca="false">IF(AJ37&gt;0,AJ37-AJ36," ")</f>
        <v>18</v>
      </c>
      <c r="AK92" s="21" t="n">
        <f aca="false">IF(AJ92&lt;10000000,AVERAGE(AD92:AJ92),AVERAGE(AC92:AI92))</f>
        <v>13</v>
      </c>
      <c r="AL92" s="13" t="n">
        <f aca="false">IF(AJ92&lt;10000000,AJ92-AK92," ")</f>
        <v>5</v>
      </c>
      <c r="AM92" s="22" t="n">
        <v>34488</v>
      </c>
      <c r="AN92" s="23" t="n">
        <f aca="false">AP37-AP36</f>
        <v>120</v>
      </c>
      <c r="AO92" s="23" t="n">
        <f aca="false">AQ37-AQ36</f>
        <v>107</v>
      </c>
      <c r="AP92" s="23" t="n">
        <f aca="false">AR37-AR36</f>
        <v>88</v>
      </c>
      <c r="AQ92" s="23" t="n">
        <f aca="false">AS37-AS36</f>
        <v>93</v>
      </c>
      <c r="AR92" s="23" t="n">
        <f aca="false">AT37-AT36</f>
        <v>106</v>
      </c>
      <c r="AS92" s="23" t="n">
        <f aca="false">AU37-AU36</f>
        <v>71</v>
      </c>
      <c r="AT92" s="23" t="n">
        <f aca="false">IF(AV37&gt;0,AV37-AV36," ")</f>
        <v>78</v>
      </c>
      <c r="AU92" s="23" t="n">
        <f aca="false">IF(AW37&gt;0,AW37-AW36," ")</f>
        <v>117</v>
      </c>
      <c r="AV92" s="21" t="n">
        <f aca="false">IF(AU92&lt;10000000,AVERAGE(AO92:AU92),AVERAGE(AN92:AT92))</f>
        <v>94.2857142857143</v>
      </c>
      <c r="AW92" s="13" t="n">
        <f aca="false">IF(AU92&lt;10000000,AU92-AV92," ")</f>
        <v>22.7142857142857</v>
      </c>
    </row>
    <row r="93" customFormat="false" ht="12.75" hidden="false" customHeight="true" outlineLevel="0" collapsed="false">
      <c r="A93" s="22" t="n">
        <v>34495</v>
      </c>
      <c r="B93" s="23" t="n">
        <f aca="false">B38-B37</f>
        <v>12</v>
      </c>
      <c r="C93" s="23" t="n">
        <f aca="false">C38-C37</f>
        <v>6</v>
      </c>
      <c r="D93" s="25" t="n">
        <f aca="false">D38-D37</f>
        <v>18</v>
      </c>
      <c r="E93" s="25" t="n">
        <f aca="false">E38-E37</f>
        <v>21</v>
      </c>
      <c r="F93" s="25" t="n">
        <f aca="false">F38-F37</f>
        <v>17</v>
      </c>
      <c r="G93" s="15" t="n">
        <f aca="false">G38-G37</f>
        <v>19</v>
      </c>
      <c r="H93" s="15" t="n">
        <f aca="false">IF(H38&gt;0,H38-H37," ")</f>
        <v>21</v>
      </c>
      <c r="I93" s="15" t="n">
        <f aca="false">IF(I38&gt;0,I38-I37," ")</f>
        <v>27</v>
      </c>
      <c r="J93" s="19" t="n">
        <f aca="false">IF(I93&lt;10000000,AVERAGE(C93:I93),AVERAGE(B93:H93))</f>
        <v>18.4285714285714</v>
      </c>
      <c r="K93" s="13" t="n">
        <f aca="false">IF(I93&lt;1000000,I93-J93," ")</f>
        <v>8.57142857142857</v>
      </c>
      <c r="L93" s="24" t="n">
        <v>34495</v>
      </c>
      <c r="M93" s="25" t="n">
        <f aca="false">O38-O37</f>
        <v>62</v>
      </c>
      <c r="N93" s="25" t="n">
        <f aca="false">P38-P37</f>
        <v>60</v>
      </c>
      <c r="O93" s="25" t="n">
        <f aca="false">Q38-Q37</f>
        <v>62</v>
      </c>
      <c r="P93" s="25" t="n">
        <f aca="false">R38-R37</f>
        <v>59</v>
      </c>
      <c r="Q93" s="25" t="n">
        <f aca="false">S38-S37</f>
        <v>54</v>
      </c>
      <c r="R93" s="23" t="n">
        <f aca="false">T38-T37</f>
        <v>58</v>
      </c>
      <c r="S93" s="23" t="n">
        <f aca="false">IF(U38&gt;0,U38-U37," ")</f>
        <v>53</v>
      </c>
      <c r="T93" s="23" t="n">
        <f aca="false">IF(V38&gt;0,V38-V37," ")</f>
        <v>64</v>
      </c>
      <c r="U93" s="21" t="n">
        <f aca="false">IF(T93&lt;10000000,AVERAGE(N93:T93),AVERAGE(M93:S93))</f>
        <v>58.5714285714286</v>
      </c>
      <c r="V93" s="13" t="n">
        <f aca="false">IF(T93&lt;10000000,T93-U93," ")</f>
        <v>5.42857142857143</v>
      </c>
      <c r="AB93" s="22" t="n">
        <v>34495</v>
      </c>
      <c r="AC93" s="25" t="n">
        <f aca="false">AC38-AC37</f>
        <v>19</v>
      </c>
      <c r="AD93" s="25" t="n">
        <f aca="false">AD38-AD37</f>
        <v>14</v>
      </c>
      <c r="AE93" s="25" t="n">
        <f aca="false">AE38-AE37</f>
        <v>8</v>
      </c>
      <c r="AF93" s="25" t="n">
        <f aca="false">AF38-AF37</f>
        <v>11</v>
      </c>
      <c r="AG93" s="25" t="n">
        <f aca="false">AG38-AG37</f>
        <v>15</v>
      </c>
      <c r="AH93" s="23" t="n">
        <f aca="false">AH38-AH37</f>
        <v>14</v>
      </c>
      <c r="AI93" s="15" t="n">
        <f aca="false">AI38-AI37</f>
        <v>4</v>
      </c>
      <c r="AJ93" s="15" t="n">
        <f aca="false">IF(AJ38&gt;0,AJ38-AJ37," ")</f>
        <v>14</v>
      </c>
      <c r="AK93" s="21" t="n">
        <f aca="false">IF(AJ93&lt;10000000,AVERAGE(AD93:AJ93),AVERAGE(AC93:AI93))</f>
        <v>11.4285714285714</v>
      </c>
      <c r="AL93" s="13" t="n">
        <f aca="false">IF(AJ93&lt;10000000,AJ93-AK93," ")</f>
        <v>2.57142857142857</v>
      </c>
      <c r="AM93" s="22" t="n">
        <v>34495</v>
      </c>
      <c r="AN93" s="25" t="n">
        <f aca="false">AP38-AP37</f>
        <v>93</v>
      </c>
      <c r="AO93" s="25" t="n">
        <f aca="false">AQ38-AQ37</f>
        <v>80</v>
      </c>
      <c r="AP93" s="25" t="n">
        <f aca="false">AR38-AR37</f>
        <v>88</v>
      </c>
      <c r="AQ93" s="25" t="n">
        <f aca="false">AS38-AS37</f>
        <v>91</v>
      </c>
      <c r="AR93" s="25" t="n">
        <f aca="false">AT38-AT37</f>
        <v>86</v>
      </c>
      <c r="AS93" s="23" t="n">
        <f aca="false">AU38-AU37</f>
        <v>91</v>
      </c>
      <c r="AT93" s="23" t="n">
        <f aca="false">IF(AV38&gt;0,AV38-AV37," ")</f>
        <v>78</v>
      </c>
      <c r="AU93" s="23" t="n">
        <f aca="false">IF(AW38&gt;0,AW38-AW37," ")</f>
        <v>105</v>
      </c>
      <c r="AV93" s="21" t="n">
        <f aca="false">IF(AU93&lt;10000000,AVERAGE(AO93:AU93),AVERAGE(AN93:AT93))</f>
        <v>88.4285714285714</v>
      </c>
      <c r="AW93" s="13" t="n">
        <f aca="false">IF(AU93&lt;10000000,AU93-AV93," ")</f>
        <v>16.5714285714286</v>
      </c>
    </row>
    <row r="94" customFormat="false" ht="12.75" hidden="false" customHeight="true" outlineLevel="0" collapsed="false">
      <c r="A94" s="22" t="n">
        <v>34502</v>
      </c>
      <c r="B94" s="23" t="n">
        <f aca="false">B39-B38</f>
        <v>29</v>
      </c>
      <c r="C94" s="23" t="n">
        <f aca="false">C39-C38</f>
        <v>28</v>
      </c>
      <c r="D94" s="25" t="n">
        <f aca="false">D39-D38</f>
        <v>19</v>
      </c>
      <c r="E94" s="25" t="n">
        <f aca="false">E39-E38</f>
        <v>19</v>
      </c>
      <c r="F94" s="25" t="n">
        <f aca="false">F39-F38</f>
        <v>26</v>
      </c>
      <c r="G94" s="15" t="n">
        <f aca="false">G39-G38</f>
        <v>17</v>
      </c>
      <c r="H94" s="15" t="n">
        <f aca="false">IF(H39&gt;0,H39-H38," ")</f>
        <v>11</v>
      </c>
      <c r="I94" s="15" t="n">
        <f aca="false">IF(I39&gt;0,I39-I38," ")</f>
        <v>30</v>
      </c>
      <c r="J94" s="19" t="n">
        <f aca="false">IF(I94&lt;10000000,AVERAGE(C94:I94),AVERAGE(B94:H94))</f>
        <v>21.4285714285714</v>
      </c>
      <c r="K94" s="13" t="n">
        <f aca="false">IF(I94&lt;1000000,I94-J94," ")</f>
        <v>8.57142857142857</v>
      </c>
      <c r="L94" s="24" t="n">
        <v>34502</v>
      </c>
      <c r="M94" s="25" t="n">
        <f aca="false">O39-O38</f>
        <v>58</v>
      </c>
      <c r="N94" s="25" t="n">
        <f aca="false">P39-P38</f>
        <v>57</v>
      </c>
      <c r="O94" s="25" t="n">
        <f aca="false">Q39-Q38</f>
        <v>66</v>
      </c>
      <c r="P94" s="25" t="n">
        <f aca="false">R39-R38</f>
        <v>63</v>
      </c>
      <c r="Q94" s="25" t="n">
        <f aca="false">S39-S38</f>
        <v>59</v>
      </c>
      <c r="R94" s="23" t="n">
        <f aca="false">T39-T38</f>
        <v>34</v>
      </c>
      <c r="S94" s="23" t="n">
        <f aca="false">IF(U39&gt;0,U39-U38," ")</f>
        <v>48</v>
      </c>
      <c r="T94" s="23" t="n">
        <f aca="false">IF(V39&gt;0,V39-V38," ")</f>
        <v>62</v>
      </c>
      <c r="U94" s="21" t="n">
        <f aca="false">IF(T94&lt;10000000,AVERAGE(N94:T94),AVERAGE(M94:S94))</f>
        <v>55.5714285714286</v>
      </c>
      <c r="V94" s="13" t="n">
        <f aca="false">IF(T94&lt;10000000,T94-U94," ")</f>
        <v>6.42857142857143</v>
      </c>
      <c r="AB94" s="22" t="n">
        <v>34502</v>
      </c>
      <c r="AC94" s="25" t="n">
        <f aca="false">AC39-AC38</f>
        <v>0</v>
      </c>
      <c r="AD94" s="25" t="n">
        <f aca="false">AD39-AD38</f>
        <v>10</v>
      </c>
      <c r="AE94" s="25" t="n">
        <f aca="false">AE39-AE38</f>
        <v>2</v>
      </c>
      <c r="AF94" s="25" t="n">
        <f aca="false">AF39-AF38</f>
        <v>12</v>
      </c>
      <c r="AG94" s="25" t="n">
        <f aca="false">AG39-AG38</f>
        <v>19</v>
      </c>
      <c r="AH94" s="23" t="n">
        <f aca="false">AH39-AH38</f>
        <v>12</v>
      </c>
      <c r="AI94" s="15" t="n">
        <f aca="false">AI39-AI38</f>
        <v>5</v>
      </c>
      <c r="AJ94" s="15" t="n">
        <f aca="false">IF(AJ39&gt;0,AJ39-AJ38," ")</f>
        <v>14</v>
      </c>
      <c r="AK94" s="21" t="n">
        <f aca="false">IF(AJ94&lt;10000000,AVERAGE(AD94:AJ94),AVERAGE(AC94:AI94))</f>
        <v>10.5714285714286</v>
      </c>
      <c r="AL94" s="13" t="n">
        <f aca="false">IF(AJ94&lt;10000000,AJ94-AK94," ")</f>
        <v>3.42857142857143</v>
      </c>
      <c r="AM94" s="22" t="n">
        <v>34502</v>
      </c>
      <c r="AN94" s="25" t="n">
        <f aca="false">AP39-AP38</f>
        <v>87</v>
      </c>
      <c r="AO94" s="25" t="n">
        <f aca="false">AQ39-AQ38</f>
        <v>95</v>
      </c>
      <c r="AP94" s="25" t="n">
        <f aca="false">AR39-AR38</f>
        <v>87</v>
      </c>
      <c r="AQ94" s="25" t="n">
        <f aca="false">AS39-AS38</f>
        <v>94</v>
      </c>
      <c r="AR94" s="25" t="n">
        <f aca="false">AT39-AT38</f>
        <v>104</v>
      </c>
      <c r="AS94" s="23" t="n">
        <f aca="false">AU39-AU38</f>
        <v>63</v>
      </c>
      <c r="AT94" s="23" t="n">
        <f aca="false">IF(AV39&gt;0,AV39-AV38," ")</f>
        <v>64</v>
      </c>
      <c r="AU94" s="23" t="n">
        <f aca="false">IF(AW39&gt;0,AW39-AW38," ")</f>
        <v>106</v>
      </c>
      <c r="AV94" s="21" t="n">
        <f aca="false">IF(AU94&lt;10000000,AVERAGE(AO94:AU94),AVERAGE(AN94:AT94))</f>
        <v>87.5714285714286</v>
      </c>
      <c r="AW94" s="13" t="n">
        <f aca="false">IF(AU94&lt;10000000,AU94-AV94," ")</f>
        <v>18.4285714285714</v>
      </c>
    </row>
    <row r="95" customFormat="false" ht="12.75" hidden="false" customHeight="true" outlineLevel="0" collapsed="false">
      <c r="A95" s="22" t="n">
        <v>34509</v>
      </c>
      <c r="B95" s="23" t="n">
        <f aca="false">B40-B39</f>
        <v>11</v>
      </c>
      <c r="C95" s="23" t="n">
        <f aca="false">C40-C39</f>
        <v>30</v>
      </c>
      <c r="D95" s="25" t="n">
        <f aca="false">D40-D39</f>
        <v>15</v>
      </c>
      <c r="E95" s="25" t="n">
        <f aca="false">E40-E39</f>
        <v>22</v>
      </c>
      <c r="F95" s="25" t="n">
        <f aca="false">F40-F39</f>
        <v>16</v>
      </c>
      <c r="G95" s="15" t="n">
        <f aca="false">G40-G39</f>
        <v>24</v>
      </c>
      <c r="H95" s="15" t="n">
        <f aca="false">IF(H40&gt;0,H40-H39," ")</f>
        <v>12</v>
      </c>
      <c r="I95" s="15" t="n">
        <f aca="false">IF(I40&gt;0,I40-I39," ")</f>
        <v>28</v>
      </c>
      <c r="J95" s="19" t="n">
        <f aca="false">IF(I95&lt;10000000,AVERAGE(C95:I95),AVERAGE(B95:H95))</f>
        <v>21</v>
      </c>
      <c r="K95" s="13" t="n">
        <f aca="false">IF(I95&lt;1000000,I95-J95," ")</f>
        <v>7</v>
      </c>
      <c r="L95" s="24" t="n">
        <v>34509</v>
      </c>
      <c r="M95" s="25" t="n">
        <f aca="false">O40-O39</f>
        <v>63</v>
      </c>
      <c r="N95" s="25" t="n">
        <f aca="false">P40-P39</f>
        <v>55</v>
      </c>
      <c r="O95" s="25" t="n">
        <f aca="false">Q40-Q39</f>
        <v>66</v>
      </c>
      <c r="P95" s="25" t="n">
        <f aca="false">R40-R39</f>
        <v>65</v>
      </c>
      <c r="Q95" s="25" t="n">
        <f aca="false">S40-S39</f>
        <v>55</v>
      </c>
      <c r="R95" s="23" t="n">
        <f aca="false">T40-T39</f>
        <v>50</v>
      </c>
      <c r="S95" s="23" t="n">
        <f aca="false">IF(U40&gt;0,U40-U39," ")</f>
        <v>52</v>
      </c>
      <c r="T95" s="23" t="n">
        <f aca="false">IF(V40&gt;0,V40-V39," ")</f>
        <v>68</v>
      </c>
      <c r="U95" s="21" t="n">
        <f aca="false">IF(T95&lt;10000000,AVERAGE(N95:T95),AVERAGE(M95:S95))</f>
        <v>58.7142857142857</v>
      </c>
      <c r="V95" s="13" t="n">
        <f aca="false">IF(T95&lt;10000000,T95-U95," ")</f>
        <v>9.28571428571429</v>
      </c>
      <c r="AB95" s="22" t="n">
        <v>34509</v>
      </c>
      <c r="AC95" s="25" t="n">
        <f aca="false">AC40-AC39</f>
        <v>9</v>
      </c>
      <c r="AD95" s="25" t="n">
        <f aca="false">AD40-AD39</f>
        <v>10</v>
      </c>
      <c r="AE95" s="25" t="n">
        <f aca="false">AE40-AE39</f>
        <v>10</v>
      </c>
      <c r="AF95" s="25" t="n">
        <f aca="false">AF40-AF39</f>
        <v>10</v>
      </c>
      <c r="AG95" s="25" t="n">
        <f aca="false">AG40-AG39</f>
        <v>11</v>
      </c>
      <c r="AH95" s="23" t="n">
        <f aca="false">AH40-AH39</f>
        <v>11</v>
      </c>
      <c r="AI95" s="15" t="n">
        <f aca="false">AI40-AI39</f>
        <v>9</v>
      </c>
      <c r="AJ95" s="15" t="n">
        <f aca="false">IF(AJ40&gt;0,AJ40-AJ39," ")</f>
        <v>12</v>
      </c>
      <c r="AK95" s="21" t="n">
        <f aca="false">IF(AJ95&lt;10000000,AVERAGE(AD95:AJ95),AVERAGE(AC95:AI95))</f>
        <v>10.4285714285714</v>
      </c>
      <c r="AL95" s="13" t="n">
        <f aca="false">IF(AJ95&lt;10000000,AJ95-AK95," ")</f>
        <v>1.57142857142857</v>
      </c>
      <c r="AM95" s="22" t="n">
        <v>34509</v>
      </c>
      <c r="AN95" s="25" t="n">
        <f aca="false">AP40-AP39</f>
        <v>83</v>
      </c>
      <c r="AO95" s="25" t="n">
        <f aca="false">AQ40-AQ39</f>
        <v>95</v>
      </c>
      <c r="AP95" s="25" t="n">
        <f aca="false">AR40-AR39</f>
        <v>91</v>
      </c>
      <c r="AQ95" s="25" t="n">
        <f aca="false">AS40-AS39</f>
        <v>97</v>
      </c>
      <c r="AR95" s="25" t="n">
        <f aca="false">AT40-AT39</f>
        <v>82</v>
      </c>
      <c r="AS95" s="23" t="n">
        <f aca="false">AU40-AU39</f>
        <v>85</v>
      </c>
      <c r="AT95" s="23" t="n">
        <f aca="false">IF(AV40&gt;0,AV40-AV39," ")</f>
        <v>73</v>
      </c>
      <c r="AU95" s="23" t="n">
        <f aca="false">IF(AW40&gt;0,AW40-AW39," ")</f>
        <v>108</v>
      </c>
      <c r="AV95" s="21" t="n">
        <f aca="false">IF(AU95&lt;10000000,AVERAGE(AO95:AU95),AVERAGE(AN95:AT95))</f>
        <v>90.1428571428571</v>
      </c>
      <c r="AW95" s="13" t="n">
        <f aca="false">IF(AU95&lt;10000000,AU95-AV95," ")</f>
        <v>17.8571428571429</v>
      </c>
    </row>
    <row r="96" customFormat="false" ht="12.75" hidden="false" customHeight="true" outlineLevel="0" collapsed="false">
      <c r="A96" s="22" t="n">
        <v>34516</v>
      </c>
      <c r="B96" s="23" t="n">
        <f aca="false">B41-B40</f>
        <v>15</v>
      </c>
      <c r="C96" s="23" t="n">
        <f aca="false">C41-C40</f>
        <v>11</v>
      </c>
      <c r="D96" s="25" t="n">
        <f aca="false">D41-D40</f>
        <v>11</v>
      </c>
      <c r="E96" s="25" t="n">
        <f aca="false">E41-E40</f>
        <v>9</v>
      </c>
      <c r="F96" s="25" t="n">
        <f aca="false">F41-F40</f>
        <v>14</v>
      </c>
      <c r="G96" s="15" t="n">
        <f aca="false">G41-G40</f>
        <v>25</v>
      </c>
      <c r="H96" s="15" t="n">
        <f aca="false">IF(H41&gt;0,H41-H40," ")</f>
        <v>11</v>
      </c>
      <c r="I96" s="15" t="n">
        <f aca="false">IF(I41&gt;0,I41-I40," ")</f>
        <v>32</v>
      </c>
      <c r="J96" s="19" t="n">
        <f aca="false">IF(I96&lt;10000000,AVERAGE(C96:I96),AVERAGE(B96:H96))</f>
        <v>16.1428571428571</v>
      </c>
      <c r="K96" s="13" t="n">
        <f aca="false">IF(I96&lt;1000000,I96-J96," ")</f>
        <v>15.8571428571429</v>
      </c>
      <c r="L96" s="24" t="n">
        <v>34516</v>
      </c>
      <c r="M96" s="25" t="n">
        <f aca="false">O41-O40</f>
        <v>84</v>
      </c>
      <c r="N96" s="25" t="n">
        <f aca="false">P41-P40</f>
        <v>59</v>
      </c>
      <c r="O96" s="25" t="n">
        <f aca="false">Q41-Q40</f>
        <v>72</v>
      </c>
      <c r="P96" s="25" t="n">
        <f aca="false">R41-R40</f>
        <v>56</v>
      </c>
      <c r="Q96" s="25" t="n">
        <f aca="false">S41-S40</f>
        <v>46</v>
      </c>
      <c r="R96" s="23" t="n">
        <f aca="false">T41-T40</f>
        <v>55</v>
      </c>
      <c r="S96" s="23" t="n">
        <f aca="false">IF(U41&gt;0,U41-U40," ")</f>
        <v>50</v>
      </c>
      <c r="T96" s="23" t="n">
        <f aca="false">IF(V41&gt;0,V41-V40," ")</f>
        <v>62</v>
      </c>
      <c r="U96" s="21" t="n">
        <f aca="false">IF(T96&lt;10000000,AVERAGE(N96:T96),AVERAGE(M96:S96))</f>
        <v>57.1428571428571</v>
      </c>
      <c r="V96" s="13" t="n">
        <f aca="false">IF(T96&lt;10000000,T96-U96," ")</f>
        <v>4.85714285714285</v>
      </c>
      <c r="AB96" s="22" t="n">
        <v>34516</v>
      </c>
      <c r="AC96" s="25" t="n">
        <f aca="false">AC41-AC40</f>
        <v>5</v>
      </c>
      <c r="AD96" s="25" t="n">
        <f aca="false">AD41-AD40</f>
        <v>3</v>
      </c>
      <c r="AE96" s="25" t="n">
        <f aca="false">AE41-AE40</f>
        <v>10</v>
      </c>
      <c r="AF96" s="25" t="n">
        <f aca="false">AF41-AF40</f>
        <v>11</v>
      </c>
      <c r="AG96" s="25" t="n">
        <f aca="false">AG41-AG40</f>
        <v>12</v>
      </c>
      <c r="AH96" s="23" t="n">
        <f aca="false">AH41-AH40</f>
        <v>11</v>
      </c>
      <c r="AI96" s="15" t="n">
        <f aca="false">AI41-AI40</f>
        <v>8</v>
      </c>
      <c r="AJ96" s="15" t="n">
        <f aca="false">IF(AJ41&gt;0,AJ41-AJ40," ")</f>
        <v>11</v>
      </c>
      <c r="AK96" s="21" t="n">
        <f aca="false">IF(AJ96&lt;10000000,AVERAGE(AD96:AJ96),AVERAGE(AC96:AI96))</f>
        <v>9.42857142857143</v>
      </c>
      <c r="AL96" s="13" t="n">
        <f aca="false">IF(AJ96&lt;10000000,AJ96-AK96," ")</f>
        <v>1.57142857142857</v>
      </c>
      <c r="AM96" s="22" t="n">
        <v>34516</v>
      </c>
      <c r="AN96" s="25" t="n">
        <f aca="false">AP41-AP40</f>
        <v>104</v>
      </c>
      <c r="AO96" s="25" t="n">
        <f aca="false">AQ41-AQ40</f>
        <v>73</v>
      </c>
      <c r="AP96" s="25" t="n">
        <f aca="false">AR41-AR40</f>
        <v>93</v>
      </c>
      <c r="AQ96" s="25" t="n">
        <f aca="false">AS41-AS40</f>
        <v>76</v>
      </c>
      <c r="AR96" s="25" t="n">
        <f aca="false">AT41-AT40</f>
        <v>72</v>
      </c>
      <c r="AS96" s="23" t="n">
        <f aca="false">AU41-AU40</f>
        <v>91</v>
      </c>
      <c r="AT96" s="23" t="n">
        <f aca="false">IF(AV41&gt;0,AV41-AV40," ")</f>
        <v>69</v>
      </c>
      <c r="AU96" s="23" t="n">
        <f aca="false">IF(AW41&gt;0,AW41-AW40," ")</f>
        <v>105</v>
      </c>
      <c r="AV96" s="21" t="n">
        <f aca="false">IF(AU96&lt;10000000,AVERAGE(AO96:AU96),AVERAGE(AN96:AT96))</f>
        <v>82.7142857142857</v>
      </c>
      <c r="AW96" s="13" t="n">
        <f aca="false">IF(AU96&lt;10000000,AU96-AV96," ")</f>
        <v>22.2857142857143</v>
      </c>
    </row>
    <row r="97" customFormat="false" ht="12.75" hidden="false" customHeight="true" outlineLevel="0" collapsed="false">
      <c r="A97" s="22" t="n">
        <v>34523</v>
      </c>
      <c r="B97" s="23" t="n">
        <f aca="false">B42-B41</f>
        <v>38</v>
      </c>
      <c r="C97" s="23" t="n">
        <f aca="false">C42-C41</f>
        <v>31</v>
      </c>
      <c r="D97" s="25" t="n">
        <f aca="false">D42-D41</f>
        <v>15</v>
      </c>
      <c r="E97" s="25" t="n">
        <f aca="false">E42-E41</f>
        <v>21</v>
      </c>
      <c r="F97" s="25" t="n">
        <f aca="false">F42-F41</f>
        <v>14</v>
      </c>
      <c r="G97" s="15" t="n">
        <f aca="false">G42-G41</f>
        <v>12</v>
      </c>
      <c r="H97" s="15" t="n">
        <f aca="false">IF(H42&gt;0,H42-H41," ")</f>
        <v>26</v>
      </c>
      <c r="I97" s="15" t="n">
        <f aca="false">IF(I42&gt;0,I42-I41," ")</f>
        <v>30</v>
      </c>
      <c r="J97" s="19" t="n">
        <f aca="false">IF(I97&lt;10000000,AVERAGE(C97:I97),AVERAGE(B97:H97))</f>
        <v>21.2857142857143</v>
      </c>
      <c r="K97" s="13" t="n">
        <f aca="false">IF(I97&lt;1000000,I97-J97," ")</f>
        <v>8.71428571428572</v>
      </c>
      <c r="L97" s="24" t="n">
        <v>34523</v>
      </c>
      <c r="M97" s="25" t="n">
        <f aca="false">O42-O41</f>
        <v>46</v>
      </c>
      <c r="N97" s="25" t="n">
        <f aca="false">P42-P41</f>
        <v>65</v>
      </c>
      <c r="O97" s="25" t="n">
        <f aca="false">Q42-Q41</f>
        <v>70</v>
      </c>
      <c r="P97" s="25" t="n">
        <f aca="false">R42-R41</f>
        <v>64</v>
      </c>
      <c r="Q97" s="25" t="n">
        <f aca="false">S42-S41</f>
        <v>50</v>
      </c>
      <c r="R97" s="23" t="n">
        <f aca="false">T42-T41</f>
        <v>46</v>
      </c>
      <c r="S97" s="23" t="n">
        <f aca="false">IF(U42&gt;0,U42-U41," ")</f>
        <v>63</v>
      </c>
      <c r="T97" s="23" t="n">
        <f aca="false">IF(V42&gt;0,V42-V41," ")</f>
        <v>71</v>
      </c>
      <c r="U97" s="21" t="n">
        <f aca="false">IF(T97&lt;10000000,AVERAGE(N97:T97),AVERAGE(M97:S97))</f>
        <v>61.2857142857143</v>
      </c>
      <c r="V97" s="13" t="n">
        <f aca="false">IF(T97&lt;10000000,T97-U97," ")</f>
        <v>9.71428571428572</v>
      </c>
      <c r="AB97" s="22" t="n">
        <v>34523</v>
      </c>
      <c r="AC97" s="25" t="n">
        <f aca="false">AC42-AC41</f>
        <v>11</v>
      </c>
      <c r="AD97" s="25" t="n">
        <f aca="false">AD42-AD41</f>
        <v>19</v>
      </c>
      <c r="AE97" s="25" t="n">
        <f aca="false">AE42-AE41</f>
        <v>5</v>
      </c>
      <c r="AF97" s="25" t="n">
        <f aca="false">AF42-AF41</f>
        <v>11</v>
      </c>
      <c r="AG97" s="25" t="n">
        <f aca="false">AG42-AG41</f>
        <v>10</v>
      </c>
      <c r="AH97" s="23" t="n">
        <f aca="false">AH42-AH41</f>
        <v>11</v>
      </c>
      <c r="AI97" s="15" t="n">
        <f aca="false">AI42-AI41</f>
        <v>8</v>
      </c>
      <c r="AJ97" s="15" t="n">
        <f aca="false">IF(AJ42&gt;0,AJ42-AJ41," ")</f>
        <v>9</v>
      </c>
      <c r="AK97" s="21" t="n">
        <f aca="false">IF(AJ97&lt;10000000,AVERAGE(AD97:AJ97),AVERAGE(AC97:AI97))</f>
        <v>10.4285714285714</v>
      </c>
      <c r="AL97" s="13" t="n">
        <f aca="false">IF(AJ97&lt;10000000,AJ97-AK97," ")</f>
        <v>-1.42857142857143</v>
      </c>
      <c r="AM97" s="22" t="n">
        <v>34523</v>
      </c>
      <c r="AN97" s="25" t="n">
        <f aca="false">AP42-AP41</f>
        <v>95</v>
      </c>
      <c r="AO97" s="25" t="n">
        <f aca="false">AQ42-AQ41</f>
        <v>115</v>
      </c>
      <c r="AP97" s="25" t="n">
        <f aca="false">AR42-AR41</f>
        <v>90</v>
      </c>
      <c r="AQ97" s="25" t="n">
        <f aca="false">AS42-AS41</f>
        <v>96</v>
      </c>
      <c r="AR97" s="25" t="n">
        <f aca="false">AT42-AT41</f>
        <v>74</v>
      </c>
      <c r="AS97" s="23" t="n">
        <f aca="false">AU42-AU41</f>
        <v>69</v>
      </c>
      <c r="AT97" s="23" t="n">
        <f aca="false">IF(AV42&gt;0,AV42-AV41," ")</f>
        <v>97</v>
      </c>
      <c r="AU97" s="23" t="n">
        <f aca="false">IF(AW42&gt;0,AW42-AW41," ")</f>
        <v>110</v>
      </c>
      <c r="AV97" s="21" t="n">
        <f aca="false">IF(AU97&lt;10000000,AVERAGE(AO97:AU97),AVERAGE(AN97:AT97))</f>
        <v>93</v>
      </c>
      <c r="AW97" s="13" t="n">
        <f aca="false">IF(AU97&lt;10000000,AU97-AV97," ")</f>
        <v>17</v>
      </c>
    </row>
    <row r="98" customFormat="false" ht="12.75" hidden="false" customHeight="true" outlineLevel="0" collapsed="false">
      <c r="A98" s="22" t="n">
        <v>34530</v>
      </c>
      <c r="B98" s="23" t="n">
        <f aca="false">B43-B42</f>
        <v>27</v>
      </c>
      <c r="C98" s="23" t="n">
        <f aca="false">C43-C42</f>
        <v>14</v>
      </c>
      <c r="D98" s="25" t="n">
        <f aca="false">D43-D42</f>
        <v>20</v>
      </c>
      <c r="E98" s="25" t="n">
        <f aca="false">E43-E42</f>
        <v>16</v>
      </c>
      <c r="F98" s="25" t="n">
        <f aca="false">F43-F42</f>
        <v>27</v>
      </c>
      <c r="G98" s="15" t="n">
        <f aca="false">G43-G42</f>
        <v>9</v>
      </c>
      <c r="H98" s="15" t="n">
        <f aca="false">IF(H43&gt;0,H43-H42," ")</f>
        <v>9</v>
      </c>
      <c r="I98" s="15" t="n">
        <f aca="false">IF(I43&gt;0,I43-I42," ")</f>
        <v>22</v>
      </c>
      <c r="J98" s="19" t="n">
        <f aca="false">IF(I98&lt;10000000,AVERAGE(C98:I98),AVERAGE(B98:H98))</f>
        <v>16.7142857142857</v>
      </c>
      <c r="K98" s="13" t="n">
        <f aca="false">IF(I98&lt;1000000,I98-J98," ")</f>
        <v>5.28571428571429</v>
      </c>
      <c r="L98" s="24" t="n">
        <v>34530</v>
      </c>
      <c r="M98" s="25" t="n">
        <f aca="false">O43-O42</f>
        <v>66</v>
      </c>
      <c r="N98" s="25" t="n">
        <f aca="false">P43-P42</f>
        <v>48</v>
      </c>
      <c r="O98" s="25" t="n">
        <f aca="false">Q43-Q42</f>
        <v>67</v>
      </c>
      <c r="P98" s="25" t="n">
        <f aca="false">R43-R42</f>
        <v>65</v>
      </c>
      <c r="Q98" s="25" t="n">
        <f aca="false">S43-S42</f>
        <v>55</v>
      </c>
      <c r="R98" s="23" t="n">
        <f aca="false">T43-T42</f>
        <v>36</v>
      </c>
      <c r="S98" s="23" t="n">
        <f aca="false">IF(U43&gt;0,U43-U42," ")</f>
        <v>52</v>
      </c>
      <c r="T98" s="23" t="n">
        <f aca="false">IF(V43&gt;0,V43-V42," ")</f>
        <v>62</v>
      </c>
      <c r="U98" s="21" t="n">
        <f aca="false">IF(T98&lt;10000000,AVERAGE(N98:T98),AVERAGE(M98:S98))</f>
        <v>55</v>
      </c>
      <c r="V98" s="13" t="n">
        <f aca="false">IF(T98&lt;10000000,T98-U98," ")</f>
        <v>7</v>
      </c>
      <c r="AB98" s="22" t="n">
        <v>34530</v>
      </c>
      <c r="AC98" s="25" t="n">
        <f aca="false">AC43-AC42</f>
        <v>8</v>
      </c>
      <c r="AD98" s="25" t="n">
        <f aca="false">AD43-AD42</f>
        <v>9</v>
      </c>
      <c r="AE98" s="25" t="n">
        <f aca="false">AE43-AE42</f>
        <v>7</v>
      </c>
      <c r="AF98" s="25" t="n">
        <f aca="false">AF43-AF42</f>
        <v>6</v>
      </c>
      <c r="AG98" s="25" t="n">
        <f aca="false">AG43-AG42</f>
        <v>11</v>
      </c>
      <c r="AH98" s="23" t="n">
        <f aca="false">AH43-AH42</f>
        <v>14</v>
      </c>
      <c r="AI98" s="15" t="n">
        <f aca="false">AI43-AI42</f>
        <v>9</v>
      </c>
      <c r="AJ98" s="15" t="n">
        <f aca="false">IF(AJ43&gt;0,AJ43-AJ42," ")</f>
        <v>26</v>
      </c>
      <c r="AK98" s="21" t="n">
        <f aca="false">IF(AJ98&lt;10000000,AVERAGE(AD98:AJ98),AVERAGE(AC98:AI98))</f>
        <v>11.7142857142857</v>
      </c>
      <c r="AL98" s="13" t="n">
        <f aca="false">IF(AJ98&lt;10000000,AJ98-AK98," ")</f>
        <v>14.2857142857143</v>
      </c>
      <c r="AM98" s="22" t="n">
        <v>34530</v>
      </c>
      <c r="AN98" s="25" t="n">
        <f aca="false">AP43-AP42</f>
        <v>101</v>
      </c>
      <c r="AO98" s="25" t="n">
        <f aca="false">AQ43-AQ42</f>
        <v>71</v>
      </c>
      <c r="AP98" s="25" t="n">
        <f aca="false">AR43-AR42</f>
        <v>94</v>
      </c>
      <c r="AQ98" s="25" t="n">
        <f aca="false">AS43-AS42</f>
        <v>87</v>
      </c>
      <c r="AR98" s="25" t="n">
        <f aca="false">AT43-AT42</f>
        <v>93</v>
      </c>
      <c r="AS98" s="23" t="n">
        <f aca="false">AU43-AU42</f>
        <v>59</v>
      </c>
      <c r="AT98" s="23" t="n">
        <f aca="false">IF(AV43&gt;0,AV43-AV42," ")</f>
        <v>70</v>
      </c>
      <c r="AU98" s="23" t="n">
        <f aca="false">IF(AW43&gt;0,AW43-AW42," ")</f>
        <v>110</v>
      </c>
      <c r="AV98" s="21" t="n">
        <f aca="false">IF(AU98&lt;10000000,AVERAGE(AO98:AU98),AVERAGE(AN98:AT98))</f>
        <v>83.4285714285714</v>
      </c>
      <c r="AW98" s="13" t="n">
        <f aca="false">IF(AU98&lt;10000000,AU98-AV98," ")</f>
        <v>26.5714285714286</v>
      </c>
    </row>
    <row r="99" customFormat="false" ht="12.75" hidden="false" customHeight="true" outlineLevel="0" collapsed="false">
      <c r="A99" s="22" t="n">
        <v>34537</v>
      </c>
      <c r="B99" s="23" t="n">
        <f aca="false">B44-B43</f>
        <v>13</v>
      </c>
      <c r="C99" s="23" t="n">
        <f aca="false">C44-C43</f>
        <v>8</v>
      </c>
      <c r="D99" s="25" t="n">
        <f aca="false">D44-D43</f>
        <v>16</v>
      </c>
      <c r="E99" s="25" t="n">
        <f aca="false">E44-E43</f>
        <v>0</v>
      </c>
      <c r="F99" s="25" t="n">
        <f aca="false">F44-F43</f>
        <v>22</v>
      </c>
      <c r="G99" s="15" t="n">
        <f aca="false">G44-G43</f>
        <v>14</v>
      </c>
      <c r="H99" s="15" t="n">
        <f aca="false">IF(H44&gt;0,H44-H43," ")</f>
        <v>1</v>
      </c>
      <c r="I99" s="15" t="n">
        <f aca="false">IF(I44&gt;0,I44-I43," ")</f>
        <v>13</v>
      </c>
      <c r="J99" s="19" t="n">
        <f aca="false">IF(I99&lt;10000000,AVERAGE(C99:I99),AVERAGE(B99:H99))</f>
        <v>10.5714285714286</v>
      </c>
      <c r="K99" s="13" t="n">
        <f aca="false">IF(I99&lt;1000000,I99-J99," ")</f>
        <v>2.42857142857143</v>
      </c>
      <c r="L99" s="24" t="n">
        <v>34537</v>
      </c>
      <c r="M99" s="25" t="n">
        <f aca="false">O44-O43</f>
        <v>56</v>
      </c>
      <c r="N99" s="25" t="n">
        <f aca="false">P44-P43</f>
        <v>43</v>
      </c>
      <c r="O99" s="25" t="n">
        <f aca="false">Q44-Q43</f>
        <v>68</v>
      </c>
      <c r="P99" s="25" t="n">
        <f aca="false">R44-R43</f>
        <v>48</v>
      </c>
      <c r="Q99" s="25" t="n">
        <f aca="false">S44-S43</f>
        <v>54</v>
      </c>
      <c r="R99" s="23" t="n">
        <f aca="false">T44-T43</f>
        <v>56</v>
      </c>
      <c r="S99" s="23" t="n">
        <f aca="false">IF(U44&gt;0,U44-U43," ")</f>
        <v>48</v>
      </c>
      <c r="T99" s="23" t="n">
        <f aca="false">IF(V44&gt;0,V44-V43," ")</f>
        <v>60</v>
      </c>
      <c r="U99" s="21" t="n">
        <f aca="false">IF(T99&lt;10000000,AVERAGE(N99:T99),AVERAGE(M99:S99))</f>
        <v>53.8571428571429</v>
      </c>
      <c r="V99" s="13" t="n">
        <f aca="false">IF(T99&lt;10000000,T99-U99," ")</f>
        <v>6.14285714285715</v>
      </c>
      <c r="AB99" s="22" t="n">
        <v>34537</v>
      </c>
      <c r="AC99" s="25" t="n">
        <f aca="false">AC44-AC43</f>
        <v>9</v>
      </c>
      <c r="AD99" s="25" t="n">
        <f aca="false">AD44-AD43</f>
        <v>6</v>
      </c>
      <c r="AE99" s="25" t="n">
        <f aca="false">AE44-AE43</f>
        <v>6</v>
      </c>
      <c r="AF99" s="25" t="n">
        <f aca="false">AF44-AF43</f>
        <v>10</v>
      </c>
      <c r="AG99" s="25" t="n">
        <f aca="false">AG44-AG43</f>
        <v>3</v>
      </c>
      <c r="AH99" s="23" t="n">
        <f aca="false">AH44-AH43</f>
        <v>8</v>
      </c>
      <c r="AI99" s="15" t="n">
        <f aca="false">AI44-AI43</f>
        <v>5</v>
      </c>
      <c r="AJ99" s="15" t="n">
        <f aca="false">IF(AJ44&gt;0,AJ44-AJ43," ")</f>
        <v>11</v>
      </c>
      <c r="AK99" s="21" t="n">
        <f aca="false">IF(AJ99&lt;10000000,AVERAGE(AD99:AJ99),AVERAGE(AC99:AI99))</f>
        <v>7</v>
      </c>
      <c r="AL99" s="13" t="n">
        <f aca="false">IF(AJ99&lt;10000000,AJ99-AK99," ")</f>
        <v>4</v>
      </c>
      <c r="AM99" s="22" t="n">
        <v>34537</v>
      </c>
      <c r="AN99" s="25" t="n">
        <f aca="false">AP44-AP43</f>
        <v>78</v>
      </c>
      <c r="AO99" s="25" t="n">
        <f aca="false">AQ44-AQ43</f>
        <v>57</v>
      </c>
      <c r="AP99" s="25" t="n">
        <f aca="false">AR44-AR43</f>
        <v>90</v>
      </c>
      <c r="AQ99" s="25" t="n">
        <f aca="false">AS44-AS43</f>
        <v>58</v>
      </c>
      <c r="AR99" s="25" t="n">
        <f aca="false">AT44-AT43</f>
        <v>79</v>
      </c>
      <c r="AS99" s="23" t="n">
        <f aca="false">AU44-AU43</f>
        <v>78</v>
      </c>
      <c r="AT99" s="23" t="n">
        <f aca="false">IF(AV44&gt;0,AV44-AV43," ")</f>
        <v>54</v>
      </c>
      <c r="AU99" s="23" t="n">
        <f aca="false">IF(AW44&gt;0,AW44-AW43," ")</f>
        <v>84</v>
      </c>
      <c r="AV99" s="21" t="n">
        <f aca="false">IF(AU99&lt;10000000,AVERAGE(AO99:AU99),AVERAGE(AN99:AT99))</f>
        <v>71.4285714285714</v>
      </c>
      <c r="AW99" s="13" t="n">
        <f aca="false">IF(AU99&lt;10000000,AU99-AV99," ")</f>
        <v>12.5714285714286</v>
      </c>
    </row>
    <row r="100" customFormat="false" ht="12.75" hidden="false" customHeight="true" outlineLevel="0" collapsed="false">
      <c r="A100" s="22" t="n">
        <v>34544</v>
      </c>
      <c r="B100" s="23" t="n">
        <f aca="false">B45-B44</f>
        <v>27</v>
      </c>
      <c r="C100" s="23" t="n">
        <f aca="false">C45-C44</f>
        <v>5</v>
      </c>
      <c r="D100" s="25" t="n">
        <f aca="false">D45-D44</f>
        <v>15</v>
      </c>
      <c r="E100" s="25" t="n">
        <f aca="false">E45-E44</f>
        <v>0</v>
      </c>
      <c r="F100" s="25" t="n">
        <f aca="false">F45-F44</f>
        <v>11</v>
      </c>
      <c r="G100" s="15" t="n">
        <f aca="false">G45-G44</f>
        <v>1</v>
      </c>
      <c r="H100" s="15" t="n">
        <f aca="false">IF(H45&gt;0,H45-H44," ")</f>
        <v>16</v>
      </c>
      <c r="I100" s="15" t="n">
        <f aca="false">IF(I45&gt;0,I45-I44," ")</f>
        <v>19</v>
      </c>
      <c r="J100" s="19" t="n">
        <f aca="false">IF(I100&lt;10000000,AVERAGE(C100:I100),AVERAGE(B100:H100))</f>
        <v>9.57142857142857</v>
      </c>
      <c r="K100" s="13" t="n">
        <f aca="false">IF(I100&lt;1000000,I100-J100," ")</f>
        <v>9.42857142857143</v>
      </c>
      <c r="L100" s="24" t="n">
        <v>34544</v>
      </c>
      <c r="M100" s="25" t="n">
        <f aca="false">O45-O44</f>
        <v>52</v>
      </c>
      <c r="N100" s="25" t="n">
        <f aca="false">P45-P44</f>
        <v>48</v>
      </c>
      <c r="O100" s="25" t="n">
        <f aca="false">Q45-Q44</f>
        <v>67</v>
      </c>
      <c r="P100" s="25" t="n">
        <f aca="false">R45-R44</f>
        <v>56</v>
      </c>
      <c r="Q100" s="25" t="n">
        <f aca="false">S45-S44</f>
        <v>48</v>
      </c>
      <c r="R100" s="23" t="n">
        <f aca="false">T45-T44</f>
        <v>30</v>
      </c>
      <c r="S100" s="23" t="n">
        <f aca="false">IF(U45&gt;0,U45-U44," ")</f>
        <v>49</v>
      </c>
      <c r="T100" s="23" t="n">
        <f aca="false">IF(V45&gt;0,V45-V44," ")</f>
        <v>48</v>
      </c>
      <c r="U100" s="21" t="n">
        <f aca="false">IF(T100&lt;10000000,AVERAGE(N100:T100),AVERAGE(M100:S100))</f>
        <v>49.4285714285714</v>
      </c>
      <c r="V100" s="13" t="n">
        <f aca="false">IF(T100&lt;10000000,T100-U100," ")</f>
        <v>-1.42857142857143</v>
      </c>
      <c r="AB100" s="22" t="n">
        <v>34544</v>
      </c>
      <c r="AC100" s="25" t="n">
        <f aca="false">AC45-AC44</f>
        <v>5</v>
      </c>
      <c r="AD100" s="25" t="n">
        <f aca="false">AD45-AD44</f>
        <v>4</v>
      </c>
      <c r="AE100" s="25" t="n">
        <f aca="false">AE45-AE44</f>
        <v>-1</v>
      </c>
      <c r="AF100" s="25" t="n">
        <f aca="false">AF45-AF44</f>
        <v>4</v>
      </c>
      <c r="AG100" s="25" t="n">
        <f aca="false">AG45-AG44</f>
        <v>7</v>
      </c>
      <c r="AH100" s="23" t="n">
        <f aca="false">AH45-AH44</f>
        <v>10</v>
      </c>
      <c r="AI100" s="15" t="n">
        <f aca="false">AI45-AI44</f>
        <v>-2</v>
      </c>
      <c r="AJ100" s="15" t="n">
        <f aca="false">IF(AJ45&gt;0,AJ45-AJ44," ")</f>
        <v>10</v>
      </c>
      <c r="AK100" s="21" t="n">
        <f aca="false">IF(AJ100&lt;10000000,AVERAGE(AD100:AJ100),AVERAGE(AC100:AI100))</f>
        <v>4.57142857142857</v>
      </c>
      <c r="AL100" s="13" t="n">
        <f aca="false">IF(AJ100&lt;10000000,AJ100-AK100," ")</f>
        <v>5.42857142857143</v>
      </c>
      <c r="AM100" s="22" t="n">
        <v>34544</v>
      </c>
      <c r="AN100" s="25" t="n">
        <f aca="false">AP45-AP44</f>
        <v>84</v>
      </c>
      <c r="AO100" s="25" t="n">
        <f aca="false">AQ45-AQ44</f>
        <v>57</v>
      </c>
      <c r="AP100" s="25" t="n">
        <f aca="false">AR45-AR44</f>
        <v>81</v>
      </c>
      <c r="AQ100" s="25" t="n">
        <f aca="false">AS45-AS44</f>
        <v>60</v>
      </c>
      <c r="AR100" s="25" t="n">
        <f aca="false">AT45-AT44</f>
        <v>66</v>
      </c>
      <c r="AS100" s="23" t="n">
        <f aca="false">AU45-AU44</f>
        <v>41</v>
      </c>
      <c r="AT100" s="23" t="n">
        <f aca="false">IF(AV45&gt;0,AV45-AV44," ")</f>
        <v>63</v>
      </c>
      <c r="AU100" s="23" t="n">
        <f aca="false">IF(AW45&gt;0,AW45-AW44," ")</f>
        <v>77</v>
      </c>
      <c r="AV100" s="21" t="n">
        <f aca="false">IF(AU100&lt;10000000,AVERAGE(AO100:AU100),AVERAGE(AN100:AT100))</f>
        <v>63.5714285714286</v>
      </c>
      <c r="AW100" s="13" t="n">
        <f aca="false">IF(AU100&lt;10000000,AU100-AV100," ")</f>
        <v>13.4285714285714</v>
      </c>
    </row>
    <row r="101" customFormat="false" ht="12.75" hidden="false" customHeight="true" outlineLevel="0" collapsed="false">
      <c r="A101" s="22" t="n">
        <v>34551</v>
      </c>
      <c r="B101" s="23" t="n">
        <f aca="false">B46-B45</f>
        <v>32</v>
      </c>
      <c r="C101" s="23" t="n">
        <f aca="false">C46-C45</f>
        <v>1</v>
      </c>
      <c r="D101" s="25" t="n">
        <f aca="false">D46-D45</f>
        <v>19</v>
      </c>
      <c r="E101" s="25" t="n">
        <f aca="false">E46-E45</f>
        <v>-2</v>
      </c>
      <c r="F101" s="25" t="n">
        <f aca="false">F46-F45</f>
        <v>21</v>
      </c>
      <c r="G101" s="15" t="n">
        <f aca="false">G46-G45</f>
        <v>-11</v>
      </c>
      <c r="H101" s="15" t="n">
        <f aca="false">IF(H46&gt;0,H46-H45," ")</f>
        <v>17</v>
      </c>
      <c r="I101" s="15" t="n">
        <f aca="false">IF(I46&gt;0,I46-I45," ")</f>
        <v>16</v>
      </c>
      <c r="J101" s="19" t="n">
        <f aca="false">IF(I101&lt;10000000,AVERAGE(C101:I101),AVERAGE(B101:H101))</f>
        <v>8.71428571428571</v>
      </c>
      <c r="K101" s="13" t="n">
        <f aca="false">IF(I101&lt;1000000,I101-J101," ")</f>
        <v>7.28571428571429</v>
      </c>
      <c r="L101" s="24" t="n">
        <v>34551</v>
      </c>
      <c r="M101" s="25" t="n">
        <f aca="false">O46-O45</f>
        <v>60</v>
      </c>
      <c r="N101" s="25" t="n">
        <f aca="false">P46-P45</f>
        <v>36</v>
      </c>
      <c r="O101" s="25" t="n">
        <f aca="false">Q46-Q45</f>
        <v>67</v>
      </c>
      <c r="P101" s="25" t="n">
        <f aca="false">R46-R45</f>
        <v>50</v>
      </c>
      <c r="Q101" s="25" t="n">
        <f aca="false">S46-S45</f>
        <v>43</v>
      </c>
      <c r="R101" s="23" t="n">
        <f aca="false">T46-T45</f>
        <v>30</v>
      </c>
      <c r="S101" s="23" t="n">
        <f aca="false">IF(U46&gt;0,U46-U45," ")</f>
        <v>49</v>
      </c>
      <c r="T101" s="23" t="n">
        <f aca="false">IF(V46&gt;0,V46-V45," ")</f>
        <v>55</v>
      </c>
      <c r="U101" s="21" t="n">
        <f aca="false">IF(T101&lt;10000000,AVERAGE(N101:T101),AVERAGE(M101:S101))</f>
        <v>47.1428571428571</v>
      </c>
      <c r="V101" s="13" t="n">
        <f aca="false">IF(T101&lt;10000000,T101-U101," ")</f>
        <v>7.85714285714285</v>
      </c>
      <c r="AB101" s="22" t="n">
        <v>34551</v>
      </c>
      <c r="AC101" s="25" t="n">
        <f aca="false">AC46-AC45</f>
        <v>5</v>
      </c>
      <c r="AD101" s="25" t="n">
        <f aca="false">AD46-AD45</f>
        <v>1</v>
      </c>
      <c r="AE101" s="25" t="n">
        <f aca="false">AE46-AE45</f>
        <v>-2</v>
      </c>
      <c r="AF101" s="25" t="n">
        <f aca="false">AF46-AF45</f>
        <v>7</v>
      </c>
      <c r="AG101" s="25" t="n">
        <f aca="false">AG46-AG45</f>
        <v>6</v>
      </c>
      <c r="AH101" s="23" t="n">
        <f aca="false">AH46-AH45</f>
        <v>7</v>
      </c>
      <c r="AI101" s="15" t="n">
        <f aca="false">AI46-AI45</f>
        <v>-1</v>
      </c>
      <c r="AJ101" s="15" t="n">
        <f aca="false">IF(AJ46&gt;0,AJ46-AJ45," ")</f>
        <v>9</v>
      </c>
      <c r="AK101" s="21" t="n">
        <f aca="false">IF(AJ101&lt;10000000,AVERAGE(AD101:AJ101),AVERAGE(AC101:AI101))</f>
        <v>3.85714285714286</v>
      </c>
      <c r="AL101" s="13" t="n">
        <f aca="false">IF(AJ101&lt;10000000,AJ101-AK101," ")</f>
        <v>5.14285714285714</v>
      </c>
      <c r="AM101" s="22" t="n">
        <v>34551</v>
      </c>
      <c r="AN101" s="25" t="n">
        <f aca="false">AP46-AP45</f>
        <v>97</v>
      </c>
      <c r="AO101" s="25" t="n">
        <f aca="false">AQ46-AQ45</f>
        <v>38</v>
      </c>
      <c r="AP101" s="25" t="n">
        <f aca="false">AR46-AR45</f>
        <v>84</v>
      </c>
      <c r="AQ101" s="25" t="n">
        <f aca="false">AS46-AS45</f>
        <v>55</v>
      </c>
      <c r="AR101" s="25" t="n">
        <f aca="false">AT46-AT45</f>
        <v>70</v>
      </c>
      <c r="AS101" s="23" t="n">
        <f aca="false">AU46-AU45</f>
        <v>26</v>
      </c>
      <c r="AT101" s="23" t="n">
        <f aca="false">IF(AV46&gt;0,AV46-AV45," ")</f>
        <v>65</v>
      </c>
      <c r="AU101" s="23" t="n">
        <f aca="false">IF(AW46&gt;0,AW46-AW45," ")</f>
        <v>80</v>
      </c>
      <c r="AV101" s="21" t="n">
        <f aca="false">IF(AU101&lt;10000000,AVERAGE(AO101:AU101),AVERAGE(AN101:AT101))</f>
        <v>59.7142857142857</v>
      </c>
      <c r="AW101" s="13" t="n">
        <f aca="false">IF(AU101&lt;10000000,AU101-AV101," ")</f>
        <v>20.2857142857143</v>
      </c>
    </row>
    <row r="102" customFormat="false" ht="12.75" hidden="false" customHeight="true" outlineLevel="0" collapsed="false">
      <c r="A102" s="22" t="n">
        <v>34558</v>
      </c>
      <c r="B102" s="23" t="n">
        <f aca="false">B47-B46</f>
        <v>23</v>
      </c>
      <c r="C102" s="23" t="n">
        <f aca="false">C47-C46</f>
        <v>5</v>
      </c>
      <c r="D102" s="25" t="n">
        <f aca="false">D47-D46</f>
        <v>20</v>
      </c>
      <c r="E102" s="25" t="n">
        <f aca="false">E47-E46</f>
        <v>14</v>
      </c>
      <c r="F102" s="25" t="n">
        <f aca="false">F47-F46</f>
        <v>19</v>
      </c>
      <c r="G102" s="15" t="n">
        <f aca="false">G47-G46</f>
        <v>-1</v>
      </c>
      <c r="H102" s="15" t="n">
        <f aca="false">IF(H47&gt;0,H47-H46," ")</f>
        <v>12</v>
      </c>
      <c r="I102" s="15" t="n">
        <f aca="false">IF(I47&gt;0,I47-I46," ")</f>
        <v>0</v>
      </c>
      <c r="J102" s="19" t="n">
        <f aca="false">IF(I102&lt;10000000,AVERAGE(C102:I102),AVERAGE(B102:H102))</f>
        <v>9.85714285714286</v>
      </c>
      <c r="K102" s="13" t="n">
        <f aca="false">IF(I102&lt;1000000,I102-J102," ")</f>
        <v>-9.85714285714286</v>
      </c>
      <c r="L102" s="24" t="n">
        <v>34558</v>
      </c>
      <c r="M102" s="25" t="n">
        <f aca="false">O47-O46</f>
        <v>44</v>
      </c>
      <c r="N102" s="25" t="n">
        <f aca="false">P47-P46</f>
        <v>48</v>
      </c>
      <c r="O102" s="25" t="n">
        <f aca="false">Q47-Q46</f>
        <v>55</v>
      </c>
      <c r="P102" s="25" t="n">
        <f aca="false">R47-R46</f>
        <v>62</v>
      </c>
      <c r="Q102" s="25" t="n">
        <f aca="false">S47-S46</f>
        <v>49</v>
      </c>
      <c r="R102" s="23" t="n">
        <f aca="false">T47-T46</f>
        <v>38</v>
      </c>
      <c r="S102" s="23" t="n">
        <f aca="false">IF(U47&gt;0,U47-U46," ")</f>
        <v>40</v>
      </c>
      <c r="T102" s="23" t="n">
        <f aca="false">IF(V47&gt;0,V47-V46," ")</f>
        <v>35</v>
      </c>
      <c r="U102" s="21" t="n">
        <f aca="false">IF(T102&lt;10000000,AVERAGE(N102:T102),AVERAGE(M102:S102))</f>
        <v>46.7142857142857</v>
      </c>
      <c r="V102" s="13" t="n">
        <f aca="false">IF(T102&lt;10000000,T102-U102," ")</f>
        <v>-11.7142857142857</v>
      </c>
      <c r="AB102" s="22" t="n">
        <v>34558</v>
      </c>
      <c r="AC102" s="25" t="n">
        <f aca="false">AC47-AC46</f>
        <v>6</v>
      </c>
      <c r="AD102" s="25" t="n">
        <f aca="false">AD47-AD46</f>
        <v>3</v>
      </c>
      <c r="AE102" s="25" t="n">
        <f aca="false">AE47-AE46</f>
        <v>5</v>
      </c>
      <c r="AF102" s="25" t="n">
        <f aca="false">AF47-AF46</f>
        <v>2</v>
      </c>
      <c r="AG102" s="25" t="n">
        <f aca="false">AG47-AG46</f>
        <v>7</v>
      </c>
      <c r="AH102" s="23" t="n">
        <f aca="false">AH47-AH46</f>
        <v>8</v>
      </c>
      <c r="AI102" s="15" t="n">
        <f aca="false">AI47-AI46</f>
        <v>0</v>
      </c>
      <c r="AJ102" s="15" t="n">
        <f aca="false">IF(AJ47&gt;0,AJ47-AJ46," ")</f>
        <v>15</v>
      </c>
      <c r="AK102" s="21" t="n">
        <f aca="false">IF(AJ102&lt;10000000,AVERAGE(AD102:AJ102),AVERAGE(AC102:AI102))</f>
        <v>5.71428571428571</v>
      </c>
      <c r="AL102" s="13" t="n">
        <f aca="false">IF(AJ102&lt;10000000,AJ102-AK102," ")</f>
        <v>9.28571428571429</v>
      </c>
      <c r="AM102" s="22" t="n">
        <v>34558</v>
      </c>
      <c r="AN102" s="25" t="n">
        <f aca="false">AP47-AP46</f>
        <v>73</v>
      </c>
      <c r="AO102" s="25" t="n">
        <f aca="false">AQ47-AQ46</f>
        <v>56</v>
      </c>
      <c r="AP102" s="25" t="n">
        <f aca="false">AR47-AR46</f>
        <v>80</v>
      </c>
      <c r="AQ102" s="25" t="n">
        <f aca="false">AS47-AS46</f>
        <v>78</v>
      </c>
      <c r="AR102" s="25" t="n">
        <f aca="false">AT47-AT46</f>
        <v>75</v>
      </c>
      <c r="AS102" s="23" t="n">
        <f aca="false">AU47-AU46</f>
        <v>45</v>
      </c>
      <c r="AT102" s="23" t="n">
        <f aca="false">IF(AV47&gt;0,AV47-AV46," ")</f>
        <v>52</v>
      </c>
      <c r="AU102" s="90" t="n">
        <f aca="false">IF(AW47&gt;0,AW47-AW46," ")</f>
        <v>50</v>
      </c>
      <c r="AV102" s="21" t="n">
        <f aca="false">IF(AU102&lt;10000000,AVERAGE(AO102:AU102),AVERAGE(AN102:AT102))</f>
        <v>62.2857142857143</v>
      </c>
      <c r="AW102" s="13" t="n">
        <f aca="false">IF(AU102&lt;10000000,AU102-AV102," ")</f>
        <v>-12.2857142857143</v>
      </c>
    </row>
    <row r="103" customFormat="false" ht="12.75" hidden="false" customHeight="true" outlineLevel="0" collapsed="false">
      <c r="A103" s="22" t="n">
        <v>34565</v>
      </c>
      <c r="B103" s="23" t="n">
        <f aca="false">B48-B47</f>
        <v>23</v>
      </c>
      <c r="C103" s="23" t="n">
        <f aca="false">C48-C47</f>
        <v>-4</v>
      </c>
      <c r="D103" s="25" t="n">
        <f aca="false">D48-D47</f>
        <v>30</v>
      </c>
      <c r="E103" s="25" t="n">
        <f aca="false">E48-E47</f>
        <v>11</v>
      </c>
      <c r="F103" s="25" t="n">
        <f aca="false">F48-F47</f>
        <v>29</v>
      </c>
      <c r="G103" s="15" t="n">
        <f aca="false">G48-G47</f>
        <v>1</v>
      </c>
      <c r="H103" s="15" t="n">
        <f aca="false">IF(H48&gt;0,H48-H47," ")</f>
        <v>4</v>
      </c>
      <c r="I103" s="15" t="n">
        <f aca="false">IF(I48&gt;0,I48-I47," ")</f>
        <v>23</v>
      </c>
      <c r="J103" s="19" t="n">
        <f aca="false">IF(I103&lt;10000000,AVERAGE(C103:I103),AVERAGE(B103:H103))</f>
        <v>13.4285714285714</v>
      </c>
      <c r="K103" s="13" t="n">
        <f aca="false">IF(I103&lt;1000000,I103-J103," ")</f>
        <v>9.57142857142857</v>
      </c>
      <c r="L103" s="24" t="n">
        <v>34565</v>
      </c>
      <c r="M103" s="25" t="n">
        <f aca="false">O48-O47</f>
        <v>70</v>
      </c>
      <c r="N103" s="25" t="n">
        <f aca="false">P48-P47</f>
        <v>38</v>
      </c>
      <c r="O103" s="25" t="n">
        <f aca="false">Q48-Q47</f>
        <v>67</v>
      </c>
      <c r="P103" s="25" t="n">
        <f aca="false">R48-R47</f>
        <v>52</v>
      </c>
      <c r="Q103" s="25" t="n">
        <f aca="false">S48-S47</f>
        <v>40</v>
      </c>
      <c r="R103" s="23" t="n">
        <f aca="false">T48-T47</f>
        <v>43</v>
      </c>
      <c r="S103" s="23" t="n">
        <f aca="false">IF(U48&gt;0,U48-U47," ")</f>
        <v>52</v>
      </c>
      <c r="T103" s="23" t="n">
        <f aca="false">IF(V48&gt;0,V48-V47," ")</f>
        <v>57</v>
      </c>
      <c r="U103" s="21" t="n">
        <f aca="false">IF(T103&lt;10000000,AVERAGE(N103:T103),AVERAGE(M103:S103))</f>
        <v>49.8571428571429</v>
      </c>
      <c r="V103" s="13" t="n">
        <f aca="false">IF(T103&lt;10000000,T103-U103," ")</f>
        <v>7.14285714285715</v>
      </c>
      <c r="AB103" s="22" t="n">
        <v>34565</v>
      </c>
      <c r="AC103" s="25" t="n">
        <f aca="false">AC48-AC47</f>
        <v>6</v>
      </c>
      <c r="AD103" s="25" t="n">
        <f aca="false">AD48-AD47</f>
        <v>3</v>
      </c>
      <c r="AE103" s="25" t="n">
        <f aca="false">AE48-AE47</f>
        <v>-4</v>
      </c>
      <c r="AF103" s="25" t="n">
        <f aca="false">AF48-AF47</f>
        <v>7</v>
      </c>
      <c r="AG103" s="25" t="n">
        <f aca="false">AG48-AG47</f>
        <v>7</v>
      </c>
      <c r="AH103" s="23" t="n">
        <f aca="false">AH48-AH47</f>
        <v>7</v>
      </c>
      <c r="AI103" s="15" t="n">
        <f aca="false">AI48-AI47</f>
        <v>-1</v>
      </c>
      <c r="AJ103" s="23" t="n">
        <f aca="false">IF(AJ48&gt;0,AJ48-AJ47," ")</f>
        <v>6</v>
      </c>
      <c r="AK103" s="21" t="n">
        <f aca="false">IF(AJ103&lt;10000000,AVERAGE(AD103:AJ103),AVERAGE(AC103:AI103))</f>
        <v>3.57142857142857</v>
      </c>
      <c r="AL103" s="13" t="n">
        <f aca="false">IF(AJ103&lt;10000000,AJ103-AK103," ")</f>
        <v>2.42857142857143</v>
      </c>
      <c r="AM103" s="22" t="n">
        <v>34565</v>
      </c>
      <c r="AN103" s="25" t="n">
        <f aca="false">AP48-AP47</f>
        <v>99</v>
      </c>
      <c r="AO103" s="25" t="n">
        <f aca="false">AQ48-AQ47</f>
        <v>37</v>
      </c>
      <c r="AP103" s="25" t="n">
        <f aca="false">AR48-AR47</f>
        <v>93</v>
      </c>
      <c r="AQ103" s="25" t="n">
        <f aca="false">AS48-AS47</f>
        <v>70</v>
      </c>
      <c r="AR103" s="25" t="n">
        <f aca="false">AT48-AT47</f>
        <v>76</v>
      </c>
      <c r="AS103" s="23" t="n">
        <f aca="false">AU48-AU47</f>
        <v>51</v>
      </c>
      <c r="AT103" s="23" t="n">
        <f aca="false">IF(AV48&gt;0,AV48-AV47," ")</f>
        <v>55</v>
      </c>
      <c r="AU103" s="23" t="n">
        <f aca="false">IF(AW48&gt;0,AW48-AW47," ")</f>
        <v>86</v>
      </c>
      <c r="AV103" s="21" t="n">
        <f aca="false">IF(AU103&lt;10000000,AVERAGE(AO103:AU103),AVERAGE(AN103:AT103))</f>
        <v>66.8571428571429</v>
      </c>
      <c r="AW103" s="13" t="n">
        <f aca="false">IF(AU103&lt;10000000,AU103-AV103," ")</f>
        <v>19.1428571428571</v>
      </c>
    </row>
    <row r="104" customFormat="false" ht="12.75" hidden="false" customHeight="true" outlineLevel="0" collapsed="false">
      <c r="A104" s="22" t="n">
        <v>34572</v>
      </c>
      <c r="B104" s="23" t="n">
        <f aca="false">B49-B48</f>
        <v>22</v>
      </c>
      <c r="C104" s="23" t="n">
        <f aca="false">C49-C48</f>
        <v>6</v>
      </c>
      <c r="D104" s="25" t="n">
        <f aca="false">D49-D48</f>
        <v>19</v>
      </c>
      <c r="E104" s="25" t="n">
        <f aca="false">E49-E48</f>
        <v>5</v>
      </c>
      <c r="F104" s="25" t="n">
        <f aca="false">F49-F48</f>
        <v>14</v>
      </c>
      <c r="G104" s="15" t="n">
        <f aca="false">G49-G48</f>
        <v>4</v>
      </c>
      <c r="H104" s="15" t="n">
        <f aca="false">IF(H49&gt;0,H49-H48," ")</f>
        <v>12</v>
      </c>
      <c r="I104" s="15" t="n">
        <f aca="false">IF(I49&gt;0,I49-I48," ")</f>
        <v>12</v>
      </c>
      <c r="J104" s="19" t="n">
        <f aca="false">IF(I104&lt;10000000,AVERAGE(C104:I104),AVERAGE(B104:H104))</f>
        <v>10.2857142857143</v>
      </c>
      <c r="K104" s="13" t="n">
        <f aca="false">IF(I104&lt;1000000,I104-J104," ")</f>
        <v>1.71428571428571</v>
      </c>
      <c r="L104" s="24" t="n">
        <v>34572</v>
      </c>
      <c r="M104" s="25" t="n">
        <f aca="false">O49-O48</f>
        <v>55</v>
      </c>
      <c r="N104" s="25" t="n">
        <f aca="false">P49-P48</f>
        <v>49</v>
      </c>
      <c r="O104" s="25" t="n">
        <f aca="false">Q49-Q48</f>
        <v>53</v>
      </c>
      <c r="P104" s="25" t="n">
        <f aca="false">R49-R48</f>
        <v>55</v>
      </c>
      <c r="Q104" s="25" t="n">
        <f aca="false">S49-S48</f>
        <v>47</v>
      </c>
      <c r="R104" s="23" t="n">
        <f aca="false">T49-T48</f>
        <v>41</v>
      </c>
      <c r="S104" s="23" t="n">
        <f aca="false">IF(U49&gt;0,U49-U48," ")</f>
        <v>45</v>
      </c>
      <c r="T104" s="23" t="n">
        <f aca="false">IF(V49&gt;0,V49-V48," ")</f>
        <v>55</v>
      </c>
      <c r="U104" s="21" t="n">
        <f aca="false">IF(T104&lt;10000000,AVERAGE(N104:T104),AVERAGE(M104:S104))</f>
        <v>49.2857142857143</v>
      </c>
      <c r="V104" s="13" t="n">
        <f aca="false">IF(T104&lt;10000000,T104-U104," ")</f>
        <v>5.71428571428572</v>
      </c>
      <c r="AB104" s="22" t="n">
        <v>34572</v>
      </c>
      <c r="AC104" s="25" t="n">
        <f aca="false">AC49-AC48</f>
        <v>8</v>
      </c>
      <c r="AD104" s="25" t="n">
        <f aca="false">AD49-AD48</f>
        <v>4</v>
      </c>
      <c r="AE104" s="25" t="n">
        <f aca="false">AE49-AE48</f>
        <v>-1</v>
      </c>
      <c r="AF104" s="25" t="n">
        <f aca="false">AF49-AF48</f>
        <v>5</v>
      </c>
      <c r="AG104" s="25" t="n">
        <f aca="false">AG49-AG48</f>
        <v>10</v>
      </c>
      <c r="AH104" s="23" t="n">
        <f aca="false">AH49-AH48</f>
        <v>5</v>
      </c>
      <c r="AI104" s="15" t="n">
        <f aca="false">AI49-AI48</f>
        <v>-5</v>
      </c>
      <c r="AJ104" s="15" t="n">
        <f aca="false">IF(AJ49&gt;0,AJ49-AJ48," ")</f>
        <v>9</v>
      </c>
      <c r="AK104" s="21" t="n">
        <f aca="false">IF(AJ104&lt;10000000,AVERAGE(AD104:AJ104),AVERAGE(AC104:AI104))</f>
        <v>3.85714285714286</v>
      </c>
      <c r="AL104" s="13" t="n">
        <f aca="false">IF(AJ104&lt;10000000,AJ104-AK104," ")</f>
        <v>5.14285714285714</v>
      </c>
      <c r="AM104" s="22" t="n">
        <v>34572</v>
      </c>
      <c r="AN104" s="25" t="n">
        <f aca="false">AP49-AP48</f>
        <v>85</v>
      </c>
      <c r="AO104" s="25" t="n">
        <f aca="false">AQ49-AQ48</f>
        <v>59</v>
      </c>
      <c r="AP104" s="25" t="n">
        <f aca="false">AR49-AR48</f>
        <v>71</v>
      </c>
      <c r="AQ104" s="25" t="n">
        <f aca="false">AS49-AS48</f>
        <v>65</v>
      </c>
      <c r="AR104" s="25" t="n">
        <f aca="false">AT49-AT48</f>
        <v>71</v>
      </c>
      <c r="AS104" s="23" t="n">
        <f aca="false">AU49-AU48</f>
        <v>50</v>
      </c>
      <c r="AT104" s="23" t="n">
        <f aca="false">IF(AV49&gt;0,AV49-AV48," ")</f>
        <v>52</v>
      </c>
      <c r="AU104" s="23" t="n">
        <f aca="false">IF(AW49&gt;0,AW49-AW48," ")</f>
        <v>76</v>
      </c>
      <c r="AV104" s="21" t="n">
        <f aca="false">IF(AU104&lt;10000000,AVERAGE(AO104:AU104),AVERAGE(AN104:AT104))</f>
        <v>63.4285714285714</v>
      </c>
      <c r="AW104" s="13" t="n">
        <f aca="false">IF(AU104&lt;10000000,AU104-AV104," ")</f>
        <v>12.5714285714286</v>
      </c>
    </row>
    <row r="105" customFormat="false" ht="12.75" hidden="false" customHeight="true" outlineLevel="0" collapsed="false">
      <c r="A105" s="22" t="n">
        <v>34579</v>
      </c>
      <c r="B105" s="23" t="n">
        <f aca="false">B50-B49</f>
        <v>25</v>
      </c>
      <c r="C105" s="23" t="n">
        <f aca="false">C50-C49</f>
        <v>1</v>
      </c>
      <c r="D105" s="25" t="n">
        <f aca="false">D50-D49</f>
        <v>30</v>
      </c>
      <c r="E105" s="25" t="n">
        <f aca="false">E50-E49</f>
        <v>23</v>
      </c>
      <c r="F105" s="25" t="n">
        <f aca="false">F50-F49</f>
        <v>10</v>
      </c>
      <c r="G105" s="15" t="n">
        <f aca="false">G50-G49</f>
        <v>20</v>
      </c>
      <c r="H105" s="15" t="n">
        <f aca="false">IF(H50&gt;0,H50-H49," ")</f>
        <v>3</v>
      </c>
      <c r="I105" s="15" t="n">
        <f aca="false">IF(I50&gt;0,I50-I49," ")</f>
        <v>21</v>
      </c>
      <c r="J105" s="19" t="n">
        <f aca="false">IF(I105&lt;10000000,AVERAGE(C105:I105),AVERAGE(B105:H105))</f>
        <v>15.4285714285714</v>
      </c>
      <c r="K105" s="13" t="n">
        <f aca="false">IF(I105&lt;1000000,I105-J105," ")</f>
        <v>5.57142857142857</v>
      </c>
      <c r="L105" s="24" t="n">
        <v>34579</v>
      </c>
      <c r="M105" s="25" t="n">
        <f aca="false">O50-O49</f>
        <v>50</v>
      </c>
      <c r="N105" s="25" t="n">
        <f aca="false">P50-P49</f>
        <v>49</v>
      </c>
      <c r="O105" s="25" t="n">
        <f aca="false">Q50-Q49</f>
        <v>65</v>
      </c>
      <c r="P105" s="25" t="n">
        <f aca="false">R50-R49</f>
        <v>55</v>
      </c>
      <c r="Q105" s="25" t="n">
        <f aca="false">S50-S49</f>
        <v>40</v>
      </c>
      <c r="R105" s="23" t="n">
        <f aca="false">T50-T49</f>
        <v>51</v>
      </c>
      <c r="S105" s="23" t="n">
        <f aca="false">IF(U50&gt;0,U50-U49," ")</f>
        <v>40</v>
      </c>
      <c r="T105" s="23" t="n">
        <f aca="false">IF(V50&gt;0,V50-V49," ")</f>
        <v>49</v>
      </c>
      <c r="U105" s="21" t="n">
        <f aca="false">IF(T105&lt;10000000,AVERAGE(N105:T105),AVERAGE(M105:S105))</f>
        <v>49.8571428571429</v>
      </c>
      <c r="V105" s="13" t="n">
        <f aca="false">IF(T105&lt;10000000,T105-U105," ")</f>
        <v>-0.857142857142854</v>
      </c>
      <c r="AB105" s="22" t="n">
        <v>34579</v>
      </c>
      <c r="AC105" s="25" t="n">
        <f aca="false">AC50-AC49</f>
        <v>8</v>
      </c>
      <c r="AD105" s="25" t="n">
        <f aca="false">AD50-AD49</f>
        <v>1</v>
      </c>
      <c r="AE105" s="25" t="n">
        <f aca="false">AE50-AE49</f>
        <v>-1</v>
      </c>
      <c r="AF105" s="25" t="n">
        <f aca="false">AF50-AF49</f>
        <v>6</v>
      </c>
      <c r="AG105" s="25" t="n">
        <f aca="false">AG50-AG49</f>
        <v>7</v>
      </c>
      <c r="AH105" s="23" t="n">
        <f aca="false">AH50-AH49</f>
        <v>-2</v>
      </c>
      <c r="AI105" s="15" t="n">
        <f aca="false">AI50-AI49</f>
        <v>-1</v>
      </c>
      <c r="AJ105" s="15" t="n">
        <f aca="false">IF(AJ50&gt;0,AJ50-AJ49," ")</f>
        <v>7</v>
      </c>
      <c r="AK105" s="21" t="n">
        <f aca="false">IF(AJ105&lt;10000000,AVERAGE(AD105:AJ105),AVERAGE(AC105:AI105))</f>
        <v>2.42857142857143</v>
      </c>
      <c r="AL105" s="13" t="n">
        <f aca="false">IF(AJ105&lt;10000000,AJ105-AK105," ")</f>
        <v>4.57142857142857</v>
      </c>
      <c r="AM105" s="22" t="n">
        <v>34579</v>
      </c>
      <c r="AN105" s="25" t="n">
        <f aca="false">AP50-AP49</f>
        <v>83</v>
      </c>
      <c r="AO105" s="25" t="n">
        <f aca="false">AQ50-AQ49</f>
        <v>51</v>
      </c>
      <c r="AP105" s="25" t="n">
        <f aca="false">AR50-AR49</f>
        <v>94</v>
      </c>
      <c r="AQ105" s="25" t="n">
        <f aca="false">AS50-AS49</f>
        <v>84</v>
      </c>
      <c r="AR105" s="25" t="n">
        <f aca="false">AT50-AT49</f>
        <v>57</v>
      </c>
      <c r="AS105" s="23" t="n">
        <f aca="false">AU50-AU49</f>
        <v>69</v>
      </c>
      <c r="AT105" s="23" t="n">
        <f aca="false">IF(AV50&gt;0,AV50-AV49," ")</f>
        <v>42</v>
      </c>
      <c r="AU105" s="23" t="n">
        <f aca="false">IF(AW50&gt;0,AW50-AW49," ")</f>
        <v>77</v>
      </c>
      <c r="AV105" s="21" t="n">
        <f aca="false">IF(AU105&lt;10000000,AVERAGE(AO105:AU105),AVERAGE(AN105:AT105))</f>
        <v>67.7142857142857</v>
      </c>
      <c r="AW105" s="13" t="n">
        <f aca="false">IF(AU105&lt;10000000,AU105-AV105," ")</f>
        <v>9.28571428571429</v>
      </c>
    </row>
    <row r="106" customFormat="false" ht="12.75" hidden="false" customHeight="true" outlineLevel="0" collapsed="false">
      <c r="A106" s="22" t="n">
        <v>34586</v>
      </c>
      <c r="B106" s="23" t="n">
        <f aca="false">B51-B50</f>
        <v>12</v>
      </c>
      <c r="C106" s="23" t="n">
        <f aca="false">C51-C50</f>
        <v>20</v>
      </c>
      <c r="D106" s="25" t="n">
        <f aca="false">D51-D50</f>
        <v>24</v>
      </c>
      <c r="E106" s="25" t="n">
        <f aca="false">E51-E50</f>
        <v>31</v>
      </c>
      <c r="F106" s="25" t="n">
        <f aca="false">F51-F50</f>
        <v>-2</v>
      </c>
      <c r="G106" s="15" t="n">
        <f aca="false">G51-G50</f>
        <v>15</v>
      </c>
      <c r="H106" s="15" t="n">
        <f aca="false">IF(H51&gt;0,H51-H50," ")</f>
        <v>17</v>
      </c>
      <c r="I106" s="15" t="n">
        <f aca="false">IF(I51&gt;0,I51-I50," ")</f>
        <v>25</v>
      </c>
      <c r="J106" s="19" t="n">
        <f aca="false">IF(I106&lt;10000000,AVERAGE(C106:I106),AVERAGE(B106:H106))</f>
        <v>18.5714285714286</v>
      </c>
      <c r="K106" s="13" t="n">
        <f aca="false">IF(I106&lt;1000000,I106-J106," ")</f>
        <v>6.42857142857143</v>
      </c>
      <c r="L106" s="24" t="n">
        <v>34586</v>
      </c>
      <c r="M106" s="25" t="n">
        <f aca="false">O51-O50</f>
        <v>49</v>
      </c>
      <c r="N106" s="25" t="n">
        <f aca="false">P51-P50</f>
        <v>53</v>
      </c>
      <c r="O106" s="25" t="n">
        <f aca="false">Q51-Q50</f>
        <v>67</v>
      </c>
      <c r="P106" s="25" t="n">
        <f aca="false">R51-R50</f>
        <v>59</v>
      </c>
      <c r="Q106" s="25" t="n">
        <f aca="false">S51-S50</f>
        <v>36</v>
      </c>
      <c r="R106" s="23" t="n">
        <f aca="false">T51-T50</f>
        <v>45</v>
      </c>
      <c r="S106" s="23" t="n">
        <f aca="false">IF(U51&gt;0,U51-U50," ")</f>
        <v>50</v>
      </c>
      <c r="T106" s="23" t="n">
        <f aca="false">IF(V51&gt;0,V51-V50," ")</f>
        <v>60</v>
      </c>
      <c r="U106" s="21" t="n">
        <f aca="false">IF(T106&lt;10000000,AVERAGE(N106:T106),AVERAGE(M106:S106))</f>
        <v>52.8571428571429</v>
      </c>
      <c r="V106" s="13" t="n">
        <f aca="false">IF(T106&lt;10000000,T106-U106," ")</f>
        <v>7.14285714285715</v>
      </c>
      <c r="AB106" s="22" t="n">
        <v>34586</v>
      </c>
      <c r="AC106" s="25" t="n">
        <f aca="false">AC51-AC50</f>
        <v>15</v>
      </c>
      <c r="AD106" s="25" t="n">
        <f aca="false">AD51-AD50</f>
        <v>3</v>
      </c>
      <c r="AE106" s="25" t="n">
        <f aca="false">AE51-AE50</f>
        <v>7</v>
      </c>
      <c r="AF106" s="25" t="n">
        <f aca="false">AF51-AF50</f>
        <v>6</v>
      </c>
      <c r="AG106" s="25" t="n">
        <f aca="false">AG51-AG50</f>
        <v>1</v>
      </c>
      <c r="AH106" s="23" t="n">
        <f aca="false">AH51-AH50</f>
        <v>6</v>
      </c>
      <c r="AI106" s="15" t="n">
        <f aca="false">AI51-AI50</f>
        <v>5</v>
      </c>
      <c r="AJ106" s="15" t="n">
        <f aca="false">IF(AJ51&gt;0,AJ51-AJ50," ")</f>
        <v>10</v>
      </c>
      <c r="AK106" s="21" t="n">
        <f aca="false">IF(AJ106&lt;10000000,AVERAGE(AD106:AJ106),AVERAGE(AC106:AI106))</f>
        <v>5.42857142857143</v>
      </c>
      <c r="AL106" s="13" t="n">
        <f aca="false">IF(AJ106&lt;10000000,AJ106-AK106," ")</f>
        <v>4.57142857142857</v>
      </c>
      <c r="AM106" s="22" t="n">
        <v>34586</v>
      </c>
      <c r="AN106" s="25" t="n">
        <f aca="false">AP51-AP50</f>
        <v>76</v>
      </c>
      <c r="AO106" s="25" t="n">
        <f aca="false">AQ51-AQ50</f>
        <v>76</v>
      </c>
      <c r="AP106" s="25" t="n">
        <f aca="false">AR51-AR50</f>
        <v>98</v>
      </c>
      <c r="AQ106" s="25" t="n">
        <f aca="false">AS51-AS50</f>
        <v>96</v>
      </c>
      <c r="AR106" s="25" t="n">
        <f aca="false">AT51-AT50</f>
        <v>35</v>
      </c>
      <c r="AS106" s="23" t="n">
        <f aca="false">AU51-AU50</f>
        <v>66</v>
      </c>
      <c r="AT106" s="23" t="n">
        <f aca="false">IF(AV51&gt;0,AV51-AV50," ")</f>
        <v>72</v>
      </c>
      <c r="AU106" s="23" t="n">
        <f aca="false">IF(AW51&gt;0,AW51-AW50," ")</f>
        <v>95</v>
      </c>
      <c r="AV106" s="21" t="n">
        <f aca="false">IF(AU106&lt;10000000,AVERAGE(AO106:AU106),AVERAGE(AN106:AT106))</f>
        <v>76.8571428571429</v>
      </c>
      <c r="AW106" s="13" t="n">
        <f aca="false">IF(AU106&lt;10000000,AU106-AV106," ")</f>
        <v>18.1428571428571</v>
      </c>
    </row>
    <row r="107" customFormat="false" ht="12.75" hidden="false" customHeight="true" outlineLevel="0" collapsed="false">
      <c r="A107" s="22" t="n">
        <v>34593</v>
      </c>
      <c r="B107" s="23" t="n">
        <f aca="false">B52-B51</f>
        <v>15</v>
      </c>
      <c r="C107" s="23" t="n">
        <f aca="false">C52-C51</f>
        <v>18</v>
      </c>
      <c r="D107" s="25" t="n">
        <f aca="false">D52-D51</f>
        <v>29</v>
      </c>
      <c r="E107" s="25" t="n">
        <f aca="false">E52-E51</f>
        <v>29</v>
      </c>
      <c r="F107" s="25" t="n">
        <f aca="false">F52-F51</f>
        <v>18</v>
      </c>
      <c r="G107" s="15" t="n">
        <f aca="false">G52-G51</f>
        <v>18</v>
      </c>
      <c r="H107" s="15" t="n">
        <f aca="false">IF(H52&gt;0,H52-H51," ")</f>
        <v>17</v>
      </c>
      <c r="I107" s="15" t="n">
        <f aca="false">IF(I52&gt;0,I52-I51," ")</f>
        <v>28</v>
      </c>
      <c r="J107" s="19" t="n">
        <f aca="false">IF(I107&lt;10000000,AVERAGE(C107:I107),AVERAGE(B107:H107))</f>
        <v>22.4285714285714</v>
      </c>
      <c r="K107" s="13" t="n">
        <f aca="false">IF(I107&lt;1000000,I107-J107," ")</f>
        <v>5.57142857142857</v>
      </c>
      <c r="L107" s="24" t="n">
        <v>34593</v>
      </c>
      <c r="M107" s="25" t="n">
        <f aca="false">O52-O51</f>
        <v>41</v>
      </c>
      <c r="N107" s="25" t="n">
        <f aca="false">P52-P51</f>
        <v>46</v>
      </c>
      <c r="O107" s="25" t="n">
        <f aca="false">Q52-Q51</f>
        <v>52</v>
      </c>
      <c r="P107" s="25" t="n">
        <f aca="false">R52-R51</f>
        <v>57</v>
      </c>
      <c r="Q107" s="25" t="n">
        <f aca="false">S52-S51</f>
        <v>42</v>
      </c>
      <c r="R107" s="23" t="n">
        <f aca="false">T52-T51</f>
        <v>55</v>
      </c>
      <c r="S107" s="23" t="n">
        <f aca="false">IF(U52&gt;0,U52-U51," ")</f>
        <v>48</v>
      </c>
      <c r="T107" s="23" t="n">
        <f aca="false">IF(V52&gt;0,V52-V51," ")</f>
        <v>52</v>
      </c>
      <c r="U107" s="21" t="n">
        <f aca="false">IF(T107&lt;10000000,AVERAGE(N107:T107),AVERAGE(M107:S107))</f>
        <v>50.2857142857143</v>
      </c>
      <c r="V107" s="13" t="n">
        <f aca="false">IF(T107&lt;10000000,T107-U107," ")</f>
        <v>1.71428571428572</v>
      </c>
      <c r="AB107" s="22" t="n">
        <v>34593</v>
      </c>
      <c r="AC107" s="25" t="n">
        <f aca="false">AC52-AC51</f>
        <v>11</v>
      </c>
      <c r="AD107" s="25" t="n">
        <f aca="false">AD52-AD51</f>
        <v>7</v>
      </c>
      <c r="AE107" s="25" t="n">
        <f aca="false">AE52-AE51</f>
        <v>3</v>
      </c>
      <c r="AF107" s="25" t="n">
        <f aca="false">AF52-AF51</f>
        <v>2</v>
      </c>
      <c r="AG107" s="25" t="n">
        <f aca="false">AG52-AG51</f>
        <v>10</v>
      </c>
      <c r="AH107" s="23" t="n">
        <f aca="false">AH52-AH51</f>
        <v>8</v>
      </c>
      <c r="AI107" s="15" t="n">
        <f aca="false">AI52-AI51</f>
        <v>2</v>
      </c>
      <c r="AJ107" s="15" t="n">
        <f aca="false">IF(AJ52&gt;0,AJ52-AJ51," ")</f>
        <v>10</v>
      </c>
      <c r="AK107" s="21" t="n">
        <f aca="false">IF(AJ107&lt;10000000,AVERAGE(AD107:AJ107),AVERAGE(AC107:AI107))</f>
        <v>6</v>
      </c>
      <c r="AL107" s="13" t="n">
        <f aca="false">IF(AJ107&lt;10000000,AJ107-AK107," ")</f>
        <v>4</v>
      </c>
      <c r="AM107" s="22" t="n">
        <v>34593</v>
      </c>
      <c r="AN107" s="25" t="n">
        <f aca="false">AP52-AP51</f>
        <v>67</v>
      </c>
      <c r="AO107" s="25" t="n">
        <f aca="false">AQ52-AQ51</f>
        <v>71</v>
      </c>
      <c r="AP107" s="25" t="n">
        <f aca="false">AR52-AR51</f>
        <v>84</v>
      </c>
      <c r="AQ107" s="25" t="n">
        <f aca="false">AS52-AS51</f>
        <v>88</v>
      </c>
      <c r="AR107" s="25" t="n">
        <f aca="false">AT52-AT51</f>
        <v>70</v>
      </c>
      <c r="AS107" s="23" t="n">
        <f aca="false">AU52-AU51</f>
        <v>81</v>
      </c>
      <c r="AT107" s="23" t="n">
        <f aca="false">IF(AV52&gt;0,AV52-AV51," ")</f>
        <v>67</v>
      </c>
      <c r="AU107" s="23" t="n">
        <f aca="false">IF(AW52&gt;0,AW52-AW51," ")</f>
        <v>90</v>
      </c>
      <c r="AV107" s="21" t="n">
        <f aca="false">IF(AU107&lt;10000000,AVERAGE(AO107:AU107),AVERAGE(AN107:AT107))</f>
        <v>78.7142857142857</v>
      </c>
      <c r="AW107" s="13" t="n">
        <f aca="false">IF(AU107&lt;10000000,AU107-AV107," ")</f>
        <v>11.2857142857143</v>
      </c>
    </row>
    <row r="108" customFormat="false" ht="12.75" hidden="false" customHeight="true" outlineLevel="0" collapsed="false">
      <c r="A108" s="22" t="n">
        <v>34600</v>
      </c>
      <c r="B108" s="23" t="n">
        <f aca="false">B53-B52</f>
        <v>13</v>
      </c>
      <c r="C108" s="23" t="n">
        <f aca="false">C53-C52</f>
        <v>19</v>
      </c>
      <c r="D108" s="25" t="n">
        <f aca="false">D53-D52</f>
        <v>26</v>
      </c>
      <c r="E108" s="25" t="n">
        <f aca="false">E53-E52</f>
        <v>15</v>
      </c>
      <c r="F108" s="25" t="n">
        <f aca="false">F53-F52</f>
        <v>10</v>
      </c>
      <c r="G108" s="15" t="n">
        <f aca="false">G53-G52</f>
        <v>24</v>
      </c>
      <c r="H108" s="15" t="n">
        <f aca="false">IF(H53&gt;0,H53-H52," ")</f>
        <v>18</v>
      </c>
      <c r="I108" s="15" t="n">
        <f aca="false">IF(I53&gt;0,I53-I52," ")</f>
        <v>25</v>
      </c>
      <c r="J108" s="19" t="n">
        <f aca="false">IF(I108&lt;10000000,AVERAGE(C108:I108),AVERAGE(B108:H108))</f>
        <v>19.5714285714286</v>
      </c>
      <c r="K108" s="13" t="n">
        <f aca="false">IF(I108&lt;1000000,I108-J108," ")</f>
        <v>5.42857142857143</v>
      </c>
      <c r="L108" s="24" t="n">
        <v>34600</v>
      </c>
      <c r="M108" s="25" t="n">
        <f aca="false">O53-O52</f>
        <v>43</v>
      </c>
      <c r="N108" s="25" t="n">
        <f aca="false">P53-P52</f>
        <v>46</v>
      </c>
      <c r="O108" s="25" t="n">
        <f aca="false">Q53-Q52</f>
        <v>57</v>
      </c>
      <c r="P108" s="25" t="n">
        <f aca="false">R53-R52</f>
        <v>51</v>
      </c>
      <c r="Q108" s="25" t="n">
        <f aca="false">S53-S52</f>
        <v>31</v>
      </c>
      <c r="R108" s="23" t="n">
        <f aca="false">T53-T52</f>
        <v>46</v>
      </c>
      <c r="S108" s="23" t="n">
        <f aca="false">IF(U53&gt;0,U53-U52," ")</f>
        <v>57</v>
      </c>
      <c r="T108" s="23" t="n">
        <f aca="false">IF(V53&gt;0,V53-V52," ")</f>
        <v>58</v>
      </c>
      <c r="U108" s="21" t="n">
        <f aca="false">IF(T108&lt;10000000,AVERAGE(N108:T108),AVERAGE(M108:S108))</f>
        <v>49.4285714285714</v>
      </c>
      <c r="V108" s="13" t="n">
        <f aca="false">IF(T108&lt;10000000,T108-U108," ")</f>
        <v>8.57142857142857</v>
      </c>
      <c r="AB108" s="22" t="n">
        <v>34600</v>
      </c>
      <c r="AC108" s="25" t="n">
        <f aca="false">AC53-AC52</f>
        <v>-2</v>
      </c>
      <c r="AD108" s="25" t="n">
        <f aca="false">AD53-AD52</f>
        <v>4</v>
      </c>
      <c r="AE108" s="25" t="n">
        <f aca="false">AE53-AE52</f>
        <v>6</v>
      </c>
      <c r="AF108" s="25" t="n">
        <f aca="false">AF53-AF52</f>
        <v>7</v>
      </c>
      <c r="AG108" s="25" t="n">
        <f aca="false">AG53-AG52</f>
        <v>11</v>
      </c>
      <c r="AH108" s="23" t="n">
        <f aca="false">AH53-AH52</f>
        <v>8</v>
      </c>
      <c r="AI108" s="15" t="n">
        <f aca="false">AI53-AI52</f>
        <v>2</v>
      </c>
      <c r="AJ108" s="15" t="n">
        <f aca="false">IF(AJ53&gt;0,AJ53-AJ52," ")</f>
        <v>8</v>
      </c>
      <c r="AK108" s="21" t="n">
        <f aca="false">IF(AJ108&lt;10000000,AVERAGE(AD108:AJ108),AVERAGE(AC108:AI108))</f>
        <v>6.57142857142857</v>
      </c>
      <c r="AL108" s="13" t="n">
        <f aca="false">IF(AJ108&lt;10000000,AJ108-AK108," ")</f>
        <v>1.42857142857143</v>
      </c>
      <c r="AM108" s="22" t="n">
        <v>34600</v>
      </c>
      <c r="AN108" s="25" t="n">
        <f aca="false">AP53-AP52</f>
        <v>54</v>
      </c>
      <c r="AO108" s="25" t="n">
        <f aca="false">AQ53-AQ52</f>
        <v>69</v>
      </c>
      <c r="AP108" s="25" t="n">
        <f aca="false">AR53-AR52</f>
        <v>89</v>
      </c>
      <c r="AQ108" s="25" t="n">
        <f aca="false">AS53-AS52</f>
        <v>73</v>
      </c>
      <c r="AR108" s="25" t="n">
        <f aca="false">AT53-AT52</f>
        <v>52</v>
      </c>
      <c r="AS108" s="23" t="n">
        <f aca="false">AU53-AU52</f>
        <v>78</v>
      </c>
      <c r="AT108" s="23" t="n">
        <f aca="false">IF(AV53&gt;0,AV53-AV52," ")</f>
        <v>77</v>
      </c>
      <c r="AU108" s="23" t="n">
        <f aca="false">IF(AW53&gt;0,AW53-AW52," ")</f>
        <v>91</v>
      </c>
      <c r="AV108" s="21" t="n">
        <f aca="false">IF(AU108&lt;10000000,AVERAGE(AO108:AU108),AVERAGE(AN108:AT108))</f>
        <v>75.5714285714286</v>
      </c>
      <c r="AW108" s="13" t="n">
        <f aca="false">IF(AU108&lt;10000000,AU108-AV108," ")</f>
        <v>15.4285714285714</v>
      </c>
    </row>
    <row r="109" customFormat="false" ht="12.75" hidden="false" customHeight="true" outlineLevel="0" collapsed="false">
      <c r="A109" s="22" t="n">
        <v>34607</v>
      </c>
      <c r="B109" s="23" t="n">
        <f aca="false">B54-B53</f>
        <v>9</v>
      </c>
      <c r="C109" s="23" t="n">
        <f aca="false">C54-C53</f>
        <v>26</v>
      </c>
      <c r="D109" s="25" t="n">
        <f aca="false">D54-D53</f>
        <v>30</v>
      </c>
      <c r="E109" s="25" t="n">
        <f aca="false">E54-E53</f>
        <v>29</v>
      </c>
      <c r="F109" s="25" t="n">
        <f aca="false">F54-F53</f>
        <v>7</v>
      </c>
      <c r="G109" s="15" t="n">
        <f aca="false">G54-G53</f>
        <v>19</v>
      </c>
      <c r="H109" s="15" t="n">
        <f aca="false">IF(H54&gt;0,H54-H53," ")</f>
        <v>25</v>
      </c>
      <c r="I109" s="15" t="n">
        <f aca="false">IF(I54&gt;0,I54-I53," ")</f>
        <v>13</v>
      </c>
      <c r="J109" s="19" t="n">
        <f aca="false">IF(I109&lt;10000000,AVERAGE(C109:I109),AVERAGE(B109:H109))</f>
        <v>21.2857142857143</v>
      </c>
      <c r="K109" s="13" t="n">
        <f aca="false">IF(I109&lt;1000000,I109-J109," ")</f>
        <v>-8.28571428571429</v>
      </c>
      <c r="L109" s="24" t="n">
        <v>34607</v>
      </c>
      <c r="M109" s="25" t="n">
        <f aca="false">O54-O53</f>
        <v>42</v>
      </c>
      <c r="N109" s="25" t="n">
        <f aca="false">P54-P53</f>
        <v>36</v>
      </c>
      <c r="O109" s="25" t="n">
        <f aca="false">Q54-Q53</f>
        <v>54</v>
      </c>
      <c r="P109" s="25" t="n">
        <f aca="false">R54-R53</f>
        <v>52</v>
      </c>
      <c r="Q109" s="25" t="n">
        <f aca="false">S54-S53</f>
        <v>30</v>
      </c>
      <c r="R109" s="23" t="n">
        <f aca="false">T54-T53</f>
        <v>53</v>
      </c>
      <c r="S109" s="23" t="n">
        <f aca="false">IF(U54&gt;0,U54-U53," ")</f>
        <v>50</v>
      </c>
      <c r="T109" s="23" t="n">
        <f aca="false">IF(V54&gt;0,V54-V53," ")</f>
        <v>47</v>
      </c>
      <c r="U109" s="21" t="n">
        <f aca="false">IF(T109&lt;10000000,AVERAGE(N109:T109),AVERAGE(M109:S109))</f>
        <v>46</v>
      </c>
      <c r="V109" s="13" t="n">
        <f aca="false">IF(T109&lt;10000000,T109-U109," ")</f>
        <v>1</v>
      </c>
      <c r="AB109" s="22" t="n">
        <v>34607</v>
      </c>
      <c r="AC109" s="25" t="n">
        <f aca="false">AC54-AC53</f>
        <v>-3</v>
      </c>
      <c r="AD109" s="25" t="n">
        <f aca="false">AD54-AD53</f>
        <v>5</v>
      </c>
      <c r="AE109" s="25" t="n">
        <f aca="false">AE54-AE53</f>
        <v>0</v>
      </c>
      <c r="AF109" s="25" t="n">
        <f aca="false">AF54-AF53</f>
        <v>6</v>
      </c>
      <c r="AG109" s="25" t="n">
        <f aca="false">AG54-AG53</f>
        <v>4</v>
      </c>
      <c r="AH109" s="23" t="n">
        <f aca="false">AH54-AH53</f>
        <v>7</v>
      </c>
      <c r="AI109" s="15" t="n">
        <f aca="false">AI54-AI53</f>
        <v>3</v>
      </c>
      <c r="AJ109" s="15" t="n">
        <f aca="false">IF(AJ54&gt;0,AJ54-AJ53," ")</f>
        <v>6</v>
      </c>
      <c r="AK109" s="21" t="n">
        <f aca="false">IF(AJ109&lt;10000000,AVERAGE(AD109:AJ109),AVERAGE(AC109:AI109))</f>
        <v>4.42857142857143</v>
      </c>
      <c r="AL109" s="13" t="n">
        <f aca="false">IF(AJ109&lt;10000000,AJ109-AK109," ")</f>
        <v>1.57142857142857</v>
      </c>
      <c r="AM109" s="22" t="n">
        <v>34607</v>
      </c>
      <c r="AN109" s="25" t="n">
        <f aca="false">AP54-AP53</f>
        <v>48</v>
      </c>
      <c r="AO109" s="25" t="n">
        <f aca="false">AQ54-AQ53</f>
        <v>67</v>
      </c>
      <c r="AP109" s="25" t="n">
        <f aca="false">AR54-AR53</f>
        <v>84</v>
      </c>
      <c r="AQ109" s="25" t="n">
        <f aca="false">AS54-AS53</f>
        <v>87</v>
      </c>
      <c r="AR109" s="25" t="n">
        <f aca="false">AT54-AT53</f>
        <v>41</v>
      </c>
      <c r="AS109" s="23" t="n">
        <f aca="false">AU54-AU53</f>
        <v>79</v>
      </c>
      <c r="AT109" s="23" t="n">
        <f aca="false">IF(AV54&gt;0,AV54-AV53," ")</f>
        <v>78</v>
      </c>
      <c r="AU109" s="23" t="n">
        <f aca="false">IF(AW54&gt;0,AW54-AW53," ")</f>
        <v>66</v>
      </c>
      <c r="AV109" s="21" t="n">
        <f aca="false">IF(AU109&lt;10000000,AVERAGE(AO109:AU109),AVERAGE(AN109:AT109))</f>
        <v>71.7142857142857</v>
      </c>
      <c r="AW109" s="13" t="n">
        <f aca="false">IF(AU109&lt;10000000,AU109-AV109," ")</f>
        <v>-5.71428571428571</v>
      </c>
    </row>
    <row r="110" customFormat="false" ht="12.75" hidden="false" customHeight="true" outlineLevel="0" collapsed="false">
      <c r="A110" s="22" t="n">
        <v>34614</v>
      </c>
      <c r="B110" s="23" t="n">
        <f aca="false">B55-B54</f>
        <v>14</v>
      </c>
      <c r="C110" s="23" t="n">
        <f aca="false">C55-C54</f>
        <v>2</v>
      </c>
      <c r="D110" s="25" t="n">
        <f aca="false">D55-D54</f>
        <v>35</v>
      </c>
      <c r="E110" s="25" t="n">
        <f aca="false">E55-E54</f>
        <v>27</v>
      </c>
      <c r="F110" s="25" t="n">
        <f aca="false">F55-F54</f>
        <v>2</v>
      </c>
      <c r="G110" s="15" t="n">
        <f aca="false">G55-G54</f>
        <v>16</v>
      </c>
      <c r="H110" s="15" t="n">
        <f aca="false">IF(H55&gt;0,H55-H54," ")</f>
        <v>12</v>
      </c>
      <c r="I110" s="15" t="n">
        <f aca="false">IF(I55&gt;0,I55-I54," ")</f>
        <v>19</v>
      </c>
      <c r="J110" s="19" t="n">
        <f aca="false">IF(I110&lt;10000000,AVERAGE(C110:I110),AVERAGE(B110:H110))</f>
        <v>16.1428571428571</v>
      </c>
      <c r="K110" s="13" t="n">
        <f aca="false">IF(I110&lt;1000000,I110-J110," ")</f>
        <v>2.85714285714286</v>
      </c>
      <c r="L110" s="24" t="n">
        <v>34614</v>
      </c>
      <c r="M110" s="25" t="n">
        <f aca="false">O55-O54</f>
        <v>24</v>
      </c>
      <c r="N110" s="25" t="n">
        <f aca="false">P55-P54</f>
        <v>41</v>
      </c>
      <c r="O110" s="25" t="n">
        <f aca="false">Q55-Q54</f>
        <v>56</v>
      </c>
      <c r="P110" s="25" t="n">
        <f aca="false">R55-R54</f>
        <v>55</v>
      </c>
      <c r="Q110" s="25" t="n">
        <f aca="false">S55-S54</f>
        <v>27</v>
      </c>
      <c r="R110" s="23" t="n">
        <f aca="false">T55-T54</f>
        <v>44</v>
      </c>
      <c r="S110" s="23" t="n">
        <f aca="false">IF(U55&gt;0,U55-U54," ")</f>
        <v>47</v>
      </c>
      <c r="T110" s="23" t="n">
        <f aca="false">IF(V55&gt;0,V55-V54," ")</f>
        <v>46</v>
      </c>
      <c r="U110" s="21" t="n">
        <f aca="false">IF(T110&lt;10000000,AVERAGE(N110:T110),AVERAGE(M110:S110))</f>
        <v>45.1428571428571</v>
      </c>
      <c r="V110" s="13" t="n">
        <f aca="false">IF(T110&lt;10000000,T110-U110," ")</f>
        <v>0.857142857142854</v>
      </c>
      <c r="AB110" s="22" t="n">
        <v>34614</v>
      </c>
      <c r="AC110" s="25" t="n">
        <f aca="false">AC55-AC54</f>
        <v>7</v>
      </c>
      <c r="AD110" s="25" t="n">
        <f aca="false">AD55-AD54</f>
        <v>5</v>
      </c>
      <c r="AE110" s="25" t="n">
        <f aca="false">AE55-AE54</f>
        <v>3</v>
      </c>
      <c r="AF110" s="25" t="n">
        <f aca="false">AF55-AF54</f>
        <v>5</v>
      </c>
      <c r="AG110" s="25" t="n">
        <f aca="false">AG55-AG54</f>
        <v>12</v>
      </c>
      <c r="AH110" s="23" t="n">
        <f aca="false">AH55-AH54</f>
        <v>2</v>
      </c>
      <c r="AI110" s="15" t="n">
        <f aca="false">AI55-AI54</f>
        <v>3</v>
      </c>
      <c r="AJ110" s="15" t="n">
        <f aca="false">IF(AJ55&gt;0,AJ55-AJ54," ")</f>
        <v>0</v>
      </c>
      <c r="AK110" s="21" t="n">
        <f aca="false">IF(AJ110&lt;10000000,AVERAGE(AD110:AJ110),AVERAGE(AC110:AI110))</f>
        <v>4.28571428571429</v>
      </c>
      <c r="AL110" s="13" t="n">
        <f aca="false">IF(AJ110&lt;10000000,AJ110-AK110," ")</f>
        <v>-4.28571428571429</v>
      </c>
      <c r="AM110" s="22" t="n">
        <v>34614</v>
      </c>
      <c r="AN110" s="25" t="n">
        <f aca="false">AP55-AP54</f>
        <v>45</v>
      </c>
      <c r="AO110" s="25" t="n">
        <f aca="false">AQ55-AQ54</f>
        <v>48</v>
      </c>
      <c r="AP110" s="25" t="n">
        <f aca="false">AR55-AR54</f>
        <v>94</v>
      </c>
      <c r="AQ110" s="25" t="n">
        <f aca="false">AS55-AS54</f>
        <v>87</v>
      </c>
      <c r="AR110" s="25" t="n">
        <f aca="false">AT55-AT54</f>
        <v>41</v>
      </c>
      <c r="AS110" s="23" t="n">
        <f aca="false">AU55-AU54</f>
        <v>62</v>
      </c>
      <c r="AT110" s="23" t="n">
        <f aca="false">IF(AV55&gt;0,AV55-AV54," ")</f>
        <v>62</v>
      </c>
      <c r="AU110" s="23" t="n">
        <f aca="false">IF(AW55&gt;0,AW55-AW54," ")</f>
        <v>65</v>
      </c>
      <c r="AV110" s="21" t="n">
        <f aca="false">IF(AU110&lt;10000000,AVERAGE(AO110:AU110),AVERAGE(AN110:AT110))</f>
        <v>65.5714285714286</v>
      </c>
      <c r="AW110" s="13" t="n">
        <f aca="false">IF(AU110&lt;10000000,AU110-AV110," ")</f>
        <v>-0.571428571428569</v>
      </c>
    </row>
    <row r="111" customFormat="false" ht="12.75" hidden="false" customHeight="true" outlineLevel="0" collapsed="false">
      <c r="A111" s="22" t="n">
        <v>34621</v>
      </c>
      <c r="B111" s="23" t="n">
        <f aca="false">B56-B55</f>
        <v>3</v>
      </c>
      <c r="C111" s="23" t="n">
        <f aca="false">C56-C55</f>
        <v>18</v>
      </c>
      <c r="D111" s="25" t="n">
        <f aca="false">D56-D55</f>
        <v>7</v>
      </c>
      <c r="E111" s="25" t="n">
        <f aca="false">E56-E55</f>
        <v>21</v>
      </c>
      <c r="F111" s="25" t="n">
        <f aca="false">F56-F55</f>
        <v>6</v>
      </c>
      <c r="G111" s="15" t="n">
        <f aca="false">G56-G55</f>
        <v>11</v>
      </c>
      <c r="H111" s="15" t="n">
        <f aca="false">IF(H56&gt;0,H56-H55," ")</f>
        <v>6</v>
      </c>
      <c r="I111" s="15" t="n">
        <f aca="false">IF(I56&gt;0,I56-I55," ")</f>
        <v>15</v>
      </c>
      <c r="J111" s="19" t="n">
        <f aca="false">IF(I111&lt;10000000,AVERAGE(C111:I111),AVERAGE(B111:H111))</f>
        <v>12</v>
      </c>
      <c r="K111" s="13" t="n">
        <f aca="false">IF(I111&lt;1000000,I111-J111," ")</f>
        <v>3</v>
      </c>
      <c r="L111" s="24" t="n">
        <v>34621</v>
      </c>
      <c r="M111" s="25" t="n">
        <f aca="false">O56-O55</f>
        <v>19</v>
      </c>
      <c r="N111" s="25" t="n">
        <f aca="false">P56-P55</f>
        <v>45</v>
      </c>
      <c r="O111" s="25" t="n">
        <f aca="false">Q56-Q55</f>
        <v>28</v>
      </c>
      <c r="P111" s="25" t="n">
        <f aca="false">R56-R55</f>
        <v>50</v>
      </c>
      <c r="Q111" s="25" t="n">
        <f aca="false">S56-S55</f>
        <v>29</v>
      </c>
      <c r="R111" s="23" t="n">
        <f aca="false">T56-T55</f>
        <v>31</v>
      </c>
      <c r="S111" s="23" t="n">
        <f aca="false">IF(U56&gt;0,U56-U55," ")</f>
        <v>20</v>
      </c>
      <c r="T111" s="23" t="n">
        <f aca="false">IF(V56&gt;0,V56-V55," ")</f>
        <v>36</v>
      </c>
      <c r="U111" s="21" t="n">
        <f aca="false">IF(T111&lt;10000000,AVERAGE(N111:T111),AVERAGE(M111:S111))</f>
        <v>34.1428571428571</v>
      </c>
      <c r="V111" s="13" t="n">
        <f aca="false">IF(T111&lt;10000000,T111-U111," ")</f>
        <v>1.85714285714285</v>
      </c>
      <c r="AB111" s="22" t="n">
        <v>34621</v>
      </c>
      <c r="AC111" s="25" t="n">
        <f aca="false">AC56-AC55</f>
        <v>2</v>
      </c>
      <c r="AD111" s="25" t="n">
        <f aca="false">AD56-AD55</f>
        <v>7</v>
      </c>
      <c r="AE111" s="25" t="n">
        <f aca="false">AE56-AE55</f>
        <v>3</v>
      </c>
      <c r="AF111" s="25" t="n">
        <f aca="false">AF56-AF55</f>
        <v>6</v>
      </c>
      <c r="AG111" s="25" t="n">
        <f aca="false">AG56-AG55</f>
        <v>6</v>
      </c>
      <c r="AH111" s="23" t="n">
        <f aca="false">AH56-AH55</f>
        <v>7</v>
      </c>
      <c r="AI111" s="15" t="n">
        <f aca="false">AI56-AI55</f>
        <v>3</v>
      </c>
      <c r="AJ111" s="15" t="n">
        <f aca="false">IF(AJ56&gt;0,AJ56-AJ55," ")</f>
        <v>12</v>
      </c>
      <c r="AK111" s="21" t="n">
        <f aca="false">IF(AJ111&lt;10000000,AVERAGE(AD111:AJ111),AVERAGE(AC111:AI111))</f>
        <v>6.28571428571429</v>
      </c>
      <c r="AL111" s="13" t="n">
        <f aca="false">IF(AJ111&lt;10000000,AJ111-AK111," ")</f>
        <v>5.71428571428571</v>
      </c>
      <c r="AM111" s="22" t="n">
        <v>34621</v>
      </c>
      <c r="AN111" s="25" t="n">
        <f aca="false">AP56-AP55</f>
        <v>24</v>
      </c>
      <c r="AO111" s="25" t="n">
        <f aca="false">AQ56-AQ55</f>
        <v>70</v>
      </c>
      <c r="AP111" s="25" t="n">
        <f aca="false">AR56-AR55</f>
        <v>38</v>
      </c>
      <c r="AQ111" s="25" t="n">
        <f aca="false">AS56-AS55</f>
        <v>77</v>
      </c>
      <c r="AR111" s="25" t="n">
        <f aca="false">AT56-AT55</f>
        <v>41</v>
      </c>
      <c r="AS111" s="23" t="n">
        <f aca="false">AU56-AU55</f>
        <v>49</v>
      </c>
      <c r="AT111" s="23" t="n">
        <f aca="false">IF(AV56&gt;0,AV56-AV55," ")</f>
        <v>29</v>
      </c>
      <c r="AU111" s="23" t="n">
        <f aca="false">IF(AW56&gt;0,AW56-AW55," ")</f>
        <v>63</v>
      </c>
      <c r="AV111" s="21" t="n">
        <f aca="false">IF(AU111&lt;10000000,AVERAGE(AO111:AU111),AVERAGE(AN111:AT111))</f>
        <v>52.4285714285714</v>
      </c>
      <c r="AW111" s="13" t="n">
        <f aca="false">IF(AU111&lt;10000000,AU111-AV111," ")</f>
        <v>10.5714285714286</v>
      </c>
    </row>
    <row r="112" customFormat="false" ht="12.75" hidden="false" customHeight="true" outlineLevel="0" collapsed="false">
      <c r="A112" s="22" t="n">
        <v>34628</v>
      </c>
      <c r="B112" s="23" t="n">
        <f aca="false">B57-B56</f>
        <v>1</v>
      </c>
      <c r="C112" s="23" t="n">
        <f aca="false">C57-C56</f>
        <v>18</v>
      </c>
      <c r="D112" s="25" t="n">
        <f aca="false">D57-D56</f>
        <v>9</v>
      </c>
      <c r="E112" s="25" t="n">
        <f aca="false">E57-E56</f>
        <v>28</v>
      </c>
      <c r="F112" s="25" t="n">
        <f aca="false">F57-F56</f>
        <v>24</v>
      </c>
      <c r="G112" s="15" t="n">
        <f aca="false">G57-G56</f>
        <v>8</v>
      </c>
      <c r="H112" s="15" t="n">
        <f aca="false">IF(H57&gt;0,H57-H56," ")</f>
        <v>22</v>
      </c>
      <c r="I112" s="15" t="n">
        <f aca="false">IF(I57&gt;0,I57-I56," ")</f>
        <v>4</v>
      </c>
      <c r="J112" s="19" t="n">
        <f aca="false">IF(I112&lt;10000000,AVERAGE(C112:I112),AVERAGE(B112:H112))</f>
        <v>16.1428571428571</v>
      </c>
      <c r="K112" s="13" t="n">
        <f aca="false">IF(I112&lt;1000000,I112-J112," ")</f>
        <v>-12.1428571428571</v>
      </c>
      <c r="L112" s="24" t="n">
        <v>34628</v>
      </c>
      <c r="M112" s="25" t="n">
        <f aca="false">O57-O56</f>
        <v>53</v>
      </c>
      <c r="N112" s="25" t="n">
        <f aca="false">P57-P56</f>
        <v>29</v>
      </c>
      <c r="O112" s="25" t="n">
        <f aca="false">Q57-Q56</f>
        <v>43</v>
      </c>
      <c r="P112" s="25" t="n">
        <f aca="false">R57-R56</f>
        <v>35</v>
      </c>
      <c r="Q112" s="25" t="n">
        <f aca="false">S57-S56</f>
        <v>28</v>
      </c>
      <c r="R112" s="23" t="n">
        <f aca="false">T57-T56</f>
        <v>32</v>
      </c>
      <c r="S112" s="23" t="n">
        <f aca="false">IF(U57&gt;0,U57-U56," ")</f>
        <v>47</v>
      </c>
      <c r="T112" s="23" t="n">
        <f aca="false">IF(V57&gt;0,V57-V56," ")</f>
        <v>16</v>
      </c>
      <c r="U112" s="21" t="n">
        <f aca="false">IF(T112&lt;10000000,AVERAGE(N112:T112),AVERAGE(M112:S112))</f>
        <v>32.8571428571429</v>
      </c>
      <c r="V112" s="13" t="n">
        <f aca="false">IF(T112&lt;10000000,T112-U112," ")</f>
        <v>-16.8571428571429</v>
      </c>
      <c r="AB112" s="22" t="n">
        <v>34628</v>
      </c>
      <c r="AC112" s="25" t="n">
        <f aca="false">AC57-AC56</f>
        <v>6</v>
      </c>
      <c r="AD112" s="25" t="n">
        <f aca="false">AD57-AD56</f>
        <v>5</v>
      </c>
      <c r="AE112" s="25" t="n">
        <f aca="false">AE57-AE56</f>
        <v>5</v>
      </c>
      <c r="AF112" s="25" t="n">
        <f aca="false">AF57-AF56</f>
        <v>0</v>
      </c>
      <c r="AG112" s="25" t="n">
        <f aca="false">AG57-AG56</f>
        <v>6</v>
      </c>
      <c r="AH112" s="23" t="n">
        <f aca="false">AH57-AH56</f>
        <v>2</v>
      </c>
      <c r="AI112" s="15" t="n">
        <f aca="false">IF(AI57&gt;0,AI57-AI56," ")</f>
        <v>2</v>
      </c>
      <c r="AJ112" s="15" t="n">
        <f aca="false">IF(AJ57&gt;0,AJ57-AJ56," ")</f>
        <v>5</v>
      </c>
      <c r="AK112" s="21" t="n">
        <f aca="false">IF(AJ112&lt;10000000,AVERAGE(AD112:AJ112),AVERAGE(AC112:AI112))</f>
        <v>3.57142857142857</v>
      </c>
      <c r="AL112" s="13" t="n">
        <f aca="false">IF(AJ112&lt;10000000,AJ112-AK112," ")</f>
        <v>1.42857142857143</v>
      </c>
      <c r="AM112" s="22" t="n">
        <v>34628</v>
      </c>
      <c r="AN112" s="25" t="n">
        <f aca="false">AP57-AP56</f>
        <v>60</v>
      </c>
      <c r="AO112" s="25" t="n">
        <f aca="false">AQ57-AQ56</f>
        <v>52</v>
      </c>
      <c r="AP112" s="25" t="n">
        <f aca="false">AR57-AR56</f>
        <v>57</v>
      </c>
      <c r="AQ112" s="25" t="n">
        <f aca="false">AS57-AS56</f>
        <v>63</v>
      </c>
      <c r="AR112" s="25" t="n">
        <f aca="false">AT57-AT56</f>
        <v>58</v>
      </c>
      <c r="AS112" s="23" t="n">
        <f aca="false">AU57-AU56</f>
        <v>42</v>
      </c>
      <c r="AT112" s="23" t="n">
        <f aca="false">IF(AV57&gt;0,AV57-AV56," ")</f>
        <v>71</v>
      </c>
      <c r="AU112" s="23" t="n">
        <f aca="false">IF(AW57&gt;0,AW57-AW56," ")</f>
        <v>25</v>
      </c>
      <c r="AV112" s="21" t="n">
        <f aca="false">IF(AU112&lt;10000000,AVERAGE(AO112:AU112),AVERAGE(AN112:AT112))</f>
        <v>52.5714285714286</v>
      </c>
      <c r="AW112" s="13" t="n">
        <f aca="false">IF(AU112&lt;10000000,AU112-AV112," ")</f>
        <v>-27.5714285714286</v>
      </c>
    </row>
    <row r="113" customFormat="false" ht="12.75" hidden="false" customHeight="true" outlineLevel="0" collapsed="false">
      <c r="A113" s="26" t="n">
        <v>34635</v>
      </c>
      <c r="B113" s="27" t="n">
        <f aca="false">B58-B57</f>
        <v>-1</v>
      </c>
      <c r="C113" s="27" t="n">
        <f aca="false">C58-C57</f>
        <v>12</v>
      </c>
      <c r="D113" s="28" t="n">
        <f aca="false">D58-D57</f>
        <v>9</v>
      </c>
      <c r="E113" s="28" t="n">
        <f aca="false">E58-E57</f>
        <v>16</v>
      </c>
      <c r="F113" s="28" t="n">
        <f aca="false">F58-F57</f>
        <v>16</v>
      </c>
      <c r="G113" s="28" t="n">
        <f aca="false">G58-G57</f>
        <v>0</v>
      </c>
      <c r="H113" s="28" t="n">
        <f aca="false">IF(H58&gt;0,H58-H57," ")</f>
        <v>17</v>
      </c>
      <c r="I113" s="28" t="str">
        <f aca="false">IF(I58&gt;0,I58-I57," ")</f>
        <v> </v>
      </c>
      <c r="J113" s="29" t="n">
        <f aca="false">IF(I113&lt;10000000,AVERAGE(C113:I113),AVERAGE(B113:H113))</f>
        <v>9.85714285714286</v>
      </c>
      <c r="K113" s="13" t="str">
        <f aca="false">IF(I113&lt;1000000,I113-J113," ")</f>
        <v> </v>
      </c>
      <c r="L113" s="30" t="n">
        <v>34635</v>
      </c>
      <c r="M113" s="28" t="n">
        <f aca="false">O58-O57</f>
        <v>3</v>
      </c>
      <c r="N113" s="28" t="n">
        <f aca="false">P58-P57</f>
        <v>21</v>
      </c>
      <c r="O113" s="28" t="n">
        <f aca="false">Q58-Q57</f>
        <v>27</v>
      </c>
      <c r="P113" s="28" t="n">
        <f aca="false">R58-R57</f>
        <v>7</v>
      </c>
      <c r="Q113" s="28" t="n">
        <f aca="false">S58-S57</f>
        <v>11</v>
      </c>
      <c r="R113" s="28" t="n">
        <f aca="false">T58-T57</f>
        <v>13</v>
      </c>
      <c r="S113" s="28" t="n">
        <f aca="false">IF(U58&gt;0,U58-U57," ")</f>
        <v>48</v>
      </c>
      <c r="T113" s="28" t="str">
        <f aca="false">IF(V58&gt;0,V58-V57," ")</f>
        <v> </v>
      </c>
      <c r="U113" s="31" t="n">
        <f aca="false">IF(T113&lt;10000000,AVERAGE(N113:T113),AVERAGE(M113:S113))</f>
        <v>18.5714285714286</v>
      </c>
      <c r="V113" s="13" t="str">
        <f aca="false">IF(T113&lt;10000000,T113-U113," ")</f>
        <v> </v>
      </c>
      <c r="AB113" s="26" t="n">
        <v>34635</v>
      </c>
      <c r="AC113" s="28" t="n">
        <f aca="false">AC58-AC57</f>
        <v>2</v>
      </c>
      <c r="AD113" s="28" t="n">
        <f aca="false">AD58-AD57</f>
        <v>1</v>
      </c>
      <c r="AE113" s="28" t="n">
        <f aca="false">AE58-AE57</f>
        <v>-2</v>
      </c>
      <c r="AF113" s="28" t="n">
        <f aca="false">AF58-AF57</f>
        <v>6</v>
      </c>
      <c r="AG113" s="28" t="n">
        <f aca="false">AG58-AG57</f>
        <v>9</v>
      </c>
      <c r="AH113" s="28" t="n">
        <f aca="false">AH58-AH57</f>
        <v>0</v>
      </c>
      <c r="AI113" s="28" t="n">
        <f aca="false">IF(AI58&gt;0,AI58-AI57," ")</f>
        <v>5</v>
      </c>
      <c r="AJ113" s="28" t="str">
        <f aca="false">IF(AJ58&gt;0,AJ58-AJ57," ")</f>
        <v> </v>
      </c>
      <c r="AK113" s="31" t="n">
        <f aca="false">IF(AJ113&lt;10000000,AVERAGE(AD113:AJ113),AVERAGE(AC113:AI113))</f>
        <v>3</v>
      </c>
      <c r="AL113" s="34" t="str">
        <f aca="false">IF(AJ113&lt;10000000,AJ113-AK113," ")</f>
        <v> </v>
      </c>
      <c r="AM113" s="26" t="n">
        <v>34635</v>
      </c>
      <c r="AN113" s="28" t="n">
        <f aca="false">AP58-AP57</f>
        <v>4</v>
      </c>
      <c r="AO113" s="28" t="n">
        <f aca="false">AQ58-AQ57</f>
        <v>34</v>
      </c>
      <c r="AP113" s="28" t="n">
        <f aca="false">AR58-AR57</f>
        <v>34</v>
      </c>
      <c r="AQ113" s="28" t="n">
        <f aca="false">AS58-AS57</f>
        <v>29</v>
      </c>
      <c r="AR113" s="28" t="n">
        <f aca="false">AT58-AT57</f>
        <v>36</v>
      </c>
      <c r="AS113" s="28" t="n">
        <f aca="false">AU58-AU57</f>
        <v>13</v>
      </c>
      <c r="AT113" s="28" t="n">
        <f aca="false">IF(AV58&gt;0,AV58-AV57," ")</f>
        <v>70</v>
      </c>
      <c r="AU113" s="28" t="str">
        <f aca="false">IF(AW58&gt;0,AW58-AW57," ")</f>
        <v> </v>
      </c>
      <c r="AV113" s="31" t="n">
        <f aca="false">IF(AU113&lt;10000000,AVERAGE(AO113:AU113),AVERAGE(AN113:AT113))</f>
        <v>31.4285714285714</v>
      </c>
      <c r="AW113" s="34" t="str">
        <f aca="false">IF(AU113&lt;10000000,AU113-AV113," ")</f>
        <v> </v>
      </c>
    </row>
    <row r="114" customFormat="false" ht="11.25" hidden="false" customHeight="false" outlineLevel="0" collapsed="false">
      <c r="A114" s="37"/>
      <c r="B114" s="23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74"/>
      <c r="AT114" s="74"/>
      <c r="AU114" s="74"/>
    </row>
    <row r="115" customFormat="false" ht="11.25" hidden="false" customHeight="false" outlineLevel="0" collapsed="false">
      <c r="A115" s="91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44"/>
      <c r="AO115" s="44"/>
      <c r="AP115" s="44"/>
      <c r="AQ115" s="37"/>
      <c r="AR115" s="37"/>
      <c r="AS115" s="36"/>
      <c r="AT115" s="36"/>
    </row>
    <row r="116" customFormat="false" ht="11.25" hidden="false" customHeight="false" outlineLevel="0" collapsed="false">
      <c r="A116" s="91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44"/>
      <c r="AO116" s="44"/>
      <c r="AP116" s="44"/>
      <c r="AQ116" s="37"/>
      <c r="AR116" s="37"/>
      <c r="AS116" s="36"/>
      <c r="AT116" s="36"/>
    </row>
    <row r="117" customFormat="false" ht="11.25" hidden="false" customHeight="false" outlineLevel="0" collapsed="false">
      <c r="A117" s="91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44"/>
      <c r="AO117" s="44"/>
      <c r="AP117" s="44"/>
      <c r="AQ117" s="37"/>
      <c r="AR117" s="37"/>
      <c r="AS117" s="36"/>
      <c r="AT117" s="36"/>
    </row>
    <row r="118" customFormat="false" ht="11.25" hidden="false" customHeight="false" outlineLevel="0" collapsed="false">
      <c r="A118" s="91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44"/>
      <c r="AO118" s="44"/>
      <c r="AP118" s="44"/>
      <c r="AQ118" s="37"/>
      <c r="AR118" s="37"/>
      <c r="AS118" s="36"/>
      <c r="AT118" s="36"/>
    </row>
    <row r="119" customFormat="false" ht="11.25" hidden="false" customHeight="false" outlineLevel="0" collapsed="false">
      <c r="A119" s="91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44"/>
      <c r="AO119" s="44"/>
      <c r="AP119" s="44"/>
      <c r="AQ119" s="37"/>
      <c r="AR119" s="37"/>
      <c r="AS119" s="36"/>
      <c r="AT119" s="36"/>
    </row>
    <row r="120" customFormat="false" ht="11.25" hidden="false" customHeight="false" outlineLevel="0" collapsed="false">
      <c r="A120" s="91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44"/>
      <c r="AO120" s="44"/>
      <c r="AP120" s="44"/>
      <c r="AQ120" s="37"/>
      <c r="AR120" s="37"/>
      <c r="AS120" s="36"/>
      <c r="AT120" s="36"/>
    </row>
    <row r="121" customFormat="false" ht="11.25" hidden="false" customHeight="false" outlineLevel="0" collapsed="false">
      <c r="A121" s="91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44"/>
      <c r="AO121" s="44"/>
      <c r="AP121" s="44"/>
      <c r="AQ121" s="37"/>
      <c r="AR121" s="37"/>
      <c r="AS121" s="36"/>
      <c r="AT121" s="36"/>
    </row>
    <row r="122" customFormat="false" ht="11.25" hidden="false" customHeight="false" outlineLevel="0" collapsed="false">
      <c r="A122" s="91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44"/>
      <c r="AO122" s="44"/>
      <c r="AP122" s="44"/>
      <c r="AQ122" s="37"/>
      <c r="AR122" s="37"/>
      <c r="AS122" s="36"/>
      <c r="AT122" s="36"/>
    </row>
    <row r="123" customFormat="false" ht="11.25" hidden="false" customHeight="false" outlineLevel="0" collapsed="false">
      <c r="A123" s="91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44"/>
      <c r="AO123" s="44"/>
      <c r="AP123" s="44"/>
      <c r="AQ123" s="37"/>
      <c r="AR123" s="37"/>
      <c r="AS123" s="36"/>
      <c r="AT123" s="36"/>
    </row>
    <row r="124" customFormat="false" ht="11.25" hidden="false" customHeight="false" outlineLevel="0" collapsed="false">
      <c r="A124" s="91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44"/>
      <c r="AO124" s="44"/>
      <c r="AP124" s="44"/>
      <c r="AQ124" s="37"/>
      <c r="AR124" s="37"/>
      <c r="AS124" s="36"/>
      <c r="AT124" s="36"/>
    </row>
    <row r="125" customFormat="false" ht="11.25" hidden="false" customHeight="false" outlineLevel="0" collapsed="false">
      <c r="A125" s="91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44"/>
      <c r="AO125" s="44"/>
      <c r="AP125" s="44"/>
      <c r="AQ125" s="37"/>
      <c r="AR125" s="37"/>
      <c r="AS125" s="36"/>
      <c r="AT125" s="36"/>
    </row>
    <row r="126" customFormat="false" ht="11.25" hidden="false" customHeight="false" outlineLevel="0" collapsed="false">
      <c r="A126" s="91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44"/>
      <c r="AO126" s="44"/>
      <c r="AP126" s="44"/>
      <c r="AQ126" s="37"/>
      <c r="AR126" s="37"/>
      <c r="AS126" s="36"/>
      <c r="AT126" s="36"/>
    </row>
    <row r="127" customFormat="false" ht="11.25" hidden="false" customHeight="false" outlineLevel="0" collapsed="false">
      <c r="A127" s="91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44"/>
      <c r="AO127" s="44"/>
      <c r="AP127" s="44"/>
      <c r="AQ127" s="37"/>
      <c r="AR127" s="37"/>
      <c r="AS127" s="36"/>
      <c r="AT127" s="36"/>
    </row>
    <row r="128" customFormat="false" ht="11.25" hidden="false" customHeight="false" outlineLevel="0" collapsed="false">
      <c r="A128" s="91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44"/>
      <c r="AO128" s="44"/>
      <c r="AP128" s="44"/>
      <c r="AQ128" s="37"/>
      <c r="AR128" s="37"/>
      <c r="AS128" s="36"/>
      <c r="AT128" s="36"/>
    </row>
    <row r="129" customFormat="false" ht="11.25" hidden="false" customHeight="false" outlineLevel="0" collapsed="false">
      <c r="A129" s="91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44"/>
      <c r="AO129" s="44"/>
      <c r="AP129" s="44"/>
      <c r="AQ129" s="37"/>
      <c r="AR129" s="37"/>
      <c r="AS129" s="36"/>
      <c r="AT129" s="36"/>
    </row>
    <row r="130" customFormat="false" ht="11.25" hidden="false" customHeight="false" outlineLevel="0" collapsed="false">
      <c r="A130" s="91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44"/>
      <c r="AO130" s="44"/>
      <c r="AP130" s="44"/>
      <c r="AQ130" s="37"/>
      <c r="AR130" s="37"/>
      <c r="AS130" s="36"/>
      <c r="AT130" s="36"/>
    </row>
    <row r="131" customFormat="false" ht="11.25" hidden="false" customHeight="false" outlineLevel="0" collapsed="false">
      <c r="A131" s="91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44"/>
      <c r="AO131" s="44"/>
      <c r="AP131" s="44"/>
      <c r="AQ131" s="37"/>
      <c r="AR131" s="37"/>
      <c r="AS131" s="36"/>
      <c r="AT131" s="36"/>
    </row>
    <row r="132" customFormat="false" ht="11.25" hidden="false" customHeight="false" outlineLevel="0" collapsed="false">
      <c r="A132" s="9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44"/>
      <c r="AO132" s="44"/>
      <c r="AP132" s="44"/>
      <c r="AQ132" s="37"/>
      <c r="AR132" s="37"/>
      <c r="AS132" s="36"/>
      <c r="AT132" s="36"/>
    </row>
    <row r="133" customFormat="false" ht="11.25" hidden="false" customHeight="false" outlineLevel="0" collapsed="false">
      <c r="A133" s="91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44"/>
      <c r="AO133" s="44"/>
      <c r="AP133" s="44"/>
      <c r="AQ133" s="37"/>
      <c r="AR133" s="37"/>
      <c r="AS133" s="36"/>
      <c r="AT133" s="36"/>
    </row>
    <row r="134" customFormat="false" ht="11.25" hidden="false" customHeight="false" outlineLevel="0" collapsed="false">
      <c r="A134" s="91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44"/>
      <c r="AO134" s="44"/>
      <c r="AP134" s="44"/>
      <c r="AQ134" s="37"/>
      <c r="AR134" s="37"/>
      <c r="AS134" s="36"/>
      <c r="AT134" s="36"/>
    </row>
    <row r="135" customFormat="false" ht="11.25" hidden="false" customHeight="false" outlineLevel="0" collapsed="false">
      <c r="A135" s="91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44"/>
      <c r="AO135" s="44"/>
      <c r="AP135" s="44"/>
      <c r="AQ135" s="37"/>
      <c r="AR135" s="37"/>
      <c r="AS135" s="36"/>
      <c r="AT135" s="36"/>
    </row>
    <row r="136" customFormat="false" ht="11.25" hidden="false" customHeight="false" outlineLevel="0" collapsed="false">
      <c r="A136" s="91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44"/>
      <c r="AO136" s="44"/>
      <c r="AP136" s="44"/>
      <c r="AQ136" s="37"/>
      <c r="AR136" s="37"/>
      <c r="AS136" s="36"/>
      <c r="AT136" s="36"/>
    </row>
    <row r="137" customFormat="false" ht="11.25" hidden="false" customHeight="false" outlineLevel="0" collapsed="false">
      <c r="A137" s="91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44"/>
      <c r="AO137" s="44"/>
      <c r="AP137" s="44"/>
      <c r="AQ137" s="37"/>
      <c r="AR137" s="37"/>
      <c r="AS137" s="36"/>
      <c r="AT137" s="36"/>
    </row>
    <row r="138" customFormat="false" ht="11.25" hidden="false" customHeight="false" outlineLevel="0" collapsed="false">
      <c r="A138" s="91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44"/>
      <c r="AO138" s="44"/>
      <c r="AP138" s="44"/>
      <c r="AQ138" s="37"/>
      <c r="AR138" s="37"/>
      <c r="AS138" s="36"/>
      <c r="AT138" s="36"/>
    </row>
    <row r="139" customFormat="false" ht="11.25" hidden="false" customHeight="false" outlineLevel="0" collapsed="false">
      <c r="A139" s="91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44"/>
      <c r="AO139" s="44"/>
      <c r="AP139" s="44"/>
      <c r="AQ139" s="37"/>
      <c r="AR139" s="37"/>
      <c r="AS139" s="36"/>
      <c r="AT139" s="36"/>
    </row>
    <row r="140" customFormat="false" ht="11.25" hidden="false" customHeight="false" outlineLevel="0" collapsed="false">
      <c r="A140" s="91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44"/>
      <c r="AO140" s="44"/>
      <c r="AP140" s="44"/>
      <c r="AQ140" s="37"/>
      <c r="AR140" s="37"/>
      <c r="AS140" s="36"/>
      <c r="AT140" s="36"/>
    </row>
    <row r="141" customFormat="false" ht="11.25" hidden="false" customHeight="false" outlineLevel="0" collapsed="false">
      <c r="A141" s="91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44"/>
      <c r="AO141" s="44"/>
      <c r="AP141" s="44"/>
      <c r="AQ141" s="37"/>
      <c r="AR141" s="37"/>
      <c r="AS141" s="36"/>
      <c r="AT141" s="36"/>
    </row>
    <row r="142" customFormat="false" ht="11.25" hidden="false" customHeight="false" outlineLevel="0" collapsed="false">
      <c r="A142" s="91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44"/>
      <c r="AO142" s="44"/>
      <c r="AP142" s="44"/>
      <c r="AQ142" s="37"/>
      <c r="AR142" s="37"/>
      <c r="AS142" s="36"/>
      <c r="AT142" s="36"/>
    </row>
    <row r="143" customFormat="false" ht="11.25" hidden="false" customHeight="false" outlineLevel="0" collapsed="false">
      <c r="A143" s="91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44"/>
      <c r="AO143" s="44"/>
      <c r="AP143" s="44"/>
      <c r="AQ143" s="37"/>
      <c r="AR143" s="37"/>
      <c r="AS143" s="36"/>
      <c r="AT143" s="36"/>
    </row>
    <row r="144" customFormat="false" ht="11.25" hidden="false" customHeight="false" outlineLevel="0" collapsed="false">
      <c r="A144" s="91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44"/>
      <c r="AO144" s="44"/>
      <c r="AP144" s="44"/>
      <c r="AQ144" s="37"/>
      <c r="AR144" s="37"/>
      <c r="AS144" s="36"/>
      <c r="AT144" s="36"/>
    </row>
    <row r="145" customFormat="false" ht="11.25" hidden="false" customHeight="false" outlineLevel="0" collapsed="false">
      <c r="A145" s="91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44"/>
      <c r="AO145" s="44"/>
      <c r="AP145" s="44"/>
      <c r="AQ145" s="37"/>
      <c r="AR145" s="37"/>
      <c r="AS145" s="36"/>
      <c r="AT145" s="36"/>
    </row>
    <row r="146" customFormat="false" ht="11.25" hidden="false" customHeight="false" outlineLevel="0" collapsed="false">
      <c r="A146" s="91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44"/>
      <c r="AO146" s="44"/>
      <c r="AP146" s="44"/>
      <c r="AQ146" s="37"/>
      <c r="AR146" s="37"/>
      <c r="AS146" s="36"/>
      <c r="AT146" s="36"/>
    </row>
    <row r="147" customFormat="false" ht="11.25" hidden="false" customHeight="false" outlineLevel="0" collapsed="false">
      <c r="A147" s="91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44"/>
      <c r="AO147" s="44"/>
      <c r="AP147" s="44"/>
      <c r="AQ147" s="37"/>
      <c r="AR147" s="37"/>
      <c r="AS147" s="36"/>
      <c r="AT147" s="36"/>
    </row>
    <row r="148" customFormat="false" ht="11.25" hidden="false" customHeight="false" outlineLevel="0" collapsed="false">
      <c r="A148" s="91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44"/>
      <c r="AO148" s="44"/>
      <c r="AP148" s="44"/>
      <c r="AQ148" s="37"/>
      <c r="AR148" s="37"/>
      <c r="AS148" s="36"/>
      <c r="AT148" s="36"/>
    </row>
    <row r="149" customFormat="false" ht="11.25" hidden="false" customHeight="false" outlineLevel="0" collapsed="false">
      <c r="A149" s="91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44"/>
      <c r="AO149" s="44"/>
      <c r="AP149" s="44"/>
      <c r="AQ149" s="37"/>
      <c r="AR149" s="37"/>
      <c r="AS149" s="36"/>
      <c r="AT149" s="36"/>
    </row>
    <row r="150" customFormat="false" ht="11.25" hidden="false" customHeight="false" outlineLevel="0" collapsed="false">
      <c r="A150" s="91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44"/>
      <c r="AO150" s="44"/>
      <c r="AP150" s="44"/>
      <c r="AQ150" s="37"/>
      <c r="AR150" s="37"/>
      <c r="AS150" s="36"/>
      <c r="AT150" s="36"/>
    </row>
    <row r="151" customFormat="false" ht="11.25" hidden="false" customHeight="false" outlineLevel="0" collapsed="false">
      <c r="A151" s="91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44"/>
      <c r="AO151" s="44"/>
      <c r="AP151" s="44"/>
      <c r="AQ151" s="37"/>
      <c r="AR151" s="37"/>
      <c r="AS151" s="36"/>
      <c r="AT151" s="36"/>
    </row>
    <row r="152" customFormat="false" ht="11.25" hidden="false" customHeight="false" outlineLevel="0" collapsed="false">
      <c r="A152" s="91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44"/>
      <c r="AO152" s="44"/>
      <c r="AP152" s="44"/>
      <c r="AQ152" s="37"/>
      <c r="AR152" s="37"/>
      <c r="AS152" s="36"/>
      <c r="AT152" s="36"/>
    </row>
    <row r="153" customFormat="false" ht="11.25" hidden="false" customHeight="false" outlineLevel="0" collapsed="false">
      <c r="A153" s="91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44"/>
      <c r="AO153" s="44"/>
      <c r="AP153" s="44"/>
      <c r="AQ153" s="37"/>
      <c r="AR153" s="37"/>
      <c r="AS153" s="36"/>
      <c r="AT153" s="36"/>
    </row>
    <row r="154" customFormat="false" ht="11.25" hidden="false" customHeight="false" outlineLevel="0" collapsed="false">
      <c r="A154" s="91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44"/>
      <c r="AO154" s="44"/>
      <c r="AP154" s="44"/>
      <c r="AQ154" s="37"/>
      <c r="AR154" s="37"/>
      <c r="AS154" s="36"/>
      <c r="AT154" s="36"/>
    </row>
    <row r="155" customFormat="false" ht="11.25" hidden="false" customHeight="false" outlineLevel="0" collapsed="false">
      <c r="A155" s="91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44"/>
      <c r="AO155" s="44"/>
      <c r="AP155" s="44"/>
      <c r="AQ155" s="37"/>
      <c r="AR155" s="37"/>
      <c r="AS155" s="36"/>
      <c r="AT155" s="36"/>
    </row>
    <row r="156" customFormat="false" ht="11.25" hidden="false" customHeight="false" outlineLevel="0" collapsed="false">
      <c r="A156" s="91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44"/>
      <c r="AO156" s="44"/>
      <c r="AP156" s="44"/>
      <c r="AQ156" s="37"/>
      <c r="AR156" s="37"/>
      <c r="AS156" s="36"/>
      <c r="AT156" s="36"/>
    </row>
    <row r="157" customFormat="false" ht="11.25" hidden="false" customHeight="false" outlineLevel="0" collapsed="false">
      <c r="A157" s="91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44"/>
      <c r="AO157" s="44"/>
      <c r="AP157" s="44"/>
      <c r="AQ157" s="37"/>
      <c r="AR157" s="37"/>
      <c r="AS157" s="36"/>
      <c r="AT157" s="36"/>
    </row>
    <row r="158" customFormat="false" ht="11.25" hidden="false" customHeight="false" outlineLevel="0" collapsed="false">
      <c r="A158" s="91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44"/>
      <c r="AO158" s="44"/>
      <c r="AP158" s="44"/>
      <c r="AQ158" s="37"/>
      <c r="AR158" s="37"/>
      <c r="AS158" s="36"/>
      <c r="AT158" s="36"/>
    </row>
    <row r="159" customFormat="false" ht="11.25" hidden="false" customHeight="false" outlineLevel="0" collapsed="false">
      <c r="A159" s="91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44"/>
      <c r="AO159" s="44"/>
      <c r="AP159" s="44"/>
      <c r="AQ159" s="37"/>
      <c r="AR159" s="37"/>
      <c r="AS159" s="36"/>
      <c r="AT159" s="36"/>
    </row>
    <row r="160" customFormat="false" ht="11.25" hidden="false" customHeight="false" outlineLevel="0" collapsed="false">
      <c r="A160" s="91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44"/>
      <c r="AO160" s="44"/>
      <c r="AP160" s="44"/>
      <c r="AQ160" s="37"/>
      <c r="AR160" s="37"/>
      <c r="AS160" s="36"/>
      <c r="AT160" s="36"/>
    </row>
    <row r="161" customFormat="false" ht="11.25" hidden="false" customHeight="false" outlineLevel="0" collapsed="false">
      <c r="A161" s="91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44"/>
      <c r="AO161" s="44"/>
      <c r="AP161" s="44"/>
      <c r="AQ161" s="37"/>
      <c r="AR161" s="37"/>
      <c r="AS161" s="36"/>
      <c r="AT161" s="36"/>
    </row>
    <row r="162" customFormat="false" ht="11.25" hidden="false" customHeight="false" outlineLevel="0" collapsed="false">
      <c r="A162" s="91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44"/>
      <c r="AO162" s="44"/>
      <c r="AP162" s="44"/>
      <c r="AQ162" s="37"/>
      <c r="AR162" s="37"/>
      <c r="AS162" s="36"/>
      <c r="AT162" s="36"/>
    </row>
    <row r="163" customFormat="false" ht="11.25" hidden="false" customHeight="false" outlineLevel="0" collapsed="false">
      <c r="A163" s="91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44"/>
      <c r="AO163" s="44"/>
      <c r="AP163" s="44"/>
      <c r="AQ163" s="37"/>
      <c r="AR163" s="37"/>
      <c r="AS163" s="36"/>
      <c r="AT163" s="36"/>
    </row>
    <row r="164" customFormat="false" ht="11.25" hidden="false" customHeight="false" outlineLevel="0" collapsed="false">
      <c r="A164" s="91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44"/>
      <c r="AO164" s="44"/>
      <c r="AP164" s="44"/>
      <c r="AQ164" s="37"/>
      <c r="AR164" s="37"/>
      <c r="AS164" s="36"/>
      <c r="AT164" s="36"/>
    </row>
    <row r="165" customFormat="false" ht="11.25" hidden="false" customHeight="false" outlineLevel="0" collapsed="false">
      <c r="A165" s="91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44"/>
      <c r="AO165" s="44"/>
      <c r="AP165" s="44"/>
      <c r="AQ165" s="37"/>
      <c r="AR165" s="37"/>
      <c r="AS165" s="36"/>
      <c r="AT165" s="36"/>
    </row>
    <row r="166" customFormat="false" ht="11.25" hidden="false" customHeight="false" outlineLevel="0" collapsed="false">
      <c r="A166" s="91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44"/>
      <c r="AO166" s="44"/>
      <c r="AP166" s="44"/>
      <c r="AQ166" s="37"/>
      <c r="AR166" s="37"/>
      <c r="AS166" s="36"/>
      <c r="AT166" s="36"/>
    </row>
    <row r="167" customFormat="false" ht="11.25" hidden="false" customHeight="false" outlineLevel="0" collapsed="false">
      <c r="A167" s="91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44"/>
      <c r="AO167" s="44"/>
      <c r="AP167" s="44"/>
      <c r="AQ167" s="37"/>
      <c r="AR167" s="37"/>
      <c r="AS167" s="36"/>
      <c r="AT167" s="36"/>
    </row>
    <row r="168" customFormat="false" ht="11.25" hidden="false" customHeight="false" outlineLevel="0" collapsed="false">
      <c r="A168" s="91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44"/>
      <c r="AO168" s="44"/>
      <c r="AP168" s="44"/>
      <c r="AQ168" s="37"/>
      <c r="AR168" s="37"/>
      <c r="AS168" s="36"/>
      <c r="AT168" s="36"/>
    </row>
    <row r="169" customFormat="false" ht="11.25" hidden="false" customHeight="false" outlineLevel="0" collapsed="false">
      <c r="A169" s="91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44"/>
      <c r="AO169" s="44"/>
      <c r="AP169" s="44"/>
      <c r="AQ169" s="37"/>
      <c r="AR169" s="37"/>
      <c r="AS169" s="36"/>
      <c r="AT169" s="36"/>
    </row>
    <row r="170" customFormat="false" ht="11.25" hidden="false" customHeight="false" outlineLevel="0" collapsed="false">
      <c r="A170" s="91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44"/>
      <c r="AO170" s="44"/>
      <c r="AP170" s="44"/>
      <c r="AQ170" s="37"/>
      <c r="AR170" s="37"/>
      <c r="AS170" s="36"/>
      <c r="AT170" s="36"/>
    </row>
    <row r="171" customFormat="false" ht="11.25" hidden="false" customHeight="false" outlineLevel="0" collapsed="false">
      <c r="A171" s="91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44"/>
      <c r="AO171" s="44"/>
      <c r="AP171" s="44"/>
      <c r="AQ171" s="37"/>
      <c r="AR171" s="37"/>
      <c r="AS171" s="36"/>
      <c r="AT171" s="36"/>
    </row>
    <row r="172" customFormat="false" ht="11.25" hidden="false" customHeight="false" outlineLevel="0" collapsed="false">
      <c r="AN172" s="38"/>
      <c r="AO172" s="38"/>
      <c r="AP172" s="38"/>
      <c r="AR172" s="36"/>
      <c r="AS172" s="36"/>
      <c r="AT172" s="36"/>
    </row>
    <row r="173" customFormat="false" ht="11.25" hidden="false" customHeight="false" outlineLevel="0" collapsed="false">
      <c r="AN173" s="38"/>
      <c r="AO173" s="38"/>
      <c r="AP173" s="38"/>
      <c r="AR173" s="36"/>
      <c r="AS173" s="36"/>
      <c r="AT173" s="36"/>
    </row>
    <row r="174" customFormat="false" ht="11.25" hidden="false" customHeight="false" outlineLevel="0" collapsed="false">
      <c r="AN174" s="38"/>
      <c r="AO174" s="38"/>
      <c r="AP174" s="38"/>
      <c r="AR174" s="36"/>
      <c r="AS174" s="36"/>
      <c r="AT174" s="36"/>
    </row>
    <row r="175" customFormat="false" ht="11.25" hidden="false" customHeight="false" outlineLevel="0" collapsed="false">
      <c r="AN175" s="38"/>
      <c r="AO175" s="38"/>
      <c r="AP175" s="38"/>
      <c r="AR175" s="36"/>
      <c r="AS175" s="36"/>
      <c r="AT175" s="36"/>
    </row>
    <row r="176" customFormat="false" ht="11.25" hidden="false" customHeight="false" outlineLevel="0" collapsed="false">
      <c r="AN176" s="38"/>
      <c r="AO176" s="38"/>
      <c r="AP176" s="38"/>
      <c r="AR176" s="36"/>
      <c r="AS176" s="36"/>
      <c r="AT176" s="36"/>
    </row>
    <row r="177" customFormat="false" ht="11.25" hidden="false" customHeight="false" outlineLevel="0" collapsed="false">
      <c r="AN177" s="38"/>
      <c r="AO177" s="38"/>
      <c r="AP177" s="38"/>
      <c r="AR177" s="36"/>
      <c r="AS177" s="36"/>
      <c r="AT177" s="36"/>
    </row>
    <row r="178" customFormat="false" ht="11.25" hidden="false" customHeight="false" outlineLevel="0" collapsed="false">
      <c r="AN178" s="38"/>
      <c r="AO178" s="38"/>
      <c r="AP178" s="38"/>
      <c r="AR178" s="36"/>
      <c r="AS178" s="36"/>
      <c r="AT178" s="36"/>
    </row>
    <row r="179" customFormat="false" ht="11.25" hidden="false" customHeight="false" outlineLevel="0" collapsed="false">
      <c r="AN179" s="38"/>
      <c r="AO179" s="38"/>
      <c r="AP179" s="38"/>
      <c r="AR179" s="36"/>
      <c r="AS179" s="36"/>
      <c r="AT179" s="36"/>
    </row>
    <row r="180" customFormat="false" ht="11.25" hidden="false" customHeight="false" outlineLevel="0" collapsed="false">
      <c r="AN180" s="38"/>
      <c r="AO180" s="38"/>
      <c r="AP180" s="38"/>
      <c r="AR180" s="36"/>
      <c r="AS180" s="36"/>
      <c r="AT180" s="36"/>
    </row>
    <row r="181" customFormat="false" ht="11.25" hidden="false" customHeight="false" outlineLevel="0" collapsed="false">
      <c r="AN181" s="38"/>
      <c r="AO181" s="38"/>
      <c r="AP181" s="38"/>
      <c r="AR181" s="36"/>
      <c r="AS181" s="36"/>
      <c r="AT181" s="36"/>
    </row>
    <row r="182" customFormat="false" ht="11.25" hidden="false" customHeight="false" outlineLevel="0" collapsed="false">
      <c r="AN182" s="38"/>
      <c r="AO182" s="38"/>
      <c r="AP182" s="38"/>
      <c r="AR182" s="36"/>
      <c r="AS182" s="36"/>
      <c r="AT182" s="36"/>
    </row>
    <row r="183" customFormat="false" ht="11.25" hidden="false" customHeight="false" outlineLevel="0" collapsed="false">
      <c r="AN183" s="38"/>
      <c r="AO183" s="38"/>
      <c r="AP183" s="38"/>
      <c r="AR183" s="36"/>
      <c r="AS183" s="36"/>
      <c r="AT183" s="36"/>
    </row>
    <row r="184" customFormat="false" ht="11.25" hidden="false" customHeight="false" outlineLevel="0" collapsed="false">
      <c r="AN184" s="38"/>
      <c r="AO184" s="38"/>
      <c r="AP184" s="38"/>
      <c r="AR184" s="36"/>
      <c r="AS184" s="36"/>
      <c r="AT184" s="36"/>
    </row>
    <row r="185" customFormat="false" ht="11.25" hidden="false" customHeight="false" outlineLevel="0" collapsed="false">
      <c r="AN185" s="38"/>
      <c r="AO185" s="38"/>
      <c r="AP185" s="38"/>
      <c r="AR185" s="36"/>
      <c r="AS185" s="36"/>
      <c r="AT185" s="36"/>
    </row>
    <row r="186" customFormat="false" ht="11.25" hidden="false" customHeight="false" outlineLevel="0" collapsed="false">
      <c r="AN186" s="38"/>
      <c r="AO186" s="38"/>
      <c r="AP186" s="38"/>
      <c r="AR186" s="36"/>
      <c r="AS186" s="36"/>
      <c r="AT186" s="36"/>
    </row>
    <row r="187" customFormat="false" ht="11.25" hidden="false" customHeight="false" outlineLevel="0" collapsed="false">
      <c r="AN187" s="38"/>
      <c r="AO187" s="38"/>
      <c r="AP187" s="38"/>
      <c r="AR187" s="36"/>
      <c r="AS187" s="36"/>
      <c r="AT187" s="36"/>
    </row>
    <row r="188" customFormat="false" ht="11.25" hidden="false" customHeight="false" outlineLevel="0" collapsed="false">
      <c r="AN188" s="38"/>
      <c r="AO188" s="38"/>
      <c r="AP188" s="38"/>
      <c r="AR188" s="36"/>
      <c r="AS188" s="36"/>
      <c r="AT188" s="36"/>
    </row>
    <row r="189" customFormat="false" ht="11.25" hidden="false" customHeight="false" outlineLevel="0" collapsed="false">
      <c r="AN189" s="38"/>
      <c r="AO189" s="38"/>
      <c r="AP189" s="38"/>
      <c r="AR189" s="36"/>
      <c r="AS189" s="36"/>
      <c r="AT189" s="36"/>
    </row>
    <row r="190" customFormat="false" ht="11.25" hidden="false" customHeight="false" outlineLevel="0" collapsed="false">
      <c r="AN190" s="38"/>
      <c r="AO190" s="38"/>
      <c r="AP190" s="38"/>
      <c r="AR190" s="36"/>
      <c r="AS190" s="36"/>
      <c r="AT190" s="36"/>
    </row>
    <row r="191" customFormat="false" ht="11.25" hidden="false" customHeight="false" outlineLevel="0" collapsed="false">
      <c r="AN191" s="38"/>
      <c r="AO191" s="38"/>
      <c r="AP191" s="38"/>
      <c r="AR191" s="36"/>
      <c r="AS191" s="36"/>
      <c r="AT191" s="36"/>
    </row>
    <row r="192" customFormat="false" ht="11.25" hidden="false" customHeight="false" outlineLevel="0" collapsed="false">
      <c r="AN192" s="38"/>
      <c r="AO192" s="38"/>
      <c r="AP192" s="38"/>
      <c r="AR192" s="36"/>
      <c r="AS192" s="36"/>
      <c r="AT192" s="36"/>
    </row>
    <row r="193" customFormat="false" ht="11.25" hidden="false" customHeight="false" outlineLevel="0" collapsed="false">
      <c r="AN193" s="38"/>
      <c r="AO193" s="38"/>
      <c r="AP193" s="38"/>
      <c r="AR193" s="36"/>
      <c r="AS193" s="36"/>
      <c r="AT193" s="36"/>
    </row>
    <row r="194" customFormat="false" ht="11.25" hidden="false" customHeight="false" outlineLevel="0" collapsed="false">
      <c r="AN194" s="38"/>
      <c r="AO194" s="38"/>
      <c r="AP194" s="38"/>
      <c r="AR194" s="36"/>
      <c r="AS194" s="36"/>
      <c r="AT194" s="36"/>
    </row>
    <row r="195" customFormat="false" ht="11.25" hidden="false" customHeight="false" outlineLevel="0" collapsed="false">
      <c r="AN195" s="38"/>
      <c r="AO195" s="38"/>
      <c r="AP195" s="38"/>
      <c r="AR195" s="36"/>
      <c r="AS195" s="36"/>
      <c r="AT195" s="36"/>
    </row>
    <row r="196" customFormat="false" ht="11.25" hidden="false" customHeight="false" outlineLevel="0" collapsed="false">
      <c r="AN196" s="38"/>
      <c r="AO196" s="38"/>
      <c r="AP196" s="38"/>
      <c r="AR196" s="36"/>
      <c r="AS196" s="36"/>
      <c r="AT196" s="36"/>
    </row>
    <row r="197" customFormat="false" ht="11.25" hidden="false" customHeight="false" outlineLevel="0" collapsed="false">
      <c r="AN197" s="38"/>
      <c r="AO197" s="38"/>
      <c r="AP197" s="38"/>
      <c r="AR197" s="36"/>
      <c r="AS197" s="36"/>
      <c r="AT197" s="36"/>
    </row>
    <row r="198" customFormat="false" ht="11.25" hidden="false" customHeight="false" outlineLevel="0" collapsed="false">
      <c r="AN198" s="38"/>
      <c r="AO198" s="38"/>
      <c r="AP198" s="38"/>
      <c r="AR198" s="36"/>
      <c r="AS198" s="36"/>
      <c r="AT198" s="36"/>
    </row>
    <row r="199" customFormat="false" ht="11.25" hidden="false" customHeight="false" outlineLevel="0" collapsed="false">
      <c r="AN199" s="38"/>
      <c r="AO199" s="38"/>
      <c r="AP199" s="38"/>
      <c r="AR199" s="36"/>
      <c r="AS199" s="36"/>
      <c r="AT199" s="36"/>
    </row>
    <row r="200" customFormat="false" ht="11.25" hidden="false" customHeight="false" outlineLevel="0" collapsed="false">
      <c r="AN200" s="38"/>
      <c r="AO200" s="38"/>
      <c r="AP200" s="38"/>
      <c r="AR200" s="36"/>
      <c r="AS200" s="36"/>
      <c r="AT200" s="36"/>
    </row>
    <row r="201" customFormat="false" ht="11.25" hidden="false" customHeight="false" outlineLevel="0" collapsed="false">
      <c r="AN201" s="38"/>
      <c r="AO201" s="38"/>
      <c r="AP201" s="38"/>
      <c r="AR201" s="36"/>
      <c r="AS201" s="36"/>
      <c r="AT201" s="36"/>
    </row>
    <row r="202" customFormat="false" ht="11.25" hidden="false" customHeight="false" outlineLevel="0" collapsed="false">
      <c r="AN202" s="38"/>
      <c r="AO202" s="38"/>
      <c r="AP202" s="38"/>
      <c r="AR202" s="36"/>
      <c r="AS202" s="36"/>
      <c r="AT202" s="36"/>
    </row>
    <row r="203" customFormat="false" ht="11.25" hidden="false" customHeight="false" outlineLevel="0" collapsed="false">
      <c r="AN203" s="38"/>
      <c r="AO203" s="38"/>
      <c r="AP203" s="38"/>
      <c r="AR203" s="36"/>
      <c r="AS203" s="36"/>
      <c r="AT203" s="36"/>
    </row>
    <row r="204" customFormat="false" ht="11.25" hidden="false" customHeight="false" outlineLevel="0" collapsed="false">
      <c r="AN204" s="38"/>
      <c r="AO204" s="38"/>
      <c r="AP204" s="38"/>
      <c r="AR204" s="36"/>
      <c r="AS204" s="36"/>
      <c r="AT204" s="36"/>
    </row>
    <row r="205" customFormat="false" ht="11.25" hidden="false" customHeight="false" outlineLevel="0" collapsed="false">
      <c r="AN205" s="38"/>
      <c r="AO205" s="38"/>
      <c r="AP205" s="38"/>
      <c r="AR205" s="36"/>
      <c r="AS205" s="36"/>
      <c r="AT205" s="36"/>
    </row>
    <row r="206" customFormat="false" ht="11.25" hidden="false" customHeight="false" outlineLevel="0" collapsed="false">
      <c r="AN206" s="38"/>
      <c r="AO206" s="38"/>
      <c r="AP206" s="38"/>
      <c r="AR206" s="36"/>
      <c r="AS206" s="36"/>
      <c r="AT206" s="36"/>
    </row>
    <row r="207" customFormat="false" ht="11.25" hidden="false" customHeight="false" outlineLevel="0" collapsed="false">
      <c r="AN207" s="38"/>
      <c r="AO207" s="38"/>
      <c r="AP207" s="38"/>
      <c r="AR207" s="36"/>
      <c r="AS207" s="36"/>
      <c r="AT207" s="36"/>
    </row>
    <row r="208" customFormat="false" ht="11.25" hidden="false" customHeight="false" outlineLevel="0" collapsed="false">
      <c r="AN208" s="38"/>
      <c r="AO208" s="38"/>
      <c r="AP208" s="38"/>
      <c r="AR208" s="36"/>
      <c r="AS208" s="36"/>
      <c r="AT208" s="36"/>
    </row>
    <row r="209" customFormat="false" ht="11.25" hidden="false" customHeight="false" outlineLevel="0" collapsed="false">
      <c r="AN209" s="38"/>
      <c r="AO209" s="38"/>
      <c r="AP209" s="38"/>
      <c r="AR209" s="36"/>
      <c r="AS209" s="36"/>
      <c r="AT209" s="36"/>
    </row>
    <row r="210" customFormat="false" ht="11.25" hidden="false" customHeight="false" outlineLevel="0" collapsed="false">
      <c r="AN210" s="38"/>
      <c r="AO210" s="38"/>
      <c r="AP210" s="38"/>
      <c r="AR210" s="36"/>
      <c r="AS210" s="36"/>
      <c r="AT210" s="36"/>
    </row>
    <row r="211" customFormat="false" ht="11.25" hidden="false" customHeight="false" outlineLevel="0" collapsed="false">
      <c r="AN211" s="38"/>
      <c r="AO211" s="38"/>
      <c r="AP211" s="38"/>
      <c r="AR211" s="36"/>
      <c r="AS211" s="36"/>
      <c r="AT211" s="36"/>
    </row>
    <row r="212" customFormat="false" ht="11.25" hidden="false" customHeight="false" outlineLevel="0" collapsed="false">
      <c r="AN212" s="38"/>
      <c r="AO212" s="38"/>
      <c r="AP212" s="38"/>
      <c r="AR212" s="36"/>
      <c r="AS212" s="36"/>
      <c r="AT212" s="36"/>
    </row>
    <row r="213" customFormat="false" ht="11.25" hidden="false" customHeight="false" outlineLevel="0" collapsed="false">
      <c r="AN213" s="38"/>
      <c r="AO213" s="38"/>
      <c r="AP213" s="38"/>
      <c r="AR213" s="36"/>
      <c r="AS213" s="36"/>
      <c r="AT213" s="36"/>
    </row>
    <row r="214" customFormat="false" ht="11.25" hidden="false" customHeight="false" outlineLevel="0" collapsed="false">
      <c r="AN214" s="38"/>
      <c r="AO214" s="38"/>
      <c r="AP214" s="38"/>
      <c r="AR214" s="36"/>
      <c r="AS214" s="36"/>
      <c r="AT214" s="36"/>
    </row>
    <row r="215" customFormat="false" ht="11.25" hidden="false" customHeight="false" outlineLevel="0" collapsed="false">
      <c r="AN215" s="38"/>
      <c r="AO215" s="38"/>
      <c r="AP215" s="38"/>
      <c r="AR215" s="36"/>
      <c r="AS215" s="36"/>
      <c r="AT215" s="36"/>
    </row>
    <row r="216" customFormat="false" ht="11.25" hidden="false" customHeight="false" outlineLevel="0" collapsed="false">
      <c r="AN216" s="38"/>
      <c r="AO216" s="38"/>
      <c r="AP216" s="38"/>
      <c r="AR216" s="36"/>
      <c r="AS216" s="36"/>
      <c r="AT216" s="36"/>
    </row>
    <row r="217" customFormat="false" ht="11.25" hidden="false" customHeight="false" outlineLevel="0" collapsed="false">
      <c r="AN217" s="38"/>
      <c r="AO217" s="38"/>
      <c r="AP217" s="38"/>
      <c r="AR217" s="36"/>
      <c r="AS217" s="36"/>
      <c r="AT217" s="36"/>
    </row>
    <row r="218" customFormat="false" ht="11.25" hidden="false" customHeight="false" outlineLevel="0" collapsed="false">
      <c r="AN218" s="38"/>
      <c r="AO218" s="38"/>
      <c r="AP218" s="38"/>
      <c r="AR218" s="36"/>
      <c r="AS218" s="36"/>
      <c r="AT218" s="36"/>
    </row>
    <row r="219" customFormat="false" ht="11.25" hidden="false" customHeight="false" outlineLevel="0" collapsed="false">
      <c r="AN219" s="38"/>
      <c r="AO219" s="38"/>
      <c r="AP219" s="38"/>
      <c r="AR219" s="36"/>
      <c r="AS219" s="36"/>
      <c r="AT219" s="36"/>
    </row>
    <row r="220" customFormat="false" ht="11.25" hidden="false" customHeight="false" outlineLevel="0" collapsed="false">
      <c r="AN220" s="38"/>
      <c r="AO220" s="38"/>
      <c r="AP220" s="38"/>
      <c r="AR220" s="36"/>
      <c r="AS220" s="36"/>
      <c r="AT220" s="36"/>
    </row>
    <row r="221" customFormat="false" ht="11.25" hidden="false" customHeight="false" outlineLevel="0" collapsed="false">
      <c r="AN221" s="38"/>
      <c r="AO221" s="38"/>
      <c r="AP221" s="38"/>
      <c r="AR221" s="36"/>
      <c r="AS221" s="36"/>
      <c r="AT221" s="36"/>
    </row>
    <row r="222" customFormat="false" ht="11.25" hidden="false" customHeight="false" outlineLevel="0" collapsed="false">
      <c r="AN222" s="38"/>
      <c r="AO222" s="38"/>
      <c r="AP222" s="38"/>
      <c r="AR222" s="36"/>
      <c r="AS222" s="36"/>
      <c r="AT222" s="36"/>
    </row>
    <row r="223" customFormat="false" ht="11.25" hidden="false" customHeight="false" outlineLevel="0" collapsed="false">
      <c r="AN223" s="38"/>
      <c r="AO223" s="38"/>
      <c r="AP223" s="38"/>
      <c r="AR223" s="36"/>
      <c r="AS223" s="36"/>
      <c r="AT223" s="36"/>
    </row>
    <row r="224" customFormat="false" ht="11.25" hidden="false" customHeight="false" outlineLevel="0" collapsed="false">
      <c r="AN224" s="38"/>
      <c r="AO224" s="38"/>
      <c r="AP224" s="38"/>
      <c r="AR224" s="36"/>
      <c r="AS224" s="36"/>
      <c r="AT224" s="36"/>
    </row>
    <row r="225" customFormat="false" ht="11.25" hidden="false" customHeight="false" outlineLevel="0" collapsed="false">
      <c r="AN225" s="38"/>
      <c r="AO225" s="38"/>
      <c r="AP225" s="38"/>
      <c r="AR225" s="36"/>
      <c r="AS225" s="36"/>
      <c r="AT225" s="36"/>
    </row>
    <row r="226" customFormat="false" ht="11.25" hidden="false" customHeight="false" outlineLevel="0" collapsed="false">
      <c r="AN226" s="38"/>
      <c r="AO226" s="38"/>
      <c r="AP226" s="38"/>
      <c r="AR226" s="36"/>
      <c r="AS226" s="36"/>
      <c r="AT226" s="36"/>
    </row>
    <row r="227" customFormat="false" ht="11.25" hidden="false" customHeight="false" outlineLevel="0" collapsed="false">
      <c r="AN227" s="38"/>
      <c r="AO227" s="38"/>
      <c r="AP227" s="38"/>
      <c r="AR227" s="36"/>
      <c r="AS227" s="36"/>
      <c r="AT227" s="36"/>
    </row>
    <row r="228" customFormat="false" ht="11.25" hidden="false" customHeight="false" outlineLevel="0" collapsed="false">
      <c r="AN228" s="38"/>
      <c r="AO228" s="38"/>
      <c r="AP228" s="38"/>
      <c r="AR228" s="36"/>
      <c r="AS228" s="36"/>
      <c r="AT228" s="36"/>
    </row>
    <row r="229" customFormat="false" ht="11.25" hidden="false" customHeight="false" outlineLevel="0" collapsed="false">
      <c r="AN229" s="38"/>
      <c r="AO229" s="38"/>
      <c r="AP229" s="38"/>
      <c r="AR229" s="36"/>
      <c r="AS229" s="36"/>
      <c r="AT229" s="36"/>
    </row>
    <row r="230" customFormat="false" ht="11.25" hidden="false" customHeight="false" outlineLevel="0" collapsed="false">
      <c r="AN230" s="38"/>
      <c r="AO230" s="38"/>
      <c r="AP230" s="38"/>
      <c r="AR230" s="36"/>
      <c r="AS230" s="36"/>
      <c r="AT230" s="36"/>
    </row>
    <row r="231" customFormat="false" ht="11.25" hidden="false" customHeight="false" outlineLevel="0" collapsed="false">
      <c r="AN231" s="38"/>
      <c r="AO231" s="38"/>
      <c r="AP231" s="38"/>
      <c r="AR231" s="36"/>
      <c r="AS231" s="36"/>
      <c r="AT231" s="36"/>
    </row>
    <row r="232" customFormat="false" ht="11.25" hidden="false" customHeight="false" outlineLevel="0" collapsed="false">
      <c r="AN232" s="38"/>
      <c r="AO232" s="38"/>
      <c r="AP232" s="38"/>
      <c r="AR232" s="36"/>
      <c r="AS232" s="36"/>
      <c r="AT232" s="36"/>
    </row>
    <row r="233" customFormat="false" ht="11.25" hidden="false" customHeight="false" outlineLevel="0" collapsed="false">
      <c r="AN233" s="38"/>
      <c r="AO233" s="38"/>
      <c r="AP233" s="38"/>
      <c r="AR233" s="36"/>
      <c r="AS233" s="36"/>
      <c r="AT233" s="36"/>
    </row>
    <row r="234" customFormat="false" ht="11.25" hidden="false" customHeight="false" outlineLevel="0" collapsed="false">
      <c r="AN234" s="38"/>
      <c r="AO234" s="38"/>
      <c r="AP234" s="38"/>
      <c r="AR234" s="36"/>
      <c r="AS234" s="36"/>
      <c r="AT234" s="36"/>
    </row>
    <row r="235" customFormat="false" ht="11.25" hidden="false" customHeight="false" outlineLevel="0" collapsed="false">
      <c r="AN235" s="38"/>
      <c r="AO235" s="38"/>
      <c r="AP235" s="38"/>
      <c r="AR235" s="36"/>
      <c r="AS235" s="36"/>
      <c r="AT235" s="36"/>
    </row>
    <row r="236" customFormat="false" ht="11.25" hidden="false" customHeight="false" outlineLevel="0" collapsed="false">
      <c r="AN236" s="38"/>
      <c r="AO236" s="38"/>
      <c r="AP236" s="38"/>
      <c r="AR236" s="36"/>
      <c r="AS236" s="36"/>
      <c r="AT236" s="36"/>
    </row>
    <row r="237" customFormat="false" ht="11.25" hidden="false" customHeight="false" outlineLevel="0" collapsed="false">
      <c r="AN237" s="38"/>
      <c r="AO237" s="38"/>
      <c r="AP237" s="38"/>
      <c r="AR237" s="36"/>
      <c r="AS237" s="36"/>
      <c r="AT237" s="36"/>
    </row>
    <row r="238" customFormat="false" ht="11.25" hidden="false" customHeight="false" outlineLevel="0" collapsed="false">
      <c r="AN238" s="38"/>
      <c r="AO238" s="38"/>
      <c r="AP238" s="38"/>
      <c r="AR238" s="36"/>
      <c r="AS238" s="36"/>
      <c r="AT238" s="36"/>
    </row>
    <row r="239" customFormat="false" ht="11.25" hidden="false" customHeight="false" outlineLevel="0" collapsed="false">
      <c r="AN239" s="38"/>
      <c r="AO239" s="38"/>
      <c r="AP239" s="38"/>
      <c r="AR239" s="36"/>
      <c r="AS239" s="36"/>
      <c r="AT239" s="36"/>
    </row>
    <row r="240" customFormat="false" ht="11.25" hidden="false" customHeight="false" outlineLevel="0" collapsed="false">
      <c r="AN240" s="38"/>
      <c r="AO240" s="38"/>
      <c r="AP240" s="38"/>
      <c r="AR240" s="36"/>
      <c r="AS240" s="36"/>
      <c r="AT240" s="36"/>
    </row>
    <row r="241" customFormat="false" ht="11.25" hidden="false" customHeight="false" outlineLevel="0" collapsed="false">
      <c r="AN241" s="38"/>
      <c r="AO241" s="38"/>
      <c r="AP241" s="38"/>
      <c r="AR241" s="36"/>
      <c r="AS241" s="36"/>
      <c r="AT241" s="36"/>
    </row>
    <row r="242" customFormat="false" ht="11.25" hidden="false" customHeight="false" outlineLevel="0" collapsed="false">
      <c r="AN242" s="38"/>
      <c r="AO242" s="38"/>
      <c r="AP242" s="38"/>
      <c r="AR242" s="36"/>
      <c r="AS242" s="36"/>
      <c r="AT242" s="36"/>
    </row>
    <row r="243" customFormat="false" ht="11.25" hidden="false" customHeight="false" outlineLevel="0" collapsed="false">
      <c r="AN243" s="38"/>
      <c r="AO243" s="38"/>
      <c r="AP243" s="38"/>
      <c r="AR243" s="36"/>
      <c r="AS243" s="36"/>
      <c r="AT243" s="36"/>
    </row>
    <row r="244" customFormat="false" ht="11.25" hidden="false" customHeight="false" outlineLevel="0" collapsed="false">
      <c r="AN244" s="38"/>
      <c r="AO244" s="38"/>
      <c r="AP244" s="38"/>
      <c r="AR244" s="36"/>
      <c r="AS244" s="36"/>
      <c r="AT244" s="36"/>
    </row>
    <row r="245" customFormat="false" ht="11.25" hidden="false" customHeight="false" outlineLevel="0" collapsed="false">
      <c r="AN245" s="38"/>
      <c r="AO245" s="38"/>
      <c r="AP245" s="38"/>
      <c r="AR245" s="36"/>
      <c r="AS245" s="36"/>
      <c r="AT245" s="36"/>
    </row>
    <row r="246" customFormat="false" ht="11.25" hidden="false" customHeight="false" outlineLevel="0" collapsed="false">
      <c r="AN246" s="38"/>
      <c r="AO246" s="38"/>
      <c r="AP246" s="38"/>
      <c r="AR246" s="36"/>
      <c r="AS246" s="36"/>
      <c r="AT246" s="36"/>
    </row>
    <row r="247" customFormat="false" ht="11.25" hidden="false" customHeight="false" outlineLevel="0" collapsed="false">
      <c r="AN247" s="38"/>
      <c r="AO247" s="38"/>
      <c r="AP247" s="38"/>
      <c r="AR247" s="36"/>
      <c r="AS247" s="36"/>
      <c r="AT247" s="36"/>
    </row>
    <row r="248" customFormat="false" ht="11.25" hidden="false" customHeight="false" outlineLevel="0" collapsed="false">
      <c r="AN248" s="38"/>
      <c r="AO248" s="38"/>
      <c r="AP248" s="38"/>
      <c r="AR248" s="36"/>
      <c r="AS248" s="36"/>
      <c r="AT248" s="36"/>
    </row>
    <row r="249" customFormat="false" ht="11.25" hidden="false" customHeight="false" outlineLevel="0" collapsed="false">
      <c r="AN249" s="38"/>
      <c r="AO249" s="38"/>
      <c r="AP249" s="38"/>
      <c r="AR249" s="36"/>
      <c r="AS249" s="36"/>
      <c r="AT249" s="36"/>
    </row>
    <row r="250" customFormat="false" ht="11.25" hidden="false" customHeight="false" outlineLevel="0" collapsed="false">
      <c r="AN250" s="38"/>
      <c r="AO250" s="38"/>
      <c r="AP250" s="38"/>
      <c r="AR250" s="36"/>
      <c r="AS250" s="36"/>
      <c r="AT250" s="36"/>
    </row>
    <row r="251" customFormat="false" ht="11.25" hidden="false" customHeight="false" outlineLevel="0" collapsed="false">
      <c r="AN251" s="38"/>
      <c r="AO251" s="38"/>
      <c r="AP251" s="38"/>
      <c r="AR251" s="36"/>
      <c r="AS251" s="36"/>
      <c r="AT251" s="36"/>
    </row>
    <row r="252" customFormat="false" ht="11.25" hidden="false" customHeight="false" outlineLevel="0" collapsed="false">
      <c r="AN252" s="38"/>
      <c r="AO252" s="38"/>
      <c r="AP252" s="38"/>
      <c r="AR252" s="36"/>
      <c r="AS252" s="36"/>
      <c r="AT252" s="36"/>
    </row>
    <row r="253" customFormat="false" ht="11.25" hidden="false" customHeight="false" outlineLevel="0" collapsed="false">
      <c r="AN253" s="38"/>
      <c r="AO253" s="38"/>
      <c r="AP253" s="38"/>
      <c r="AR253" s="36"/>
      <c r="AS253" s="36"/>
      <c r="AT253" s="36"/>
    </row>
    <row r="254" customFormat="false" ht="11.25" hidden="false" customHeight="false" outlineLevel="0" collapsed="false">
      <c r="AN254" s="38"/>
      <c r="AO254" s="38"/>
      <c r="AP254" s="38"/>
      <c r="AR254" s="36"/>
      <c r="AS254" s="36"/>
      <c r="AT254" s="36"/>
    </row>
    <row r="255" customFormat="false" ht="11.25" hidden="false" customHeight="false" outlineLevel="0" collapsed="false">
      <c r="AN255" s="38"/>
      <c r="AO255" s="38"/>
      <c r="AP255" s="38"/>
      <c r="AR255" s="36"/>
      <c r="AS255" s="36"/>
      <c r="AT255" s="36"/>
    </row>
    <row r="256" customFormat="false" ht="11.25" hidden="false" customHeight="false" outlineLevel="0" collapsed="false">
      <c r="AN256" s="38"/>
      <c r="AO256" s="38"/>
      <c r="AP256" s="38"/>
      <c r="AR256" s="36"/>
      <c r="AS256" s="36"/>
      <c r="AT256" s="36"/>
    </row>
    <row r="257" customFormat="false" ht="11.25" hidden="false" customHeight="false" outlineLevel="0" collapsed="false">
      <c r="AN257" s="38"/>
      <c r="AO257" s="38"/>
      <c r="AP257" s="38"/>
      <c r="AR257" s="36"/>
      <c r="AS257" s="36"/>
      <c r="AT257" s="36"/>
    </row>
    <row r="258" customFormat="false" ht="11.25" hidden="false" customHeight="false" outlineLevel="0" collapsed="false">
      <c r="AN258" s="38"/>
      <c r="AO258" s="38"/>
      <c r="AP258" s="38"/>
      <c r="AR258" s="36"/>
      <c r="AS258" s="36"/>
      <c r="AT258" s="36"/>
    </row>
    <row r="259" customFormat="false" ht="11.25" hidden="false" customHeight="false" outlineLevel="0" collapsed="false">
      <c r="AN259" s="38"/>
      <c r="AO259" s="38"/>
      <c r="AP259" s="38"/>
      <c r="AR259" s="36"/>
      <c r="AS259" s="36"/>
      <c r="AT259" s="36"/>
    </row>
    <row r="260" customFormat="false" ht="11.25" hidden="false" customHeight="false" outlineLevel="0" collapsed="false">
      <c r="AN260" s="38"/>
      <c r="AO260" s="38"/>
      <c r="AP260" s="38"/>
      <c r="AR260" s="36"/>
      <c r="AS260" s="36"/>
      <c r="AT260" s="36"/>
    </row>
    <row r="261" customFormat="false" ht="11.25" hidden="false" customHeight="false" outlineLevel="0" collapsed="false">
      <c r="AN261" s="38"/>
      <c r="AO261" s="38"/>
      <c r="AP261" s="38"/>
      <c r="AR261" s="36"/>
      <c r="AS261" s="36"/>
      <c r="AT261" s="36"/>
    </row>
    <row r="262" customFormat="false" ht="11.25" hidden="false" customHeight="false" outlineLevel="0" collapsed="false">
      <c r="AN262" s="38"/>
      <c r="AO262" s="38"/>
      <c r="AP262" s="38"/>
      <c r="AR262" s="36"/>
      <c r="AS262" s="36"/>
      <c r="AT262" s="36"/>
    </row>
    <row r="263" customFormat="false" ht="11.25" hidden="false" customHeight="false" outlineLevel="0" collapsed="false">
      <c r="AN263" s="38"/>
      <c r="AO263" s="38"/>
      <c r="AP263" s="38"/>
      <c r="AR263" s="36"/>
      <c r="AS263" s="36"/>
      <c r="AT263" s="36"/>
    </row>
    <row r="264" customFormat="false" ht="11.25" hidden="false" customHeight="false" outlineLevel="0" collapsed="false">
      <c r="AN264" s="38"/>
      <c r="AO264" s="38"/>
      <c r="AP264" s="38"/>
      <c r="AR264" s="36"/>
      <c r="AS264" s="36"/>
      <c r="AT264" s="36"/>
    </row>
    <row r="265" customFormat="false" ht="11.25" hidden="false" customHeight="false" outlineLevel="0" collapsed="false">
      <c r="AN265" s="38"/>
      <c r="AO265" s="38"/>
      <c r="AP265" s="38"/>
      <c r="AR265" s="36"/>
      <c r="AS265" s="36"/>
      <c r="AT265" s="36"/>
    </row>
    <row r="266" customFormat="false" ht="11.25" hidden="false" customHeight="false" outlineLevel="0" collapsed="false">
      <c r="AN266" s="38"/>
      <c r="AO266" s="38"/>
      <c r="AP266" s="38"/>
      <c r="AR266" s="36"/>
      <c r="AS266" s="36"/>
      <c r="AT266" s="36"/>
    </row>
    <row r="267" customFormat="false" ht="11.25" hidden="false" customHeight="false" outlineLevel="0" collapsed="false">
      <c r="AN267" s="38"/>
      <c r="AO267" s="38"/>
      <c r="AP267" s="38"/>
      <c r="AR267" s="36"/>
      <c r="AS267" s="36"/>
      <c r="AT267" s="36"/>
    </row>
    <row r="268" customFormat="false" ht="11.25" hidden="false" customHeight="false" outlineLevel="0" collapsed="false">
      <c r="AN268" s="38"/>
      <c r="AO268" s="38"/>
      <c r="AP268" s="38"/>
      <c r="AR268" s="36"/>
      <c r="AS268" s="36"/>
      <c r="AT268" s="36"/>
    </row>
    <row r="269" customFormat="false" ht="11.25" hidden="false" customHeight="false" outlineLevel="0" collapsed="false">
      <c r="AN269" s="38"/>
      <c r="AO269" s="38"/>
      <c r="AP269" s="38"/>
      <c r="AR269" s="36"/>
      <c r="AS269" s="36"/>
      <c r="AT269" s="36"/>
    </row>
    <row r="270" customFormat="false" ht="11.25" hidden="false" customHeight="false" outlineLevel="0" collapsed="false">
      <c r="AN270" s="38"/>
      <c r="AO270" s="38"/>
      <c r="AP270" s="38"/>
      <c r="AR270" s="36"/>
      <c r="AS270" s="36"/>
      <c r="AT270" s="36"/>
    </row>
    <row r="271" customFormat="false" ht="11.25" hidden="false" customHeight="false" outlineLevel="0" collapsed="false">
      <c r="AN271" s="38"/>
      <c r="AO271" s="38"/>
      <c r="AP271" s="38"/>
      <c r="AR271" s="36"/>
      <c r="AS271" s="36"/>
      <c r="AT271" s="36"/>
    </row>
    <row r="272" customFormat="false" ht="11.25" hidden="false" customHeight="false" outlineLevel="0" collapsed="false">
      <c r="AN272" s="38"/>
      <c r="AO272" s="38"/>
      <c r="AP272" s="38"/>
      <c r="AR272" s="36"/>
      <c r="AS272" s="36"/>
      <c r="AT272" s="36"/>
    </row>
    <row r="273" customFormat="false" ht="11.25" hidden="false" customHeight="false" outlineLevel="0" collapsed="false">
      <c r="AN273" s="38"/>
      <c r="AO273" s="38"/>
      <c r="AP273" s="38"/>
      <c r="AR273" s="36"/>
      <c r="AS273" s="36"/>
      <c r="AT273" s="36"/>
    </row>
    <row r="274" customFormat="false" ht="11.25" hidden="false" customHeight="false" outlineLevel="0" collapsed="false">
      <c r="AN274" s="38"/>
      <c r="AO274" s="38"/>
      <c r="AP274" s="38"/>
      <c r="AR274" s="36"/>
      <c r="AS274" s="36"/>
      <c r="AT274" s="36"/>
    </row>
    <row r="275" customFormat="false" ht="11.25" hidden="false" customHeight="false" outlineLevel="0" collapsed="false">
      <c r="AN275" s="38"/>
      <c r="AO275" s="38"/>
      <c r="AP275" s="38"/>
      <c r="AR275" s="36"/>
      <c r="AS275" s="36"/>
      <c r="AT275" s="36"/>
    </row>
    <row r="276" customFormat="false" ht="11.25" hidden="false" customHeight="false" outlineLevel="0" collapsed="false">
      <c r="AN276" s="38"/>
      <c r="AO276" s="38"/>
      <c r="AP276" s="38"/>
      <c r="AR276" s="36"/>
      <c r="AS276" s="36"/>
      <c r="AT276" s="36"/>
    </row>
    <row r="277" customFormat="false" ht="11.25" hidden="false" customHeight="false" outlineLevel="0" collapsed="false">
      <c r="AN277" s="38"/>
      <c r="AO277" s="38"/>
      <c r="AP277" s="38"/>
      <c r="AR277" s="36"/>
      <c r="AS277" s="36"/>
      <c r="AT277" s="36"/>
    </row>
    <row r="278" customFormat="false" ht="11.25" hidden="false" customHeight="false" outlineLevel="0" collapsed="false">
      <c r="AN278" s="38"/>
      <c r="AO278" s="38"/>
      <c r="AP278" s="38"/>
      <c r="AR278" s="36"/>
      <c r="AS278" s="36"/>
      <c r="AT278" s="36"/>
    </row>
    <row r="279" customFormat="false" ht="11.25" hidden="false" customHeight="false" outlineLevel="0" collapsed="false">
      <c r="AN279" s="38"/>
      <c r="AO279" s="38"/>
      <c r="AP279" s="38"/>
      <c r="AR279" s="36"/>
      <c r="AS279" s="36"/>
      <c r="AT279" s="36"/>
    </row>
    <row r="280" customFormat="false" ht="11.25" hidden="false" customHeight="false" outlineLevel="0" collapsed="false">
      <c r="AN280" s="38"/>
      <c r="AO280" s="38"/>
      <c r="AP280" s="38"/>
      <c r="AR280" s="36"/>
      <c r="AS280" s="36"/>
      <c r="AT280" s="36"/>
    </row>
    <row r="281" customFormat="false" ht="11.25" hidden="false" customHeight="false" outlineLevel="0" collapsed="false">
      <c r="AN281" s="38"/>
      <c r="AO281" s="38"/>
      <c r="AP281" s="38"/>
      <c r="AR281" s="36"/>
      <c r="AS281" s="36"/>
      <c r="AT281" s="36"/>
    </row>
    <row r="282" customFormat="false" ht="11.25" hidden="false" customHeight="false" outlineLevel="0" collapsed="false">
      <c r="AN282" s="38"/>
      <c r="AO282" s="38"/>
      <c r="AP282" s="38"/>
      <c r="AR282" s="36"/>
      <c r="AS282" s="36"/>
      <c r="AT282" s="36"/>
    </row>
    <row r="283" customFormat="false" ht="11.25" hidden="false" customHeight="false" outlineLevel="0" collapsed="false">
      <c r="AN283" s="38"/>
      <c r="AO283" s="38"/>
      <c r="AP283" s="38"/>
      <c r="AR283" s="36"/>
      <c r="AS283" s="36"/>
      <c r="AT283" s="36"/>
    </row>
    <row r="284" customFormat="false" ht="11.25" hidden="false" customHeight="false" outlineLevel="0" collapsed="false">
      <c r="AN284" s="38"/>
      <c r="AO284" s="38"/>
      <c r="AP284" s="38"/>
      <c r="AR284" s="36"/>
      <c r="AS284" s="36"/>
      <c r="AT284" s="36"/>
    </row>
    <row r="285" customFormat="false" ht="11.25" hidden="false" customHeight="false" outlineLevel="0" collapsed="false">
      <c r="AN285" s="38"/>
      <c r="AO285" s="38"/>
      <c r="AP285" s="38"/>
      <c r="AR285" s="36"/>
      <c r="AS285" s="36"/>
      <c r="AT285" s="36"/>
    </row>
    <row r="286" customFormat="false" ht="11.25" hidden="false" customHeight="false" outlineLevel="0" collapsed="false">
      <c r="AN286" s="38"/>
      <c r="AO286" s="38"/>
      <c r="AP286" s="38"/>
      <c r="AR286" s="36"/>
      <c r="AS286" s="36"/>
      <c r="AT286" s="36"/>
    </row>
    <row r="287" customFormat="false" ht="11.25" hidden="false" customHeight="false" outlineLevel="0" collapsed="false">
      <c r="AN287" s="38"/>
      <c r="AO287" s="38"/>
      <c r="AP287" s="38"/>
      <c r="AR287" s="36"/>
      <c r="AS287" s="36"/>
      <c r="AT287" s="36"/>
    </row>
    <row r="288" customFormat="false" ht="11.25" hidden="false" customHeight="false" outlineLevel="0" collapsed="false">
      <c r="AN288" s="38"/>
      <c r="AO288" s="38"/>
      <c r="AP288" s="38"/>
      <c r="AR288" s="36"/>
      <c r="AS288" s="36"/>
      <c r="AT288" s="36"/>
    </row>
    <row r="289" customFormat="false" ht="11.25" hidden="false" customHeight="false" outlineLevel="0" collapsed="false">
      <c r="AN289" s="38"/>
      <c r="AO289" s="38"/>
      <c r="AP289" s="38"/>
      <c r="AR289" s="36"/>
      <c r="AS289" s="36"/>
      <c r="AT289" s="36"/>
    </row>
    <row r="290" customFormat="false" ht="11.25" hidden="false" customHeight="false" outlineLevel="0" collapsed="false">
      <c r="AN290" s="38"/>
      <c r="AO290" s="38"/>
      <c r="AP290" s="38"/>
      <c r="AR290" s="36"/>
      <c r="AS290" s="36"/>
      <c r="AT290" s="36"/>
    </row>
    <row r="291" customFormat="false" ht="11.25" hidden="false" customHeight="false" outlineLevel="0" collapsed="false">
      <c r="AN291" s="38"/>
      <c r="AO291" s="38"/>
      <c r="AP291" s="38"/>
      <c r="AR291" s="36"/>
      <c r="AS291" s="36"/>
      <c r="AT291" s="36"/>
    </row>
    <row r="292" customFormat="false" ht="11.25" hidden="false" customHeight="false" outlineLevel="0" collapsed="false">
      <c r="AN292" s="38"/>
      <c r="AO292" s="38"/>
      <c r="AP292" s="38"/>
      <c r="AR292" s="36"/>
      <c r="AS292" s="36"/>
      <c r="AT292" s="36"/>
    </row>
    <row r="293" customFormat="false" ht="11.25" hidden="false" customHeight="false" outlineLevel="0" collapsed="false">
      <c r="AN293" s="38"/>
      <c r="AO293" s="38"/>
      <c r="AP293" s="38"/>
      <c r="AR293" s="36"/>
      <c r="AS293" s="36"/>
      <c r="AT293" s="36"/>
    </row>
    <row r="294" customFormat="false" ht="11.25" hidden="false" customHeight="false" outlineLevel="0" collapsed="false">
      <c r="AN294" s="38"/>
      <c r="AO294" s="38"/>
      <c r="AP294" s="38"/>
      <c r="AR294" s="36"/>
      <c r="AS294" s="36"/>
      <c r="AT294" s="36"/>
    </row>
    <row r="295" customFormat="false" ht="11.25" hidden="false" customHeight="false" outlineLevel="0" collapsed="false">
      <c r="AN295" s="38"/>
      <c r="AO295" s="38"/>
      <c r="AP295" s="38"/>
      <c r="AR295" s="36"/>
      <c r="AS295" s="36"/>
      <c r="AT295" s="36"/>
    </row>
    <row r="296" customFormat="false" ht="11.25" hidden="false" customHeight="false" outlineLevel="0" collapsed="false">
      <c r="AN296" s="38"/>
      <c r="AO296" s="38"/>
      <c r="AP296" s="38"/>
      <c r="AR296" s="36"/>
      <c r="AS296" s="36"/>
      <c r="AT296" s="36"/>
    </row>
    <row r="297" customFormat="false" ht="11.25" hidden="false" customHeight="false" outlineLevel="0" collapsed="false">
      <c r="AN297" s="38"/>
      <c r="AO297" s="38"/>
      <c r="AP297" s="38"/>
      <c r="AR297" s="36"/>
      <c r="AS297" s="36"/>
      <c r="AT297" s="36"/>
    </row>
    <row r="298" customFormat="false" ht="11.25" hidden="false" customHeight="false" outlineLevel="0" collapsed="false">
      <c r="AN298" s="38"/>
      <c r="AO298" s="38"/>
      <c r="AP298" s="38"/>
      <c r="AR298" s="36"/>
      <c r="AS298" s="36"/>
      <c r="AT298" s="36"/>
    </row>
    <row r="299" customFormat="false" ht="11.25" hidden="false" customHeight="false" outlineLevel="0" collapsed="false">
      <c r="AN299" s="38"/>
      <c r="AO299" s="38"/>
      <c r="AP299" s="38"/>
      <c r="AR299" s="36"/>
      <c r="AS299" s="36"/>
      <c r="AT299" s="36"/>
    </row>
    <row r="300" customFormat="false" ht="11.25" hidden="false" customHeight="false" outlineLevel="0" collapsed="false">
      <c r="AN300" s="38"/>
      <c r="AO300" s="38"/>
      <c r="AP300" s="38"/>
      <c r="AR300" s="36"/>
      <c r="AS300" s="36"/>
      <c r="AT300" s="36"/>
    </row>
    <row r="301" customFormat="false" ht="11.25" hidden="false" customHeight="false" outlineLevel="0" collapsed="false">
      <c r="AN301" s="38"/>
      <c r="AO301" s="38"/>
      <c r="AP301" s="38"/>
      <c r="AR301" s="36"/>
      <c r="AS301" s="36"/>
      <c r="AT301" s="36"/>
    </row>
    <row r="302" customFormat="false" ht="11.25" hidden="false" customHeight="false" outlineLevel="0" collapsed="false">
      <c r="AN302" s="38"/>
      <c r="AO302" s="38"/>
      <c r="AP302" s="38"/>
      <c r="AR302" s="36"/>
      <c r="AS302" s="36"/>
      <c r="AT302" s="36"/>
    </row>
    <row r="303" customFormat="false" ht="11.25" hidden="false" customHeight="false" outlineLevel="0" collapsed="false">
      <c r="AN303" s="38"/>
      <c r="AO303" s="38"/>
      <c r="AP303" s="38"/>
      <c r="AR303" s="36"/>
      <c r="AS303" s="36"/>
      <c r="AT303" s="36"/>
    </row>
    <row r="304" customFormat="false" ht="11.25" hidden="false" customHeight="false" outlineLevel="0" collapsed="false">
      <c r="AN304" s="38"/>
      <c r="AO304" s="38"/>
      <c r="AP304" s="38"/>
      <c r="AR304" s="36"/>
      <c r="AS304" s="36"/>
      <c r="AT304" s="36"/>
    </row>
    <row r="305" customFormat="false" ht="11.25" hidden="false" customHeight="false" outlineLevel="0" collapsed="false">
      <c r="AN305" s="38"/>
      <c r="AO305" s="38"/>
      <c r="AP305" s="38"/>
      <c r="AR305" s="36"/>
      <c r="AS305" s="36"/>
      <c r="AT305" s="36"/>
    </row>
    <row r="306" customFormat="false" ht="11.25" hidden="false" customHeight="false" outlineLevel="0" collapsed="false">
      <c r="AN306" s="38"/>
      <c r="AO306" s="38"/>
      <c r="AP306" s="38"/>
      <c r="AR306" s="36"/>
      <c r="AS306" s="36"/>
      <c r="AT306" s="36"/>
    </row>
    <row r="307" customFormat="false" ht="11.25" hidden="false" customHeight="false" outlineLevel="0" collapsed="false">
      <c r="AN307" s="38"/>
      <c r="AO307" s="38"/>
      <c r="AP307" s="38"/>
      <c r="AR307" s="36"/>
      <c r="AS307" s="36"/>
      <c r="AT307" s="36"/>
    </row>
    <row r="308" customFormat="false" ht="11.25" hidden="false" customHeight="false" outlineLevel="0" collapsed="false">
      <c r="AN308" s="38"/>
      <c r="AO308" s="38"/>
      <c r="AP308" s="38"/>
      <c r="AR308" s="36"/>
      <c r="AS308" s="36"/>
      <c r="AT308" s="36"/>
    </row>
    <row r="309" customFormat="false" ht="11.25" hidden="false" customHeight="false" outlineLevel="0" collapsed="false">
      <c r="AN309" s="38"/>
      <c r="AO309" s="38"/>
      <c r="AP309" s="38"/>
      <c r="AR309" s="36"/>
      <c r="AS309" s="36"/>
      <c r="AT309" s="36"/>
    </row>
    <row r="310" customFormat="false" ht="11.25" hidden="false" customHeight="false" outlineLevel="0" collapsed="false">
      <c r="AN310" s="38"/>
      <c r="AO310" s="38"/>
      <c r="AP310" s="38"/>
      <c r="AR310" s="36"/>
      <c r="AS310" s="36"/>
      <c r="AT310" s="36"/>
    </row>
    <row r="311" customFormat="false" ht="11.25" hidden="false" customHeight="false" outlineLevel="0" collapsed="false">
      <c r="AN311" s="38"/>
      <c r="AO311" s="38"/>
      <c r="AP311" s="38"/>
      <c r="AR311" s="36"/>
      <c r="AS311" s="36"/>
      <c r="AT311" s="36"/>
    </row>
    <row r="312" customFormat="false" ht="11.25" hidden="false" customHeight="false" outlineLevel="0" collapsed="false">
      <c r="AN312" s="38"/>
      <c r="AO312" s="38"/>
      <c r="AP312" s="38"/>
      <c r="AR312" s="36"/>
      <c r="AS312" s="36"/>
      <c r="AT312" s="36"/>
    </row>
    <row r="313" customFormat="false" ht="11.25" hidden="false" customHeight="false" outlineLevel="0" collapsed="false">
      <c r="AN313" s="38"/>
      <c r="AO313" s="38"/>
      <c r="AP313" s="38"/>
      <c r="AR313" s="36"/>
      <c r="AS313" s="36"/>
      <c r="AT313" s="36"/>
    </row>
    <row r="314" customFormat="false" ht="11.25" hidden="false" customHeight="false" outlineLevel="0" collapsed="false">
      <c r="AN314" s="38"/>
      <c r="AO314" s="38"/>
      <c r="AP314" s="38"/>
      <c r="AR314" s="36"/>
      <c r="AS314" s="36"/>
      <c r="AT314" s="36"/>
    </row>
    <row r="315" customFormat="false" ht="11.25" hidden="false" customHeight="false" outlineLevel="0" collapsed="false">
      <c r="AN315" s="38"/>
      <c r="AO315" s="38"/>
      <c r="AP315" s="38"/>
      <c r="AR315" s="36"/>
      <c r="AS315" s="36"/>
      <c r="AT315" s="36"/>
    </row>
    <row r="316" customFormat="false" ht="11.25" hidden="false" customHeight="false" outlineLevel="0" collapsed="false">
      <c r="AN316" s="38"/>
      <c r="AO316" s="38"/>
      <c r="AP316" s="38"/>
      <c r="AR316" s="36"/>
      <c r="AS316" s="36"/>
      <c r="AT316" s="36"/>
    </row>
    <row r="317" customFormat="false" ht="11.25" hidden="false" customHeight="false" outlineLevel="0" collapsed="false">
      <c r="AN317" s="38"/>
      <c r="AO317" s="38"/>
      <c r="AP317" s="38"/>
      <c r="AR317" s="36"/>
      <c r="AS317" s="36"/>
      <c r="AT317" s="36"/>
    </row>
    <row r="318" customFormat="false" ht="11.25" hidden="false" customHeight="false" outlineLevel="0" collapsed="false">
      <c r="AN318" s="38"/>
      <c r="AO318" s="38"/>
      <c r="AP318" s="38"/>
      <c r="AR318" s="36"/>
      <c r="AS318" s="36"/>
      <c r="AT318" s="36"/>
    </row>
    <row r="319" customFormat="false" ht="11.25" hidden="false" customHeight="false" outlineLevel="0" collapsed="false">
      <c r="AN319" s="38"/>
      <c r="AO319" s="38"/>
      <c r="AP319" s="38"/>
      <c r="AR319" s="36"/>
      <c r="AS319" s="36"/>
      <c r="AT319" s="36"/>
    </row>
    <row r="320" customFormat="false" ht="11.25" hidden="false" customHeight="false" outlineLevel="0" collapsed="false">
      <c r="AN320" s="38"/>
      <c r="AO320" s="38"/>
      <c r="AP320" s="38"/>
      <c r="AR320" s="36"/>
      <c r="AS320" s="36"/>
      <c r="AT320" s="36"/>
    </row>
    <row r="321" customFormat="false" ht="11.25" hidden="false" customHeight="false" outlineLevel="0" collapsed="false">
      <c r="AN321" s="38"/>
      <c r="AO321" s="38"/>
      <c r="AP321" s="38"/>
      <c r="AR321" s="36"/>
      <c r="AS321" s="36"/>
      <c r="AT321" s="36"/>
    </row>
    <row r="322" customFormat="false" ht="11.25" hidden="false" customHeight="false" outlineLevel="0" collapsed="false">
      <c r="AN322" s="38"/>
      <c r="AO322" s="38"/>
      <c r="AP322" s="38"/>
      <c r="AR322" s="36"/>
      <c r="AS322" s="36"/>
      <c r="AT322" s="36"/>
    </row>
    <row r="323" customFormat="false" ht="11.25" hidden="false" customHeight="false" outlineLevel="0" collapsed="false">
      <c r="AN323" s="38"/>
      <c r="AO323" s="38"/>
      <c r="AP323" s="38"/>
      <c r="AR323" s="36"/>
      <c r="AS323" s="36"/>
      <c r="AT323" s="36"/>
    </row>
    <row r="324" customFormat="false" ht="11.25" hidden="false" customHeight="false" outlineLevel="0" collapsed="false">
      <c r="AN324" s="38"/>
      <c r="AO324" s="38"/>
      <c r="AP324" s="38"/>
      <c r="AR324" s="36"/>
      <c r="AS324" s="36"/>
      <c r="AT324" s="36"/>
    </row>
    <row r="325" customFormat="false" ht="11.25" hidden="false" customHeight="false" outlineLevel="0" collapsed="false">
      <c r="AN325" s="38"/>
      <c r="AO325" s="38"/>
      <c r="AP325" s="38"/>
      <c r="AR325" s="36"/>
      <c r="AS325" s="36"/>
      <c r="AT325" s="36"/>
    </row>
    <row r="326" customFormat="false" ht="11.25" hidden="false" customHeight="false" outlineLevel="0" collapsed="false">
      <c r="AN326" s="38"/>
      <c r="AO326" s="38"/>
      <c r="AP326" s="38"/>
      <c r="AR326" s="36"/>
      <c r="AS326" s="36"/>
      <c r="AT326" s="36"/>
    </row>
    <row r="327" customFormat="false" ht="11.25" hidden="false" customHeight="false" outlineLevel="0" collapsed="false">
      <c r="AN327" s="38"/>
      <c r="AO327" s="38"/>
      <c r="AP327" s="38"/>
      <c r="AR327" s="36"/>
      <c r="AS327" s="36"/>
      <c r="AT327" s="36"/>
    </row>
    <row r="328" customFormat="false" ht="11.25" hidden="false" customHeight="false" outlineLevel="0" collapsed="false">
      <c r="AN328" s="38"/>
      <c r="AO328" s="38"/>
      <c r="AP328" s="38"/>
      <c r="AR328" s="36"/>
      <c r="AS328" s="36"/>
      <c r="AT328" s="36"/>
    </row>
    <row r="329" customFormat="false" ht="11.25" hidden="false" customHeight="false" outlineLevel="0" collapsed="false">
      <c r="AN329" s="38"/>
      <c r="AO329" s="38"/>
      <c r="AP329" s="38"/>
      <c r="AR329" s="36"/>
      <c r="AS329" s="36"/>
      <c r="AT329" s="36"/>
    </row>
    <row r="330" customFormat="false" ht="11.25" hidden="false" customHeight="false" outlineLevel="0" collapsed="false">
      <c r="AN330" s="38"/>
      <c r="AO330" s="38"/>
      <c r="AP330" s="38"/>
      <c r="AR330" s="36"/>
      <c r="AS330" s="36"/>
      <c r="AT330" s="36"/>
    </row>
    <row r="331" customFormat="false" ht="11.25" hidden="false" customHeight="false" outlineLevel="0" collapsed="false">
      <c r="AN331" s="38"/>
      <c r="AO331" s="38"/>
      <c r="AP331" s="38"/>
      <c r="AR331" s="36"/>
      <c r="AS331" s="36"/>
      <c r="AT331" s="36"/>
    </row>
    <row r="332" customFormat="false" ht="11.25" hidden="false" customHeight="false" outlineLevel="0" collapsed="false">
      <c r="AN332" s="38"/>
      <c r="AO332" s="38"/>
      <c r="AP332" s="38"/>
      <c r="AR332" s="36"/>
      <c r="AS332" s="36"/>
      <c r="AT332" s="36"/>
    </row>
    <row r="333" customFormat="false" ht="11.25" hidden="false" customHeight="false" outlineLevel="0" collapsed="false">
      <c r="AN333" s="38"/>
      <c r="AO333" s="38"/>
      <c r="AP333" s="38"/>
      <c r="AR333" s="36"/>
      <c r="AS333" s="36"/>
      <c r="AT333" s="36"/>
    </row>
    <row r="334" customFormat="false" ht="11.25" hidden="false" customHeight="false" outlineLevel="0" collapsed="false">
      <c r="AN334" s="38"/>
      <c r="AO334" s="38"/>
      <c r="AP334" s="38"/>
      <c r="AR334" s="36"/>
      <c r="AS334" s="36"/>
      <c r="AT334" s="36"/>
    </row>
    <row r="335" customFormat="false" ht="11.25" hidden="false" customHeight="false" outlineLevel="0" collapsed="false">
      <c r="AN335" s="38"/>
      <c r="AO335" s="38"/>
      <c r="AP335" s="38"/>
      <c r="AR335" s="36"/>
      <c r="AS335" s="36"/>
      <c r="AT335" s="36"/>
    </row>
    <row r="336" customFormat="false" ht="11.25" hidden="false" customHeight="false" outlineLevel="0" collapsed="false">
      <c r="AN336" s="38"/>
      <c r="AO336" s="38"/>
      <c r="AP336" s="38"/>
      <c r="AR336" s="36"/>
      <c r="AS336" s="36"/>
      <c r="AT336" s="36"/>
    </row>
    <row r="337" customFormat="false" ht="11.25" hidden="false" customHeight="false" outlineLevel="0" collapsed="false">
      <c r="AN337" s="38"/>
      <c r="AO337" s="38"/>
      <c r="AP337" s="38"/>
      <c r="AR337" s="36"/>
      <c r="AS337" s="36"/>
      <c r="AT337" s="36"/>
    </row>
    <row r="338" customFormat="false" ht="11.25" hidden="false" customHeight="false" outlineLevel="0" collapsed="false">
      <c r="AN338" s="38"/>
      <c r="AO338" s="38"/>
      <c r="AP338" s="38"/>
      <c r="AR338" s="36"/>
      <c r="AS338" s="36"/>
      <c r="AT338" s="36"/>
    </row>
    <row r="339" customFormat="false" ht="11.25" hidden="false" customHeight="false" outlineLevel="0" collapsed="false">
      <c r="AN339" s="38"/>
      <c r="AO339" s="38"/>
      <c r="AP339" s="38"/>
      <c r="AR339" s="36"/>
      <c r="AS339" s="36"/>
      <c r="AT339" s="36"/>
    </row>
    <row r="340" customFormat="false" ht="11.25" hidden="false" customHeight="false" outlineLevel="0" collapsed="false">
      <c r="AN340" s="38"/>
      <c r="AO340" s="38"/>
      <c r="AP340" s="38"/>
      <c r="AR340" s="36"/>
      <c r="AS340" s="36"/>
      <c r="AT340" s="36"/>
    </row>
    <row r="341" customFormat="false" ht="11.25" hidden="false" customHeight="false" outlineLevel="0" collapsed="false">
      <c r="AN341" s="38"/>
      <c r="AO341" s="38"/>
      <c r="AP341" s="38"/>
      <c r="AR341" s="36"/>
      <c r="AS341" s="36"/>
      <c r="AT341" s="36"/>
    </row>
    <row r="342" customFormat="false" ht="11.25" hidden="false" customHeight="false" outlineLevel="0" collapsed="false">
      <c r="AN342" s="38"/>
      <c r="AO342" s="38"/>
      <c r="AP342" s="38"/>
      <c r="AR342" s="36"/>
      <c r="AS342" s="36"/>
      <c r="AT342" s="36"/>
    </row>
    <row r="343" customFormat="false" ht="11.25" hidden="false" customHeight="false" outlineLevel="0" collapsed="false">
      <c r="AN343" s="38"/>
      <c r="AO343" s="38"/>
      <c r="AP343" s="38"/>
      <c r="AR343" s="36"/>
      <c r="AS343" s="36"/>
      <c r="AT343" s="36"/>
    </row>
    <row r="344" customFormat="false" ht="11.25" hidden="false" customHeight="false" outlineLevel="0" collapsed="false">
      <c r="AN344" s="38"/>
      <c r="AO344" s="38"/>
      <c r="AP344" s="38"/>
      <c r="AR344" s="36"/>
      <c r="AS344" s="36"/>
      <c r="AT344" s="36"/>
    </row>
    <row r="345" customFormat="false" ht="11.25" hidden="false" customHeight="false" outlineLevel="0" collapsed="false">
      <c r="AN345" s="38"/>
      <c r="AO345" s="38"/>
      <c r="AP345" s="38"/>
      <c r="AR345" s="36"/>
      <c r="AS345" s="36"/>
      <c r="AT345" s="36"/>
    </row>
    <row r="346" customFormat="false" ht="11.25" hidden="false" customHeight="false" outlineLevel="0" collapsed="false">
      <c r="AN346" s="38"/>
      <c r="AO346" s="38"/>
      <c r="AP346" s="38"/>
      <c r="AR346" s="36"/>
      <c r="AS346" s="36"/>
      <c r="AT346" s="36"/>
    </row>
    <row r="347" customFormat="false" ht="11.25" hidden="false" customHeight="false" outlineLevel="0" collapsed="false">
      <c r="AN347" s="38"/>
      <c r="AO347" s="38"/>
      <c r="AP347" s="38"/>
      <c r="AR347" s="36"/>
      <c r="AS347" s="36"/>
      <c r="AT347" s="36"/>
    </row>
    <row r="348" customFormat="false" ht="11.25" hidden="false" customHeight="false" outlineLevel="0" collapsed="false">
      <c r="AN348" s="38"/>
      <c r="AO348" s="38"/>
      <c r="AP348" s="38"/>
      <c r="AR348" s="36"/>
      <c r="AS348" s="36"/>
      <c r="AT348" s="36"/>
    </row>
    <row r="349" customFormat="false" ht="11.25" hidden="false" customHeight="false" outlineLevel="0" collapsed="false">
      <c r="AN349" s="38"/>
      <c r="AO349" s="38"/>
      <c r="AP349" s="38"/>
      <c r="AR349" s="36"/>
      <c r="AS349" s="36"/>
      <c r="AT349" s="36"/>
    </row>
    <row r="350" customFormat="false" ht="11.25" hidden="false" customHeight="false" outlineLevel="0" collapsed="false">
      <c r="AN350" s="38"/>
      <c r="AO350" s="38"/>
      <c r="AP350" s="38"/>
      <c r="AR350" s="36"/>
      <c r="AS350" s="36"/>
      <c r="AT350" s="36"/>
    </row>
    <row r="351" customFormat="false" ht="11.25" hidden="false" customHeight="false" outlineLevel="0" collapsed="false">
      <c r="AN351" s="38"/>
      <c r="AO351" s="38"/>
      <c r="AP351" s="38"/>
      <c r="AR351" s="36"/>
      <c r="AS351" s="36"/>
      <c r="AT351" s="36"/>
    </row>
    <row r="352" customFormat="false" ht="11.25" hidden="false" customHeight="false" outlineLevel="0" collapsed="false">
      <c r="AN352" s="38"/>
      <c r="AO352" s="38"/>
      <c r="AP352" s="38"/>
      <c r="AR352" s="36"/>
      <c r="AS352" s="36"/>
      <c r="AT352" s="36"/>
    </row>
    <row r="353" customFormat="false" ht="11.25" hidden="false" customHeight="false" outlineLevel="0" collapsed="false">
      <c r="AN353" s="38"/>
      <c r="AO353" s="38"/>
      <c r="AP353" s="38"/>
      <c r="AR353" s="36"/>
      <c r="AS353" s="36"/>
      <c r="AT353" s="36"/>
    </row>
    <row r="354" customFormat="false" ht="11.25" hidden="false" customHeight="false" outlineLevel="0" collapsed="false">
      <c r="AN354" s="38"/>
      <c r="AO354" s="38"/>
      <c r="AP354" s="38"/>
      <c r="AR354" s="36"/>
      <c r="AS354" s="36"/>
      <c r="AT354" s="36"/>
    </row>
    <row r="355" customFormat="false" ht="11.25" hidden="false" customHeight="false" outlineLevel="0" collapsed="false">
      <c r="AN355" s="38"/>
      <c r="AO355" s="38"/>
      <c r="AP355" s="38"/>
      <c r="AR355" s="36"/>
      <c r="AS355" s="36"/>
      <c r="AT355" s="36"/>
    </row>
    <row r="356" customFormat="false" ht="11.25" hidden="false" customHeight="false" outlineLevel="0" collapsed="false">
      <c r="AN356" s="38"/>
      <c r="AO356" s="38"/>
      <c r="AP356" s="38"/>
      <c r="AR356" s="36"/>
      <c r="AS356" s="36"/>
      <c r="AT356" s="36"/>
    </row>
    <row r="357" customFormat="false" ht="11.25" hidden="false" customHeight="false" outlineLevel="0" collapsed="false">
      <c r="AN357" s="38"/>
      <c r="AO357" s="38"/>
      <c r="AP357" s="38"/>
      <c r="AR357" s="36"/>
      <c r="AS357" s="36"/>
      <c r="AT357" s="36"/>
    </row>
    <row r="358" customFormat="false" ht="11.25" hidden="false" customHeight="false" outlineLevel="0" collapsed="false">
      <c r="AN358" s="38"/>
      <c r="AO358" s="38"/>
      <c r="AP358" s="38"/>
      <c r="AR358" s="36"/>
      <c r="AS358" s="36"/>
      <c r="AT358" s="36"/>
    </row>
    <row r="359" customFormat="false" ht="11.25" hidden="false" customHeight="false" outlineLevel="0" collapsed="false">
      <c r="AN359" s="38"/>
      <c r="AO359" s="38"/>
      <c r="AP359" s="38"/>
      <c r="AR359" s="36"/>
      <c r="AS359" s="36"/>
      <c r="AT359" s="36"/>
    </row>
    <row r="360" customFormat="false" ht="11.25" hidden="false" customHeight="false" outlineLevel="0" collapsed="false">
      <c r="AN360" s="38"/>
      <c r="AO360" s="38"/>
      <c r="AP360" s="38"/>
      <c r="AR360" s="36"/>
      <c r="AS360" s="36"/>
      <c r="AT360" s="36"/>
    </row>
    <row r="361" customFormat="false" ht="11.25" hidden="false" customHeight="false" outlineLevel="0" collapsed="false">
      <c r="AN361" s="38"/>
      <c r="AO361" s="38"/>
      <c r="AP361" s="38"/>
      <c r="AR361" s="36"/>
      <c r="AS361" s="36"/>
      <c r="AT361" s="36"/>
    </row>
    <row r="362" customFormat="false" ht="11.25" hidden="false" customHeight="false" outlineLevel="0" collapsed="false">
      <c r="AN362" s="38"/>
      <c r="AO362" s="38"/>
      <c r="AP362" s="38"/>
      <c r="AR362" s="36"/>
      <c r="AS362" s="36"/>
      <c r="AT362" s="36"/>
    </row>
    <row r="363" customFormat="false" ht="11.25" hidden="false" customHeight="false" outlineLevel="0" collapsed="false">
      <c r="AN363" s="38"/>
      <c r="AO363" s="38"/>
      <c r="AP363" s="38"/>
      <c r="AR363" s="36"/>
      <c r="AS363" s="36"/>
      <c r="AT363" s="36"/>
    </row>
    <row r="364" customFormat="false" ht="11.25" hidden="false" customHeight="false" outlineLevel="0" collapsed="false">
      <c r="AN364" s="38"/>
      <c r="AO364" s="38"/>
      <c r="AP364" s="38"/>
      <c r="AR364" s="36"/>
      <c r="AS364" s="36"/>
      <c r="AT364" s="36"/>
    </row>
    <row r="365" customFormat="false" ht="11.25" hidden="false" customHeight="false" outlineLevel="0" collapsed="false">
      <c r="AN365" s="38"/>
      <c r="AO365" s="38"/>
      <c r="AP365" s="38"/>
      <c r="AR365" s="36"/>
      <c r="AS365" s="36"/>
      <c r="AT365" s="36"/>
    </row>
    <row r="366" customFormat="false" ht="11.25" hidden="false" customHeight="false" outlineLevel="0" collapsed="false">
      <c r="AN366" s="38"/>
      <c r="AO366" s="38"/>
      <c r="AP366" s="38"/>
      <c r="AR366" s="36"/>
      <c r="AS366" s="36"/>
      <c r="AT366" s="36"/>
    </row>
    <row r="367" customFormat="false" ht="11.25" hidden="false" customHeight="false" outlineLevel="0" collapsed="false">
      <c r="AN367" s="38"/>
      <c r="AO367" s="38"/>
      <c r="AP367" s="38"/>
      <c r="AR367" s="36"/>
      <c r="AS367" s="36"/>
      <c r="AT367" s="36"/>
    </row>
    <row r="368" customFormat="false" ht="11.25" hidden="false" customHeight="false" outlineLevel="0" collapsed="false">
      <c r="AN368" s="38"/>
      <c r="AO368" s="38"/>
      <c r="AP368" s="38"/>
      <c r="AR368" s="36"/>
      <c r="AS368" s="36"/>
      <c r="AT368" s="36"/>
    </row>
    <row r="369" customFormat="false" ht="11.25" hidden="false" customHeight="false" outlineLevel="0" collapsed="false">
      <c r="AN369" s="38"/>
      <c r="AO369" s="38"/>
      <c r="AP369" s="38"/>
      <c r="AR369" s="36"/>
      <c r="AS369" s="36"/>
      <c r="AT369" s="36"/>
    </row>
    <row r="370" customFormat="false" ht="11.25" hidden="false" customHeight="false" outlineLevel="0" collapsed="false">
      <c r="AN370" s="38"/>
      <c r="AO370" s="38"/>
      <c r="AP370" s="38"/>
      <c r="AR370" s="36"/>
      <c r="AS370" s="36"/>
      <c r="AT370" s="36"/>
    </row>
    <row r="371" customFormat="false" ht="11.25" hidden="false" customHeight="false" outlineLevel="0" collapsed="false">
      <c r="AN371" s="38"/>
      <c r="AO371" s="38"/>
      <c r="AP371" s="38"/>
      <c r="AR371" s="36"/>
      <c r="AS371" s="36"/>
      <c r="AT371" s="36"/>
    </row>
    <row r="372" customFormat="false" ht="11.25" hidden="false" customHeight="false" outlineLevel="0" collapsed="false">
      <c r="AN372" s="38"/>
      <c r="AO372" s="38"/>
      <c r="AP372" s="38"/>
      <c r="AR372" s="36"/>
      <c r="AS372" s="36"/>
      <c r="AT372" s="36"/>
    </row>
    <row r="373" customFormat="false" ht="11.25" hidden="false" customHeight="false" outlineLevel="0" collapsed="false">
      <c r="AN373" s="38"/>
      <c r="AO373" s="38"/>
      <c r="AP373" s="38"/>
      <c r="AR373" s="36"/>
      <c r="AS373" s="36"/>
      <c r="AT373" s="36"/>
    </row>
    <row r="374" customFormat="false" ht="11.25" hidden="false" customHeight="false" outlineLevel="0" collapsed="false">
      <c r="AN374" s="38"/>
      <c r="AO374" s="38"/>
      <c r="AP374" s="38"/>
      <c r="AR374" s="36"/>
      <c r="AS374" s="36"/>
      <c r="AT374" s="36"/>
    </row>
    <row r="375" customFormat="false" ht="11.25" hidden="false" customHeight="false" outlineLevel="0" collapsed="false">
      <c r="AN375" s="38"/>
      <c r="AO375" s="38"/>
      <c r="AP375" s="38"/>
      <c r="AR375" s="36"/>
      <c r="AS375" s="36"/>
      <c r="AT375" s="36"/>
    </row>
    <row r="376" customFormat="false" ht="11.25" hidden="false" customHeight="false" outlineLevel="0" collapsed="false">
      <c r="AN376" s="38"/>
      <c r="AO376" s="38"/>
      <c r="AP376" s="38"/>
      <c r="AR376" s="36"/>
      <c r="AS376" s="36"/>
      <c r="AT376" s="36"/>
    </row>
    <row r="377" customFormat="false" ht="11.25" hidden="false" customHeight="false" outlineLevel="0" collapsed="false">
      <c r="AN377" s="38"/>
      <c r="AO377" s="38"/>
      <c r="AP377" s="38"/>
      <c r="AR377" s="36"/>
      <c r="AS377" s="36"/>
      <c r="AT377" s="36"/>
    </row>
    <row r="378" customFormat="false" ht="11.25" hidden="false" customHeight="false" outlineLevel="0" collapsed="false">
      <c r="AN378" s="38"/>
      <c r="AO378" s="38"/>
      <c r="AP378" s="38"/>
      <c r="AR378" s="36"/>
      <c r="AS378" s="36"/>
      <c r="AT378" s="36"/>
    </row>
    <row r="379" customFormat="false" ht="11.25" hidden="false" customHeight="false" outlineLevel="0" collapsed="false">
      <c r="AN379" s="38"/>
      <c r="AO379" s="38"/>
      <c r="AP379" s="38"/>
      <c r="AR379" s="36"/>
      <c r="AS379" s="36"/>
      <c r="AT379" s="36"/>
    </row>
    <row r="380" customFormat="false" ht="11.25" hidden="false" customHeight="false" outlineLevel="0" collapsed="false">
      <c r="AN380" s="38"/>
      <c r="AO380" s="38"/>
      <c r="AP380" s="38"/>
      <c r="AR380" s="36"/>
      <c r="AS380" s="36"/>
      <c r="AT380" s="36"/>
    </row>
    <row r="381" customFormat="false" ht="11.25" hidden="false" customHeight="false" outlineLevel="0" collapsed="false">
      <c r="AN381" s="38"/>
      <c r="AO381" s="38"/>
      <c r="AP381" s="38"/>
      <c r="AR381" s="36"/>
      <c r="AS381" s="36"/>
      <c r="AT381" s="36"/>
    </row>
    <row r="382" customFormat="false" ht="11.25" hidden="false" customHeight="false" outlineLevel="0" collapsed="false">
      <c r="AN382" s="38"/>
      <c r="AO382" s="38"/>
      <c r="AP382" s="38"/>
      <c r="AR382" s="36"/>
      <c r="AS382" s="36"/>
      <c r="AT382" s="36"/>
    </row>
    <row r="383" customFormat="false" ht="11.25" hidden="false" customHeight="false" outlineLevel="0" collapsed="false">
      <c r="AN383" s="38"/>
      <c r="AO383" s="38"/>
      <c r="AP383" s="38"/>
      <c r="AR383" s="36"/>
      <c r="AS383" s="36"/>
      <c r="AT383" s="36"/>
    </row>
    <row r="384" customFormat="false" ht="11.25" hidden="false" customHeight="false" outlineLevel="0" collapsed="false">
      <c r="AN384" s="38"/>
      <c r="AO384" s="38"/>
      <c r="AP384" s="38"/>
      <c r="AR384" s="36"/>
      <c r="AS384" s="36"/>
      <c r="AT384" s="36"/>
    </row>
    <row r="385" customFormat="false" ht="11.25" hidden="false" customHeight="false" outlineLevel="0" collapsed="false">
      <c r="AN385" s="38"/>
      <c r="AO385" s="38"/>
      <c r="AP385" s="38"/>
      <c r="AR385" s="36"/>
      <c r="AS385" s="36"/>
      <c r="AT385" s="36"/>
    </row>
    <row r="386" customFormat="false" ht="11.25" hidden="false" customHeight="false" outlineLevel="0" collapsed="false">
      <c r="AN386" s="38"/>
      <c r="AO386" s="38"/>
      <c r="AP386" s="38"/>
      <c r="AR386" s="36"/>
      <c r="AS386" s="36"/>
      <c r="AT386" s="36"/>
    </row>
    <row r="387" customFormat="false" ht="11.25" hidden="false" customHeight="false" outlineLevel="0" collapsed="false">
      <c r="AN387" s="38"/>
      <c r="AO387" s="38"/>
      <c r="AP387" s="38"/>
      <c r="AR387" s="36"/>
      <c r="AS387" s="36"/>
      <c r="AT387" s="36"/>
    </row>
    <row r="388" customFormat="false" ht="11.25" hidden="false" customHeight="false" outlineLevel="0" collapsed="false">
      <c r="AN388" s="38"/>
      <c r="AO388" s="38"/>
      <c r="AP388" s="38"/>
      <c r="AR388" s="36"/>
      <c r="AS388" s="36"/>
      <c r="AT388" s="36"/>
    </row>
    <row r="389" customFormat="false" ht="11.25" hidden="false" customHeight="false" outlineLevel="0" collapsed="false">
      <c r="AN389" s="38"/>
      <c r="AO389" s="38"/>
      <c r="AP389" s="38"/>
      <c r="AR389" s="36"/>
      <c r="AS389" s="36"/>
      <c r="AT389" s="36"/>
    </row>
    <row r="390" customFormat="false" ht="11.25" hidden="false" customHeight="false" outlineLevel="0" collapsed="false">
      <c r="AN390" s="38"/>
      <c r="AO390" s="38"/>
      <c r="AP390" s="38"/>
      <c r="AR390" s="36"/>
      <c r="AS390" s="36"/>
      <c r="AT390" s="36"/>
    </row>
    <row r="391" customFormat="false" ht="11.25" hidden="false" customHeight="false" outlineLevel="0" collapsed="false">
      <c r="AN391" s="38"/>
      <c r="AO391" s="38"/>
      <c r="AP391" s="38"/>
      <c r="AR391" s="36"/>
      <c r="AS391" s="36"/>
      <c r="AT391" s="36"/>
    </row>
    <row r="392" customFormat="false" ht="11.25" hidden="false" customHeight="false" outlineLevel="0" collapsed="false">
      <c r="AN392" s="38"/>
      <c r="AO392" s="38"/>
      <c r="AP392" s="38"/>
      <c r="AR392" s="36"/>
      <c r="AS392" s="36"/>
      <c r="AT392" s="36"/>
    </row>
    <row r="393" customFormat="false" ht="11.25" hidden="false" customHeight="false" outlineLevel="0" collapsed="false">
      <c r="AN393" s="38"/>
      <c r="AO393" s="38"/>
      <c r="AP393" s="38"/>
      <c r="AR393" s="36"/>
      <c r="AS393" s="36"/>
      <c r="AT393" s="36"/>
    </row>
    <row r="394" customFormat="false" ht="11.25" hidden="false" customHeight="false" outlineLevel="0" collapsed="false">
      <c r="AN394" s="38"/>
      <c r="AO394" s="38"/>
      <c r="AP394" s="38"/>
      <c r="AR394" s="36"/>
      <c r="AS394" s="36"/>
      <c r="AT394" s="36"/>
    </row>
    <row r="395" customFormat="false" ht="11.25" hidden="false" customHeight="false" outlineLevel="0" collapsed="false">
      <c r="AN395" s="38"/>
      <c r="AO395" s="38"/>
      <c r="AP395" s="38"/>
      <c r="AR395" s="36"/>
      <c r="AS395" s="36"/>
      <c r="AT395" s="36"/>
    </row>
    <row r="396" customFormat="false" ht="11.25" hidden="false" customHeight="false" outlineLevel="0" collapsed="false">
      <c r="AN396" s="38"/>
      <c r="AO396" s="38"/>
      <c r="AP396" s="38"/>
      <c r="AR396" s="36"/>
      <c r="AS396" s="36"/>
      <c r="AT396" s="36"/>
    </row>
    <row r="397" customFormat="false" ht="11.25" hidden="false" customHeight="false" outlineLevel="0" collapsed="false">
      <c r="AN397" s="38"/>
      <c r="AO397" s="38"/>
      <c r="AP397" s="38"/>
      <c r="AR397" s="36"/>
      <c r="AS397" s="36"/>
      <c r="AT397" s="36"/>
    </row>
    <row r="398" customFormat="false" ht="11.25" hidden="false" customHeight="false" outlineLevel="0" collapsed="false">
      <c r="AN398" s="38"/>
      <c r="AO398" s="38"/>
      <c r="AP398" s="38"/>
      <c r="AR398" s="36"/>
      <c r="AS398" s="36"/>
      <c r="AT398" s="36"/>
    </row>
    <row r="399" customFormat="false" ht="11.25" hidden="false" customHeight="false" outlineLevel="0" collapsed="false">
      <c r="AN399" s="38"/>
      <c r="AO399" s="38"/>
      <c r="AP399" s="38"/>
      <c r="AR399" s="36"/>
      <c r="AS399" s="36"/>
      <c r="AT399" s="36"/>
    </row>
    <row r="400" customFormat="false" ht="11.25" hidden="false" customHeight="false" outlineLevel="0" collapsed="false">
      <c r="AN400" s="38"/>
      <c r="AO400" s="38"/>
      <c r="AP400" s="38"/>
      <c r="AR400" s="36"/>
      <c r="AS400" s="36"/>
      <c r="AT400" s="36"/>
    </row>
    <row r="401" customFormat="false" ht="11.25" hidden="false" customHeight="false" outlineLevel="0" collapsed="false">
      <c r="AN401" s="38"/>
      <c r="AO401" s="38"/>
      <c r="AP401" s="38"/>
      <c r="AR401" s="36"/>
      <c r="AS401" s="36"/>
      <c r="AT401" s="36"/>
    </row>
    <row r="402" customFormat="false" ht="11.25" hidden="false" customHeight="false" outlineLevel="0" collapsed="false">
      <c r="AN402" s="38"/>
      <c r="AO402" s="38"/>
      <c r="AP402" s="38"/>
      <c r="AR402" s="36"/>
      <c r="AS402" s="36"/>
      <c r="AT402" s="36"/>
    </row>
    <row r="403" customFormat="false" ht="11.25" hidden="false" customHeight="false" outlineLevel="0" collapsed="false">
      <c r="AN403" s="38"/>
      <c r="AO403" s="38"/>
      <c r="AP403" s="38"/>
      <c r="AR403" s="36"/>
      <c r="AS403" s="36"/>
      <c r="AT403" s="36"/>
    </row>
    <row r="404" customFormat="false" ht="11.25" hidden="false" customHeight="false" outlineLevel="0" collapsed="false">
      <c r="AN404" s="38"/>
      <c r="AO404" s="38"/>
      <c r="AP404" s="38"/>
      <c r="AR404" s="36"/>
      <c r="AS404" s="36"/>
      <c r="AT404" s="36"/>
    </row>
    <row r="405" customFormat="false" ht="11.25" hidden="false" customHeight="false" outlineLevel="0" collapsed="false">
      <c r="AN405" s="38"/>
      <c r="AO405" s="38"/>
      <c r="AP405" s="38"/>
      <c r="AR405" s="36"/>
      <c r="AS405" s="36"/>
      <c r="AT405" s="36"/>
    </row>
    <row r="406" customFormat="false" ht="11.25" hidden="false" customHeight="false" outlineLevel="0" collapsed="false">
      <c r="AN406" s="38"/>
      <c r="AO406" s="38"/>
      <c r="AP406" s="38"/>
      <c r="AR406" s="36"/>
      <c r="AS406" s="36"/>
      <c r="AT406" s="36"/>
    </row>
    <row r="407" customFormat="false" ht="11.25" hidden="false" customHeight="false" outlineLevel="0" collapsed="false">
      <c r="AN407" s="38"/>
      <c r="AO407" s="38"/>
      <c r="AP407" s="38"/>
      <c r="AR407" s="36"/>
      <c r="AS407" s="36"/>
      <c r="AT407" s="36"/>
    </row>
    <row r="408" customFormat="false" ht="11.25" hidden="false" customHeight="false" outlineLevel="0" collapsed="false">
      <c r="AN408" s="38"/>
      <c r="AO408" s="38"/>
      <c r="AP408" s="38"/>
      <c r="AR408" s="36"/>
      <c r="AS408" s="36"/>
      <c r="AT408" s="36"/>
    </row>
    <row r="409" customFormat="false" ht="11.25" hidden="false" customHeight="false" outlineLevel="0" collapsed="false">
      <c r="AN409" s="38"/>
      <c r="AO409" s="38"/>
      <c r="AP409" s="38"/>
      <c r="AR409" s="36"/>
      <c r="AS409" s="36"/>
      <c r="AT409" s="36"/>
    </row>
    <row r="410" customFormat="false" ht="11.25" hidden="false" customHeight="false" outlineLevel="0" collapsed="false">
      <c r="AN410" s="38"/>
      <c r="AO410" s="38"/>
      <c r="AP410" s="38"/>
      <c r="AR410" s="36"/>
      <c r="AS410" s="36"/>
      <c r="AT410" s="36"/>
    </row>
    <row r="411" customFormat="false" ht="11.25" hidden="false" customHeight="false" outlineLevel="0" collapsed="false">
      <c r="AN411" s="38"/>
      <c r="AO411" s="38"/>
      <c r="AP411" s="38"/>
      <c r="AR411" s="36"/>
      <c r="AS411" s="36"/>
      <c r="AT411" s="36"/>
    </row>
    <row r="412" customFormat="false" ht="11.25" hidden="false" customHeight="false" outlineLevel="0" collapsed="false">
      <c r="AN412" s="38"/>
      <c r="AO412" s="38"/>
      <c r="AP412" s="38"/>
      <c r="AR412" s="36"/>
      <c r="AS412" s="36"/>
      <c r="AT412" s="36"/>
    </row>
    <row r="413" customFormat="false" ht="11.25" hidden="false" customHeight="false" outlineLevel="0" collapsed="false">
      <c r="AN413" s="38"/>
      <c r="AO413" s="38"/>
      <c r="AP413" s="38"/>
      <c r="AR413" s="36"/>
      <c r="AS413" s="36"/>
      <c r="AT413" s="36"/>
    </row>
    <row r="414" customFormat="false" ht="11.25" hidden="false" customHeight="false" outlineLevel="0" collapsed="false">
      <c r="AN414" s="38"/>
      <c r="AO414" s="38"/>
      <c r="AP414" s="38"/>
      <c r="AR414" s="36"/>
      <c r="AS414" s="36"/>
      <c r="AT414" s="36"/>
    </row>
    <row r="415" customFormat="false" ht="11.25" hidden="false" customHeight="false" outlineLevel="0" collapsed="false">
      <c r="AN415" s="38"/>
      <c r="AO415" s="38"/>
      <c r="AP415" s="38"/>
      <c r="AR415" s="36"/>
      <c r="AS415" s="36"/>
      <c r="AT415" s="36"/>
    </row>
    <row r="416" customFormat="false" ht="11.25" hidden="false" customHeight="false" outlineLevel="0" collapsed="false">
      <c r="AN416" s="38"/>
      <c r="AO416" s="38"/>
      <c r="AP416" s="38"/>
      <c r="AR416" s="36"/>
      <c r="AS416" s="36"/>
      <c r="AT416" s="36"/>
    </row>
    <row r="417" customFormat="false" ht="11.25" hidden="false" customHeight="false" outlineLevel="0" collapsed="false">
      <c r="AN417" s="38"/>
      <c r="AO417" s="38"/>
      <c r="AP417" s="38"/>
      <c r="AR417" s="36"/>
      <c r="AS417" s="36"/>
      <c r="AT417" s="36"/>
    </row>
    <row r="418" customFormat="false" ht="11.25" hidden="false" customHeight="false" outlineLevel="0" collapsed="false">
      <c r="AN418" s="38"/>
      <c r="AO418" s="38"/>
      <c r="AP418" s="38"/>
      <c r="AR418" s="36"/>
      <c r="AS418" s="36"/>
      <c r="AT418" s="36"/>
    </row>
    <row r="419" customFormat="false" ht="11.25" hidden="false" customHeight="false" outlineLevel="0" collapsed="false">
      <c r="AN419" s="38"/>
      <c r="AO419" s="38"/>
      <c r="AP419" s="38"/>
      <c r="AR419" s="36"/>
      <c r="AS419" s="36"/>
      <c r="AT419" s="36"/>
    </row>
    <row r="420" customFormat="false" ht="11.25" hidden="false" customHeight="false" outlineLevel="0" collapsed="false">
      <c r="AN420" s="38"/>
      <c r="AO420" s="38"/>
      <c r="AP420" s="38"/>
      <c r="AR420" s="36"/>
      <c r="AS420" s="36"/>
      <c r="AT420" s="36"/>
    </row>
    <row r="421" customFormat="false" ht="11.25" hidden="false" customHeight="false" outlineLevel="0" collapsed="false">
      <c r="AN421" s="38"/>
      <c r="AO421" s="38"/>
      <c r="AP421" s="38"/>
      <c r="AR421" s="36"/>
      <c r="AS421" s="36"/>
      <c r="AT421" s="36"/>
    </row>
    <row r="422" customFormat="false" ht="11.25" hidden="false" customHeight="false" outlineLevel="0" collapsed="false">
      <c r="AN422" s="38"/>
      <c r="AO422" s="38"/>
      <c r="AP422" s="38"/>
      <c r="AR422" s="36"/>
      <c r="AS422" s="36"/>
      <c r="AT422" s="36"/>
    </row>
    <row r="423" customFormat="false" ht="11.25" hidden="false" customHeight="false" outlineLevel="0" collapsed="false">
      <c r="AN423" s="38"/>
      <c r="AO423" s="38"/>
      <c r="AP423" s="38"/>
      <c r="AR423" s="36"/>
      <c r="AS423" s="36"/>
      <c r="AT423" s="36"/>
    </row>
    <row r="424" customFormat="false" ht="11.25" hidden="false" customHeight="false" outlineLevel="0" collapsed="false">
      <c r="AN424" s="38"/>
      <c r="AO424" s="38"/>
      <c r="AP424" s="38"/>
      <c r="AR424" s="36"/>
      <c r="AS424" s="36"/>
      <c r="AT424" s="36"/>
    </row>
    <row r="425" customFormat="false" ht="11.25" hidden="false" customHeight="false" outlineLevel="0" collapsed="false">
      <c r="AN425" s="38"/>
      <c r="AO425" s="38"/>
      <c r="AP425" s="38"/>
      <c r="AR425" s="36"/>
      <c r="AS425" s="36"/>
      <c r="AT425" s="36"/>
    </row>
    <row r="426" customFormat="false" ht="11.25" hidden="false" customHeight="false" outlineLevel="0" collapsed="false">
      <c r="AN426" s="38"/>
      <c r="AO426" s="38"/>
      <c r="AP426" s="38"/>
      <c r="AR426" s="36"/>
      <c r="AS426" s="36"/>
      <c r="AT426" s="36"/>
    </row>
    <row r="427" customFormat="false" ht="11.25" hidden="false" customHeight="false" outlineLevel="0" collapsed="false">
      <c r="AN427" s="38"/>
      <c r="AO427" s="38"/>
      <c r="AP427" s="38"/>
      <c r="AR427" s="36"/>
      <c r="AS427" s="36"/>
      <c r="AT427" s="36"/>
    </row>
    <row r="428" customFormat="false" ht="11.25" hidden="false" customHeight="false" outlineLevel="0" collapsed="false">
      <c r="AN428" s="38"/>
      <c r="AO428" s="38"/>
      <c r="AP428" s="38"/>
      <c r="AR428" s="36"/>
      <c r="AS428" s="36"/>
      <c r="AT428" s="36"/>
    </row>
    <row r="429" customFormat="false" ht="11.25" hidden="false" customHeight="false" outlineLevel="0" collapsed="false">
      <c r="AN429" s="38"/>
      <c r="AO429" s="38"/>
      <c r="AP429" s="38"/>
      <c r="AR429" s="36"/>
      <c r="AS429" s="36"/>
      <c r="AT429" s="36"/>
    </row>
    <row r="430" customFormat="false" ht="11.25" hidden="false" customHeight="false" outlineLevel="0" collapsed="false">
      <c r="AN430" s="38"/>
      <c r="AO430" s="38"/>
      <c r="AP430" s="38"/>
      <c r="AR430" s="36"/>
      <c r="AS430" s="36"/>
      <c r="AT430" s="36"/>
    </row>
    <row r="431" customFormat="false" ht="11.25" hidden="false" customHeight="false" outlineLevel="0" collapsed="false">
      <c r="AN431" s="38"/>
      <c r="AO431" s="38"/>
      <c r="AP431" s="38"/>
      <c r="AR431" s="36"/>
      <c r="AS431" s="36"/>
      <c r="AT431" s="36"/>
    </row>
    <row r="432" customFormat="false" ht="11.25" hidden="false" customHeight="false" outlineLevel="0" collapsed="false">
      <c r="AN432" s="38"/>
      <c r="AO432" s="38"/>
      <c r="AP432" s="38"/>
      <c r="AR432" s="36"/>
      <c r="AS432" s="36"/>
      <c r="AT432" s="36"/>
    </row>
    <row r="433" customFormat="false" ht="11.25" hidden="false" customHeight="false" outlineLevel="0" collapsed="false">
      <c r="AN433" s="38"/>
      <c r="AO433" s="38"/>
      <c r="AP433" s="38"/>
      <c r="AR433" s="36"/>
      <c r="AS433" s="36"/>
      <c r="AT433" s="36"/>
    </row>
    <row r="434" customFormat="false" ht="11.25" hidden="false" customHeight="false" outlineLevel="0" collapsed="false">
      <c r="AN434" s="38"/>
      <c r="AO434" s="38"/>
      <c r="AP434" s="38"/>
      <c r="AR434" s="36"/>
      <c r="AS434" s="36"/>
      <c r="AT434" s="36"/>
    </row>
    <row r="435" customFormat="false" ht="11.25" hidden="false" customHeight="false" outlineLevel="0" collapsed="false">
      <c r="AN435" s="38"/>
      <c r="AO435" s="38"/>
      <c r="AP435" s="38"/>
      <c r="AR435" s="36"/>
      <c r="AS435" s="36"/>
      <c r="AT435" s="36"/>
    </row>
    <row r="436" customFormat="false" ht="11.25" hidden="false" customHeight="false" outlineLevel="0" collapsed="false">
      <c r="AN436" s="38"/>
      <c r="AO436" s="38"/>
      <c r="AP436" s="38"/>
      <c r="AR436" s="36"/>
      <c r="AS436" s="36"/>
      <c r="AT436" s="36"/>
    </row>
    <row r="437" customFormat="false" ht="11.25" hidden="false" customHeight="false" outlineLevel="0" collapsed="false">
      <c r="AN437" s="38"/>
      <c r="AO437" s="38"/>
      <c r="AP437" s="38"/>
      <c r="AR437" s="36"/>
      <c r="AS437" s="36"/>
      <c r="AT437" s="36"/>
    </row>
    <row r="438" customFormat="false" ht="11.25" hidden="false" customHeight="false" outlineLevel="0" collapsed="false">
      <c r="AN438" s="38"/>
      <c r="AO438" s="38"/>
      <c r="AP438" s="38"/>
      <c r="AR438" s="36"/>
      <c r="AS438" s="36"/>
      <c r="AT438" s="36"/>
    </row>
    <row r="439" customFormat="false" ht="11.25" hidden="false" customHeight="false" outlineLevel="0" collapsed="false">
      <c r="AN439" s="38"/>
      <c r="AO439" s="38"/>
      <c r="AP439" s="38"/>
      <c r="AR439" s="36"/>
      <c r="AS439" s="36"/>
      <c r="AT439" s="36"/>
    </row>
    <row r="440" customFormat="false" ht="11.25" hidden="false" customHeight="false" outlineLevel="0" collapsed="false">
      <c r="AN440" s="38"/>
      <c r="AO440" s="38"/>
      <c r="AP440" s="38"/>
      <c r="AR440" s="36"/>
      <c r="AS440" s="36"/>
      <c r="AT440" s="36"/>
    </row>
    <row r="441" customFormat="false" ht="11.25" hidden="false" customHeight="false" outlineLevel="0" collapsed="false">
      <c r="AN441" s="38"/>
      <c r="AO441" s="38"/>
      <c r="AP441" s="38"/>
      <c r="AR441" s="36"/>
      <c r="AS441" s="36"/>
      <c r="AT441" s="36"/>
    </row>
    <row r="442" customFormat="false" ht="11.25" hidden="false" customHeight="false" outlineLevel="0" collapsed="false">
      <c r="AN442" s="38"/>
      <c r="AO442" s="38"/>
      <c r="AP442" s="38"/>
      <c r="AR442" s="36"/>
      <c r="AS442" s="36"/>
      <c r="AT442" s="36"/>
    </row>
    <row r="443" customFormat="false" ht="11.25" hidden="false" customHeight="false" outlineLevel="0" collapsed="false">
      <c r="AN443" s="38"/>
      <c r="AO443" s="38"/>
      <c r="AP443" s="38"/>
      <c r="AR443" s="36"/>
      <c r="AS443" s="36"/>
      <c r="AT443" s="36"/>
    </row>
    <row r="444" customFormat="false" ht="11.25" hidden="false" customHeight="false" outlineLevel="0" collapsed="false">
      <c r="AN444" s="38"/>
      <c r="AO444" s="38"/>
      <c r="AP444" s="38"/>
      <c r="AR444" s="36"/>
      <c r="AS444" s="36"/>
      <c r="AT444" s="36"/>
    </row>
    <row r="445" customFormat="false" ht="11.25" hidden="false" customHeight="false" outlineLevel="0" collapsed="false">
      <c r="AN445" s="38"/>
      <c r="AO445" s="38"/>
      <c r="AP445" s="38"/>
      <c r="AR445" s="36"/>
      <c r="AS445" s="36"/>
      <c r="AT445" s="36"/>
    </row>
    <row r="446" customFormat="false" ht="11.25" hidden="false" customHeight="false" outlineLevel="0" collapsed="false">
      <c r="AN446" s="38"/>
      <c r="AO446" s="38"/>
      <c r="AP446" s="38"/>
      <c r="AR446" s="36"/>
      <c r="AS446" s="36"/>
      <c r="AT446" s="36"/>
    </row>
    <row r="447" customFormat="false" ht="11.25" hidden="false" customHeight="false" outlineLevel="0" collapsed="false">
      <c r="AN447" s="38"/>
      <c r="AO447" s="38"/>
      <c r="AP447" s="38"/>
      <c r="AR447" s="36"/>
      <c r="AS447" s="36"/>
      <c r="AT447" s="36"/>
    </row>
    <row r="448" customFormat="false" ht="11.25" hidden="false" customHeight="false" outlineLevel="0" collapsed="false">
      <c r="AN448" s="38"/>
      <c r="AO448" s="38"/>
      <c r="AP448" s="38"/>
      <c r="AR448" s="36"/>
      <c r="AS448" s="36"/>
      <c r="AT448" s="36"/>
    </row>
    <row r="449" customFormat="false" ht="11.25" hidden="false" customHeight="false" outlineLevel="0" collapsed="false">
      <c r="AN449" s="38"/>
      <c r="AO449" s="38"/>
      <c r="AP449" s="38"/>
      <c r="AR449" s="36"/>
      <c r="AS449" s="36"/>
      <c r="AT449" s="36"/>
    </row>
    <row r="450" customFormat="false" ht="11.25" hidden="false" customHeight="false" outlineLevel="0" collapsed="false">
      <c r="AN450" s="38"/>
      <c r="AO450" s="38"/>
      <c r="AP450" s="38"/>
      <c r="AR450" s="36"/>
      <c r="AS450" s="36"/>
      <c r="AT450" s="36"/>
    </row>
    <row r="451" customFormat="false" ht="11.25" hidden="false" customHeight="false" outlineLevel="0" collapsed="false">
      <c r="AN451" s="38"/>
      <c r="AO451" s="38"/>
      <c r="AP451" s="38"/>
      <c r="AR451" s="36"/>
      <c r="AS451" s="36"/>
      <c r="AT451" s="36"/>
    </row>
    <row r="452" customFormat="false" ht="11.25" hidden="false" customHeight="false" outlineLevel="0" collapsed="false">
      <c r="AN452" s="38"/>
      <c r="AO452" s="38"/>
      <c r="AP452" s="38"/>
      <c r="AR452" s="36"/>
      <c r="AS452" s="36"/>
      <c r="AT452" s="36"/>
    </row>
    <row r="453" customFormat="false" ht="11.25" hidden="false" customHeight="false" outlineLevel="0" collapsed="false">
      <c r="AN453" s="38"/>
      <c r="AO453" s="38"/>
      <c r="AP453" s="38"/>
      <c r="AR453" s="36"/>
      <c r="AS453" s="36"/>
      <c r="AT453" s="36"/>
    </row>
    <row r="454" customFormat="false" ht="11.25" hidden="false" customHeight="false" outlineLevel="0" collapsed="false">
      <c r="AN454" s="38"/>
      <c r="AO454" s="38"/>
      <c r="AP454" s="38"/>
      <c r="AR454" s="36"/>
      <c r="AS454" s="36"/>
      <c r="AT454" s="36"/>
    </row>
    <row r="455" customFormat="false" ht="11.25" hidden="false" customHeight="false" outlineLevel="0" collapsed="false">
      <c r="AN455" s="38"/>
      <c r="AO455" s="38"/>
      <c r="AP455" s="38"/>
      <c r="AR455" s="36"/>
      <c r="AS455" s="36"/>
      <c r="AT455" s="36"/>
    </row>
    <row r="456" customFormat="false" ht="11.25" hidden="false" customHeight="false" outlineLevel="0" collapsed="false">
      <c r="AN456" s="38"/>
      <c r="AO456" s="38"/>
      <c r="AP456" s="38"/>
      <c r="AR456" s="36"/>
      <c r="AS456" s="36"/>
      <c r="AT456" s="36"/>
    </row>
    <row r="457" customFormat="false" ht="11.25" hidden="false" customHeight="false" outlineLevel="0" collapsed="false">
      <c r="AN457" s="38"/>
      <c r="AO457" s="38"/>
      <c r="AP457" s="38"/>
      <c r="AR457" s="36"/>
      <c r="AS457" s="36"/>
      <c r="AT457" s="36"/>
    </row>
    <row r="458" customFormat="false" ht="11.25" hidden="false" customHeight="false" outlineLevel="0" collapsed="false">
      <c r="AN458" s="38"/>
      <c r="AO458" s="38"/>
      <c r="AP458" s="38"/>
      <c r="AR458" s="36"/>
      <c r="AS458" s="36"/>
      <c r="AT458" s="36"/>
    </row>
    <row r="459" customFormat="false" ht="11.25" hidden="false" customHeight="false" outlineLevel="0" collapsed="false">
      <c r="AN459" s="38"/>
      <c r="AO459" s="38"/>
      <c r="AP459" s="38"/>
      <c r="AR459" s="36"/>
      <c r="AS459" s="36"/>
      <c r="AT459" s="36"/>
    </row>
    <row r="460" customFormat="false" ht="11.25" hidden="false" customHeight="false" outlineLevel="0" collapsed="false">
      <c r="AN460" s="38"/>
      <c r="AO460" s="38"/>
      <c r="AP460" s="38"/>
      <c r="AR460" s="36"/>
      <c r="AS460" s="36"/>
      <c r="AT460" s="36"/>
    </row>
    <row r="461" customFormat="false" ht="11.25" hidden="false" customHeight="false" outlineLevel="0" collapsed="false">
      <c r="AN461" s="38"/>
      <c r="AO461" s="38"/>
      <c r="AP461" s="38"/>
      <c r="AR461" s="36"/>
      <c r="AS461" s="36"/>
      <c r="AT461" s="36"/>
    </row>
    <row r="462" customFormat="false" ht="11.25" hidden="false" customHeight="false" outlineLevel="0" collapsed="false">
      <c r="AN462" s="38"/>
      <c r="AO462" s="38"/>
      <c r="AP462" s="38"/>
      <c r="AR462" s="36"/>
      <c r="AS462" s="36"/>
      <c r="AT462" s="36"/>
    </row>
    <row r="463" customFormat="false" ht="11.25" hidden="false" customHeight="false" outlineLevel="0" collapsed="false">
      <c r="AN463" s="38"/>
      <c r="AO463" s="38"/>
      <c r="AP463" s="38"/>
      <c r="AR463" s="36"/>
      <c r="AS463" s="36"/>
      <c r="AT463" s="36"/>
    </row>
    <row r="464" customFormat="false" ht="11.25" hidden="false" customHeight="false" outlineLevel="0" collapsed="false">
      <c r="AN464" s="38"/>
      <c r="AO464" s="38"/>
      <c r="AP464" s="38"/>
      <c r="AR464" s="36"/>
      <c r="AS464" s="36"/>
      <c r="AT464" s="36"/>
    </row>
    <row r="465" customFormat="false" ht="11.25" hidden="false" customHeight="false" outlineLevel="0" collapsed="false">
      <c r="AN465" s="38"/>
      <c r="AO465" s="38"/>
      <c r="AP465" s="38"/>
      <c r="AR465" s="36"/>
      <c r="AS465" s="36"/>
      <c r="AT465" s="36"/>
    </row>
    <row r="466" customFormat="false" ht="11.25" hidden="false" customHeight="false" outlineLevel="0" collapsed="false">
      <c r="AN466" s="38"/>
      <c r="AO466" s="38"/>
      <c r="AP466" s="38"/>
      <c r="AR466" s="36"/>
      <c r="AS466" s="36"/>
      <c r="AT466" s="36"/>
    </row>
    <row r="467" customFormat="false" ht="11.25" hidden="false" customHeight="false" outlineLevel="0" collapsed="false">
      <c r="AN467" s="38"/>
      <c r="AO467" s="38"/>
      <c r="AP467" s="38"/>
      <c r="AR467" s="36"/>
      <c r="AS467" s="36"/>
      <c r="AT467" s="36"/>
    </row>
    <row r="468" customFormat="false" ht="11.25" hidden="false" customHeight="false" outlineLevel="0" collapsed="false">
      <c r="AN468" s="38"/>
      <c r="AO468" s="38"/>
      <c r="AP468" s="38"/>
      <c r="AR468" s="36"/>
      <c r="AS468" s="36"/>
      <c r="AT468" s="36"/>
    </row>
    <row r="469" customFormat="false" ht="11.25" hidden="false" customHeight="false" outlineLevel="0" collapsed="false">
      <c r="AN469" s="38"/>
      <c r="AO469" s="38"/>
      <c r="AP469" s="38"/>
      <c r="AR469" s="36"/>
      <c r="AS469" s="36"/>
      <c r="AT469" s="36"/>
    </row>
    <row r="470" customFormat="false" ht="11.25" hidden="false" customHeight="false" outlineLevel="0" collapsed="false">
      <c r="AN470" s="38"/>
      <c r="AO470" s="38"/>
      <c r="AP470" s="38"/>
      <c r="AR470" s="36"/>
      <c r="AS470" s="36"/>
      <c r="AT470" s="36"/>
    </row>
    <row r="471" customFormat="false" ht="11.25" hidden="false" customHeight="false" outlineLevel="0" collapsed="false">
      <c r="AN471" s="38"/>
      <c r="AO471" s="38"/>
      <c r="AP471" s="38"/>
      <c r="AR471" s="36"/>
      <c r="AS471" s="36"/>
      <c r="AT471" s="36"/>
    </row>
    <row r="472" customFormat="false" ht="11.25" hidden="false" customHeight="false" outlineLevel="0" collapsed="false">
      <c r="AN472" s="38"/>
      <c r="AO472" s="38"/>
      <c r="AP472" s="38"/>
      <c r="AR472" s="36"/>
      <c r="AS472" s="36"/>
      <c r="AT472" s="36"/>
    </row>
    <row r="473" customFormat="false" ht="11.25" hidden="false" customHeight="false" outlineLevel="0" collapsed="false">
      <c r="AN473" s="38"/>
      <c r="AO473" s="38"/>
      <c r="AP473" s="38"/>
      <c r="AR473" s="36"/>
      <c r="AS473" s="36"/>
      <c r="AT473" s="36"/>
    </row>
    <row r="474" customFormat="false" ht="11.25" hidden="false" customHeight="false" outlineLevel="0" collapsed="false">
      <c r="AN474" s="38"/>
      <c r="AO474" s="38"/>
      <c r="AP474" s="38"/>
      <c r="AR474" s="36"/>
      <c r="AS474" s="36"/>
      <c r="AT474" s="36"/>
    </row>
    <row r="475" customFormat="false" ht="11.25" hidden="false" customHeight="false" outlineLevel="0" collapsed="false">
      <c r="AN475" s="38"/>
      <c r="AO475" s="38"/>
      <c r="AP475" s="38"/>
      <c r="AR475" s="36"/>
      <c r="AS475" s="36"/>
      <c r="AT475" s="36"/>
    </row>
    <row r="476" customFormat="false" ht="11.25" hidden="false" customHeight="false" outlineLevel="0" collapsed="false">
      <c r="AN476" s="38"/>
      <c r="AO476" s="38"/>
      <c r="AP476" s="38"/>
      <c r="AR476" s="36"/>
      <c r="AS476" s="36"/>
      <c r="AT476" s="36"/>
    </row>
    <row r="477" customFormat="false" ht="11.25" hidden="false" customHeight="false" outlineLevel="0" collapsed="false">
      <c r="AN477" s="38"/>
      <c r="AO477" s="38"/>
      <c r="AP477" s="38"/>
      <c r="AR477" s="36"/>
      <c r="AS477" s="36"/>
      <c r="AT477" s="36"/>
    </row>
    <row r="478" customFormat="false" ht="11.25" hidden="false" customHeight="false" outlineLevel="0" collapsed="false">
      <c r="AN478" s="38"/>
      <c r="AO478" s="38"/>
      <c r="AP478" s="38"/>
      <c r="AR478" s="36"/>
      <c r="AS478" s="36"/>
      <c r="AT478" s="36"/>
    </row>
    <row r="479" customFormat="false" ht="11.25" hidden="false" customHeight="false" outlineLevel="0" collapsed="false">
      <c r="AN479" s="38"/>
      <c r="AO479" s="38"/>
      <c r="AP479" s="38"/>
      <c r="AR479" s="36"/>
      <c r="AS479" s="36"/>
      <c r="AT479" s="36"/>
    </row>
    <row r="480" customFormat="false" ht="11.25" hidden="false" customHeight="false" outlineLevel="0" collapsed="false">
      <c r="AN480" s="38"/>
      <c r="AO480" s="38"/>
      <c r="AP480" s="38"/>
      <c r="AR480" s="36"/>
      <c r="AS480" s="36"/>
      <c r="AT480" s="36"/>
    </row>
    <row r="481" customFormat="false" ht="11.25" hidden="false" customHeight="false" outlineLevel="0" collapsed="false">
      <c r="AN481" s="38"/>
      <c r="AO481" s="38"/>
      <c r="AP481" s="38"/>
      <c r="AR481" s="36"/>
      <c r="AS481" s="36"/>
      <c r="AT481" s="36"/>
    </row>
    <row r="482" customFormat="false" ht="11.25" hidden="false" customHeight="false" outlineLevel="0" collapsed="false">
      <c r="AN482" s="38"/>
      <c r="AO482" s="38"/>
      <c r="AP482" s="38"/>
      <c r="AR482" s="36"/>
      <c r="AS482" s="36"/>
      <c r="AT482" s="36"/>
    </row>
    <row r="483" customFormat="false" ht="11.25" hidden="false" customHeight="false" outlineLevel="0" collapsed="false">
      <c r="AN483" s="38"/>
      <c r="AO483" s="38"/>
      <c r="AP483" s="38"/>
      <c r="AR483" s="36"/>
      <c r="AS483" s="36"/>
      <c r="AT483" s="36"/>
    </row>
    <row r="484" customFormat="false" ht="11.25" hidden="false" customHeight="false" outlineLevel="0" collapsed="false">
      <c r="AN484" s="38"/>
      <c r="AO484" s="38"/>
      <c r="AP484" s="38"/>
      <c r="AR484" s="36"/>
      <c r="AS484" s="36"/>
      <c r="AT484" s="36"/>
    </row>
    <row r="485" customFormat="false" ht="11.25" hidden="false" customHeight="false" outlineLevel="0" collapsed="false">
      <c r="AN485" s="38"/>
      <c r="AO485" s="38"/>
      <c r="AP485" s="38"/>
      <c r="AR485" s="36"/>
      <c r="AS485" s="36"/>
      <c r="AT485" s="36"/>
    </row>
    <row r="486" customFormat="false" ht="11.25" hidden="false" customHeight="false" outlineLevel="0" collapsed="false">
      <c r="AN486" s="38"/>
      <c r="AO486" s="38"/>
      <c r="AP486" s="38"/>
      <c r="AR486" s="36"/>
      <c r="AS486" s="36"/>
      <c r="AT486" s="36"/>
    </row>
    <row r="487" customFormat="false" ht="11.25" hidden="false" customHeight="false" outlineLevel="0" collapsed="false">
      <c r="AN487" s="38"/>
      <c r="AO487" s="38"/>
      <c r="AP487" s="38"/>
      <c r="AR487" s="36"/>
      <c r="AS487" s="36"/>
      <c r="AT487" s="36"/>
    </row>
    <row r="488" customFormat="false" ht="11.25" hidden="false" customHeight="false" outlineLevel="0" collapsed="false">
      <c r="AN488" s="38"/>
      <c r="AO488" s="38"/>
      <c r="AP488" s="38"/>
      <c r="AR488" s="36"/>
      <c r="AS488" s="36"/>
      <c r="AT488" s="36"/>
    </row>
    <row r="489" customFormat="false" ht="11.25" hidden="false" customHeight="false" outlineLevel="0" collapsed="false">
      <c r="AN489" s="38"/>
      <c r="AO489" s="38"/>
      <c r="AP489" s="38"/>
      <c r="AR489" s="36"/>
      <c r="AS489" s="36"/>
      <c r="AT489" s="36"/>
    </row>
    <row r="490" customFormat="false" ht="11.25" hidden="false" customHeight="false" outlineLevel="0" collapsed="false">
      <c r="AN490" s="38"/>
      <c r="AO490" s="38"/>
      <c r="AP490" s="38"/>
      <c r="AR490" s="36"/>
      <c r="AS490" s="36"/>
      <c r="AT490" s="36"/>
    </row>
    <row r="491" customFormat="false" ht="11.25" hidden="false" customHeight="false" outlineLevel="0" collapsed="false">
      <c r="AN491" s="38"/>
      <c r="AO491" s="38"/>
      <c r="AP491" s="38"/>
      <c r="AR491" s="36"/>
      <c r="AS491" s="36"/>
      <c r="AT491" s="36"/>
    </row>
    <row r="492" customFormat="false" ht="11.25" hidden="false" customHeight="false" outlineLevel="0" collapsed="false">
      <c r="AN492" s="38"/>
      <c r="AO492" s="38"/>
      <c r="AP492" s="38"/>
      <c r="AR492" s="36"/>
      <c r="AS492" s="36"/>
      <c r="AT492" s="36"/>
    </row>
    <row r="493" customFormat="false" ht="11.25" hidden="false" customHeight="false" outlineLevel="0" collapsed="false">
      <c r="AN493" s="38"/>
      <c r="AO493" s="38"/>
      <c r="AP493" s="38"/>
      <c r="AR493" s="36"/>
      <c r="AS493" s="36"/>
      <c r="AT493" s="36"/>
    </row>
    <row r="494" customFormat="false" ht="11.25" hidden="false" customHeight="false" outlineLevel="0" collapsed="false">
      <c r="AN494" s="38"/>
      <c r="AO494" s="38"/>
      <c r="AP494" s="38"/>
      <c r="AR494" s="36"/>
      <c r="AS494" s="36"/>
      <c r="AT494" s="36"/>
    </row>
    <row r="495" customFormat="false" ht="11.25" hidden="false" customHeight="false" outlineLevel="0" collapsed="false">
      <c r="AN495" s="38"/>
      <c r="AO495" s="38"/>
      <c r="AP495" s="38"/>
      <c r="AR495" s="36"/>
      <c r="AS495" s="36"/>
      <c r="AT495" s="36"/>
    </row>
    <row r="496" customFormat="false" ht="11.25" hidden="false" customHeight="false" outlineLevel="0" collapsed="false">
      <c r="AN496" s="38"/>
      <c r="AO496" s="38"/>
      <c r="AP496" s="38"/>
      <c r="AR496" s="36"/>
      <c r="AS496" s="36"/>
      <c r="AT496" s="36"/>
    </row>
    <row r="497" customFormat="false" ht="11.25" hidden="false" customHeight="false" outlineLevel="0" collapsed="false">
      <c r="AN497" s="38"/>
      <c r="AO497" s="38"/>
      <c r="AP497" s="38"/>
      <c r="AR497" s="36"/>
      <c r="AS497" s="36"/>
      <c r="AT497" s="36"/>
    </row>
    <row r="498" customFormat="false" ht="11.25" hidden="false" customHeight="false" outlineLevel="0" collapsed="false">
      <c r="AN498" s="38"/>
      <c r="AO498" s="38"/>
      <c r="AP498" s="38"/>
      <c r="AR498" s="36"/>
      <c r="AS498" s="36"/>
      <c r="AT498" s="36"/>
    </row>
    <row r="499" customFormat="false" ht="11.25" hidden="false" customHeight="false" outlineLevel="0" collapsed="false">
      <c r="AN499" s="38"/>
      <c r="AO499" s="38"/>
      <c r="AP499" s="38"/>
      <c r="AR499" s="36"/>
      <c r="AS499" s="36"/>
      <c r="AT499" s="36"/>
    </row>
    <row r="500" customFormat="false" ht="11.25" hidden="false" customHeight="false" outlineLevel="0" collapsed="false">
      <c r="AN500" s="38"/>
      <c r="AO500" s="38"/>
      <c r="AP500" s="38"/>
      <c r="AR500" s="36"/>
      <c r="AS500" s="36"/>
      <c r="AT500" s="36"/>
    </row>
    <row r="501" customFormat="false" ht="11.25" hidden="false" customHeight="false" outlineLevel="0" collapsed="false">
      <c r="AN501" s="38"/>
      <c r="AO501" s="38"/>
      <c r="AP501" s="38"/>
      <c r="AR501" s="36"/>
      <c r="AS501" s="36"/>
      <c r="AT501" s="36"/>
    </row>
    <row r="502" customFormat="false" ht="11.25" hidden="false" customHeight="false" outlineLevel="0" collapsed="false">
      <c r="AN502" s="38"/>
      <c r="AO502" s="38"/>
      <c r="AP502" s="38"/>
      <c r="AR502" s="36"/>
      <c r="AS502" s="36"/>
      <c r="AT502" s="36"/>
    </row>
    <row r="503" customFormat="false" ht="11.25" hidden="false" customHeight="false" outlineLevel="0" collapsed="false">
      <c r="AN503" s="38"/>
      <c r="AO503" s="38"/>
      <c r="AP503" s="38"/>
      <c r="AR503" s="36"/>
      <c r="AS503" s="36"/>
      <c r="AT503" s="36"/>
    </row>
    <row r="504" customFormat="false" ht="11.25" hidden="false" customHeight="false" outlineLevel="0" collapsed="false">
      <c r="AN504" s="38"/>
      <c r="AO504" s="38"/>
      <c r="AP504" s="38"/>
      <c r="AR504" s="36"/>
      <c r="AS504" s="36"/>
      <c r="AT504" s="36"/>
    </row>
    <row r="505" customFormat="false" ht="11.25" hidden="false" customHeight="false" outlineLevel="0" collapsed="false">
      <c r="AN505" s="38"/>
      <c r="AO505" s="38"/>
      <c r="AP505" s="38"/>
      <c r="AR505" s="36"/>
      <c r="AS505" s="36"/>
      <c r="AT505" s="36"/>
    </row>
    <row r="506" customFormat="false" ht="11.25" hidden="false" customHeight="false" outlineLevel="0" collapsed="false">
      <c r="AN506" s="38"/>
      <c r="AO506" s="38"/>
      <c r="AP506" s="38"/>
      <c r="AR506" s="36"/>
      <c r="AS506" s="36"/>
      <c r="AT506" s="36"/>
    </row>
    <row r="507" customFormat="false" ht="11.25" hidden="false" customHeight="false" outlineLevel="0" collapsed="false">
      <c r="AN507" s="38"/>
      <c r="AO507" s="38"/>
      <c r="AP507" s="38"/>
      <c r="AR507" s="36"/>
      <c r="AS507" s="36"/>
      <c r="AT507" s="36"/>
    </row>
    <row r="508" customFormat="false" ht="11.25" hidden="false" customHeight="false" outlineLevel="0" collapsed="false">
      <c r="AN508" s="38"/>
      <c r="AO508" s="38"/>
      <c r="AP508" s="38"/>
      <c r="AR508" s="36"/>
      <c r="AS508" s="36"/>
      <c r="AT508" s="36"/>
    </row>
    <row r="509" customFormat="false" ht="11.25" hidden="false" customHeight="false" outlineLevel="0" collapsed="false">
      <c r="AN509" s="38"/>
      <c r="AO509" s="38"/>
      <c r="AP509" s="38"/>
      <c r="AR509" s="36"/>
      <c r="AS509" s="36"/>
      <c r="AT509" s="36"/>
    </row>
    <row r="510" customFormat="false" ht="11.25" hidden="false" customHeight="false" outlineLevel="0" collapsed="false">
      <c r="AN510" s="38"/>
      <c r="AO510" s="38"/>
      <c r="AP510" s="38"/>
      <c r="AR510" s="36"/>
      <c r="AS510" s="36"/>
      <c r="AT510" s="36"/>
    </row>
    <row r="511" customFormat="false" ht="11.25" hidden="false" customHeight="false" outlineLevel="0" collapsed="false">
      <c r="AN511" s="38"/>
      <c r="AO511" s="38"/>
      <c r="AP511" s="38"/>
      <c r="AR511" s="36"/>
      <c r="AS511" s="36"/>
      <c r="AT511" s="36"/>
    </row>
    <row r="512" customFormat="false" ht="11.25" hidden="false" customHeight="false" outlineLevel="0" collapsed="false">
      <c r="AN512" s="38"/>
      <c r="AO512" s="38"/>
      <c r="AP512" s="38"/>
      <c r="AR512" s="36"/>
      <c r="AS512" s="36"/>
      <c r="AT512" s="36"/>
    </row>
    <row r="513" customFormat="false" ht="11.25" hidden="false" customHeight="false" outlineLevel="0" collapsed="false">
      <c r="AN513" s="38"/>
      <c r="AO513" s="38"/>
      <c r="AP513" s="38"/>
      <c r="AR513" s="36"/>
      <c r="AS513" s="36"/>
      <c r="AT513" s="36"/>
    </row>
    <row r="514" customFormat="false" ht="11.25" hidden="false" customHeight="false" outlineLevel="0" collapsed="false">
      <c r="AN514" s="38"/>
      <c r="AO514" s="38"/>
      <c r="AP514" s="38"/>
      <c r="AR514" s="36"/>
      <c r="AS514" s="36"/>
      <c r="AT514" s="36"/>
    </row>
    <row r="515" customFormat="false" ht="11.25" hidden="false" customHeight="false" outlineLevel="0" collapsed="false">
      <c r="AN515" s="38"/>
      <c r="AO515" s="38"/>
      <c r="AP515" s="38"/>
      <c r="AR515" s="36"/>
      <c r="AS515" s="36"/>
      <c r="AT515" s="36"/>
    </row>
    <row r="516" customFormat="false" ht="11.25" hidden="false" customHeight="false" outlineLevel="0" collapsed="false">
      <c r="AN516" s="38"/>
      <c r="AO516" s="38"/>
      <c r="AP516" s="38"/>
      <c r="AR516" s="36"/>
      <c r="AS516" s="36"/>
      <c r="AT516" s="36"/>
    </row>
    <row r="517" customFormat="false" ht="11.25" hidden="false" customHeight="false" outlineLevel="0" collapsed="false">
      <c r="AN517" s="38"/>
      <c r="AO517" s="38"/>
      <c r="AP517" s="38"/>
      <c r="AR517" s="36"/>
      <c r="AS517" s="36"/>
      <c r="AT517" s="36"/>
    </row>
    <row r="518" customFormat="false" ht="11.25" hidden="false" customHeight="false" outlineLevel="0" collapsed="false">
      <c r="AN518" s="38"/>
      <c r="AO518" s="38"/>
      <c r="AP518" s="38"/>
      <c r="AR518" s="36"/>
      <c r="AS518" s="36"/>
      <c r="AT518" s="36"/>
    </row>
    <row r="519" customFormat="false" ht="11.25" hidden="false" customHeight="false" outlineLevel="0" collapsed="false">
      <c r="AN519" s="38"/>
      <c r="AO519" s="38"/>
      <c r="AP519" s="38"/>
      <c r="AR519" s="36"/>
      <c r="AS519" s="36"/>
      <c r="AT519" s="36"/>
    </row>
    <row r="520" customFormat="false" ht="11.25" hidden="false" customHeight="false" outlineLevel="0" collapsed="false">
      <c r="AN520" s="38"/>
      <c r="AO520" s="38"/>
      <c r="AP520" s="38"/>
      <c r="AR520" s="36"/>
      <c r="AS520" s="36"/>
      <c r="AT520" s="36"/>
    </row>
    <row r="521" customFormat="false" ht="11.25" hidden="false" customHeight="false" outlineLevel="0" collapsed="false">
      <c r="AN521" s="38"/>
      <c r="AO521" s="38"/>
      <c r="AP521" s="38"/>
      <c r="AR521" s="36"/>
      <c r="AS521" s="36"/>
      <c r="AT521" s="36"/>
    </row>
    <row r="522" customFormat="false" ht="11.25" hidden="false" customHeight="false" outlineLevel="0" collapsed="false">
      <c r="AN522" s="38"/>
      <c r="AO522" s="38"/>
      <c r="AP522" s="38"/>
      <c r="AR522" s="36"/>
      <c r="AS522" s="36"/>
      <c r="AT522" s="36"/>
    </row>
    <row r="523" customFormat="false" ht="11.25" hidden="false" customHeight="false" outlineLevel="0" collapsed="false">
      <c r="AN523" s="38"/>
      <c r="AO523" s="38"/>
      <c r="AP523" s="38"/>
      <c r="AR523" s="36"/>
      <c r="AS523" s="36"/>
      <c r="AT523" s="36"/>
    </row>
    <row r="524" customFormat="false" ht="11.25" hidden="false" customHeight="false" outlineLevel="0" collapsed="false">
      <c r="AN524" s="38"/>
      <c r="AO524" s="38"/>
      <c r="AP524" s="38"/>
      <c r="AR524" s="36"/>
      <c r="AS524" s="36"/>
      <c r="AT524" s="36"/>
    </row>
    <row r="525" customFormat="false" ht="11.25" hidden="false" customHeight="false" outlineLevel="0" collapsed="false">
      <c r="AN525" s="38"/>
      <c r="AO525" s="38"/>
      <c r="AP525" s="38"/>
      <c r="AR525" s="36"/>
      <c r="AS525" s="36"/>
      <c r="AT525" s="36"/>
    </row>
    <row r="526" customFormat="false" ht="11.25" hidden="false" customHeight="false" outlineLevel="0" collapsed="false">
      <c r="AN526" s="38"/>
      <c r="AO526" s="38"/>
      <c r="AP526" s="38"/>
      <c r="AR526" s="36"/>
      <c r="AS526" s="36"/>
      <c r="AT526" s="36"/>
    </row>
    <row r="527" customFormat="false" ht="11.25" hidden="false" customHeight="false" outlineLevel="0" collapsed="false">
      <c r="AN527" s="38"/>
      <c r="AO527" s="38"/>
      <c r="AP527" s="38"/>
      <c r="AR527" s="36"/>
      <c r="AS527" s="36"/>
      <c r="AT527" s="36"/>
    </row>
    <row r="528" customFormat="false" ht="11.25" hidden="false" customHeight="false" outlineLevel="0" collapsed="false">
      <c r="AN528" s="38"/>
      <c r="AO528" s="38"/>
      <c r="AP528" s="38"/>
      <c r="AR528" s="36"/>
      <c r="AS528" s="36"/>
      <c r="AT528" s="36"/>
    </row>
    <row r="529" customFormat="false" ht="11.25" hidden="false" customHeight="false" outlineLevel="0" collapsed="false">
      <c r="AN529" s="38"/>
      <c r="AO529" s="38"/>
      <c r="AP529" s="38"/>
      <c r="AR529" s="36"/>
      <c r="AS529" s="36"/>
      <c r="AT529" s="36"/>
    </row>
    <row r="530" customFormat="false" ht="11.25" hidden="false" customHeight="false" outlineLevel="0" collapsed="false">
      <c r="AN530" s="38"/>
      <c r="AO530" s="38"/>
      <c r="AP530" s="38"/>
      <c r="AR530" s="36"/>
      <c r="AS530" s="36"/>
      <c r="AT530" s="36"/>
    </row>
    <row r="531" customFormat="false" ht="11.25" hidden="false" customHeight="false" outlineLevel="0" collapsed="false">
      <c r="AN531" s="38"/>
      <c r="AO531" s="38"/>
      <c r="AP531" s="38"/>
      <c r="AR531" s="36"/>
      <c r="AS531" s="36"/>
      <c r="AT531" s="36"/>
    </row>
    <row r="532" customFormat="false" ht="11.25" hidden="false" customHeight="false" outlineLevel="0" collapsed="false">
      <c r="AN532" s="38"/>
      <c r="AO532" s="38"/>
      <c r="AP532" s="38"/>
      <c r="AR532" s="36"/>
      <c r="AS532" s="36"/>
      <c r="AT532" s="36"/>
    </row>
    <row r="533" customFormat="false" ht="11.25" hidden="false" customHeight="false" outlineLevel="0" collapsed="false">
      <c r="AN533" s="38"/>
      <c r="AO533" s="38"/>
      <c r="AP533" s="38"/>
      <c r="AR533" s="36"/>
      <c r="AS533" s="36"/>
      <c r="AT533" s="36"/>
    </row>
    <row r="534" customFormat="false" ht="11.25" hidden="false" customHeight="false" outlineLevel="0" collapsed="false">
      <c r="AN534" s="38"/>
      <c r="AO534" s="38"/>
      <c r="AP534" s="38"/>
      <c r="AR534" s="36"/>
      <c r="AS534" s="36"/>
      <c r="AT534" s="36"/>
    </row>
    <row r="535" customFormat="false" ht="11.25" hidden="false" customHeight="false" outlineLevel="0" collapsed="false">
      <c r="AN535" s="38"/>
      <c r="AO535" s="38"/>
      <c r="AP535" s="38"/>
      <c r="AR535" s="36"/>
      <c r="AS535" s="36"/>
      <c r="AT535" s="36"/>
    </row>
    <row r="536" customFormat="false" ht="11.25" hidden="false" customHeight="false" outlineLevel="0" collapsed="false">
      <c r="AN536" s="38"/>
      <c r="AO536" s="38"/>
      <c r="AP536" s="38"/>
      <c r="AR536" s="36"/>
      <c r="AS536" s="36"/>
      <c r="AT536" s="36"/>
    </row>
    <row r="537" customFormat="false" ht="11.25" hidden="false" customHeight="false" outlineLevel="0" collapsed="false">
      <c r="AN537" s="38"/>
      <c r="AO537" s="38"/>
      <c r="AP537" s="38"/>
      <c r="AR537" s="36"/>
      <c r="AS537" s="36"/>
      <c r="AT537" s="36"/>
    </row>
    <row r="538" customFormat="false" ht="11.25" hidden="false" customHeight="false" outlineLevel="0" collapsed="false">
      <c r="AN538" s="38"/>
      <c r="AO538" s="38"/>
      <c r="AP538" s="38"/>
      <c r="AR538" s="36"/>
      <c r="AS538" s="36"/>
      <c r="AT538" s="36"/>
    </row>
    <row r="539" customFormat="false" ht="11.25" hidden="false" customHeight="false" outlineLevel="0" collapsed="false">
      <c r="AN539" s="38"/>
      <c r="AO539" s="38"/>
      <c r="AP539" s="38"/>
      <c r="AR539" s="36"/>
      <c r="AS539" s="36"/>
      <c r="AT539" s="36"/>
    </row>
    <row r="540" customFormat="false" ht="11.25" hidden="false" customHeight="false" outlineLevel="0" collapsed="false">
      <c r="AN540" s="38"/>
      <c r="AO540" s="38"/>
      <c r="AP540" s="38"/>
      <c r="AR540" s="36"/>
      <c r="AS540" s="36"/>
      <c r="AT540" s="36"/>
    </row>
    <row r="541" customFormat="false" ht="11.25" hidden="false" customHeight="false" outlineLevel="0" collapsed="false">
      <c r="AN541" s="38"/>
      <c r="AO541" s="38"/>
      <c r="AP541" s="38"/>
      <c r="AR541" s="36"/>
      <c r="AS541" s="36"/>
      <c r="AT541" s="36"/>
    </row>
    <row r="542" customFormat="false" ht="11.25" hidden="false" customHeight="false" outlineLevel="0" collapsed="false">
      <c r="AN542" s="38"/>
      <c r="AO542" s="38"/>
      <c r="AP542" s="38"/>
      <c r="AR542" s="36"/>
      <c r="AS542" s="36"/>
      <c r="AT542" s="36"/>
    </row>
    <row r="543" customFormat="false" ht="11.25" hidden="false" customHeight="false" outlineLevel="0" collapsed="false">
      <c r="AN543" s="38"/>
      <c r="AO543" s="38"/>
      <c r="AP543" s="38"/>
      <c r="AR543" s="36"/>
      <c r="AS543" s="36"/>
      <c r="AT543" s="36"/>
    </row>
    <row r="544" customFormat="false" ht="11.25" hidden="false" customHeight="false" outlineLevel="0" collapsed="false">
      <c r="AN544" s="38"/>
      <c r="AO544" s="38"/>
      <c r="AP544" s="38"/>
      <c r="AR544" s="36"/>
      <c r="AS544" s="36"/>
      <c r="AT544" s="36"/>
    </row>
    <row r="545" customFormat="false" ht="11.25" hidden="false" customHeight="false" outlineLevel="0" collapsed="false">
      <c r="AN545" s="38"/>
      <c r="AO545" s="38"/>
      <c r="AP545" s="38"/>
      <c r="AR545" s="36"/>
      <c r="AS545" s="36"/>
      <c r="AT545" s="36"/>
    </row>
    <row r="546" customFormat="false" ht="11.25" hidden="false" customHeight="false" outlineLevel="0" collapsed="false">
      <c r="AN546" s="38"/>
      <c r="AO546" s="38"/>
      <c r="AP546" s="38"/>
      <c r="AR546" s="36"/>
      <c r="AS546" s="36"/>
      <c r="AT546" s="36"/>
    </row>
    <row r="547" customFormat="false" ht="11.25" hidden="false" customHeight="false" outlineLevel="0" collapsed="false">
      <c r="AN547" s="38"/>
      <c r="AO547" s="38"/>
      <c r="AP547" s="38"/>
      <c r="AR547" s="36"/>
      <c r="AS547" s="36"/>
      <c r="AT547" s="36"/>
    </row>
    <row r="548" customFormat="false" ht="11.25" hidden="false" customHeight="false" outlineLevel="0" collapsed="false">
      <c r="AN548" s="38"/>
      <c r="AO548" s="38"/>
      <c r="AP548" s="38"/>
      <c r="AR548" s="36"/>
      <c r="AS548" s="36"/>
      <c r="AT548" s="36"/>
    </row>
    <row r="549" customFormat="false" ht="11.25" hidden="false" customHeight="false" outlineLevel="0" collapsed="false">
      <c r="AN549" s="38"/>
      <c r="AO549" s="38"/>
      <c r="AP549" s="38"/>
      <c r="AR549" s="36"/>
      <c r="AS549" s="36"/>
      <c r="AT549" s="36"/>
    </row>
    <row r="550" customFormat="false" ht="11.25" hidden="false" customHeight="false" outlineLevel="0" collapsed="false">
      <c r="AN550" s="38"/>
      <c r="AO550" s="38"/>
      <c r="AP550" s="38"/>
      <c r="AR550" s="36"/>
      <c r="AS550" s="36"/>
      <c r="AT550" s="36"/>
    </row>
    <row r="551" customFormat="false" ht="11.25" hidden="false" customHeight="false" outlineLevel="0" collapsed="false">
      <c r="AN551" s="38"/>
      <c r="AO551" s="38"/>
      <c r="AP551" s="38"/>
      <c r="AR551" s="36"/>
      <c r="AS551" s="36"/>
      <c r="AT551" s="36"/>
    </row>
    <row r="552" customFormat="false" ht="11.25" hidden="false" customHeight="false" outlineLevel="0" collapsed="false">
      <c r="AN552" s="38"/>
      <c r="AO552" s="38"/>
      <c r="AP552" s="38"/>
      <c r="AR552" s="36"/>
      <c r="AS552" s="36"/>
      <c r="AT552" s="36"/>
    </row>
    <row r="553" customFormat="false" ht="11.25" hidden="false" customHeight="false" outlineLevel="0" collapsed="false">
      <c r="AN553" s="38"/>
      <c r="AO553" s="38"/>
      <c r="AP553" s="38"/>
      <c r="AR553" s="36"/>
      <c r="AS553" s="36"/>
      <c r="AT553" s="36"/>
    </row>
    <row r="554" customFormat="false" ht="11.25" hidden="false" customHeight="false" outlineLevel="0" collapsed="false">
      <c r="AN554" s="38"/>
      <c r="AO554" s="38"/>
      <c r="AP554" s="38"/>
      <c r="AR554" s="36"/>
      <c r="AS554" s="36"/>
      <c r="AT554" s="36"/>
    </row>
    <row r="555" customFormat="false" ht="11.25" hidden="false" customHeight="false" outlineLevel="0" collapsed="false">
      <c r="AN555" s="38"/>
      <c r="AO555" s="38"/>
      <c r="AP555" s="38"/>
      <c r="AR555" s="36"/>
      <c r="AS555" s="36"/>
      <c r="AT555" s="36"/>
    </row>
    <row r="556" customFormat="false" ht="11.25" hidden="false" customHeight="false" outlineLevel="0" collapsed="false">
      <c r="AN556" s="38"/>
      <c r="AO556" s="38"/>
      <c r="AP556" s="38"/>
      <c r="AR556" s="36"/>
      <c r="AS556" s="36"/>
      <c r="AT556" s="36"/>
    </row>
    <row r="557" customFormat="false" ht="11.25" hidden="false" customHeight="false" outlineLevel="0" collapsed="false">
      <c r="AN557" s="38"/>
      <c r="AO557" s="38"/>
      <c r="AP557" s="38"/>
      <c r="AR557" s="36"/>
      <c r="AS557" s="36"/>
      <c r="AT557" s="36"/>
    </row>
    <row r="558" customFormat="false" ht="11.25" hidden="false" customHeight="false" outlineLevel="0" collapsed="false">
      <c r="AN558" s="38"/>
      <c r="AO558" s="38"/>
      <c r="AP558" s="38"/>
      <c r="AR558" s="36"/>
      <c r="AS558" s="36"/>
      <c r="AT558" s="36"/>
    </row>
    <row r="559" customFormat="false" ht="11.25" hidden="false" customHeight="false" outlineLevel="0" collapsed="false">
      <c r="AN559" s="38"/>
      <c r="AO559" s="38"/>
      <c r="AP559" s="38"/>
      <c r="AR559" s="36"/>
      <c r="AS559" s="36"/>
      <c r="AT559" s="36"/>
    </row>
    <row r="560" customFormat="false" ht="11.25" hidden="false" customHeight="false" outlineLevel="0" collapsed="false">
      <c r="AN560" s="38"/>
      <c r="AO560" s="38"/>
      <c r="AP560" s="38"/>
      <c r="AR560" s="36"/>
      <c r="AS560" s="36"/>
      <c r="AT560" s="36"/>
    </row>
    <row r="561" customFormat="false" ht="11.25" hidden="false" customHeight="false" outlineLevel="0" collapsed="false">
      <c r="AN561" s="38"/>
      <c r="AO561" s="38"/>
      <c r="AP561" s="38"/>
      <c r="AR561" s="36"/>
      <c r="AS561" s="36"/>
      <c r="AT561" s="36"/>
    </row>
    <row r="562" customFormat="false" ht="11.25" hidden="false" customHeight="false" outlineLevel="0" collapsed="false">
      <c r="AN562" s="38"/>
      <c r="AO562" s="38"/>
      <c r="AP562" s="38"/>
      <c r="AR562" s="36"/>
      <c r="AS562" s="36"/>
      <c r="AT562" s="36"/>
    </row>
    <row r="563" customFormat="false" ht="11.25" hidden="false" customHeight="false" outlineLevel="0" collapsed="false">
      <c r="AN563" s="38"/>
      <c r="AO563" s="38"/>
      <c r="AP563" s="38"/>
      <c r="AR563" s="36"/>
      <c r="AS563" s="36"/>
      <c r="AT563" s="36"/>
    </row>
    <row r="564" customFormat="false" ht="11.25" hidden="false" customHeight="false" outlineLevel="0" collapsed="false">
      <c r="AN564" s="38"/>
      <c r="AO564" s="38"/>
      <c r="AP564" s="38"/>
      <c r="AR564" s="36"/>
      <c r="AS564" s="36"/>
      <c r="AT564" s="36"/>
    </row>
    <row r="565" customFormat="false" ht="11.25" hidden="false" customHeight="false" outlineLevel="0" collapsed="false">
      <c r="AN565" s="38"/>
      <c r="AO565" s="38"/>
      <c r="AP565" s="38"/>
      <c r="AR565" s="36"/>
      <c r="AS565" s="36"/>
      <c r="AT565" s="36"/>
    </row>
    <row r="566" customFormat="false" ht="11.25" hidden="false" customHeight="false" outlineLevel="0" collapsed="false">
      <c r="AN566" s="38"/>
      <c r="AO566" s="38"/>
      <c r="AP566" s="38"/>
      <c r="AR566" s="36"/>
      <c r="AS566" s="36"/>
      <c r="AT566" s="36"/>
    </row>
    <row r="567" customFormat="false" ht="11.25" hidden="false" customHeight="false" outlineLevel="0" collapsed="false">
      <c r="AN567" s="38"/>
      <c r="AO567" s="38"/>
      <c r="AP567" s="38"/>
      <c r="AR567" s="36"/>
      <c r="AS567" s="36"/>
      <c r="AT567" s="36"/>
    </row>
    <row r="568" customFormat="false" ht="11.25" hidden="false" customHeight="false" outlineLevel="0" collapsed="false">
      <c r="AN568" s="38"/>
      <c r="AO568" s="38"/>
      <c r="AP568" s="38"/>
      <c r="AR568" s="36"/>
      <c r="AS568" s="36"/>
      <c r="AT568" s="36"/>
    </row>
    <row r="569" customFormat="false" ht="11.25" hidden="false" customHeight="false" outlineLevel="0" collapsed="false">
      <c r="AN569" s="38"/>
      <c r="AO569" s="38"/>
      <c r="AP569" s="38"/>
      <c r="AR569" s="36"/>
      <c r="AS569" s="36"/>
      <c r="AT569" s="36"/>
    </row>
    <row r="570" customFormat="false" ht="11.25" hidden="false" customHeight="false" outlineLevel="0" collapsed="false">
      <c r="AN570" s="38"/>
      <c r="AO570" s="38"/>
      <c r="AP570" s="38"/>
      <c r="AR570" s="36"/>
      <c r="AS570" s="36"/>
      <c r="AT570" s="36"/>
    </row>
    <row r="571" customFormat="false" ht="11.25" hidden="false" customHeight="false" outlineLevel="0" collapsed="false">
      <c r="AN571" s="38"/>
      <c r="AO571" s="38"/>
      <c r="AP571" s="38"/>
      <c r="AR571" s="36"/>
      <c r="AS571" s="36"/>
      <c r="AT571" s="36"/>
    </row>
    <row r="572" customFormat="false" ht="11.25" hidden="false" customHeight="false" outlineLevel="0" collapsed="false">
      <c r="AN572" s="38"/>
      <c r="AO572" s="38"/>
      <c r="AP572" s="38"/>
      <c r="AR572" s="36"/>
      <c r="AS572" s="36"/>
      <c r="AT572" s="36"/>
    </row>
    <row r="573" customFormat="false" ht="11.25" hidden="false" customHeight="false" outlineLevel="0" collapsed="false">
      <c r="AN573" s="38"/>
      <c r="AO573" s="38"/>
      <c r="AP573" s="38"/>
      <c r="AR573" s="36"/>
      <c r="AS573" s="36"/>
      <c r="AT573" s="36"/>
    </row>
    <row r="574" customFormat="false" ht="11.25" hidden="false" customHeight="false" outlineLevel="0" collapsed="false">
      <c r="AN574" s="38"/>
      <c r="AO574" s="38"/>
      <c r="AP574" s="38"/>
      <c r="AR574" s="36"/>
      <c r="AS574" s="36"/>
      <c r="AT574" s="36"/>
    </row>
    <row r="575" customFormat="false" ht="11.25" hidden="false" customHeight="false" outlineLevel="0" collapsed="false">
      <c r="AN575" s="38"/>
      <c r="AO575" s="38"/>
      <c r="AP575" s="38"/>
      <c r="AR575" s="36"/>
      <c r="AS575" s="36"/>
      <c r="AT575" s="36"/>
    </row>
    <row r="576" customFormat="false" ht="11.25" hidden="false" customHeight="false" outlineLevel="0" collapsed="false">
      <c r="AN576" s="38"/>
      <c r="AO576" s="38"/>
      <c r="AP576" s="38"/>
      <c r="AR576" s="36"/>
      <c r="AS576" s="36"/>
      <c r="AT576" s="36"/>
    </row>
    <row r="577" customFormat="false" ht="11.25" hidden="false" customHeight="false" outlineLevel="0" collapsed="false">
      <c r="AN577" s="38"/>
      <c r="AO577" s="38"/>
      <c r="AP577" s="38"/>
      <c r="AR577" s="36"/>
      <c r="AS577" s="36"/>
      <c r="AT577" s="36"/>
    </row>
    <row r="578" customFormat="false" ht="11.25" hidden="false" customHeight="false" outlineLevel="0" collapsed="false">
      <c r="AN578" s="38"/>
      <c r="AO578" s="38"/>
      <c r="AP578" s="38"/>
      <c r="AR578" s="36"/>
      <c r="AS578" s="36"/>
      <c r="AT578" s="36"/>
    </row>
    <row r="579" customFormat="false" ht="11.25" hidden="false" customHeight="false" outlineLevel="0" collapsed="false">
      <c r="AN579" s="38"/>
      <c r="AO579" s="38"/>
      <c r="AP579" s="38"/>
      <c r="AR579" s="36"/>
      <c r="AS579" s="36"/>
      <c r="AT579" s="36"/>
    </row>
    <row r="580" customFormat="false" ht="11.25" hidden="false" customHeight="false" outlineLevel="0" collapsed="false">
      <c r="AN580" s="38"/>
      <c r="AO580" s="38"/>
      <c r="AP580" s="38"/>
      <c r="AR580" s="36"/>
      <c r="AS580" s="36"/>
      <c r="AT580" s="36"/>
    </row>
    <row r="581" customFormat="false" ht="11.25" hidden="false" customHeight="false" outlineLevel="0" collapsed="false">
      <c r="AN581" s="38"/>
      <c r="AO581" s="38"/>
      <c r="AP581" s="38"/>
      <c r="AR581" s="36"/>
      <c r="AS581" s="36"/>
      <c r="AT581" s="36"/>
    </row>
    <row r="582" customFormat="false" ht="11.25" hidden="false" customHeight="false" outlineLevel="0" collapsed="false">
      <c r="AN582" s="38"/>
      <c r="AO582" s="38"/>
      <c r="AP582" s="38"/>
      <c r="AR582" s="36"/>
      <c r="AS582" s="36"/>
      <c r="AT582" s="36"/>
    </row>
    <row r="583" customFormat="false" ht="11.25" hidden="false" customHeight="false" outlineLevel="0" collapsed="false">
      <c r="AN583" s="38"/>
      <c r="AO583" s="38"/>
      <c r="AP583" s="38"/>
      <c r="AR583" s="36"/>
      <c r="AS583" s="36"/>
      <c r="AT583" s="36"/>
    </row>
    <row r="584" customFormat="false" ht="11.25" hidden="false" customHeight="false" outlineLevel="0" collapsed="false">
      <c r="AN584" s="38"/>
      <c r="AO584" s="38"/>
      <c r="AP584" s="38"/>
      <c r="AR584" s="36"/>
      <c r="AS584" s="36"/>
      <c r="AT584" s="36"/>
    </row>
    <row r="585" customFormat="false" ht="11.25" hidden="false" customHeight="false" outlineLevel="0" collapsed="false">
      <c r="AN585" s="38"/>
      <c r="AO585" s="38"/>
      <c r="AP585" s="38"/>
      <c r="AR585" s="36"/>
      <c r="AS585" s="36"/>
      <c r="AT585" s="36"/>
    </row>
    <row r="586" customFormat="false" ht="11.25" hidden="false" customHeight="false" outlineLevel="0" collapsed="false">
      <c r="AN586" s="38"/>
      <c r="AO586" s="38"/>
      <c r="AP586" s="38"/>
      <c r="AR586" s="36"/>
      <c r="AS586" s="36"/>
      <c r="AT586" s="36"/>
    </row>
    <row r="587" customFormat="false" ht="11.25" hidden="false" customHeight="false" outlineLevel="0" collapsed="false">
      <c r="AN587" s="38"/>
      <c r="AO587" s="38"/>
      <c r="AP587" s="38"/>
      <c r="AR587" s="36"/>
      <c r="AS587" s="36"/>
      <c r="AT587" s="36"/>
    </row>
    <row r="588" customFormat="false" ht="11.25" hidden="false" customHeight="false" outlineLevel="0" collapsed="false">
      <c r="AN588" s="38"/>
      <c r="AO588" s="38"/>
      <c r="AP588" s="38"/>
      <c r="AR588" s="36"/>
      <c r="AS588" s="36"/>
      <c r="AT588" s="36"/>
    </row>
    <row r="589" customFormat="false" ht="11.25" hidden="false" customHeight="false" outlineLevel="0" collapsed="false">
      <c r="AN589" s="38"/>
      <c r="AO589" s="38"/>
      <c r="AP589" s="38"/>
      <c r="AR589" s="36"/>
      <c r="AS589" s="36"/>
      <c r="AT589" s="36"/>
    </row>
    <row r="590" customFormat="false" ht="11.25" hidden="false" customHeight="false" outlineLevel="0" collapsed="false">
      <c r="AN590" s="38"/>
      <c r="AO590" s="38"/>
      <c r="AP590" s="38"/>
      <c r="AR590" s="36"/>
      <c r="AS590" s="36"/>
      <c r="AT590" s="36"/>
    </row>
    <row r="591" customFormat="false" ht="11.25" hidden="false" customHeight="false" outlineLevel="0" collapsed="false">
      <c r="AN591" s="38"/>
      <c r="AO591" s="38"/>
      <c r="AP591" s="38"/>
      <c r="AR591" s="36"/>
      <c r="AS591" s="36"/>
      <c r="AT591" s="36"/>
    </row>
    <row r="592" customFormat="false" ht="11.25" hidden="false" customHeight="false" outlineLevel="0" collapsed="false">
      <c r="AN592" s="38"/>
      <c r="AO592" s="38"/>
      <c r="AP592" s="38"/>
      <c r="AR592" s="36"/>
      <c r="AS592" s="36"/>
      <c r="AT592" s="36"/>
    </row>
    <row r="593" customFormat="false" ht="11.25" hidden="false" customHeight="false" outlineLevel="0" collapsed="false">
      <c r="AN593" s="38"/>
      <c r="AO593" s="38"/>
      <c r="AP593" s="38"/>
      <c r="AR593" s="36"/>
      <c r="AS593" s="36"/>
      <c r="AT593" s="36"/>
    </row>
    <row r="594" customFormat="false" ht="11.25" hidden="false" customHeight="false" outlineLevel="0" collapsed="false">
      <c r="AN594" s="38"/>
      <c r="AO594" s="38"/>
      <c r="AP594" s="38"/>
      <c r="AR594" s="36"/>
      <c r="AS594" s="36"/>
      <c r="AT594" s="36"/>
    </row>
    <row r="595" customFormat="false" ht="11.25" hidden="false" customHeight="false" outlineLevel="0" collapsed="false">
      <c r="AN595" s="38"/>
      <c r="AO595" s="38"/>
      <c r="AP595" s="38"/>
      <c r="AR595" s="36"/>
      <c r="AS595" s="36"/>
      <c r="AT595" s="36"/>
    </row>
    <row r="596" customFormat="false" ht="11.25" hidden="false" customHeight="false" outlineLevel="0" collapsed="false">
      <c r="AN596" s="38"/>
      <c r="AO596" s="38"/>
      <c r="AP596" s="38"/>
      <c r="AR596" s="36"/>
      <c r="AS596" s="36"/>
      <c r="AT596" s="36"/>
    </row>
    <row r="597" customFormat="false" ht="11.25" hidden="false" customHeight="false" outlineLevel="0" collapsed="false">
      <c r="AN597" s="38"/>
      <c r="AO597" s="38"/>
      <c r="AP597" s="38"/>
      <c r="AR597" s="36"/>
      <c r="AS597" s="36"/>
      <c r="AT597" s="36"/>
    </row>
    <row r="598" customFormat="false" ht="11.25" hidden="false" customHeight="false" outlineLevel="0" collapsed="false">
      <c r="AN598" s="38"/>
      <c r="AO598" s="38"/>
      <c r="AP598" s="38"/>
      <c r="AR598" s="36"/>
      <c r="AS598" s="36"/>
      <c r="AT598" s="36"/>
    </row>
    <row r="599" customFormat="false" ht="11.25" hidden="false" customHeight="false" outlineLevel="0" collapsed="false">
      <c r="AN599" s="38"/>
      <c r="AO599" s="38"/>
      <c r="AP599" s="38"/>
      <c r="AR599" s="36"/>
      <c r="AS599" s="36"/>
      <c r="AT599" s="36"/>
    </row>
    <row r="600" customFormat="false" ht="11.25" hidden="false" customHeight="false" outlineLevel="0" collapsed="false">
      <c r="AN600" s="38"/>
      <c r="AO600" s="38"/>
      <c r="AP600" s="38"/>
      <c r="AR600" s="36"/>
      <c r="AS600" s="36"/>
      <c r="AT600" s="36"/>
    </row>
    <row r="601" customFormat="false" ht="11.25" hidden="false" customHeight="false" outlineLevel="0" collapsed="false">
      <c r="AN601" s="38"/>
      <c r="AO601" s="38"/>
      <c r="AP601" s="38"/>
      <c r="AR601" s="36"/>
      <c r="AS601" s="36"/>
      <c r="AT601" s="36"/>
    </row>
    <row r="602" customFormat="false" ht="11.25" hidden="false" customHeight="false" outlineLevel="0" collapsed="false">
      <c r="AN602" s="38"/>
      <c r="AO602" s="38"/>
      <c r="AP602" s="38"/>
      <c r="AR602" s="36"/>
      <c r="AS602" s="36"/>
      <c r="AT602" s="36"/>
    </row>
    <row r="603" customFormat="false" ht="11.25" hidden="false" customHeight="false" outlineLevel="0" collapsed="false">
      <c r="AN603" s="38"/>
      <c r="AO603" s="38"/>
      <c r="AP603" s="38"/>
      <c r="AR603" s="36"/>
      <c r="AS603" s="36"/>
      <c r="AT603" s="36"/>
    </row>
    <row r="604" customFormat="false" ht="11.25" hidden="false" customHeight="false" outlineLevel="0" collapsed="false">
      <c r="AN604" s="38"/>
      <c r="AO604" s="38"/>
      <c r="AP604" s="38"/>
      <c r="AR604" s="36"/>
      <c r="AS604" s="36"/>
      <c r="AT604" s="36"/>
    </row>
    <row r="605" customFormat="false" ht="11.25" hidden="false" customHeight="false" outlineLevel="0" collapsed="false">
      <c r="AN605" s="38"/>
      <c r="AO605" s="38"/>
      <c r="AP605" s="38"/>
      <c r="AR605" s="36"/>
      <c r="AS605" s="36"/>
      <c r="AT605" s="36"/>
    </row>
    <row r="606" customFormat="false" ht="11.25" hidden="false" customHeight="false" outlineLevel="0" collapsed="false">
      <c r="AN606" s="38"/>
      <c r="AO606" s="38"/>
      <c r="AP606" s="38"/>
      <c r="AR606" s="36"/>
      <c r="AS606" s="36"/>
      <c r="AT606" s="36"/>
    </row>
    <row r="607" customFormat="false" ht="11.25" hidden="false" customHeight="false" outlineLevel="0" collapsed="false">
      <c r="AN607" s="38"/>
      <c r="AO607" s="38"/>
      <c r="AP607" s="38"/>
      <c r="AR607" s="36"/>
      <c r="AS607" s="36"/>
      <c r="AT607" s="36"/>
    </row>
    <row r="608" customFormat="false" ht="11.25" hidden="false" customHeight="false" outlineLevel="0" collapsed="false">
      <c r="AN608" s="38"/>
      <c r="AO608" s="38"/>
      <c r="AP608" s="38"/>
      <c r="AR608" s="36"/>
      <c r="AS608" s="36"/>
      <c r="AT608" s="36"/>
    </row>
    <row r="609" customFormat="false" ht="11.25" hidden="false" customHeight="false" outlineLevel="0" collapsed="false">
      <c r="AN609" s="38"/>
      <c r="AO609" s="38"/>
      <c r="AP609" s="38"/>
      <c r="AR609" s="36"/>
      <c r="AS609" s="36"/>
      <c r="AT609" s="36"/>
    </row>
    <row r="610" customFormat="false" ht="11.25" hidden="false" customHeight="false" outlineLevel="0" collapsed="false">
      <c r="AN610" s="38"/>
      <c r="AO610" s="38"/>
      <c r="AP610" s="38"/>
      <c r="AR610" s="36"/>
      <c r="AS610" s="36"/>
      <c r="AT610" s="36"/>
    </row>
    <row r="611" customFormat="false" ht="11.25" hidden="false" customHeight="false" outlineLevel="0" collapsed="false">
      <c r="AN611" s="38"/>
      <c r="AO611" s="38"/>
      <c r="AP611" s="38"/>
      <c r="AR611" s="36"/>
      <c r="AS611" s="36"/>
      <c r="AT611" s="36"/>
    </row>
    <row r="612" customFormat="false" ht="11.25" hidden="false" customHeight="false" outlineLevel="0" collapsed="false">
      <c r="AN612" s="38"/>
      <c r="AO612" s="38"/>
      <c r="AP612" s="38"/>
      <c r="AR612" s="36"/>
      <c r="AS612" s="36"/>
      <c r="AT612" s="36"/>
    </row>
    <row r="613" customFormat="false" ht="11.25" hidden="false" customHeight="false" outlineLevel="0" collapsed="false">
      <c r="AN613" s="38"/>
      <c r="AO613" s="38"/>
      <c r="AP613" s="38"/>
      <c r="AR613" s="36"/>
      <c r="AS613" s="36"/>
      <c r="AT613" s="36"/>
    </row>
    <row r="614" customFormat="false" ht="11.25" hidden="false" customHeight="false" outlineLevel="0" collapsed="false">
      <c r="AN614" s="38"/>
      <c r="AO614" s="38"/>
      <c r="AP614" s="38"/>
      <c r="AR614" s="36"/>
      <c r="AS614" s="36"/>
      <c r="AT614" s="36"/>
    </row>
    <row r="615" customFormat="false" ht="11.25" hidden="false" customHeight="false" outlineLevel="0" collapsed="false">
      <c r="AN615" s="38"/>
      <c r="AO615" s="38"/>
      <c r="AP615" s="38"/>
      <c r="AR615" s="36"/>
      <c r="AS615" s="36"/>
      <c r="AT615" s="36"/>
    </row>
    <row r="616" customFormat="false" ht="11.25" hidden="false" customHeight="false" outlineLevel="0" collapsed="false">
      <c r="AN616" s="38"/>
      <c r="AO616" s="38"/>
      <c r="AP616" s="38"/>
      <c r="AR616" s="36"/>
      <c r="AS616" s="36"/>
      <c r="AT616" s="36"/>
    </row>
    <row r="617" customFormat="false" ht="11.25" hidden="false" customHeight="false" outlineLevel="0" collapsed="false">
      <c r="AN617" s="38"/>
      <c r="AO617" s="38"/>
      <c r="AP617" s="38"/>
      <c r="AR617" s="36"/>
      <c r="AS617" s="36"/>
      <c r="AT617" s="36"/>
    </row>
    <row r="618" customFormat="false" ht="11.25" hidden="false" customHeight="false" outlineLevel="0" collapsed="false">
      <c r="AN618" s="38"/>
      <c r="AO618" s="38"/>
      <c r="AP618" s="38"/>
      <c r="AR618" s="36"/>
      <c r="AS618" s="36"/>
      <c r="AT618" s="36"/>
    </row>
    <row r="619" customFormat="false" ht="11.25" hidden="false" customHeight="false" outlineLevel="0" collapsed="false">
      <c r="AN619" s="38"/>
      <c r="AO619" s="38"/>
      <c r="AP619" s="38"/>
      <c r="AR619" s="36"/>
      <c r="AS619" s="36"/>
      <c r="AT619" s="36"/>
    </row>
    <row r="620" customFormat="false" ht="11.25" hidden="false" customHeight="false" outlineLevel="0" collapsed="false">
      <c r="AN620" s="38"/>
      <c r="AO620" s="38"/>
      <c r="AP620" s="38"/>
      <c r="AR620" s="36"/>
      <c r="AS620" s="36"/>
      <c r="AT620" s="36"/>
    </row>
    <row r="621" customFormat="false" ht="11.25" hidden="false" customHeight="false" outlineLevel="0" collapsed="false">
      <c r="AN621" s="38"/>
      <c r="AO621" s="38"/>
      <c r="AP621" s="38"/>
      <c r="AR621" s="36"/>
      <c r="AS621" s="36"/>
      <c r="AT621" s="36"/>
    </row>
    <row r="622" customFormat="false" ht="11.25" hidden="false" customHeight="false" outlineLevel="0" collapsed="false">
      <c r="AN622" s="38"/>
      <c r="AO622" s="38"/>
      <c r="AP622" s="38"/>
      <c r="AR622" s="36"/>
      <c r="AS622" s="36"/>
      <c r="AT622" s="36"/>
    </row>
    <row r="623" customFormat="false" ht="11.25" hidden="false" customHeight="false" outlineLevel="0" collapsed="false">
      <c r="AN623" s="38"/>
      <c r="AO623" s="38"/>
      <c r="AP623" s="38"/>
      <c r="AR623" s="36"/>
      <c r="AS623" s="36"/>
      <c r="AT623" s="36"/>
    </row>
    <row r="624" customFormat="false" ht="11.25" hidden="false" customHeight="false" outlineLevel="0" collapsed="false">
      <c r="AN624" s="38"/>
      <c r="AO624" s="38"/>
      <c r="AP624" s="38"/>
      <c r="AR624" s="36"/>
      <c r="AS624" s="36"/>
      <c r="AT624" s="36"/>
    </row>
    <row r="625" customFormat="false" ht="11.25" hidden="false" customHeight="false" outlineLevel="0" collapsed="false">
      <c r="AN625" s="38"/>
      <c r="AO625" s="38"/>
      <c r="AP625" s="38"/>
      <c r="AR625" s="36"/>
      <c r="AS625" s="36"/>
      <c r="AT625" s="36"/>
    </row>
    <row r="626" customFormat="false" ht="11.25" hidden="false" customHeight="false" outlineLevel="0" collapsed="false">
      <c r="AN626" s="38"/>
      <c r="AO626" s="38"/>
      <c r="AP626" s="38"/>
      <c r="AR626" s="36"/>
      <c r="AS626" s="36"/>
      <c r="AT626" s="36"/>
    </row>
    <row r="627" customFormat="false" ht="11.25" hidden="false" customHeight="false" outlineLevel="0" collapsed="false">
      <c r="AN627" s="38"/>
      <c r="AO627" s="38"/>
      <c r="AP627" s="38"/>
      <c r="AR627" s="36"/>
      <c r="AS627" s="36"/>
      <c r="AT627" s="36"/>
    </row>
    <row r="628" customFormat="false" ht="11.25" hidden="false" customHeight="false" outlineLevel="0" collapsed="false">
      <c r="AN628" s="38"/>
      <c r="AO628" s="38"/>
      <c r="AP628" s="38"/>
      <c r="AR628" s="36"/>
      <c r="AS628" s="36"/>
      <c r="AT628" s="36"/>
    </row>
    <row r="629" customFormat="false" ht="11.25" hidden="false" customHeight="false" outlineLevel="0" collapsed="false">
      <c r="AN629" s="38"/>
      <c r="AO629" s="38"/>
      <c r="AP629" s="38"/>
      <c r="AR629" s="36"/>
      <c r="AS629" s="36"/>
      <c r="AT629" s="36"/>
    </row>
    <row r="630" customFormat="false" ht="11.25" hidden="false" customHeight="false" outlineLevel="0" collapsed="false">
      <c r="AN630" s="38"/>
      <c r="AO630" s="38"/>
      <c r="AP630" s="38"/>
      <c r="AR630" s="36"/>
      <c r="AS630" s="36"/>
      <c r="AT630" s="36"/>
    </row>
    <row r="631" customFormat="false" ht="11.25" hidden="false" customHeight="false" outlineLevel="0" collapsed="false">
      <c r="AN631" s="38"/>
      <c r="AO631" s="38"/>
      <c r="AP631" s="38"/>
      <c r="AR631" s="36"/>
      <c r="AS631" s="36"/>
      <c r="AT631" s="36"/>
    </row>
    <row r="632" customFormat="false" ht="11.25" hidden="false" customHeight="false" outlineLevel="0" collapsed="false">
      <c r="AN632" s="38"/>
      <c r="AO632" s="38"/>
      <c r="AP632" s="38"/>
      <c r="AR632" s="36"/>
      <c r="AS632" s="36"/>
      <c r="AT632" s="36"/>
    </row>
    <row r="633" customFormat="false" ht="11.25" hidden="false" customHeight="false" outlineLevel="0" collapsed="false">
      <c r="AN633" s="38"/>
      <c r="AO633" s="38"/>
      <c r="AP633" s="38"/>
      <c r="AR633" s="36"/>
      <c r="AS633" s="36"/>
      <c r="AT633" s="36"/>
    </row>
    <row r="634" customFormat="false" ht="11.25" hidden="false" customHeight="false" outlineLevel="0" collapsed="false">
      <c r="AN634" s="38"/>
      <c r="AO634" s="38"/>
      <c r="AP634" s="38"/>
      <c r="AR634" s="36"/>
      <c r="AS634" s="36"/>
      <c r="AT634" s="36"/>
    </row>
    <row r="635" customFormat="false" ht="11.25" hidden="false" customHeight="false" outlineLevel="0" collapsed="false">
      <c r="AN635" s="38"/>
      <c r="AO635" s="38"/>
      <c r="AP635" s="38"/>
      <c r="AR635" s="36"/>
      <c r="AS635" s="36"/>
      <c r="AT635" s="36"/>
    </row>
    <row r="636" customFormat="false" ht="11.25" hidden="false" customHeight="false" outlineLevel="0" collapsed="false">
      <c r="AN636" s="38"/>
      <c r="AO636" s="38"/>
      <c r="AP636" s="38"/>
      <c r="AR636" s="36"/>
      <c r="AS636" s="36"/>
      <c r="AT636" s="36"/>
    </row>
    <row r="637" customFormat="false" ht="11.25" hidden="false" customHeight="false" outlineLevel="0" collapsed="false">
      <c r="AN637" s="38"/>
      <c r="AO637" s="38"/>
      <c r="AP637" s="38"/>
      <c r="AR637" s="36"/>
      <c r="AS637" s="36"/>
      <c r="AT637" s="36"/>
    </row>
    <row r="638" customFormat="false" ht="11.25" hidden="false" customHeight="false" outlineLevel="0" collapsed="false">
      <c r="AN638" s="38"/>
      <c r="AO638" s="38"/>
      <c r="AP638" s="38"/>
      <c r="AR638" s="36"/>
      <c r="AS638" s="36"/>
      <c r="AT638" s="36"/>
    </row>
    <row r="639" customFormat="false" ht="11.25" hidden="false" customHeight="false" outlineLevel="0" collapsed="false">
      <c r="AN639" s="38"/>
      <c r="AO639" s="38"/>
      <c r="AP639" s="38"/>
      <c r="AR639" s="36"/>
      <c r="AS639" s="36"/>
      <c r="AT639" s="36"/>
    </row>
    <row r="640" customFormat="false" ht="11.25" hidden="false" customHeight="false" outlineLevel="0" collapsed="false">
      <c r="AN640" s="38"/>
      <c r="AO640" s="38"/>
      <c r="AP640" s="38"/>
      <c r="AR640" s="36"/>
      <c r="AS640" s="36"/>
      <c r="AT640" s="36"/>
    </row>
    <row r="641" customFormat="false" ht="11.25" hidden="false" customHeight="false" outlineLevel="0" collapsed="false">
      <c r="AN641" s="38"/>
      <c r="AO641" s="38"/>
      <c r="AP641" s="38"/>
      <c r="AR641" s="36"/>
      <c r="AS641" s="36"/>
      <c r="AT641" s="36"/>
    </row>
    <row r="642" customFormat="false" ht="11.25" hidden="false" customHeight="false" outlineLevel="0" collapsed="false">
      <c r="AN642" s="38"/>
      <c r="AO642" s="38"/>
      <c r="AP642" s="38"/>
      <c r="AR642" s="36"/>
      <c r="AS642" s="36"/>
      <c r="AT642" s="36"/>
    </row>
    <row r="643" customFormat="false" ht="11.25" hidden="false" customHeight="false" outlineLevel="0" collapsed="false">
      <c r="AN643" s="38"/>
      <c r="AO643" s="38"/>
      <c r="AP643" s="38"/>
      <c r="AR643" s="36"/>
      <c r="AS643" s="36"/>
      <c r="AT643" s="36"/>
    </row>
    <row r="644" customFormat="false" ht="11.25" hidden="false" customHeight="false" outlineLevel="0" collapsed="false">
      <c r="AN644" s="38"/>
      <c r="AO644" s="38"/>
      <c r="AP644" s="38"/>
      <c r="AR644" s="36"/>
      <c r="AS644" s="36"/>
      <c r="AT644" s="36"/>
    </row>
    <row r="645" customFormat="false" ht="11.25" hidden="false" customHeight="false" outlineLevel="0" collapsed="false">
      <c r="AN645" s="38"/>
      <c r="AO645" s="38"/>
      <c r="AP645" s="38"/>
      <c r="AR645" s="36"/>
      <c r="AS645" s="36"/>
      <c r="AT645" s="36"/>
    </row>
    <row r="646" customFormat="false" ht="11.25" hidden="false" customHeight="false" outlineLevel="0" collapsed="false">
      <c r="AN646" s="38"/>
      <c r="AO646" s="38"/>
      <c r="AP646" s="38"/>
      <c r="AR646" s="36"/>
      <c r="AS646" s="36"/>
      <c r="AT646" s="36"/>
    </row>
    <row r="647" customFormat="false" ht="11.25" hidden="false" customHeight="false" outlineLevel="0" collapsed="false">
      <c r="AN647" s="38"/>
      <c r="AO647" s="38"/>
      <c r="AP647" s="38"/>
      <c r="AR647" s="36"/>
      <c r="AS647" s="36"/>
      <c r="AT647" s="36"/>
    </row>
    <row r="648" customFormat="false" ht="11.25" hidden="false" customHeight="false" outlineLevel="0" collapsed="false">
      <c r="AN648" s="38"/>
      <c r="AO648" s="38"/>
      <c r="AP648" s="38"/>
      <c r="AR648" s="36"/>
      <c r="AS648" s="36"/>
      <c r="AT648" s="36"/>
    </row>
    <row r="649" customFormat="false" ht="11.25" hidden="false" customHeight="false" outlineLevel="0" collapsed="false">
      <c r="AN649" s="38"/>
      <c r="AO649" s="38"/>
      <c r="AP649" s="38"/>
      <c r="AR649" s="36"/>
      <c r="AS649" s="36"/>
      <c r="AT649" s="36"/>
    </row>
    <row r="650" customFormat="false" ht="11.25" hidden="false" customHeight="false" outlineLevel="0" collapsed="false">
      <c r="AN650" s="38"/>
      <c r="AO650" s="38"/>
      <c r="AP650" s="38"/>
      <c r="AR650" s="36"/>
      <c r="AS650" s="36"/>
      <c r="AT650" s="36"/>
    </row>
    <row r="651" customFormat="false" ht="11.25" hidden="false" customHeight="false" outlineLevel="0" collapsed="false">
      <c r="AN651" s="38"/>
      <c r="AO651" s="38"/>
      <c r="AP651" s="38"/>
      <c r="AR651" s="36"/>
      <c r="AS651" s="36"/>
      <c r="AT651" s="36"/>
    </row>
    <row r="652" customFormat="false" ht="11.25" hidden="false" customHeight="false" outlineLevel="0" collapsed="false">
      <c r="AN652" s="38"/>
      <c r="AO652" s="38"/>
      <c r="AP652" s="38"/>
      <c r="AR652" s="36"/>
      <c r="AS652" s="36"/>
      <c r="AT652" s="36"/>
    </row>
    <row r="653" customFormat="false" ht="11.25" hidden="false" customHeight="false" outlineLevel="0" collapsed="false">
      <c r="AN653" s="38"/>
      <c r="AO653" s="38"/>
      <c r="AP653" s="38"/>
      <c r="AR653" s="36"/>
      <c r="AS653" s="36"/>
      <c r="AT653" s="36"/>
    </row>
    <row r="654" customFormat="false" ht="11.25" hidden="false" customHeight="false" outlineLevel="0" collapsed="false">
      <c r="AN654" s="38"/>
      <c r="AO654" s="38"/>
      <c r="AP654" s="38"/>
      <c r="AR654" s="36"/>
      <c r="AS654" s="36"/>
      <c r="AT654" s="36"/>
    </row>
    <row r="655" customFormat="false" ht="11.25" hidden="false" customHeight="false" outlineLevel="0" collapsed="false">
      <c r="AN655" s="38"/>
      <c r="AO655" s="38"/>
      <c r="AP655" s="38"/>
      <c r="AR655" s="36"/>
      <c r="AS655" s="36"/>
      <c r="AT655" s="36"/>
    </row>
    <row r="656" customFormat="false" ht="11.25" hidden="false" customHeight="false" outlineLevel="0" collapsed="false">
      <c r="AN656" s="38"/>
      <c r="AO656" s="38"/>
      <c r="AP656" s="38"/>
      <c r="AR656" s="36"/>
      <c r="AS656" s="36"/>
      <c r="AT656" s="36"/>
    </row>
    <row r="657" customFormat="false" ht="11.25" hidden="false" customHeight="false" outlineLevel="0" collapsed="false">
      <c r="AN657" s="38"/>
      <c r="AO657" s="38"/>
      <c r="AP657" s="38"/>
      <c r="AR657" s="36"/>
      <c r="AS657" s="36"/>
      <c r="AT657" s="36"/>
    </row>
    <row r="658" customFormat="false" ht="11.25" hidden="false" customHeight="false" outlineLevel="0" collapsed="false">
      <c r="AN658" s="38"/>
      <c r="AO658" s="38"/>
      <c r="AP658" s="38"/>
      <c r="AR658" s="36"/>
      <c r="AS658" s="36"/>
      <c r="AT658" s="36"/>
    </row>
    <row r="659" customFormat="false" ht="11.25" hidden="false" customHeight="false" outlineLevel="0" collapsed="false">
      <c r="AN659" s="38"/>
      <c r="AO659" s="38"/>
      <c r="AP659" s="38"/>
      <c r="AR659" s="36"/>
      <c r="AS659" s="36"/>
      <c r="AT659" s="36"/>
    </row>
    <row r="660" customFormat="false" ht="11.25" hidden="false" customHeight="false" outlineLevel="0" collapsed="false">
      <c r="AN660" s="38"/>
      <c r="AO660" s="38"/>
      <c r="AP660" s="38"/>
      <c r="AR660" s="36"/>
      <c r="AS660" s="36"/>
      <c r="AT660" s="36"/>
    </row>
    <row r="661" customFormat="false" ht="11.25" hidden="false" customHeight="false" outlineLevel="0" collapsed="false">
      <c r="AN661" s="38"/>
      <c r="AO661" s="38"/>
      <c r="AP661" s="38"/>
      <c r="AR661" s="36"/>
      <c r="AS661" s="36"/>
      <c r="AT661" s="36"/>
    </row>
    <row r="662" customFormat="false" ht="11.25" hidden="false" customHeight="false" outlineLevel="0" collapsed="false">
      <c r="AN662" s="38"/>
      <c r="AO662" s="38"/>
      <c r="AP662" s="38"/>
      <c r="AR662" s="36"/>
      <c r="AS662" s="36"/>
      <c r="AT662" s="36"/>
    </row>
    <row r="663" customFormat="false" ht="11.25" hidden="false" customHeight="false" outlineLevel="0" collapsed="false">
      <c r="AN663" s="38"/>
      <c r="AO663" s="38"/>
      <c r="AP663" s="38"/>
      <c r="AR663" s="36"/>
      <c r="AS663" s="36"/>
      <c r="AT663" s="36"/>
    </row>
    <row r="664" customFormat="false" ht="11.25" hidden="false" customHeight="false" outlineLevel="0" collapsed="false">
      <c r="AN664" s="38"/>
      <c r="AO664" s="38"/>
      <c r="AP664" s="38"/>
      <c r="AR664" s="36"/>
      <c r="AS664" s="36"/>
      <c r="AT664" s="36"/>
    </row>
    <row r="665" customFormat="false" ht="11.25" hidden="false" customHeight="false" outlineLevel="0" collapsed="false">
      <c r="AN665" s="38"/>
      <c r="AO665" s="38"/>
      <c r="AP665" s="38"/>
      <c r="AR665" s="36"/>
      <c r="AS665" s="36"/>
      <c r="AT665" s="36"/>
    </row>
    <row r="666" customFormat="false" ht="11.25" hidden="false" customHeight="false" outlineLevel="0" collapsed="false">
      <c r="AN666" s="38"/>
      <c r="AO666" s="38"/>
      <c r="AP666" s="38"/>
      <c r="AR666" s="36"/>
      <c r="AS666" s="36"/>
      <c r="AT666" s="36"/>
    </row>
    <row r="667" customFormat="false" ht="11.25" hidden="false" customHeight="false" outlineLevel="0" collapsed="false">
      <c r="AN667" s="38"/>
      <c r="AO667" s="38"/>
      <c r="AP667" s="38"/>
      <c r="AR667" s="36"/>
      <c r="AS667" s="36"/>
      <c r="AT667" s="36"/>
    </row>
    <row r="668" customFormat="false" ht="11.25" hidden="false" customHeight="false" outlineLevel="0" collapsed="false">
      <c r="AN668" s="38"/>
      <c r="AO668" s="38"/>
      <c r="AP668" s="38"/>
      <c r="AR668" s="36"/>
      <c r="AS668" s="36"/>
      <c r="AT668" s="36"/>
    </row>
    <row r="669" customFormat="false" ht="11.25" hidden="false" customHeight="false" outlineLevel="0" collapsed="false">
      <c r="AN669" s="38"/>
      <c r="AO669" s="38"/>
      <c r="AP669" s="38"/>
      <c r="AR669" s="36"/>
      <c r="AS669" s="36"/>
      <c r="AT669" s="36"/>
    </row>
    <row r="670" customFormat="false" ht="11.25" hidden="false" customHeight="false" outlineLevel="0" collapsed="false">
      <c r="AN670" s="38"/>
      <c r="AO670" s="38"/>
      <c r="AP670" s="38"/>
      <c r="AR670" s="36"/>
      <c r="AS670" s="36"/>
      <c r="AT670" s="36"/>
    </row>
    <row r="671" customFormat="false" ht="11.25" hidden="false" customHeight="false" outlineLevel="0" collapsed="false">
      <c r="AN671" s="38"/>
      <c r="AO671" s="38"/>
      <c r="AP671" s="38"/>
      <c r="AR671" s="36"/>
      <c r="AS671" s="36"/>
      <c r="AT671" s="36"/>
    </row>
    <row r="672" customFormat="false" ht="11.25" hidden="false" customHeight="false" outlineLevel="0" collapsed="false">
      <c r="AN672" s="38"/>
      <c r="AO672" s="38"/>
      <c r="AP672" s="38"/>
      <c r="AR672" s="36"/>
      <c r="AS672" s="36"/>
      <c r="AT672" s="36"/>
    </row>
    <row r="673" customFormat="false" ht="11.25" hidden="false" customHeight="false" outlineLevel="0" collapsed="false">
      <c r="AN673" s="38"/>
      <c r="AO673" s="38"/>
      <c r="AP673" s="38"/>
      <c r="AR673" s="36"/>
      <c r="AS673" s="36"/>
      <c r="AT673" s="36"/>
    </row>
    <row r="674" customFormat="false" ht="11.25" hidden="false" customHeight="false" outlineLevel="0" collapsed="false">
      <c r="AN674" s="38"/>
      <c r="AO674" s="38"/>
      <c r="AP674" s="38"/>
      <c r="AR674" s="36"/>
      <c r="AS674" s="36"/>
      <c r="AT674" s="36"/>
    </row>
    <row r="675" customFormat="false" ht="11.25" hidden="false" customHeight="false" outlineLevel="0" collapsed="false">
      <c r="AN675" s="38"/>
      <c r="AO675" s="38"/>
      <c r="AP675" s="38"/>
      <c r="AR675" s="36"/>
      <c r="AS675" s="36"/>
      <c r="AT675" s="36"/>
    </row>
    <row r="676" customFormat="false" ht="11.25" hidden="false" customHeight="false" outlineLevel="0" collapsed="false">
      <c r="AN676" s="38"/>
      <c r="AO676" s="38"/>
      <c r="AP676" s="38"/>
      <c r="AR676" s="36"/>
      <c r="AS676" s="36"/>
      <c r="AT676" s="36"/>
    </row>
    <row r="677" customFormat="false" ht="11.25" hidden="false" customHeight="false" outlineLevel="0" collapsed="false">
      <c r="AN677" s="38"/>
      <c r="AO677" s="38"/>
      <c r="AP677" s="38"/>
      <c r="AR677" s="36"/>
      <c r="AS677" s="36"/>
      <c r="AT677" s="36"/>
    </row>
    <row r="678" customFormat="false" ht="11.25" hidden="false" customHeight="false" outlineLevel="0" collapsed="false">
      <c r="AN678" s="38"/>
      <c r="AO678" s="38"/>
      <c r="AP678" s="38"/>
      <c r="AR678" s="36"/>
      <c r="AS678" s="36"/>
      <c r="AT678" s="36"/>
    </row>
    <row r="679" customFormat="false" ht="11.25" hidden="false" customHeight="false" outlineLevel="0" collapsed="false">
      <c r="AN679" s="38"/>
      <c r="AO679" s="38"/>
      <c r="AP679" s="38"/>
      <c r="AR679" s="36"/>
      <c r="AS679" s="36"/>
      <c r="AT679" s="36"/>
    </row>
    <row r="680" customFormat="false" ht="11.25" hidden="false" customHeight="false" outlineLevel="0" collapsed="false">
      <c r="AN680" s="38"/>
      <c r="AO680" s="38"/>
      <c r="AP680" s="38"/>
      <c r="AR680" s="36"/>
      <c r="AS680" s="36"/>
      <c r="AT680" s="36"/>
    </row>
    <row r="681" customFormat="false" ht="11.25" hidden="false" customHeight="false" outlineLevel="0" collapsed="false">
      <c r="AN681" s="38"/>
      <c r="AO681" s="38"/>
      <c r="AP681" s="38"/>
      <c r="AR681" s="36"/>
      <c r="AS681" s="36"/>
      <c r="AT681" s="36"/>
    </row>
    <row r="682" customFormat="false" ht="11.25" hidden="false" customHeight="false" outlineLevel="0" collapsed="false">
      <c r="AN682" s="38"/>
      <c r="AO682" s="38"/>
      <c r="AP682" s="38"/>
      <c r="AR682" s="36"/>
      <c r="AS682" s="36"/>
      <c r="AT682" s="36"/>
    </row>
    <row r="683" customFormat="false" ht="11.25" hidden="false" customHeight="false" outlineLevel="0" collapsed="false">
      <c r="AN683" s="38"/>
      <c r="AO683" s="38"/>
      <c r="AP683" s="38"/>
      <c r="AR683" s="36"/>
      <c r="AS683" s="36"/>
      <c r="AT683" s="36"/>
    </row>
    <row r="684" customFormat="false" ht="11.25" hidden="false" customHeight="false" outlineLevel="0" collapsed="false">
      <c r="AN684" s="38"/>
      <c r="AO684" s="38"/>
      <c r="AP684" s="38"/>
      <c r="AR684" s="36"/>
      <c r="AS684" s="36"/>
      <c r="AT684" s="36"/>
    </row>
    <row r="685" customFormat="false" ht="11.25" hidden="false" customHeight="false" outlineLevel="0" collapsed="false">
      <c r="AN685" s="38"/>
      <c r="AO685" s="38"/>
      <c r="AP685" s="38"/>
      <c r="AR685" s="36"/>
      <c r="AS685" s="36"/>
      <c r="AT685" s="36"/>
    </row>
    <row r="686" customFormat="false" ht="11.25" hidden="false" customHeight="false" outlineLevel="0" collapsed="false">
      <c r="AN686" s="38"/>
      <c r="AO686" s="38"/>
      <c r="AP686" s="38"/>
      <c r="AR686" s="36"/>
      <c r="AS686" s="36"/>
      <c r="AT686" s="36"/>
    </row>
    <row r="687" customFormat="false" ht="11.25" hidden="false" customHeight="false" outlineLevel="0" collapsed="false">
      <c r="AN687" s="38"/>
      <c r="AO687" s="38"/>
      <c r="AP687" s="38"/>
      <c r="AR687" s="36"/>
      <c r="AS687" s="36"/>
      <c r="AT687" s="36"/>
    </row>
    <row r="688" customFormat="false" ht="11.25" hidden="false" customHeight="false" outlineLevel="0" collapsed="false">
      <c r="AN688" s="38"/>
      <c r="AO688" s="38"/>
      <c r="AP688" s="38"/>
      <c r="AR688" s="36"/>
      <c r="AS688" s="36"/>
      <c r="AT688" s="36"/>
    </row>
    <row r="689" customFormat="false" ht="11.25" hidden="false" customHeight="false" outlineLevel="0" collapsed="false">
      <c r="AN689" s="38"/>
      <c r="AO689" s="38"/>
      <c r="AP689" s="38"/>
      <c r="AR689" s="36"/>
      <c r="AS689" s="36"/>
      <c r="AT689" s="36"/>
    </row>
    <row r="690" customFormat="false" ht="11.25" hidden="false" customHeight="false" outlineLevel="0" collapsed="false">
      <c r="AN690" s="38"/>
      <c r="AO690" s="38"/>
      <c r="AP690" s="38"/>
      <c r="AR690" s="36"/>
      <c r="AS690" s="36"/>
      <c r="AT690" s="36"/>
    </row>
    <row r="691" customFormat="false" ht="11.25" hidden="false" customHeight="false" outlineLevel="0" collapsed="false">
      <c r="AN691" s="38"/>
      <c r="AO691" s="38"/>
      <c r="AP691" s="38"/>
      <c r="AR691" s="36"/>
      <c r="AS691" s="36"/>
      <c r="AT691" s="36"/>
    </row>
    <row r="692" customFormat="false" ht="11.25" hidden="false" customHeight="false" outlineLevel="0" collapsed="false">
      <c r="AN692" s="38"/>
      <c r="AO692" s="38"/>
      <c r="AP692" s="38"/>
      <c r="AR692" s="36"/>
      <c r="AS692" s="36"/>
      <c r="AT692" s="36"/>
    </row>
    <row r="693" customFormat="false" ht="11.25" hidden="false" customHeight="false" outlineLevel="0" collapsed="false">
      <c r="AN693" s="38"/>
      <c r="AO693" s="38"/>
      <c r="AP693" s="38"/>
      <c r="AR693" s="36"/>
      <c r="AS693" s="36"/>
      <c r="AT693" s="36"/>
    </row>
    <row r="694" customFormat="false" ht="11.25" hidden="false" customHeight="false" outlineLevel="0" collapsed="false">
      <c r="AN694" s="38"/>
      <c r="AO694" s="38"/>
      <c r="AP694" s="38"/>
      <c r="AR694" s="36"/>
      <c r="AS694" s="36"/>
      <c r="AT694" s="36"/>
    </row>
    <row r="695" customFormat="false" ht="11.25" hidden="false" customHeight="false" outlineLevel="0" collapsed="false">
      <c r="AN695" s="38"/>
      <c r="AO695" s="38"/>
      <c r="AP695" s="38"/>
      <c r="AR695" s="36"/>
      <c r="AS695" s="36"/>
      <c r="AT695" s="36"/>
    </row>
    <row r="696" customFormat="false" ht="11.25" hidden="false" customHeight="false" outlineLevel="0" collapsed="false">
      <c r="AN696" s="38"/>
      <c r="AO696" s="38"/>
      <c r="AP696" s="38"/>
      <c r="AR696" s="36"/>
      <c r="AS696" s="36"/>
      <c r="AT696" s="36"/>
    </row>
    <row r="697" customFormat="false" ht="11.25" hidden="false" customHeight="false" outlineLevel="0" collapsed="false">
      <c r="AN697" s="38"/>
      <c r="AO697" s="38"/>
      <c r="AP697" s="38"/>
      <c r="AR697" s="36"/>
      <c r="AS697" s="36"/>
      <c r="AT697" s="36"/>
    </row>
    <row r="698" customFormat="false" ht="11.25" hidden="false" customHeight="false" outlineLevel="0" collapsed="false">
      <c r="AN698" s="38"/>
      <c r="AO698" s="38"/>
      <c r="AP698" s="38"/>
      <c r="AR698" s="36"/>
      <c r="AS698" s="36"/>
      <c r="AT698" s="36"/>
    </row>
    <row r="699" customFormat="false" ht="11.25" hidden="false" customHeight="false" outlineLevel="0" collapsed="false">
      <c r="AN699" s="38"/>
      <c r="AO699" s="38"/>
      <c r="AP699" s="38"/>
      <c r="AR699" s="36"/>
      <c r="AS699" s="36"/>
      <c r="AT699" s="36"/>
    </row>
    <row r="700" customFormat="false" ht="11.25" hidden="false" customHeight="false" outlineLevel="0" collapsed="false">
      <c r="AN700" s="38"/>
      <c r="AO700" s="38"/>
      <c r="AP700" s="38"/>
      <c r="AR700" s="36"/>
      <c r="AS700" s="36"/>
      <c r="AT700" s="36"/>
    </row>
    <row r="701" customFormat="false" ht="11.25" hidden="false" customHeight="false" outlineLevel="0" collapsed="false">
      <c r="AN701" s="38"/>
      <c r="AO701" s="38"/>
      <c r="AP701" s="38"/>
      <c r="AR701" s="36"/>
      <c r="AS701" s="36"/>
      <c r="AT701" s="36"/>
    </row>
    <row r="702" customFormat="false" ht="11.25" hidden="false" customHeight="false" outlineLevel="0" collapsed="false">
      <c r="AN702" s="38"/>
      <c r="AO702" s="38"/>
      <c r="AP702" s="38"/>
      <c r="AR702" s="36"/>
      <c r="AS702" s="36"/>
      <c r="AT702" s="36"/>
    </row>
    <row r="703" customFormat="false" ht="11.25" hidden="false" customHeight="false" outlineLevel="0" collapsed="false">
      <c r="AN703" s="38"/>
      <c r="AO703" s="38"/>
      <c r="AP703" s="38"/>
      <c r="AR703" s="36"/>
      <c r="AS703" s="36"/>
      <c r="AT703" s="36"/>
    </row>
    <row r="704" customFormat="false" ht="11.25" hidden="false" customHeight="false" outlineLevel="0" collapsed="false">
      <c r="AN704" s="38"/>
      <c r="AO704" s="38"/>
      <c r="AP704" s="38"/>
      <c r="AR704" s="36"/>
      <c r="AS704" s="36"/>
      <c r="AT704" s="36"/>
    </row>
    <row r="705" customFormat="false" ht="11.25" hidden="false" customHeight="false" outlineLevel="0" collapsed="false">
      <c r="AN705" s="38"/>
      <c r="AO705" s="38"/>
      <c r="AP705" s="38"/>
      <c r="AR705" s="36"/>
      <c r="AS705" s="36"/>
      <c r="AT705" s="36"/>
    </row>
    <row r="706" customFormat="false" ht="11.25" hidden="false" customHeight="false" outlineLevel="0" collapsed="false">
      <c r="AN706" s="38"/>
      <c r="AO706" s="38"/>
      <c r="AP706" s="38"/>
      <c r="AR706" s="36"/>
      <c r="AS706" s="36"/>
      <c r="AT706" s="36"/>
    </row>
    <row r="707" customFormat="false" ht="11.25" hidden="false" customHeight="false" outlineLevel="0" collapsed="false">
      <c r="AN707" s="38"/>
      <c r="AO707" s="38"/>
      <c r="AP707" s="38"/>
      <c r="AR707" s="36"/>
      <c r="AS707" s="36"/>
      <c r="AT707" s="36"/>
    </row>
    <row r="708" customFormat="false" ht="11.25" hidden="false" customHeight="false" outlineLevel="0" collapsed="false">
      <c r="AN708" s="38"/>
      <c r="AO708" s="38"/>
      <c r="AP708" s="38"/>
      <c r="AR708" s="36"/>
      <c r="AS708" s="36"/>
      <c r="AT708" s="36"/>
    </row>
    <row r="709" customFormat="false" ht="11.25" hidden="false" customHeight="false" outlineLevel="0" collapsed="false">
      <c r="AN709" s="38"/>
      <c r="AO709" s="38"/>
      <c r="AP709" s="38"/>
      <c r="AR709" s="36"/>
      <c r="AS709" s="36"/>
      <c r="AT709" s="36"/>
    </row>
    <row r="710" customFormat="false" ht="11.25" hidden="false" customHeight="false" outlineLevel="0" collapsed="false">
      <c r="AN710" s="38"/>
      <c r="AO710" s="38"/>
      <c r="AP710" s="38"/>
      <c r="AR710" s="36"/>
      <c r="AS710" s="36"/>
      <c r="AT710" s="36"/>
    </row>
    <row r="711" customFormat="false" ht="11.25" hidden="false" customHeight="false" outlineLevel="0" collapsed="false">
      <c r="AN711" s="38"/>
      <c r="AO711" s="38"/>
      <c r="AP711" s="38"/>
      <c r="AR711" s="36"/>
      <c r="AS711" s="36"/>
      <c r="AT711" s="36"/>
    </row>
    <row r="712" customFormat="false" ht="11.25" hidden="false" customHeight="false" outlineLevel="0" collapsed="false">
      <c r="AN712" s="38"/>
      <c r="AO712" s="38"/>
      <c r="AP712" s="38"/>
      <c r="AR712" s="36"/>
      <c r="AS712" s="36"/>
      <c r="AT712" s="36"/>
    </row>
    <row r="713" customFormat="false" ht="11.25" hidden="false" customHeight="false" outlineLevel="0" collapsed="false">
      <c r="AN713" s="38"/>
      <c r="AO713" s="38"/>
      <c r="AP713" s="38"/>
      <c r="AR713" s="36"/>
      <c r="AS713" s="36"/>
      <c r="AT713" s="36"/>
    </row>
    <row r="714" customFormat="false" ht="11.25" hidden="false" customHeight="false" outlineLevel="0" collapsed="false">
      <c r="AN714" s="38"/>
      <c r="AO714" s="38"/>
      <c r="AP714" s="38"/>
      <c r="AR714" s="36"/>
      <c r="AS714" s="36"/>
      <c r="AT714" s="36"/>
    </row>
    <row r="715" customFormat="false" ht="11.25" hidden="false" customHeight="false" outlineLevel="0" collapsed="false">
      <c r="AN715" s="38"/>
      <c r="AO715" s="38"/>
      <c r="AP715" s="38"/>
      <c r="AR715" s="36"/>
      <c r="AS715" s="36"/>
      <c r="AT715" s="36"/>
    </row>
    <row r="716" customFormat="false" ht="11.25" hidden="false" customHeight="false" outlineLevel="0" collapsed="false">
      <c r="AN716" s="38"/>
      <c r="AO716" s="38"/>
      <c r="AP716" s="38"/>
      <c r="AR716" s="36"/>
      <c r="AS716" s="36"/>
      <c r="AT716" s="36"/>
    </row>
    <row r="717" customFormat="false" ht="11.25" hidden="false" customHeight="false" outlineLevel="0" collapsed="false">
      <c r="AN717" s="38"/>
      <c r="AO717" s="38"/>
      <c r="AP717" s="38"/>
      <c r="AR717" s="36"/>
      <c r="AS717" s="36"/>
      <c r="AT717" s="36"/>
    </row>
    <row r="718" customFormat="false" ht="11.25" hidden="false" customHeight="false" outlineLevel="0" collapsed="false">
      <c r="AN718" s="38"/>
      <c r="AO718" s="38"/>
      <c r="AP718" s="38"/>
      <c r="AR718" s="36"/>
      <c r="AS718" s="36"/>
      <c r="AT718" s="36"/>
    </row>
    <row r="719" customFormat="false" ht="11.25" hidden="false" customHeight="false" outlineLevel="0" collapsed="false">
      <c r="AN719" s="38"/>
      <c r="AO719" s="38"/>
      <c r="AP719" s="38"/>
      <c r="AR719" s="36"/>
      <c r="AS719" s="36"/>
      <c r="AT719" s="36"/>
    </row>
    <row r="720" customFormat="false" ht="11.25" hidden="false" customHeight="false" outlineLevel="0" collapsed="false">
      <c r="AN720" s="38"/>
      <c r="AO720" s="38"/>
      <c r="AP720" s="38"/>
      <c r="AR720" s="36"/>
      <c r="AS720" s="36"/>
      <c r="AT720" s="36"/>
    </row>
    <row r="721" customFormat="false" ht="11.25" hidden="false" customHeight="false" outlineLevel="0" collapsed="false">
      <c r="AN721" s="38"/>
      <c r="AO721" s="38"/>
      <c r="AP721" s="38"/>
      <c r="AR721" s="36"/>
      <c r="AS721" s="36"/>
      <c r="AT721" s="36"/>
    </row>
    <row r="722" customFormat="false" ht="11.25" hidden="false" customHeight="false" outlineLevel="0" collapsed="false">
      <c r="AN722" s="38"/>
      <c r="AO722" s="38"/>
      <c r="AP722" s="38"/>
      <c r="AR722" s="36"/>
      <c r="AS722" s="36"/>
      <c r="AT722" s="36"/>
    </row>
    <row r="723" customFormat="false" ht="11.25" hidden="false" customHeight="false" outlineLevel="0" collapsed="false">
      <c r="AN723" s="38"/>
      <c r="AO723" s="38"/>
      <c r="AP723" s="38"/>
      <c r="AR723" s="36"/>
      <c r="AS723" s="36"/>
      <c r="AT723" s="36"/>
    </row>
    <row r="724" customFormat="false" ht="11.25" hidden="false" customHeight="false" outlineLevel="0" collapsed="false">
      <c r="AN724" s="38"/>
      <c r="AO724" s="38"/>
      <c r="AP724" s="38"/>
      <c r="AR724" s="36"/>
      <c r="AS724" s="36"/>
      <c r="AT724" s="36"/>
    </row>
    <row r="725" customFormat="false" ht="11.25" hidden="false" customHeight="false" outlineLevel="0" collapsed="false">
      <c r="AN725" s="38"/>
      <c r="AO725" s="38"/>
      <c r="AP725" s="38"/>
      <c r="AR725" s="36"/>
      <c r="AS725" s="36"/>
      <c r="AT725" s="36"/>
    </row>
    <row r="726" customFormat="false" ht="11.25" hidden="false" customHeight="false" outlineLevel="0" collapsed="false">
      <c r="AN726" s="38"/>
      <c r="AO726" s="38"/>
      <c r="AP726" s="38"/>
      <c r="AR726" s="36"/>
      <c r="AS726" s="36"/>
      <c r="AT726" s="36"/>
    </row>
    <row r="727" customFormat="false" ht="11.25" hidden="false" customHeight="false" outlineLevel="0" collapsed="false">
      <c r="AN727" s="38"/>
      <c r="AO727" s="38"/>
      <c r="AP727" s="38"/>
      <c r="AR727" s="36"/>
      <c r="AS727" s="36"/>
      <c r="AT727" s="36"/>
    </row>
    <row r="728" customFormat="false" ht="11.25" hidden="false" customHeight="false" outlineLevel="0" collapsed="false">
      <c r="AN728" s="38"/>
      <c r="AO728" s="38"/>
      <c r="AP728" s="38"/>
      <c r="AR728" s="36"/>
      <c r="AS728" s="36"/>
      <c r="AT728" s="36"/>
    </row>
    <row r="729" customFormat="false" ht="11.25" hidden="false" customHeight="false" outlineLevel="0" collapsed="false">
      <c r="AN729" s="38"/>
      <c r="AO729" s="38"/>
      <c r="AP729" s="38"/>
      <c r="AR729" s="36"/>
      <c r="AS729" s="36"/>
      <c r="AT729" s="36"/>
    </row>
    <row r="730" customFormat="false" ht="11.25" hidden="false" customHeight="false" outlineLevel="0" collapsed="false">
      <c r="AN730" s="38"/>
      <c r="AO730" s="38"/>
      <c r="AP730" s="38"/>
      <c r="AR730" s="36"/>
      <c r="AS730" s="36"/>
      <c r="AT730" s="36"/>
    </row>
    <row r="731" customFormat="false" ht="11.25" hidden="false" customHeight="false" outlineLevel="0" collapsed="false">
      <c r="AN731" s="38"/>
      <c r="AO731" s="38"/>
      <c r="AP731" s="38"/>
      <c r="AR731" s="36"/>
      <c r="AS731" s="36"/>
      <c r="AT731" s="36"/>
    </row>
    <row r="732" customFormat="false" ht="11.25" hidden="false" customHeight="false" outlineLevel="0" collapsed="false">
      <c r="AN732" s="38"/>
      <c r="AO732" s="38"/>
      <c r="AP732" s="38"/>
      <c r="AR732" s="36"/>
      <c r="AS732" s="36"/>
      <c r="AT732" s="36"/>
    </row>
    <row r="733" customFormat="false" ht="11.25" hidden="false" customHeight="false" outlineLevel="0" collapsed="false">
      <c r="AN733" s="38"/>
      <c r="AO733" s="38"/>
      <c r="AP733" s="38"/>
      <c r="AR733" s="36"/>
      <c r="AS733" s="36"/>
      <c r="AT733" s="36"/>
    </row>
    <row r="734" customFormat="false" ht="11.25" hidden="false" customHeight="false" outlineLevel="0" collapsed="false">
      <c r="AN734" s="38"/>
      <c r="AO734" s="38"/>
      <c r="AP734" s="38"/>
      <c r="AR734" s="36"/>
      <c r="AS734" s="36"/>
      <c r="AT734" s="36"/>
    </row>
    <row r="735" customFormat="false" ht="11.25" hidden="false" customHeight="false" outlineLevel="0" collapsed="false">
      <c r="AN735" s="38"/>
      <c r="AO735" s="38"/>
      <c r="AP735" s="38"/>
      <c r="AR735" s="36"/>
      <c r="AS735" s="36"/>
      <c r="AT735" s="36"/>
    </row>
    <row r="736" customFormat="false" ht="11.25" hidden="false" customHeight="false" outlineLevel="0" collapsed="false">
      <c r="AN736" s="38"/>
      <c r="AO736" s="38"/>
      <c r="AP736" s="38"/>
      <c r="AR736" s="36"/>
      <c r="AS736" s="36"/>
      <c r="AT736" s="36"/>
    </row>
    <row r="737" customFormat="false" ht="11.25" hidden="false" customHeight="false" outlineLevel="0" collapsed="false">
      <c r="AN737" s="38"/>
      <c r="AO737" s="38"/>
      <c r="AP737" s="38"/>
      <c r="AR737" s="36"/>
      <c r="AS737" s="36"/>
      <c r="AT737" s="36"/>
    </row>
    <row r="738" customFormat="false" ht="11.25" hidden="false" customHeight="false" outlineLevel="0" collapsed="false">
      <c r="AN738" s="38"/>
      <c r="AO738" s="38"/>
      <c r="AP738" s="38"/>
      <c r="AR738" s="36"/>
      <c r="AS738" s="36"/>
      <c r="AT738" s="36"/>
    </row>
    <row r="739" customFormat="false" ht="11.25" hidden="false" customHeight="false" outlineLevel="0" collapsed="false">
      <c r="AN739" s="38"/>
      <c r="AO739" s="38"/>
      <c r="AP739" s="38"/>
      <c r="AR739" s="36"/>
      <c r="AS739" s="36"/>
      <c r="AT739" s="36"/>
    </row>
    <row r="740" customFormat="false" ht="11.25" hidden="false" customHeight="false" outlineLevel="0" collapsed="false">
      <c r="AN740" s="38"/>
      <c r="AO740" s="38"/>
      <c r="AP740" s="38"/>
      <c r="AR740" s="36"/>
      <c r="AS740" s="36"/>
      <c r="AT740" s="36"/>
    </row>
    <row r="741" customFormat="false" ht="11.25" hidden="false" customHeight="false" outlineLevel="0" collapsed="false">
      <c r="AN741" s="38"/>
      <c r="AO741" s="38"/>
      <c r="AP741" s="38"/>
      <c r="AR741" s="36"/>
      <c r="AS741" s="36"/>
      <c r="AT741" s="36"/>
    </row>
    <row r="742" customFormat="false" ht="11.25" hidden="false" customHeight="false" outlineLevel="0" collapsed="false">
      <c r="AN742" s="38"/>
      <c r="AO742" s="38"/>
      <c r="AP742" s="38"/>
      <c r="AR742" s="36"/>
      <c r="AS742" s="36"/>
      <c r="AT742" s="36"/>
    </row>
    <row r="743" customFormat="false" ht="11.25" hidden="false" customHeight="false" outlineLevel="0" collapsed="false">
      <c r="AN743" s="38"/>
      <c r="AO743" s="38"/>
      <c r="AP743" s="38"/>
      <c r="AR743" s="36"/>
      <c r="AS743" s="36"/>
      <c r="AT743" s="36"/>
    </row>
    <row r="744" customFormat="false" ht="11.25" hidden="false" customHeight="false" outlineLevel="0" collapsed="false">
      <c r="AN744" s="38"/>
      <c r="AO744" s="38"/>
      <c r="AP744" s="38"/>
      <c r="AR744" s="36"/>
      <c r="AS744" s="36"/>
      <c r="AT744" s="36"/>
    </row>
    <row r="745" customFormat="false" ht="11.25" hidden="false" customHeight="false" outlineLevel="0" collapsed="false">
      <c r="AN745" s="38"/>
      <c r="AO745" s="38"/>
      <c r="AP745" s="38"/>
      <c r="AR745" s="36"/>
      <c r="AS745" s="36"/>
      <c r="AT745" s="36"/>
    </row>
    <row r="746" customFormat="false" ht="11.25" hidden="false" customHeight="false" outlineLevel="0" collapsed="false">
      <c r="AN746" s="38"/>
      <c r="AO746" s="38"/>
      <c r="AP746" s="38"/>
      <c r="AR746" s="36"/>
      <c r="AS746" s="36"/>
      <c r="AT746" s="36"/>
    </row>
    <row r="747" customFormat="false" ht="11.25" hidden="false" customHeight="false" outlineLevel="0" collapsed="false">
      <c r="AN747" s="38"/>
      <c r="AO747" s="38"/>
      <c r="AP747" s="38"/>
      <c r="AR747" s="36"/>
      <c r="AS747" s="36"/>
      <c r="AT747" s="36"/>
    </row>
    <row r="748" customFormat="false" ht="11.25" hidden="false" customHeight="false" outlineLevel="0" collapsed="false">
      <c r="AN748" s="38"/>
      <c r="AO748" s="38"/>
      <c r="AP748" s="38"/>
      <c r="AR748" s="36"/>
      <c r="AS748" s="36"/>
      <c r="AT748" s="36"/>
    </row>
    <row r="749" customFormat="false" ht="11.25" hidden="false" customHeight="false" outlineLevel="0" collapsed="false">
      <c r="AN749" s="38"/>
      <c r="AO749" s="38"/>
      <c r="AP749" s="38"/>
      <c r="AR749" s="36"/>
      <c r="AS749" s="36"/>
      <c r="AT749" s="36"/>
    </row>
    <row r="750" customFormat="false" ht="11.25" hidden="false" customHeight="false" outlineLevel="0" collapsed="false">
      <c r="AN750" s="38"/>
      <c r="AO750" s="38"/>
      <c r="AP750" s="38"/>
      <c r="AR750" s="36"/>
      <c r="AS750" s="36"/>
      <c r="AT750" s="36"/>
    </row>
    <row r="751" customFormat="false" ht="11.25" hidden="false" customHeight="false" outlineLevel="0" collapsed="false">
      <c r="AN751" s="38"/>
      <c r="AO751" s="38"/>
      <c r="AP751" s="38"/>
      <c r="AR751" s="36"/>
      <c r="AS751" s="36"/>
      <c r="AT751" s="36"/>
    </row>
    <row r="752" customFormat="false" ht="11.25" hidden="false" customHeight="false" outlineLevel="0" collapsed="false">
      <c r="AN752" s="38"/>
      <c r="AO752" s="38"/>
      <c r="AP752" s="38"/>
      <c r="AR752" s="36"/>
      <c r="AS752" s="36"/>
      <c r="AT752" s="36"/>
    </row>
    <row r="753" customFormat="false" ht="11.25" hidden="false" customHeight="false" outlineLevel="0" collapsed="false">
      <c r="AN753" s="38"/>
      <c r="AO753" s="38"/>
      <c r="AP753" s="38"/>
      <c r="AR753" s="36"/>
      <c r="AS753" s="36"/>
      <c r="AT753" s="36"/>
    </row>
    <row r="754" customFormat="false" ht="11.25" hidden="false" customHeight="false" outlineLevel="0" collapsed="false">
      <c r="AN754" s="38"/>
      <c r="AO754" s="38"/>
      <c r="AP754" s="38"/>
      <c r="AR754" s="36"/>
      <c r="AS754" s="36"/>
      <c r="AT754" s="36"/>
    </row>
    <row r="755" customFormat="false" ht="11.25" hidden="false" customHeight="false" outlineLevel="0" collapsed="false">
      <c r="AN755" s="38"/>
      <c r="AO755" s="38"/>
      <c r="AP755" s="38"/>
      <c r="AR755" s="36"/>
      <c r="AS755" s="36"/>
      <c r="AT755" s="36"/>
    </row>
    <row r="756" customFormat="false" ht="11.25" hidden="false" customHeight="false" outlineLevel="0" collapsed="false">
      <c r="AN756" s="38"/>
      <c r="AO756" s="38"/>
      <c r="AP756" s="38"/>
      <c r="AR756" s="36"/>
      <c r="AS756" s="36"/>
      <c r="AT756" s="36"/>
    </row>
    <row r="757" customFormat="false" ht="11.25" hidden="false" customHeight="false" outlineLevel="0" collapsed="false">
      <c r="AN757" s="38"/>
      <c r="AO757" s="38"/>
      <c r="AP757" s="38"/>
      <c r="AR757" s="36"/>
      <c r="AS757" s="36"/>
      <c r="AT757" s="36"/>
    </row>
    <row r="758" customFormat="false" ht="11.25" hidden="false" customHeight="false" outlineLevel="0" collapsed="false">
      <c r="AN758" s="38"/>
      <c r="AO758" s="38"/>
      <c r="AP758" s="38"/>
      <c r="AR758" s="36"/>
      <c r="AS758" s="36"/>
      <c r="AT758" s="36"/>
    </row>
    <row r="759" customFormat="false" ht="11.25" hidden="false" customHeight="false" outlineLevel="0" collapsed="false">
      <c r="AN759" s="38"/>
      <c r="AO759" s="38"/>
      <c r="AP759" s="38"/>
      <c r="AR759" s="36"/>
      <c r="AS759" s="36"/>
      <c r="AT759" s="36"/>
    </row>
    <row r="760" customFormat="false" ht="11.25" hidden="false" customHeight="false" outlineLevel="0" collapsed="false">
      <c r="AN760" s="38"/>
      <c r="AO760" s="38"/>
      <c r="AP760" s="38"/>
      <c r="AR760" s="36"/>
      <c r="AS760" s="36"/>
      <c r="AT760" s="36"/>
    </row>
    <row r="761" customFormat="false" ht="11.25" hidden="false" customHeight="false" outlineLevel="0" collapsed="false">
      <c r="AN761" s="38"/>
      <c r="AO761" s="38"/>
      <c r="AP761" s="38"/>
      <c r="AR761" s="36"/>
      <c r="AS761" s="36"/>
      <c r="AT761" s="36"/>
    </row>
    <row r="762" customFormat="false" ht="11.25" hidden="false" customHeight="false" outlineLevel="0" collapsed="false">
      <c r="AN762" s="38"/>
      <c r="AO762" s="38"/>
      <c r="AP762" s="38"/>
      <c r="AR762" s="36"/>
      <c r="AS762" s="36"/>
      <c r="AT762" s="36"/>
    </row>
    <row r="763" customFormat="false" ht="11.25" hidden="false" customHeight="false" outlineLevel="0" collapsed="false">
      <c r="AN763" s="38"/>
      <c r="AO763" s="38"/>
      <c r="AP763" s="38"/>
      <c r="AR763" s="36"/>
      <c r="AS763" s="36"/>
      <c r="AT763" s="36"/>
    </row>
    <row r="764" customFormat="false" ht="11.25" hidden="false" customHeight="false" outlineLevel="0" collapsed="false">
      <c r="AN764" s="38"/>
      <c r="AO764" s="38"/>
      <c r="AP764" s="38"/>
      <c r="AR764" s="36"/>
      <c r="AS764" s="36"/>
      <c r="AT764" s="36"/>
    </row>
    <row r="765" customFormat="false" ht="11.25" hidden="false" customHeight="false" outlineLevel="0" collapsed="false">
      <c r="AN765" s="38"/>
      <c r="AO765" s="38"/>
      <c r="AP765" s="38"/>
      <c r="AR765" s="36"/>
      <c r="AS765" s="36"/>
      <c r="AT765" s="36"/>
    </row>
    <row r="766" customFormat="false" ht="11.25" hidden="false" customHeight="false" outlineLevel="0" collapsed="false">
      <c r="AN766" s="38"/>
      <c r="AO766" s="38"/>
      <c r="AP766" s="38"/>
      <c r="AR766" s="36"/>
      <c r="AS766" s="36"/>
      <c r="AT766" s="36"/>
    </row>
    <row r="767" customFormat="false" ht="11.25" hidden="false" customHeight="false" outlineLevel="0" collapsed="false">
      <c r="AN767" s="38"/>
      <c r="AO767" s="38"/>
      <c r="AP767" s="38"/>
      <c r="AR767" s="36"/>
      <c r="AS767" s="36"/>
      <c r="AT767" s="36"/>
    </row>
    <row r="768" customFormat="false" ht="11.25" hidden="false" customHeight="false" outlineLevel="0" collapsed="false">
      <c r="AN768" s="38"/>
      <c r="AO768" s="38"/>
      <c r="AP768" s="38"/>
      <c r="AR768" s="36"/>
      <c r="AS768" s="36"/>
      <c r="AT768" s="36"/>
    </row>
    <row r="769" customFormat="false" ht="11.25" hidden="false" customHeight="false" outlineLevel="0" collapsed="false">
      <c r="AN769" s="38"/>
      <c r="AO769" s="38"/>
      <c r="AP769" s="38"/>
      <c r="AR769" s="36"/>
      <c r="AS769" s="36"/>
      <c r="AT769" s="36"/>
    </row>
    <row r="770" customFormat="false" ht="11.25" hidden="false" customHeight="false" outlineLevel="0" collapsed="false">
      <c r="AN770" s="38"/>
      <c r="AO770" s="38"/>
      <c r="AP770" s="38"/>
      <c r="AR770" s="36"/>
      <c r="AS770" s="36"/>
      <c r="AT770" s="36"/>
    </row>
    <row r="771" customFormat="false" ht="11.25" hidden="false" customHeight="false" outlineLevel="0" collapsed="false">
      <c r="AN771" s="38"/>
      <c r="AO771" s="38"/>
      <c r="AP771" s="38"/>
      <c r="AR771" s="36"/>
      <c r="AS771" s="36"/>
      <c r="AT771" s="36"/>
    </row>
    <row r="772" customFormat="false" ht="11.25" hidden="false" customHeight="false" outlineLevel="0" collapsed="false">
      <c r="AN772" s="38"/>
      <c r="AO772" s="38"/>
      <c r="AP772" s="38"/>
      <c r="AR772" s="36"/>
      <c r="AS772" s="36"/>
      <c r="AT772" s="36"/>
    </row>
    <row r="773" customFormat="false" ht="11.25" hidden="false" customHeight="false" outlineLevel="0" collapsed="false">
      <c r="AN773" s="38"/>
      <c r="AO773" s="38"/>
      <c r="AP773" s="38"/>
      <c r="AR773" s="36"/>
      <c r="AS773" s="36"/>
      <c r="AT773" s="36"/>
    </row>
    <row r="774" customFormat="false" ht="11.25" hidden="false" customHeight="false" outlineLevel="0" collapsed="false">
      <c r="AN774" s="38"/>
      <c r="AO774" s="38"/>
      <c r="AP774" s="38"/>
      <c r="AR774" s="36"/>
      <c r="AS774" s="36"/>
      <c r="AT774" s="36"/>
    </row>
    <row r="775" customFormat="false" ht="11.25" hidden="false" customHeight="false" outlineLevel="0" collapsed="false">
      <c r="AN775" s="38"/>
      <c r="AO775" s="38"/>
      <c r="AP775" s="38"/>
      <c r="AR775" s="36"/>
      <c r="AS775" s="36"/>
      <c r="AT775" s="36"/>
    </row>
    <row r="776" customFormat="false" ht="11.25" hidden="false" customHeight="false" outlineLevel="0" collapsed="false">
      <c r="AN776" s="38"/>
      <c r="AO776" s="38"/>
      <c r="AP776" s="38"/>
      <c r="AR776" s="36"/>
      <c r="AS776" s="36"/>
      <c r="AT776" s="36"/>
    </row>
    <row r="777" customFormat="false" ht="11.25" hidden="false" customHeight="false" outlineLevel="0" collapsed="false">
      <c r="AN777" s="38"/>
      <c r="AO777" s="38"/>
      <c r="AP777" s="38"/>
      <c r="AR777" s="36"/>
      <c r="AS777" s="36"/>
      <c r="AT777" s="36"/>
    </row>
    <row r="778" customFormat="false" ht="11.25" hidden="false" customHeight="false" outlineLevel="0" collapsed="false">
      <c r="AN778" s="38"/>
      <c r="AO778" s="38"/>
      <c r="AP778" s="38"/>
      <c r="AR778" s="36"/>
      <c r="AS778" s="36"/>
      <c r="AT778" s="36"/>
    </row>
    <row r="779" customFormat="false" ht="11.25" hidden="false" customHeight="false" outlineLevel="0" collapsed="false">
      <c r="AN779" s="38"/>
      <c r="AO779" s="38"/>
      <c r="AP779" s="38"/>
      <c r="AR779" s="36"/>
      <c r="AS779" s="36"/>
      <c r="AT779" s="36"/>
    </row>
    <row r="780" customFormat="false" ht="11.25" hidden="false" customHeight="false" outlineLevel="0" collapsed="false">
      <c r="AN780" s="38"/>
      <c r="AO780" s="38"/>
      <c r="AP780" s="38"/>
      <c r="AR780" s="36"/>
      <c r="AS780" s="36"/>
      <c r="AT780" s="36"/>
    </row>
    <row r="781" customFormat="false" ht="11.25" hidden="false" customHeight="false" outlineLevel="0" collapsed="false">
      <c r="AN781" s="38"/>
      <c r="AO781" s="38"/>
      <c r="AP781" s="38"/>
      <c r="AR781" s="36"/>
      <c r="AS781" s="36"/>
      <c r="AT781" s="36"/>
    </row>
    <row r="782" customFormat="false" ht="11.25" hidden="false" customHeight="false" outlineLevel="0" collapsed="false">
      <c r="AN782" s="38"/>
      <c r="AO782" s="38"/>
      <c r="AP782" s="38"/>
      <c r="AR782" s="36"/>
      <c r="AS782" s="36"/>
      <c r="AT782" s="36"/>
    </row>
    <row r="783" customFormat="false" ht="11.25" hidden="false" customHeight="false" outlineLevel="0" collapsed="false">
      <c r="AN783" s="38"/>
      <c r="AO783" s="38"/>
      <c r="AP783" s="38"/>
      <c r="AR783" s="36"/>
      <c r="AS783" s="36"/>
      <c r="AT783" s="36"/>
    </row>
    <row r="784" customFormat="false" ht="11.25" hidden="false" customHeight="false" outlineLevel="0" collapsed="false">
      <c r="AN784" s="38"/>
      <c r="AO784" s="38"/>
      <c r="AP784" s="38"/>
      <c r="AR784" s="36"/>
      <c r="AS784" s="36"/>
      <c r="AT784" s="36"/>
    </row>
    <row r="785" customFormat="false" ht="11.25" hidden="false" customHeight="false" outlineLevel="0" collapsed="false">
      <c r="AN785" s="38"/>
      <c r="AO785" s="38"/>
      <c r="AP785" s="38"/>
      <c r="AR785" s="36"/>
      <c r="AS785" s="36"/>
      <c r="AT785" s="36"/>
    </row>
    <row r="786" customFormat="false" ht="11.25" hidden="false" customHeight="false" outlineLevel="0" collapsed="false">
      <c r="AN786" s="38"/>
      <c r="AO786" s="38"/>
      <c r="AP786" s="38"/>
      <c r="AR786" s="36"/>
      <c r="AS786" s="36"/>
      <c r="AT786" s="36"/>
    </row>
    <row r="787" customFormat="false" ht="11.25" hidden="false" customHeight="false" outlineLevel="0" collapsed="false">
      <c r="AN787" s="38"/>
      <c r="AO787" s="38"/>
      <c r="AP787" s="38"/>
      <c r="AR787" s="36"/>
      <c r="AS787" s="36"/>
      <c r="AT787" s="36"/>
    </row>
    <row r="788" customFormat="false" ht="11.25" hidden="false" customHeight="false" outlineLevel="0" collapsed="false">
      <c r="AN788" s="38"/>
      <c r="AO788" s="38"/>
      <c r="AP788" s="38"/>
      <c r="AR788" s="36"/>
      <c r="AS788" s="36"/>
      <c r="AT788" s="36"/>
    </row>
    <row r="789" customFormat="false" ht="11.25" hidden="false" customHeight="false" outlineLevel="0" collapsed="false">
      <c r="AN789" s="38"/>
      <c r="AO789" s="38"/>
      <c r="AP789" s="38"/>
      <c r="AR789" s="36"/>
      <c r="AS789" s="36"/>
      <c r="AT789" s="36"/>
    </row>
    <row r="790" customFormat="false" ht="11.25" hidden="false" customHeight="false" outlineLevel="0" collapsed="false">
      <c r="AN790" s="38"/>
      <c r="AO790" s="38"/>
      <c r="AP790" s="38"/>
      <c r="AR790" s="36"/>
      <c r="AS790" s="36"/>
      <c r="AT790" s="36"/>
    </row>
    <row r="791" customFormat="false" ht="11.25" hidden="false" customHeight="false" outlineLevel="0" collapsed="false">
      <c r="AN791" s="38"/>
      <c r="AO791" s="38"/>
      <c r="AP791" s="38"/>
      <c r="AR791" s="36"/>
      <c r="AS791" s="36"/>
      <c r="AT791" s="36"/>
    </row>
    <row r="792" customFormat="false" ht="11.25" hidden="false" customHeight="false" outlineLevel="0" collapsed="false">
      <c r="AN792" s="38"/>
      <c r="AO792" s="38"/>
      <c r="AP792" s="38"/>
      <c r="AR792" s="36"/>
      <c r="AS792" s="36"/>
      <c r="AT792" s="36"/>
    </row>
    <row r="793" customFormat="false" ht="11.25" hidden="false" customHeight="false" outlineLevel="0" collapsed="false">
      <c r="AN793" s="38"/>
      <c r="AO793" s="38"/>
      <c r="AP793" s="38"/>
      <c r="AR793" s="36"/>
      <c r="AS793" s="36"/>
      <c r="AT793" s="36"/>
    </row>
    <row r="794" customFormat="false" ht="11.25" hidden="false" customHeight="false" outlineLevel="0" collapsed="false">
      <c r="AN794" s="38"/>
      <c r="AO794" s="38"/>
      <c r="AP794" s="38"/>
      <c r="AR794" s="36"/>
      <c r="AS794" s="36"/>
      <c r="AT794" s="36"/>
    </row>
    <row r="795" customFormat="false" ht="11.25" hidden="false" customHeight="false" outlineLevel="0" collapsed="false">
      <c r="AN795" s="38"/>
      <c r="AO795" s="38"/>
      <c r="AP795" s="38"/>
      <c r="AR795" s="36"/>
      <c r="AS795" s="36"/>
      <c r="AT795" s="36"/>
    </row>
    <row r="796" customFormat="false" ht="11.25" hidden="false" customHeight="false" outlineLevel="0" collapsed="false">
      <c r="AN796" s="38"/>
      <c r="AO796" s="38"/>
      <c r="AP796" s="38"/>
      <c r="AR796" s="36"/>
      <c r="AS796" s="36"/>
      <c r="AT796" s="36"/>
    </row>
    <row r="797" customFormat="false" ht="11.25" hidden="false" customHeight="false" outlineLevel="0" collapsed="false">
      <c r="AN797" s="38"/>
      <c r="AO797" s="38"/>
      <c r="AP797" s="38"/>
      <c r="AR797" s="36"/>
      <c r="AS797" s="36"/>
      <c r="AT797" s="36"/>
    </row>
    <row r="798" customFormat="false" ht="11.25" hidden="false" customHeight="false" outlineLevel="0" collapsed="false">
      <c r="AN798" s="38"/>
      <c r="AO798" s="38"/>
      <c r="AP798" s="38"/>
      <c r="AR798" s="36"/>
      <c r="AS798" s="36"/>
      <c r="AT798" s="36"/>
    </row>
    <row r="799" customFormat="false" ht="11.25" hidden="false" customHeight="false" outlineLevel="0" collapsed="false">
      <c r="AN799" s="38"/>
      <c r="AO799" s="38"/>
      <c r="AP799" s="38"/>
      <c r="AR799" s="36"/>
      <c r="AS799" s="36"/>
      <c r="AT799" s="36"/>
    </row>
    <row r="800" customFormat="false" ht="11.25" hidden="false" customHeight="false" outlineLevel="0" collapsed="false">
      <c r="AN800" s="38"/>
      <c r="AO800" s="38"/>
      <c r="AP800" s="38"/>
      <c r="AR800" s="36"/>
      <c r="AS800" s="36"/>
      <c r="AT800" s="36"/>
    </row>
    <row r="801" customFormat="false" ht="11.25" hidden="false" customHeight="false" outlineLevel="0" collapsed="false">
      <c r="AN801" s="38"/>
      <c r="AO801" s="38"/>
      <c r="AP801" s="38"/>
      <c r="AR801" s="36"/>
      <c r="AS801" s="36"/>
      <c r="AT801" s="36"/>
    </row>
    <row r="802" customFormat="false" ht="11.25" hidden="false" customHeight="false" outlineLevel="0" collapsed="false">
      <c r="AN802" s="38"/>
      <c r="AO802" s="38"/>
      <c r="AP802" s="38"/>
      <c r="AR802" s="36"/>
      <c r="AS802" s="36"/>
      <c r="AT802" s="36"/>
    </row>
    <row r="803" customFormat="false" ht="11.25" hidden="false" customHeight="false" outlineLevel="0" collapsed="false">
      <c r="AN803" s="38"/>
      <c r="AO803" s="38"/>
      <c r="AP803" s="38"/>
      <c r="AR803" s="36"/>
      <c r="AS803" s="36"/>
      <c r="AT803" s="36"/>
    </row>
    <row r="804" customFormat="false" ht="11.25" hidden="false" customHeight="false" outlineLevel="0" collapsed="false">
      <c r="AN804" s="38"/>
      <c r="AO804" s="38"/>
      <c r="AP804" s="38"/>
      <c r="AR804" s="36"/>
      <c r="AS804" s="36"/>
      <c r="AT804" s="36"/>
    </row>
    <row r="805" customFormat="false" ht="11.25" hidden="false" customHeight="false" outlineLevel="0" collapsed="false">
      <c r="AN805" s="38"/>
      <c r="AO805" s="38"/>
      <c r="AP805" s="38"/>
      <c r="AR805" s="36"/>
      <c r="AS805" s="36"/>
      <c r="AT805" s="36"/>
    </row>
    <row r="806" customFormat="false" ht="11.25" hidden="false" customHeight="false" outlineLevel="0" collapsed="false">
      <c r="AN806" s="38"/>
      <c r="AO806" s="38"/>
      <c r="AP806" s="38"/>
      <c r="AR806" s="36"/>
      <c r="AS806" s="36"/>
      <c r="AT806" s="36"/>
    </row>
    <row r="807" customFormat="false" ht="11.25" hidden="false" customHeight="false" outlineLevel="0" collapsed="false">
      <c r="AN807" s="38"/>
      <c r="AO807" s="38"/>
      <c r="AP807" s="38"/>
      <c r="AR807" s="36"/>
      <c r="AS807" s="36"/>
      <c r="AT807" s="36"/>
    </row>
    <row r="808" customFormat="false" ht="11.25" hidden="false" customHeight="false" outlineLevel="0" collapsed="false">
      <c r="AN808" s="38"/>
      <c r="AO808" s="38"/>
      <c r="AP808" s="38"/>
      <c r="AR808" s="36"/>
      <c r="AS808" s="36"/>
      <c r="AT808" s="36"/>
    </row>
    <row r="809" customFormat="false" ht="11.25" hidden="false" customHeight="false" outlineLevel="0" collapsed="false">
      <c r="AN809" s="38"/>
      <c r="AO809" s="38"/>
      <c r="AP809" s="38"/>
      <c r="AR809" s="36"/>
      <c r="AS809" s="36"/>
      <c r="AT809" s="36"/>
    </row>
    <row r="810" customFormat="false" ht="11.25" hidden="false" customHeight="false" outlineLevel="0" collapsed="false">
      <c r="AN810" s="38"/>
      <c r="AO810" s="38"/>
      <c r="AP810" s="38"/>
      <c r="AR810" s="36"/>
      <c r="AS810" s="36"/>
      <c r="AT810" s="36"/>
    </row>
    <row r="811" customFormat="false" ht="11.25" hidden="false" customHeight="false" outlineLevel="0" collapsed="false">
      <c r="AN811" s="38"/>
      <c r="AO811" s="38"/>
      <c r="AP811" s="38"/>
      <c r="AR811" s="36"/>
      <c r="AS811" s="36"/>
      <c r="AT811" s="36"/>
    </row>
    <row r="812" customFormat="false" ht="11.25" hidden="false" customHeight="false" outlineLevel="0" collapsed="false">
      <c r="AN812" s="38"/>
      <c r="AO812" s="38"/>
      <c r="AP812" s="38"/>
      <c r="AR812" s="36"/>
      <c r="AS812" s="36"/>
      <c r="AT812" s="36"/>
    </row>
    <row r="813" customFormat="false" ht="11.25" hidden="false" customHeight="false" outlineLevel="0" collapsed="false">
      <c r="AN813" s="38"/>
      <c r="AO813" s="38"/>
      <c r="AP813" s="38"/>
      <c r="AR813" s="36"/>
      <c r="AS813" s="36"/>
      <c r="AT813" s="36"/>
    </row>
    <row r="814" customFormat="false" ht="11.25" hidden="false" customHeight="false" outlineLevel="0" collapsed="false">
      <c r="AN814" s="38"/>
      <c r="AO814" s="38"/>
      <c r="AP814" s="38"/>
      <c r="AR814" s="36"/>
      <c r="AS814" s="36"/>
      <c r="AT814" s="36"/>
    </row>
    <row r="815" customFormat="false" ht="11.25" hidden="false" customHeight="false" outlineLevel="0" collapsed="false">
      <c r="AN815" s="38"/>
      <c r="AO815" s="38"/>
      <c r="AP815" s="38"/>
      <c r="AR815" s="36"/>
      <c r="AS815" s="36"/>
      <c r="AT815" s="36"/>
    </row>
    <row r="816" customFormat="false" ht="11.25" hidden="false" customHeight="false" outlineLevel="0" collapsed="false">
      <c r="AN816" s="38"/>
      <c r="AO816" s="38"/>
      <c r="AP816" s="38"/>
      <c r="AR816" s="36"/>
      <c r="AS816" s="36"/>
      <c r="AT816" s="36"/>
    </row>
    <row r="817" customFormat="false" ht="11.25" hidden="false" customHeight="false" outlineLevel="0" collapsed="false">
      <c r="AN817" s="38"/>
      <c r="AO817" s="38"/>
      <c r="AP817" s="38"/>
      <c r="AR817" s="36"/>
      <c r="AS817" s="36"/>
      <c r="AT817" s="36"/>
    </row>
    <row r="818" customFormat="false" ht="11.25" hidden="false" customHeight="false" outlineLevel="0" collapsed="false">
      <c r="AN818" s="38"/>
      <c r="AO818" s="38"/>
      <c r="AP818" s="38"/>
      <c r="AR818" s="36"/>
      <c r="AS818" s="36"/>
      <c r="AT818" s="36"/>
    </row>
    <row r="819" customFormat="false" ht="11.25" hidden="false" customHeight="false" outlineLevel="0" collapsed="false">
      <c r="AN819" s="38"/>
      <c r="AO819" s="38"/>
      <c r="AP819" s="38"/>
      <c r="AR819" s="36"/>
      <c r="AS819" s="36"/>
      <c r="AT819" s="36"/>
    </row>
    <row r="820" customFormat="false" ht="11.25" hidden="false" customHeight="false" outlineLevel="0" collapsed="false">
      <c r="AN820" s="38"/>
      <c r="AO820" s="38"/>
      <c r="AP820" s="38"/>
      <c r="AR820" s="36"/>
      <c r="AS820" s="36"/>
      <c r="AT820" s="36"/>
    </row>
    <row r="821" customFormat="false" ht="11.25" hidden="false" customHeight="false" outlineLevel="0" collapsed="false">
      <c r="AN821" s="38"/>
      <c r="AO821" s="38"/>
      <c r="AP821" s="38"/>
      <c r="AR821" s="36"/>
      <c r="AS821" s="36"/>
      <c r="AT821" s="36"/>
    </row>
    <row r="822" customFormat="false" ht="11.25" hidden="false" customHeight="false" outlineLevel="0" collapsed="false">
      <c r="AN822" s="38"/>
      <c r="AO822" s="38"/>
      <c r="AP822" s="38"/>
      <c r="AR822" s="36"/>
      <c r="AS822" s="36"/>
      <c r="AT822" s="36"/>
    </row>
    <row r="823" customFormat="false" ht="11.25" hidden="false" customHeight="false" outlineLevel="0" collapsed="false">
      <c r="AN823" s="38"/>
      <c r="AO823" s="38"/>
      <c r="AP823" s="38"/>
      <c r="AR823" s="36"/>
      <c r="AS823" s="36"/>
      <c r="AT823" s="36"/>
    </row>
    <row r="824" customFormat="false" ht="11.25" hidden="false" customHeight="false" outlineLevel="0" collapsed="false">
      <c r="AN824" s="38"/>
      <c r="AO824" s="38"/>
      <c r="AP824" s="38"/>
      <c r="AR824" s="36"/>
      <c r="AS824" s="36"/>
      <c r="AT824" s="36"/>
    </row>
    <row r="825" customFormat="false" ht="11.25" hidden="false" customHeight="false" outlineLevel="0" collapsed="false">
      <c r="AN825" s="38"/>
      <c r="AO825" s="38"/>
      <c r="AP825" s="38"/>
      <c r="AR825" s="36"/>
      <c r="AS825" s="36"/>
      <c r="AT825" s="36"/>
    </row>
    <row r="826" customFormat="false" ht="11.25" hidden="false" customHeight="false" outlineLevel="0" collapsed="false">
      <c r="AN826" s="38"/>
      <c r="AO826" s="38"/>
      <c r="AP826" s="38"/>
      <c r="AR826" s="36"/>
      <c r="AS826" s="36"/>
      <c r="AT826" s="36"/>
    </row>
    <row r="827" customFormat="false" ht="11.25" hidden="false" customHeight="false" outlineLevel="0" collapsed="false">
      <c r="AN827" s="38"/>
      <c r="AO827" s="38"/>
      <c r="AP827" s="38"/>
      <c r="AR827" s="36"/>
      <c r="AS827" s="36"/>
      <c r="AT827" s="36"/>
    </row>
    <row r="828" customFormat="false" ht="11.25" hidden="false" customHeight="false" outlineLevel="0" collapsed="false">
      <c r="AN828" s="38"/>
      <c r="AO828" s="38"/>
      <c r="AP828" s="38"/>
      <c r="AR828" s="36"/>
      <c r="AS828" s="36"/>
      <c r="AT828" s="36"/>
    </row>
    <row r="829" customFormat="false" ht="11.25" hidden="false" customHeight="false" outlineLevel="0" collapsed="false">
      <c r="AN829" s="38"/>
      <c r="AO829" s="38"/>
      <c r="AP829" s="38"/>
      <c r="AR829" s="36"/>
      <c r="AS829" s="36"/>
      <c r="AT829" s="36"/>
    </row>
    <row r="830" customFormat="false" ht="11.25" hidden="false" customHeight="false" outlineLevel="0" collapsed="false">
      <c r="AN830" s="38"/>
      <c r="AO830" s="38"/>
      <c r="AP830" s="38"/>
      <c r="AR830" s="36"/>
      <c r="AS830" s="36"/>
      <c r="AT830" s="36"/>
    </row>
    <row r="831" customFormat="false" ht="11.25" hidden="false" customHeight="false" outlineLevel="0" collapsed="false">
      <c r="AN831" s="38"/>
      <c r="AO831" s="38"/>
      <c r="AP831" s="38"/>
      <c r="AR831" s="36"/>
      <c r="AS831" s="36"/>
      <c r="AT831" s="36"/>
    </row>
    <row r="832" customFormat="false" ht="11.25" hidden="false" customHeight="false" outlineLevel="0" collapsed="false">
      <c r="AN832" s="38"/>
      <c r="AO832" s="38"/>
      <c r="AP832" s="38"/>
      <c r="AR832" s="36"/>
      <c r="AS832" s="36"/>
      <c r="AT832" s="36"/>
    </row>
    <row r="833" customFormat="false" ht="11.25" hidden="false" customHeight="false" outlineLevel="0" collapsed="false">
      <c r="AN833" s="38"/>
      <c r="AO833" s="38"/>
      <c r="AP833" s="38"/>
      <c r="AR833" s="36"/>
      <c r="AS833" s="36"/>
      <c r="AT833" s="36"/>
    </row>
    <row r="834" customFormat="false" ht="11.25" hidden="false" customHeight="false" outlineLevel="0" collapsed="false">
      <c r="AN834" s="38"/>
      <c r="AO834" s="38"/>
      <c r="AP834" s="38"/>
      <c r="AR834" s="36"/>
      <c r="AS834" s="36"/>
      <c r="AT834" s="36"/>
    </row>
    <row r="835" customFormat="false" ht="11.25" hidden="false" customHeight="false" outlineLevel="0" collapsed="false">
      <c r="AN835" s="38"/>
      <c r="AO835" s="38"/>
      <c r="AP835" s="38"/>
      <c r="AR835" s="36"/>
      <c r="AS835" s="36"/>
      <c r="AT835" s="36"/>
    </row>
    <row r="836" customFormat="false" ht="11.25" hidden="false" customHeight="false" outlineLevel="0" collapsed="false">
      <c r="AN836" s="38"/>
      <c r="AO836" s="38"/>
      <c r="AP836" s="38"/>
      <c r="AR836" s="36"/>
      <c r="AS836" s="36"/>
      <c r="AT836" s="36"/>
    </row>
    <row r="837" customFormat="false" ht="11.25" hidden="false" customHeight="false" outlineLevel="0" collapsed="false">
      <c r="AN837" s="38"/>
      <c r="AO837" s="38"/>
      <c r="AP837" s="38"/>
      <c r="AR837" s="36"/>
      <c r="AS837" s="36"/>
      <c r="AT837" s="36"/>
    </row>
    <row r="838" customFormat="false" ht="11.25" hidden="false" customHeight="false" outlineLevel="0" collapsed="false">
      <c r="AN838" s="38"/>
      <c r="AO838" s="38"/>
      <c r="AP838" s="38"/>
      <c r="AR838" s="36"/>
      <c r="AS838" s="36"/>
      <c r="AT838" s="36"/>
    </row>
    <row r="839" customFormat="false" ht="11.25" hidden="false" customHeight="false" outlineLevel="0" collapsed="false">
      <c r="AN839" s="38"/>
      <c r="AO839" s="38"/>
      <c r="AP839" s="38"/>
      <c r="AR839" s="36"/>
      <c r="AS839" s="36"/>
      <c r="AT839" s="36"/>
    </row>
    <row r="840" customFormat="false" ht="11.25" hidden="false" customHeight="false" outlineLevel="0" collapsed="false">
      <c r="AN840" s="38"/>
      <c r="AO840" s="38"/>
      <c r="AP840" s="38"/>
      <c r="AR840" s="36"/>
      <c r="AS840" s="36"/>
      <c r="AT840" s="36"/>
    </row>
    <row r="841" customFormat="false" ht="11.25" hidden="false" customHeight="false" outlineLevel="0" collapsed="false">
      <c r="AN841" s="38"/>
      <c r="AO841" s="38"/>
      <c r="AP841" s="38"/>
      <c r="AR841" s="36"/>
      <c r="AS841" s="36"/>
      <c r="AT841" s="36"/>
    </row>
    <row r="842" customFormat="false" ht="11.25" hidden="false" customHeight="false" outlineLevel="0" collapsed="false">
      <c r="AN842" s="38"/>
      <c r="AO842" s="38"/>
      <c r="AP842" s="38"/>
      <c r="AR842" s="36"/>
      <c r="AS842" s="36"/>
      <c r="AT842" s="36"/>
    </row>
    <row r="843" customFormat="false" ht="11.25" hidden="false" customHeight="false" outlineLevel="0" collapsed="false">
      <c r="AN843" s="38"/>
      <c r="AO843" s="38"/>
      <c r="AP843" s="38"/>
      <c r="AR843" s="36"/>
      <c r="AS843" s="36"/>
      <c r="AT843" s="36"/>
    </row>
    <row r="844" customFormat="false" ht="11.25" hidden="false" customHeight="false" outlineLevel="0" collapsed="false">
      <c r="AN844" s="38"/>
      <c r="AO844" s="38"/>
      <c r="AP844" s="38"/>
      <c r="AR844" s="36"/>
      <c r="AS844" s="36"/>
      <c r="AT844" s="36"/>
    </row>
    <row r="845" customFormat="false" ht="11.25" hidden="false" customHeight="false" outlineLevel="0" collapsed="false">
      <c r="AN845" s="38"/>
      <c r="AO845" s="38"/>
      <c r="AP845" s="38"/>
      <c r="AR845" s="36"/>
      <c r="AS845" s="36"/>
      <c r="AT845" s="36"/>
    </row>
    <row r="846" customFormat="false" ht="11.25" hidden="false" customHeight="false" outlineLevel="0" collapsed="false">
      <c r="AN846" s="38"/>
      <c r="AO846" s="38"/>
      <c r="AP846" s="38"/>
      <c r="AR846" s="36"/>
      <c r="AS846" s="36"/>
      <c r="AT846" s="36"/>
    </row>
    <row r="847" customFormat="false" ht="11.25" hidden="false" customHeight="false" outlineLevel="0" collapsed="false">
      <c r="AN847" s="38"/>
      <c r="AO847" s="38"/>
      <c r="AP847" s="38"/>
      <c r="AR847" s="36"/>
      <c r="AS847" s="36"/>
      <c r="AT847" s="36"/>
    </row>
    <row r="848" customFormat="false" ht="11.25" hidden="false" customHeight="false" outlineLevel="0" collapsed="false">
      <c r="AN848" s="38"/>
      <c r="AO848" s="38"/>
      <c r="AP848" s="38"/>
      <c r="AR848" s="36"/>
      <c r="AS848" s="36"/>
      <c r="AT848" s="36"/>
    </row>
    <row r="849" customFormat="false" ht="11.25" hidden="false" customHeight="false" outlineLevel="0" collapsed="false">
      <c r="AN849" s="38"/>
      <c r="AO849" s="38"/>
      <c r="AP849" s="38"/>
      <c r="AR849" s="36"/>
      <c r="AS849" s="36"/>
      <c r="AT849" s="36"/>
    </row>
    <row r="850" customFormat="false" ht="11.25" hidden="false" customHeight="false" outlineLevel="0" collapsed="false">
      <c r="AN850" s="38"/>
      <c r="AO850" s="38"/>
      <c r="AP850" s="38"/>
      <c r="AR850" s="36"/>
      <c r="AS850" s="36"/>
      <c r="AT850" s="36"/>
    </row>
    <row r="851" customFormat="false" ht="11.25" hidden="false" customHeight="false" outlineLevel="0" collapsed="false">
      <c r="AN851" s="38"/>
      <c r="AO851" s="38"/>
      <c r="AP851" s="38"/>
      <c r="AR851" s="36"/>
      <c r="AS851" s="36"/>
      <c r="AT851" s="36"/>
    </row>
    <row r="852" customFormat="false" ht="11.25" hidden="false" customHeight="false" outlineLevel="0" collapsed="false">
      <c r="AN852" s="38"/>
      <c r="AO852" s="38"/>
      <c r="AP852" s="38"/>
      <c r="AR852" s="36"/>
      <c r="AS852" s="36"/>
      <c r="AT852" s="36"/>
    </row>
    <row r="853" customFormat="false" ht="11.25" hidden="false" customHeight="false" outlineLevel="0" collapsed="false">
      <c r="AN853" s="38"/>
      <c r="AO853" s="38"/>
      <c r="AP853" s="38"/>
      <c r="AR853" s="36"/>
      <c r="AS853" s="36"/>
      <c r="AT853" s="36"/>
    </row>
    <row r="854" customFormat="false" ht="11.25" hidden="false" customHeight="false" outlineLevel="0" collapsed="false">
      <c r="AN854" s="38"/>
      <c r="AO854" s="38"/>
      <c r="AP854" s="38"/>
      <c r="AR854" s="36"/>
      <c r="AS854" s="36"/>
      <c r="AT854" s="36"/>
    </row>
    <row r="855" customFormat="false" ht="11.25" hidden="false" customHeight="false" outlineLevel="0" collapsed="false">
      <c r="AN855" s="38"/>
      <c r="AO855" s="38"/>
      <c r="AP855" s="38"/>
      <c r="AR855" s="36"/>
      <c r="AS855" s="36"/>
      <c r="AT855" s="36"/>
    </row>
    <row r="856" customFormat="false" ht="11.25" hidden="false" customHeight="false" outlineLevel="0" collapsed="false">
      <c r="AN856" s="38"/>
      <c r="AO856" s="38"/>
      <c r="AP856" s="38"/>
      <c r="AR856" s="36"/>
      <c r="AS856" s="36"/>
      <c r="AT856" s="36"/>
    </row>
    <row r="857" customFormat="false" ht="11.25" hidden="false" customHeight="false" outlineLevel="0" collapsed="false">
      <c r="AN857" s="38"/>
      <c r="AO857" s="38"/>
      <c r="AP857" s="38"/>
      <c r="AR857" s="36"/>
      <c r="AS857" s="36"/>
      <c r="AT857" s="36"/>
    </row>
    <row r="858" customFormat="false" ht="11.25" hidden="false" customHeight="false" outlineLevel="0" collapsed="false">
      <c r="AN858" s="38"/>
      <c r="AO858" s="38"/>
      <c r="AP858" s="38"/>
      <c r="AR858" s="36"/>
      <c r="AS858" s="36"/>
      <c r="AT858" s="36"/>
    </row>
    <row r="859" customFormat="false" ht="11.25" hidden="false" customHeight="false" outlineLevel="0" collapsed="false">
      <c r="AN859" s="38"/>
      <c r="AO859" s="38"/>
      <c r="AP859" s="38"/>
      <c r="AR859" s="36"/>
      <c r="AS859" s="36"/>
      <c r="AT859" s="36"/>
    </row>
    <row r="860" customFormat="false" ht="11.25" hidden="false" customHeight="false" outlineLevel="0" collapsed="false">
      <c r="AN860" s="38"/>
      <c r="AO860" s="38"/>
      <c r="AP860" s="38"/>
      <c r="AR860" s="36"/>
      <c r="AS860" s="36"/>
      <c r="AT860" s="36"/>
    </row>
    <row r="861" customFormat="false" ht="11.25" hidden="false" customHeight="false" outlineLevel="0" collapsed="false">
      <c r="AN861" s="38"/>
      <c r="AO861" s="38"/>
      <c r="AP861" s="38"/>
      <c r="AR861" s="36"/>
      <c r="AS861" s="36"/>
      <c r="AT861" s="36"/>
    </row>
    <row r="862" customFormat="false" ht="11.25" hidden="false" customHeight="false" outlineLevel="0" collapsed="false">
      <c r="AN862" s="38"/>
      <c r="AO862" s="38"/>
      <c r="AP862" s="38"/>
      <c r="AR862" s="36"/>
      <c r="AS862" s="36"/>
      <c r="AT862" s="36"/>
    </row>
    <row r="863" customFormat="false" ht="11.25" hidden="false" customHeight="false" outlineLevel="0" collapsed="false">
      <c r="AN863" s="38"/>
      <c r="AO863" s="38"/>
      <c r="AP863" s="38"/>
      <c r="AR863" s="36"/>
      <c r="AS863" s="36"/>
      <c r="AT863" s="36"/>
    </row>
    <row r="864" customFormat="false" ht="11.25" hidden="false" customHeight="false" outlineLevel="0" collapsed="false">
      <c r="AN864" s="38"/>
      <c r="AO864" s="38"/>
      <c r="AP864" s="38"/>
      <c r="AR864" s="36"/>
      <c r="AS864" s="36"/>
      <c r="AT864" s="36"/>
    </row>
    <row r="865" customFormat="false" ht="11.25" hidden="false" customHeight="false" outlineLevel="0" collapsed="false">
      <c r="AN865" s="38"/>
      <c r="AO865" s="38"/>
      <c r="AP865" s="38"/>
      <c r="AR865" s="36"/>
      <c r="AS865" s="36"/>
      <c r="AT865" s="36"/>
    </row>
    <row r="866" customFormat="false" ht="11.25" hidden="false" customHeight="false" outlineLevel="0" collapsed="false">
      <c r="AN866" s="38"/>
      <c r="AO866" s="38"/>
      <c r="AP866" s="38"/>
      <c r="AR866" s="36"/>
      <c r="AS866" s="36"/>
      <c r="AT866" s="36"/>
    </row>
    <row r="867" customFormat="false" ht="11.25" hidden="false" customHeight="false" outlineLevel="0" collapsed="false">
      <c r="AN867" s="38"/>
      <c r="AO867" s="38"/>
      <c r="AP867" s="38"/>
      <c r="AR867" s="36"/>
      <c r="AS867" s="36"/>
      <c r="AT867" s="36"/>
    </row>
    <row r="868" customFormat="false" ht="11.25" hidden="false" customHeight="false" outlineLevel="0" collapsed="false">
      <c r="AN868" s="38"/>
      <c r="AO868" s="38"/>
      <c r="AP868" s="38"/>
      <c r="AR868" s="36"/>
      <c r="AS868" s="36"/>
      <c r="AT868" s="36"/>
    </row>
    <row r="869" customFormat="false" ht="11.25" hidden="false" customHeight="false" outlineLevel="0" collapsed="false">
      <c r="AN869" s="38"/>
      <c r="AO869" s="38"/>
      <c r="AP869" s="38"/>
      <c r="AR869" s="36"/>
      <c r="AS869" s="36"/>
      <c r="AT869" s="36"/>
    </row>
    <row r="870" customFormat="false" ht="11.25" hidden="false" customHeight="false" outlineLevel="0" collapsed="false">
      <c r="AN870" s="38"/>
      <c r="AO870" s="38"/>
      <c r="AP870" s="38"/>
      <c r="AR870" s="36"/>
      <c r="AS870" s="36"/>
      <c r="AT870" s="36"/>
    </row>
    <row r="871" customFormat="false" ht="11.25" hidden="false" customHeight="false" outlineLevel="0" collapsed="false">
      <c r="AN871" s="38"/>
      <c r="AO871" s="38"/>
      <c r="AP871" s="38"/>
      <c r="AR871" s="36"/>
      <c r="AS871" s="36"/>
      <c r="AT871" s="36"/>
    </row>
    <row r="872" customFormat="false" ht="11.25" hidden="false" customHeight="false" outlineLevel="0" collapsed="false">
      <c r="AN872" s="38"/>
      <c r="AO872" s="38"/>
      <c r="AP872" s="38"/>
      <c r="AR872" s="36"/>
      <c r="AS872" s="36"/>
      <c r="AT872" s="36"/>
    </row>
    <row r="873" customFormat="false" ht="11.25" hidden="false" customHeight="false" outlineLevel="0" collapsed="false">
      <c r="AN873" s="38"/>
      <c r="AO873" s="38"/>
      <c r="AP873" s="38"/>
      <c r="AR873" s="36"/>
      <c r="AS873" s="36"/>
      <c r="AT873" s="36"/>
    </row>
    <row r="874" customFormat="false" ht="11.25" hidden="false" customHeight="false" outlineLevel="0" collapsed="false">
      <c r="AN874" s="38"/>
      <c r="AO874" s="38"/>
      <c r="AP874" s="38"/>
      <c r="AR874" s="36"/>
      <c r="AS874" s="36"/>
      <c r="AT874" s="36"/>
    </row>
    <row r="875" customFormat="false" ht="11.25" hidden="false" customHeight="false" outlineLevel="0" collapsed="false">
      <c r="AN875" s="38"/>
      <c r="AO875" s="38"/>
      <c r="AP875" s="38"/>
      <c r="AR875" s="36"/>
      <c r="AS875" s="36"/>
      <c r="AT875" s="36"/>
    </row>
    <row r="876" customFormat="false" ht="11.25" hidden="false" customHeight="false" outlineLevel="0" collapsed="false">
      <c r="AN876" s="38"/>
      <c r="AO876" s="38"/>
      <c r="AP876" s="38"/>
      <c r="AR876" s="36"/>
      <c r="AS876" s="36"/>
      <c r="AT876" s="36"/>
    </row>
    <row r="877" customFormat="false" ht="11.25" hidden="false" customHeight="false" outlineLevel="0" collapsed="false">
      <c r="AN877" s="38"/>
      <c r="AO877" s="38"/>
      <c r="AP877" s="38"/>
      <c r="AR877" s="36"/>
      <c r="AS877" s="36"/>
      <c r="AT877" s="36"/>
    </row>
    <row r="878" customFormat="false" ht="11.25" hidden="false" customHeight="false" outlineLevel="0" collapsed="false">
      <c r="AN878" s="38"/>
      <c r="AO878" s="38"/>
      <c r="AP878" s="38"/>
      <c r="AR878" s="36"/>
      <c r="AS878" s="36"/>
      <c r="AT878" s="36"/>
    </row>
    <row r="879" customFormat="false" ht="11.25" hidden="false" customHeight="false" outlineLevel="0" collapsed="false">
      <c r="AN879" s="38"/>
      <c r="AO879" s="38"/>
      <c r="AP879" s="38"/>
      <c r="AR879" s="36"/>
      <c r="AS879" s="36"/>
      <c r="AT879" s="36"/>
    </row>
    <row r="880" customFormat="false" ht="11.25" hidden="false" customHeight="false" outlineLevel="0" collapsed="false">
      <c r="AN880" s="38"/>
      <c r="AO880" s="38"/>
      <c r="AP880" s="38"/>
      <c r="AR880" s="36"/>
      <c r="AS880" s="36"/>
      <c r="AT880" s="36"/>
    </row>
    <row r="881" customFormat="false" ht="11.25" hidden="false" customHeight="false" outlineLevel="0" collapsed="false">
      <c r="AN881" s="38"/>
      <c r="AO881" s="38"/>
      <c r="AP881" s="38"/>
      <c r="AR881" s="36"/>
      <c r="AS881" s="36"/>
      <c r="AT881" s="36"/>
    </row>
    <row r="882" customFormat="false" ht="11.25" hidden="false" customHeight="false" outlineLevel="0" collapsed="false">
      <c r="AN882" s="38"/>
      <c r="AO882" s="38"/>
      <c r="AP882" s="38"/>
      <c r="AR882" s="36"/>
      <c r="AS882" s="36"/>
      <c r="AT882" s="36"/>
    </row>
    <row r="883" customFormat="false" ht="11.25" hidden="false" customHeight="false" outlineLevel="0" collapsed="false">
      <c r="AN883" s="38"/>
      <c r="AO883" s="38"/>
      <c r="AP883" s="38"/>
      <c r="AR883" s="36"/>
      <c r="AS883" s="36"/>
      <c r="AT883" s="36"/>
    </row>
    <row r="884" customFormat="false" ht="11.25" hidden="false" customHeight="false" outlineLevel="0" collapsed="false">
      <c r="AN884" s="38"/>
      <c r="AO884" s="38"/>
      <c r="AP884" s="38"/>
      <c r="AR884" s="36"/>
      <c r="AS884" s="36"/>
      <c r="AT884" s="36"/>
    </row>
    <row r="885" customFormat="false" ht="11.25" hidden="false" customHeight="false" outlineLevel="0" collapsed="false">
      <c r="AN885" s="38"/>
      <c r="AO885" s="38"/>
      <c r="AP885" s="38"/>
      <c r="AR885" s="36"/>
      <c r="AS885" s="36"/>
      <c r="AT885" s="36"/>
    </row>
    <row r="886" customFormat="false" ht="11.25" hidden="false" customHeight="false" outlineLevel="0" collapsed="false">
      <c r="AN886" s="38"/>
      <c r="AO886" s="38"/>
      <c r="AP886" s="38"/>
      <c r="AR886" s="36"/>
      <c r="AS886" s="36"/>
      <c r="AT886" s="36"/>
    </row>
    <row r="887" customFormat="false" ht="11.25" hidden="false" customHeight="false" outlineLevel="0" collapsed="false">
      <c r="AN887" s="38"/>
      <c r="AO887" s="38"/>
      <c r="AP887" s="38"/>
      <c r="AR887" s="36"/>
      <c r="AS887" s="36"/>
      <c r="AT887" s="36"/>
    </row>
    <row r="888" customFormat="false" ht="11.25" hidden="false" customHeight="false" outlineLevel="0" collapsed="false">
      <c r="AN888" s="38"/>
      <c r="AO888" s="38"/>
      <c r="AP888" s="38"/>
      <c r="AR888" s="36"/>
      <c r="AS888" s="36"/>
      <c r="AT888" s="36"/>
    </row>
    <row r="889" customFormat="false" ht="11.25" hidden="false" customHeight="false" outlineLevel="0" collapsed="false">
      <c r="AN889" s="38"/>
      <c r="AO889" s="38"/>
      <c r="AP889" s="38"/>
      <c r="AR889" s="36"/>
      <c r="AS889" s="36"/>
      <c r="AT889" s="36"/>
    </row>
    <row r="890" customFormat="false" ht="11.25" hidden="false" customHeight="false" outlineLevel="0" collapsed="false">
      <c r="AN890" s="38"/>
      <c r="AO890" s="38"/>
      <c r="AP890" s="38"/>
      <c r="AR890" s="36"/>
      <c r="AS890" s="36"/>
      <c r="AT890" s="36"/>
    </row>
    <row r="891" customFormat="false" ht="11.25" hidden="false" customHeight="false" outlineLevel="0" collapsed="false">
      <c r="AN891" s="38"/>
      <c r="AO891" s="38"/>
      <c r="AP891" s="38"/>
      <c r="AR891" s="36"/>
      <c r="AS891" s="36"/>
      <c r="AT891" s="36"/>
    </row>
    <row r="892" customFormat="false" ht="11.25" hidden="false" customHeight="false" outlineLevel="0" collapsed="false">
      <c r="AN892" s="38"/>
      <c r="AO892" s="38"/>
      <c r="AP892" s="38"/>
      <c r="AR892" s="36"/>
      <c r="AS892" s="36"/>
      <c r="AT892" s="36"/>
    </row>
    <row r="893" customFormat="false" ht="11.25" hidden="false" customHeight="false" outlineLevel="0" collapsed="false">
      <c r="AN893" s="38"/>
      <c r="AO893" s="38"/>
      <c r="AP893" s="38"/>
      <c r="AR893" s="36"/>
      <c r="AS893" s="36"/>
      <c r="AT893" s="36"/>
    </row>
    <row r="894" customFormat="false" ht="11.25" hidden="false" customHeight="false" outlineLevel="0" collapsed="false">
      <c r="AN894" s="38"/>
      <c r="AO894" s="38"/>
      <c r="AP894" s="38"/>
      <c r="AR894" s="36"/>
      <c r="AS894" s="36"/>
      <c r="AT894" s="36"/>
    </row>
    <row r="895" customFormat="false" ht="11.25" hidden="false" customHeight="false" outlineLevel="0" collapsed="false">
      <c r="AN895" s="38"/>
      <c r="AO895" s="38"/>
      <c r="AP895" s="38"/>
      <c r="AR895" s="36"/>
      <c r="AS895" s="36"/>
      <c r="AT895" s="36"/>
    </row>
    <row r="896" customFormat="false" ht="11.25" hidden="false" customHeight="false" outlineLevel="0" collapsed="false">
      <c r="AN896" s="38"/>
      <c r="AO896" s="38"/>
      <c r="AP896" s="38"/>
      <c r="AR896" s="36"/>
      <c r="AS896" s="36"/>
      <c r="AT896" s="36"/>
    </row>
    <row r="897" customFormat="false" ht="11.25" hidden="false" customHeight="false" outlineLevel="0" collapsed="false">
      <c r="AN897" s="38"/>
      <c r="AO897" s="38"/>
      <c r="AP897" s="38"/>
      <c r="AR897" s="36"/>
      <c r="AS897" s="36"/>
      <c r="AT897" s="36"/>
    </row>
    <row r="898" customFormat="false" ht="11.25" hidden="false" customHeight="false" outlineLevel="0" collapsed="false">
      <c r="AN898" s="38"/>
      <c r="AO898" s="38"/>
      <c r="AP898" s="38"/>
      <c r="AR898" s="36"/>
      <c r="AS898" s="36"/>
      <c r="AT898" s="36"/>
    </row>
    <row r="899" customFormat="false" ht="11.25" hidden="false" customHeight="false" outlineLevel="0" collapsed="false">
      <c r="AN899" s="38"/>
      <c r="AO899" s="38"/>
      <c r="AP899" s="38"/>
      <c r="AR899" s="36"/>
      <c r="AS899" s="36"/>
      <c r="AT899" s="36"/>
    </row>
    <row r="900" customFormat="false" ht="11.25" hidden="false" customHeight="false" outlineLevel="0" collapsed="false">
      <c r="AN900" s="38"/>
      <c r="AO900" s="38"/>
      <c r="AP900" s="38"/>
      <c r="AR900" s="36"/>
      <c r="AS900" s="36"/>
      <c r="AT900" s="36"/>
    </row>
    <row r="901" customFormat="false" ht="11.25" hidden="false" customHeight="false" outlineLevel="0" collapsed="false">
      <c r="AN901" s="38"/>
      <c r="AO901" s="38"/>
      <c r="AP901" s="38"/>
      <c r="AR901" s="36"/>
      <c r="AS901" s="36"/>
      <c r="AT901" s="36"/>
    </row>
    <row r="902" customFormat="false" ht="11.25" hidden="false" customHeight="false" outlineLevel="0" collapsed="false">
      <c r="AN902" s="38"/>
      <c r="AO902" s="38"/>
      <c r="AP902" s="38"/>
      <c r="AR902" s="36"/>
      <c r="AS902" s="36"/>
      <c r="AT902" s="36"/>
    </row>
    <row r="903" customFormat="false" ht="11.25" hidden="false" customHeight="false" outlineLevel="0" collapsed="false">
      <c r="AN903" s="38"/>
      <c r="AO903" s="38"/>
      <c r="AP903" s="38"/>
      <c r="AR903" s="36"/>
      <c r="AS903" s="36"/>
      <c r="AT903" s="36"/>
    </row>
    <row r="904" customFormat="false" ht="11.25" hidden="false" customHeight="false" outlineLevel="0" collapsed="false">
      <c r="AN904" s="38"/>
      <c r="AO904" s="38"/>
      <c r="AP904" s="38"/>
      <c r="AR904" s="36"/>
      <c r="AS904" s="36"/>
      <c r="AT904" s="36"/>
    </row>
    <row r="905" customFormat="false" ht="11.25" hidden="false" customHeight="false" outlineLevel="0" collapsed="false">
      <c r="AN905" s="38"/>
      <c r="AO905" s="38"/>
      <c r="AP905" s="38"/>
      <c r="AR905" s="36"/>
      <c r="AS905" s="36"/>
      <c r="AT905" s="36"/>
    </row>
    <row r="906" customFormat="false" ht="11.25" hidden="false" customHeight="false" outlineLevel="0" collapsed="false">
      <c r="AN906" s="38"/>
      <c r="AO906" s="38"/>
      <c r="AP906" s="38"/>
      <c r="AR906" s="36"/>
      <c r="AS906" s="36"/>
      <c r="AT906" s="36"/>
    </row>
    <row r="907" customFormat="false" ht="11.25" hidden="false" customHeight="false" outlineLevel="0" collapsed="false">
      <c r="AN907" s="38"/>
      <c r="AO907" s="38"/>
      <c r="AP907" s="38"/>
      <c r="AR907" s="36"/>
      <c r="AS907" s="36"/>
      <c r="AT907" s="36"/>
    </row>
    <row r="908" customFormat="false" ht="11.25" hidden="false" customHeight="false" outlineLevel="0" collapsed="false">
      <c r="AN908" s="38"/>
      <c r="AO908" s="38"/>
      <c r="AP908" s="38"/>
      <c r="AR908" s="36"/>
      <c r="AS908" s="36"/>
      <c r="AT908" s="36"/>
    </row>
    <row r="909" customFormat="false" ht="11.25" hidden="false" customHeight="false" outlineLevel="0" collapsed="false">
      <c r="AN909" s="38"/>
      <c r="AO909" s="38"/>
      <c r="AP909" s="38"/>
      <c r="AR909" s="36"/>
      <c r="AS909" s="36"/>
      <c r="AT909" s="36"/>
    </row>
    <row r="910" customFormat="false" ht="11.25" hidden="false" customHeight="false" outlineLevel="0" collapsed="false">
      <c r="AN910" s="38"/>
      <c r="AO910" s="38"/>
      <c r="AP910" s="38"/>
      <c r="AR910" s="36"/>
      <c r="AS910" s="36"/>
      <c r="AT910" s="36"/>
    </row>
    <row r="911" customFormat="false" ht="11.25" hidden="false" customHeight="false" outlineLevel="0" collapsed="false">
      <c r="AN911" s="38"/>
      <c r="AO911" s="38"/>
      <c r="AP911" s="38"/>
      <c r="AR911" s="36"/>
      <c r="AS911" s="36"/>
      <c r="AT911" s="36"/>
    </row>
    <row r="912" customFormat="false" ht="11.25" hidden="false" customHeight="false" outlineLevel="0" collapsed="false">
      <c r="AN912" s="38"/>
      <c r="AO912" s="38"/>
      <c r="AP912" s="38"/>
      <c r="AR912" s="36"/>
      <c r="AS912" s="36"/>
      <c r="AT912" s="36"/>
    </row>
    <row r="913" customFormat="false" ht="11.25" hidden="false" customHeight="false" outlineLevel="0" collapsed="false">
      <c r="AN913" s="38"/>
      <c r="AO913" s="38"/>
      <c r="AP913" s="38"/>
      <c r="AR913" s="36"/>
      <c r="AS913" s="36"/>
      <c r="AT913" s="36"/>
    </row>
    <row r="914" customFormat="false" ht="11.25" hidden="false" customHeight="false" outlineLevel="0" collapsed="false">
      <c r="AN914" s="38"/>
      <c r="AO914" s="38"/>
      <c r="AP914" s="38"/>
      <c r="AR914" s="36"/>
      <c r="AS914" s="36"/>
      <c r="AT914" s="36"/>
    </row>
    <row r="915" customFormat="false" ht="11.25" hidden="false" customHeight="false" outlineLevel="0" collapsed="false">
      <c r="AN915" s="38"/>
      <c r="AO915" s="38"/>
      <c r="AP915" s="38"/>
      <c r="AR915" s="36"/>
      <c r="AS915" s="36"/>
      <c r="AT915" s="36"/>
    </row>
    <row r="916" customFormat="false" ht="11.25" hidden="false" customHeight="false" outlineLevel="0" collapsed="false">
      <c r="AN916" s="38"/>
      <c r="AO916" s="38"/>
      <c r="AP916" s="38"/>
      <c r="AR916" s="36"/>
      <c r="AS916" s="36"/>
      <c r="AT916" s="36"/>
    </row>
    <row r="917" customFormat="false" ht="11.25" hidden="false" customHeight="false" outlineLevel="0" collapsed="false">
      <c r="AN917" s="38"/>
      <c r="AO917" s="38"/>
      <c r="AP917" s="38"/>
      <c r="AR917" s="36"/>
      <c r="AS917" s="36"/>
      <c r="AT917" s="36"/>
    </row>
    <row r="918" customFormat="false" ht="11.25" hidden="false" customHeight="false" outlineLevel="0" collapsed="false">
      <c r="AN918" s="38"/>
      <c r="AO918" s="38"/>
      <c r="AP918" s="38"/>
      <c r="AR918" s="36"/>
      <c r="AS918" s="36"/>
      <c r="AT918" s="36"/>
    </row>
    <row r="919" customFormat="false" ht="11.25" hidden="false" customHeight="false" outlineLevel="0" collapsed="false">
      <c r="AN919" s="38"/>
      <c r="AO919" s="38"/>
      <c r="AP919" s="38"/>
      <c r="AR919" s="36"/>
      <c r="AS919" s="36"/>
      <c r="AT919" s="36"/>
    </row>
    <row r="920" customFormat="false" ht="11.25" hidden="false" customHeight="false" outlineLevel="0" collapsed="false">
      <c r="AN920" s="38"/>
      <c r="AO920" s="38"/>
      <c r="AP920" s="38"/>
      <c r="AR920" s="36"/>
      <c r="AS920" s="36"/>
      <c r="AT920" s="36"/>
    </row>
    <row r="921" customFormat="false" ht="11.25" hidden="false" customHeight="false" outlineLevel="0" collapsed="false">
      <c r="AN921" s="38"/>
      <c r="AO921" s="38"/>
      <c r="AP921" s="38"/>
      <c r="AR921" s="36"/>
      <c r="AS921" s="36"/>
      <c r="AT921" s="36"/>
    </row>
    <row r="922" customFormat="false" ht="11.25" hidden="false" customHeight="false" outlineLevel="0" collapsed="false">
      <c r="AN922" s="38"/>
      <c r="AO922" s="38"/>
      <c r="AP922" s="38"/>
      <c r="AR922" s="36"/>
      <c r="AS922" s="36"/>
      <c r="AT922" s="36"/>
    </row>
    <row r="923" customFormat="false" ht="11.25" hidden="false" customHeight="false" outlineLevel="0" collapsed="false">
      <c r="AN923" s="38"/>
      <c r="AO923" s="38"/>
      <c r="AP923" s="38"/>
      <c r="AR923" s="36"/>
      <c r="AS923" s="36"/>
      <c r="AT923" s="36"/>
    </row>
    <row r="924" customFormat="false" ht="11.25" hidden="false" customHeight="false" outlineLevel="0" collapsed="false">
      <c r="AN924" s="38"/>
      <c r="AO924" s="38"/>
      <c r="AP924" s="38"/>
      <c r="AR924" s="36"/>
      <c r="AS924" s="36"/>
      <c r="AT924" s="36"/>
    </row>
    <row r="925" customFormat="false" ht="11.25" hidden="false" customHeight="false" outlineLevel="0" collapsed="false">
      <c r="AN925" s="38"/>
      <c r="AO925" s="38"/>
      <c r="AP925" s="38"/>
      <c r="AR925" s="36"/>
      <c r="AS925" s="36"/>
      <c r="AT925" s="36"/>
    </row>
    <row r="926" customFormat="false" ht="11.25" hidden="false" customHeight="false" outlineLevel="0" collapsed="false">
      <c r="AN926" s="38"/>
      <c r="AO926" s="38"/>
      <c r="AP926" s="38"/>
      <c r="AR926" s="36"/>
      <c r="AS926" s="36"/>
      <c r="AT926" s="36"/>
    </row>
    <row r="927" customFormat="false" ht="11.25" hidden="false" customHeight="false" outlineLevel="0" collapsed="false">
      <c r="AN927" s="38"/>
      <c r="AO927" s="38"/>
      <c r="AP927" s="38"/>
      <c r="AR927" s="36"/>
      <c r="AS927" s="36"/>
      <c r="AT927" s="36"/>
    </row>
    <row r="928" customFormat="false" ht="11.25" hidden="false" customHeight="false" outlineLevel="0" collapsed="false">
      <c r="AN928" s="38"/>
      <c r="AO928" s="38"/>
      <c r="AP928" s="38"/>
      <c r="AR928" s="36"/>
      <c r="AS928" s="36"/>
      <c r="AT928" s="36"/>
    </row>
    <row r="929" customFormat="false" ht="11.25" hidden="false" customHeight="false" outlineLevel="0" collapsed="false">
      <c r="AN929" s="38"/>
      <c r="AO929" s="38"/>
      <c r="AP929" s="38"/>
      <c r="AR929" s="36"/>
      <c r="AS929" s="36"/>
      <c r="AT929" s="36"/>
    </row>
    <row r="930" customFormat="false" ht="11.25" hidden="false" customHeight="false" outlineLevel="0" collapsed="false">
      <c r="AN930" s="38"/>
      <c r="AO930" s="38"/>
      <c r="AP930" s="38"/>
      <c r="AR930" s="36"/>
      <c r="AS930" s="36"/>
      <c r="AT930" s="36"/>
    </row>
    <row r="931" customFormat="false" ht="11.25" hidden="false" customHeight="false" outlineLevel="0" collapsed="false">
      <c r="AN931" s="38"/>
      <c r="AO931" s="38"/>
      <c r="AP931" s="38"/>
      <c r="AR931" s="36"/>
      <c r="AS931" s="36"/>
      <c r="AT931" s="36"/>
    </row>
    <row r="932" customFormat="false" ht="11.25" hidden="false" customHeight="false" outlineLevel="0" collapsed="false">
      <c r="AN932" s="38"/>
      <c r="AO932" s="38"/>
      <c r="AP932" s="38"/>
      <c r="AR932" s="36"/>
      <c r="AS932" s="36"/>
      <c r="AT932" s="36"/>
    </row>
    <row r="933" customFormat="false" ht="11.25" hidden="false" customHeight="false" outlineLevel="0" collapsed="false">
      <c r="AN933" s="38"/>
      <c r="AO933" s="38"/>
      <c r="AP933" s="38"/>
      <c r="AR933" s="36"/>
      <c r="AS933" s="36"/>
      <c r="AT933" s="36"/>
    </row>
    <row r="934" customFormat="false" ht="11.25" hidden="false" customHeight="false" outlineLevel="0" collapsed="false">
      <c r="AN934" s="38"/>
      <c r="AO934" s="38"/>
      <c r="AP934" s="38"/>
      <c r="AR934" s="36"/>
      <c r="AS934" s="36"/>
      <c r="AT934" s="36"/>
    </row>
    <row r="935" customFormat="false" ht="11.25" hidden="false" customHeight="false" outlineLevel="0" collapsed="false">
      <c r="AN935" s="38"/>
      <c r="AO935" s="38"/>
      <c r="AP935" s="38"/>
      <c r="AR935" s="36"/>
      <c r="AS935" s="36"/>
      <c r="AT935" s="36"/>
    </row>
    <row r="936" customFormat="false" ht="11.25" hidden="false" customHeight="false" outlineLevel="0" collapsed="false">
      <c r="AN936" s="38"/>
      <c r="AO936" s="38"/>
      <c r="AP936" s="38"/>
      <c r="AR936" s="36"/>
      <c r="AS936" s="36"/>
      <c r="AT936" s="36"/>
    </row>
    <row r="937" customFormat="false" ht="11.25" hidden="false" customHeight="false" outlineLevel="0" collapsed="false">
      <c r="AN937" s="38"/>
      <c r="AO937" s="38"/>
      <c r="AP937" s="38"/>
      <c r="AR937" s="36"/>
      <c r="AS937" s="36"/>
      <c r="AT937" s="36"/>
    </row>
    <row r="938" customFormat="false" ht="11.25" hidden="false" customHeight="false" outlineLevel="0" collapsed="false">
      <c r="AN938" s="38"/>
      <c r="AO938" s="38"/>
      <c r="AP938" s="38"/>
      <c r="AR938" s="36"/>
      <c r="AS938" s="36"/>
      <c r="AT938" s="36"/>
    </row>
    <row r="939" customFormat="false" ht="11.25" hidden="false" customHeight="false" outlineLevel="0" collapsed="false">
      <c r="AN939" s="38"/>
      <c r="AO939" s="38"/>
      <c r="AP939" s="38"/>
      <c r="AR939" s="36"/>
      <c r="AS939" s="36"/>
      <c r="AT939" s="36"/>
    </row>
    <row r="940" customFormat="false" ht="11.25" hidden="false" customHeight="false" outlineLevel="0" collapsed="false">
      <c r="AN940" s="38"/>
      <c r="AO940" s="38"/>
      <c r="AP940" s="38"/>
      <c r="AR940" s="36"/>
      <c r="AS940" s="36"/>
      <c r="AT940" s="36"/>
    </row>
    <row r="941" customFormat="false" ht="11.25" hidden="false" customHeight="false" outlineLevel="0" collapsed="false">
      <c r="AN941" s="38"/>
      <c r="AO941" s="38"/>
      <c r="AP941" s="38"/>
      <c r="AR941" s="36"/>
      <c r="AS941" s="36"/>
      <c r="AT941" s="36"/>
    </row>
    <row r="942" customFormat="false" ht="11.25" hidden="false" customHeight="false" outlineLevel="0" collapsed="false">
      <c r="AN942" s="38"/>
      <c r="AO942" s="38"/>
      <c r="AP942" s="38"/>
      <c r="AR942" s="36"/>
      <c r="AS942" s="36"/>
      <c r="AT942" s="36"/>
    </row>
    <row r="943" customFormat="false" ht="11.25" hidden="false" customHeight="false" outlineLevel="0" collapsed="false">
      <c r="AN943" s="38"/>
      <c r="AO943" s="38"/>
      <c r="AP943" s="38"/>
      <c r="AR943" s="36"/>
      <c r="AS943" s="36"/>
      <c r="AT943" s="36"/>
    </row>
    <row r="944" customFormat="false" ht="11.25" hidden="false" customHeight="false" outlineLevel="0" collapsed="false">
      <c r="AN944" s="38"/>
      <c r="AO944" s="38"/>
      <c r="AP944" s="38"/>
      <c r="AR944" s="36"/>
      <c r="AS944" s="36"/>
      <c r="AT944" s="36"/>
    </row>
    <row r="945" customFormat="false" ht="11.25" hidden="false" customHeight="false" outlineLevel="0" collapsed="false">
      <c r="AN945" s="38"/>
      <c r="AO945" s="38"/>
      <c r="AP945" s="38"/>
      <c r="AR945" s="36"/>
      <c r="AS945" s="36"/>
      <c r="AT945" s="36"/>
    </row>
    <row r="946" customFormat="false" ht="11.25" hidden="false" customHeight="false" outlineLevel="0" collapsed="false">
      <c r="AN946" s="38"/>
      <c r="AO946" s="38"/>
      <c r="AP946" s="38"/>
      <c r="AR946" s="36"/>
      <c r="AS946" s="36"/>
      <c r="AT946" s="36"/>
    </row>
    <row r="947" customFormat="false" ht="11.25" hidden="false" customHeight="false" outlineLevel="0" collapsed="false">
      <c r="AN947" s="38"/>
      <c r="AO947" s="38"/>
      <c r="AP947" s="38"/>
      <c r="AR947" s="36"/>
      <c r="AS947" s="36"/>
      <c r="AT947" s="36"/>
    </row>
    <row r="948" customFormat="false" ht="11.25" hidden="false" customHeight="false" outlineLevel="0" collapsed="false">
      <c r="AN948" s="38"/>
      <c r="AO948" s="38"/>
      <c r="AP948" s="38"/>
      <c r="AR948" s="36"/>
      <c r="AS948" s="36"/>
      <c r="AT948" s="36"/>
    </row>
    <row r="949" customFormat="false" ht="11.25" hidden="false" customHeight="false" outlineLevel="0" collapsed="false">
      <c r="AN949" s="38"/>
      <c r="AO949" s="38"/>
      <c r="AP949" s="38"/>
      <c r="AR949" s="36"/>
      <c r="AS949" s="36"/>
      <c r="AT949" s="36"/>
    </row>
    <row r="950" customFormat="false" ht="11.25" hidden="false" customHeight="false" outlineLevel="0" collapsed="false">
      <c r="AN950" s="38"/>
      <c r="AO950" s="38"/>
      <c r="AP950" s="38"/>
      <c r="AR950" s="36"/>
      <c r="AS950" s="36"/>
      <c r="AT950" s="36"/>
    </row>
    <row r="951" customFormat="false" ht="11.25" hidden="false" customHeight="false" outlineLevel="0" collapsed="false">
      <c r="AN951" s="38"/>
      <c r="AO951" s="38"/>
      <c r="AP951" s="38"/>
      <c r="AR951" s="36"/>
      <c r="AS951" s="36"/>
      <c r="AT951" s="36"/>
    </row>
    <row r="952" customFormat="false" ht="11.25" hidden="false" customHeight="false" outlineLevel="0" collapsed="false">
      <c r="AN952" s="38"/>
      <c r="AO952" s="38"/>
      <c r="AP952" s="38"/>
      <c r="AR952" s="36"/>
      <c r="AS952" s="36"/>
      <c r="AT952" s="36"/>
    </row>
    <row r="953" customFormat="false" ht="11.25" hidden="false" customHeight="false" outlineLevel="0" collapsed="false">
      <c r="AN953" s="38"/>
      <c r="AO953" s="38"/>
      <c r="AP953" s="38"/>
      <c r="AR953" s="36"/>
      <c r="AS953" s="36"/>
      <c r="AT953" s="36"/>
    </row>
    <row r="954" customFormat="false" ht="11.25" hidden="false" customHeight="false" outlineLevel="0" collapsed="false">
      <c r="AN954" s="38"/>
      <c r="AO954" s="38"/>
      <c r="AP954" s="38"/>
      <c r="AR954" s="36"/>
      <c r="AS954" s="36"/>
      <c r="AT954" s="36"/>
    </row>
    <row r="955" customFormat="false" ht="11.25" hidden="false" customHeight="false" outlineLevel="0" collapsed="false">
      <c r="AN955" s="38"/>
      <c r="AO955" s="38"/>
      <c r="AP955" s="38"/>
      <c r="AR955" s="36"/>
      <c r="AS955" s="36"/>
      <c r="AT955" s="36"/>
    </row>
    <row r="956" customFormat="false" ht="11.25" hidden="false" customHeight="false" outlineLevel="0" collapsed="false">
      <c r="AN956" s="38"/>
      <c r="AO956" s="38"/>
      <c r="AP956" s="38"/>
      <c r="AR956" s="36"/>
      <c r="AS956" s="36"/>
      <c r="AT956" s="36"/>
    </row>
    <row r="957" customFormat="false" ht="11.25" hidden="false" customHeight="false" outlineLevel="0" collapsed="false">
      <c r="AN957" s="38"/>
      <c r="AO957" s="38"/>
      <c r="AP957" s="38"/>
      <c r="AR957" s="36"/>
      <c r="AS957" s="36"/>
      <c r="AT957" s="36"/>
    </row>
    <row r="958" customFormat="false" ht="11.25" hidden="false" customHeight="false" outlineLevel="0" collapsed="false">
      <c r="AN958" s="38"/>
      <c r="AO958" s="38"/>
      <c r="AP958" s="38"/>
      <c r="AR958" s="36"/>
      <c r="AS958" s="36"/>
      <c r="AT958" s="36"/>
    </row>
    <row r="959" customFormat="false" ht="11.25" hidden="false" customHeight="false" outlineLevel="0" collapsed="false">
      <c r="AN959" s="38"/>
      <c r="AO959" s="38"/>
      <c r="AP959" s="38"/>
      <c r="AR959" s="36"/>
      <c r="AS959" s="36"/>
      <c r="AT959" s="36"/>
    </row>
    <row r="960" customFormat="false" ht="11.25" hidden="false" customHeight="false" outlineLevel="0" collapsed="false">
      <c r="AN960" s="38"/>
      <c r="AO960" s="38"/>
      <c r="AP960" s="38"/>
      <c r="AR960" s="36"/>
      <c r="AS960" s="36"/>
      <c r="AT960" s="36"/>
    </row>
    <row r="961" customFormat="false" ht="11.25" hidden="false" customHeight="false" outlineLevel="0" collapsed="false">
      <c r="AN961" s="38"/>
      <c r="AO961" s="38"/>
      <c r="AP961" s="38"/>
      <c r="AR961" s="36"/>
      <c r="AS961" s="36"/>
      <c r="AT961" s="36"/>
    </row>
    <row r="962" customFormat="false" ht="11.25" hidden="false" customHeight="false" outlineLevel="0" collapsed="false">
      <c r="AN962" s="38"/>
      <c r="AO962" s="38"/>
      <c r="AP962" s="38"/>
      <c r="AR962" s="36"/>
      <c r="AS962" s="36"/>
      <c r="AT962" s="36"/>
    </row>
    <row r="963" customFormat="false" ht="11.25" hidden="false" customHeight="false" outlineLevel="0" collapsed="false">
      <c r="AN963" s="38"/>
      <c r="AO963" s="38"/>
      <c r="AP963" s="38"/>
      <c r="AR963" s="36"/>
      <c r="AS963" s="36"/>
      <c r="AT963" s="36"/>
    </row>
    <row r="964" customFormat="false" ht="11.25" hidden="false" customHeight="false" outlineLevel="0" collapsed="false">
      <c r="AN964" s="38"/>
      <c r="AO964" s="38"/>
      <c r="AP964" s="38"/>
      <c r="AR964" s="36"/>
      <c r="AS964" s="36"/>
      <c r="AT964" s="36"/>
    </row>
    <row r="965" customFormat="false" ht="11.25" hidden="false" customHeight="false" outlineLevel="0" collapsed="false">
      <c r="AN965" s="38"/>
      <c r="AO965" s="38"/>
      <c r="AP965" s="38"/>
      <c r="AR965" s="36"/>
      <c r="AS965" s="36"/>
      <c r="AT965" s="36"/>
    </row>
    <row r="966" customFormat="false" ht="11.25" hidden="false" customHeight="false" outlineLevel="0" collapsed="false">
      <c r="AN966" s="38"/>
      <c r="AO966" s="38"/>
      <c r="AP966" s="38"/>
      <c r="AR966" s="36"/>
      <c r="AS966" s="36"/>
      <c r="AT966" s="36"/>
    </row>
    <row r="967" customFormat="false" ht="11.25" hidden="false" customHeight="false" outlineLevel="0" collapsed="false">
      <c r="AN967" s="38"/>
      <c r="AO967" s="38"/>
      <c r="AP967" s="38"/>
      <c r="AR967" s="36"/>
      <c r="AS967" s="36"/>
      <c r="AT967" s="36"/>
    </row>
    <row r="968" customFormat="false" ht="11.25" hidden="false" customHeight="false" outlineLevel="0" collapsed="false">
      <c r="AN968" s="38"/>
      <c r="AO968" s="38"/>
      <c r="AP968" s="38"/>
      <c r="AR968" s="36"/>
      <c r="AS968" s="36"/>
      <c r="AT968" s="36"/>
    </row>
    <row r="969" customFormat="false" ht="11.25" hidden="false" customHeight="false" outlineLevel="0" collapsed="false">
      <c r="AN969" s="38"/>
      <c r="AO969" s="38"/>
      <c r="AP969" s="38"/>
      <c r="AR969" s="36"/>
      <c r="AS969" s="36"/>
      <c r="AT969" s="36"/>
    </row>
    <row r="970" customFormat="false" ht="11.25" hidden="false" customHeight="false" outlineLevel="0" collapsed="false">
      <c r="AN970" s="38"/>
      <c r="AO970" s="38"/>
      <c r="AP970" s="38"/>
      <c r="AR970" s="36"/>
      <c r="AS970" s="36"/>
      <c r="AT970" s="36"/>
    </row>
    <row r="971" customFormat="false" ht="11.25" hidden="false" customHeight="false" outlineLevel="0" collapsed="false">
      <c r="AN971" s="38"/>
      <c r="AO971" s="38"/>
      <c r="AP971" s="38"/>
      <c r="AR971" s="36"/>
      <c r="AS971" s="36"/>
      <c r="AT971" s="36"/>
    </row>
    <row r="972" customFormat="false" ht="11.25" hidden="false" customHeight="false" outlineLevel="0" collapsed="false">
      <c r="AN972" s="38"/>
      <c r="AO972" s="38"/>
      <c r="AP972" s="38"/>
      <c r="AR972" s="36"/>
      <c r="AS972" s="36"/>
      <c r="AT972" s="36"/>
    </row>
    <row r="973" customFormat="false" ht="11.25" hidden="false" customHeight="false" outlineLevel="0" collapsed="false">
      <c r="AN973" s="38"/>
      <c r="AO973" s="38"/>
      <c r="AP973" s="38"/>
      <c r="AR973" s="36"/>
      <c r="AS973" s="36"/>
      <c r="AT973" s="36"/>
    </row>
    <row r="974" customFormat="false" ht="11.25" hidden="false" customHeight="false" outlineLevel="0" collapsed="false">
      <c r="AN974" s="38"/>
      <c r="AO974" s="38"/>
      <c r="AP974" s="38"/>
      <c r="AR974" s="36"/>
      <c r="AS974" s="36"/>
      <c r="AT974" s="36"/>
    </row>
    <row r="975" customFormat="false" ht="11.25" hidden="false" customHeight="false" outlineLevel="0" collapsed="false">
      <c r="AN975" s="38"/>
      <c r="AO975" s="38"/>
      <c r="AP975" s="38"/>
      <c r="AR975" s="36"/>
      <c r="AS975" s="36"/>
      <c r="AT975" s="36"/>
    </row>
    <row r="976" customFormat="false" ht="11.25" hidden="false" customHeight="false" outlineLevel="0" collapsed="false">
      <c r="AN976" s="38"/>
      <c r="AO976" s="38"/>
      <c r="AP976" s="38"/>
      <c r="AR976" s="36"/>
      <c r="AS976" s="36"/>
      <c r="AT976" s="36"/>
    </row>
    <row r="977" customFormat="false" ht="11.25" hidden="false" customHeight="false" outlineLevel="0" collapsed="false">
      <c r="AN977" s="38"/>
      <c r="AO977" s="38"/>
      <c r="AP977" s="38"/>
      <c r="AR977" s="36"/>
      <c r="AS977" s="36"/>
      <c r="AT977" s="36"/>
    </row>
    <row r="978" customFormat="false" ht="11.25" hidden="false" customHeight="false" outlineLevel="0" collapsed="false">
      <c r="AN978" s="38"/>
      <c r="AO978" s="38"/>
      <c r="AP978" s="38"/>
      <c r="AR978" s="36"/>
      <c r="AS978" s="36"/>
      <c r="AT978" s="36"/>
    </row>
    <row r="979" customFormat="false" ht="11.25" hidden="false" customHeight="false" outlineLevel="0" collapsed="false">
      <c r="AN979" s="38"/>
      <c r="AO979" s="38"/>
      <c r="AP979" s="38"/>
      <c r="AR979" s="36"/>
      <c r="AS979" s="36"/>
      <c r="AT979" s="36"/>
    </row>
    <row r="980" customFormat="false" ht="11.25" hidden="false" customHeight="false" outlineLevel="0" collapsed="false">
      <c r="AN980" s="38"/>
      <c r="AO980" s="38"/>
      <c r="AP980" s="38"/>
      <c r="AR980" s="36"/>
      <c r="AS980" s="36"/>
      <c r="AT980" s="36"/>
    </row>
    <row r="981" customFormat="false" ht="11.25" hidden="false" customHeight="false" outlineLevel="0" collapsed="false">
      <c r="AN981" s="38"/>
      <c r="AO981" s="38"/>
      <c r="AP981" s="38"/>
      <c r="AR981" s="36"/>
      <c r="AS981" s="36"/>
      <c r="AT981" s="36"/>
    </row>
    <row r="982" customFormat="false" ht="11.25" hidden="false" customHeight="false" outlineLevel="0" collapsed="false">
      <c r="AN982" s="38"/>
      <c r="AO982" s="38"/>
      <c r="AP982" s="38"/>
      <c r="AR982" s="36"/>
      <c r="AS982" s="36"/>
      <c r="AT982" s="36"/>
    </row>
    <row r="983" customFormat="false" ht="11.25" hidden="false" customHeight="false" outlineLevel="0" collapsed="false">
      <c r="AN983" s="38"/>
      <c r="AO983" s="38"/>
      <c r="AP983" s="38"/>
      <c r="AR983" s="36"/>
      <c r="AS983" s="36"/>
      <c r="AT983" s="36"/>
    </row>
    <row r="984" customFormat="false" ht="11.25" hidden="false" customHeight="false" outlineLevel="0" collapsed="false">
      <c r="AN984" s="38"/>
      <c r="AO984" s="38"/>
      <c r="AP984" s="38"/>
      <c r="AR984" s="36"/>
      <c r="AS984" s="36"/>
      <c r="AT984" s="36"/>
    </row>
    <row r="985" customFormat="false" ht="11.25" hidden="false" customHeight="false" outlineLevel="0" collapsed="false">
      <c r="AN985" s="38"/>
      <c r="AO985" s="38"/>
      <c r="AP985" s="38"/>
      <c r="AR985" s="36"/>
      <c r="AS985" s="36"/>
      <c r="AT985" s="36"/>
    </row>
    <row r="986" customFormat="false" ht="11.25" hidden="false" customHeight="false" outlineLevel="0" collapsed="false">
      <c r="AN986" s="38"/>
      <c r="AO986" s="38"/>
      <c r="AP986" s="38"/>
      <c r="AR986" s="36"/>
      <c r="AS986" s="36"/>
      <c r="AT986" s="36"/>
    </row>
    <row r="987" customFormat="false" ht="11.25" hidden="false" customHeight="false" outlineLevel="0" collapsed="false">
      <c r="AN987" s="38"/>
      <c r="AO987" s="38"/>
      <c r="AP987" s="38"/>
      <c r="AR987" s="36"/>
      <c r="AS987" s="36"/>
      <c r="AT987" s="36"/>
    </row>
    <row r="988" customFormat="false" ht="11.25" hidden="false" customHeight="false" outlineLevel="0" collapsed="false">
      <c r="AN988" s="38"/>
      <c r="AO988" s="38"/>
      <c r="AP988" s="38"/>
      <c r="AR988" s="36"/>
      <c r="AS988" s="36"/>
      <c r="AT988" s="36"/>
    </row>
    <row r="989" customFormat="false" ht="11.25" hidden="false" customHeight="false" outlineLevel="0" collapsed="false">
      <c r="AN989" s="38"/>
      <c r="AO989" s="38"/>
      <c r="AP989" s="38"/>
      <c r="AR989" s="36"/>
      <c r="AS989" s="36"/>
      <c r="AT989" s="36"/>
    </row>
    <row r="990" customFormat="false" ht="11.25" hidden="false" customHeight="false" outlineLevel="0" collapsed="false">
      <c r="AN990" s="38"/>
      <c r="AO990" s="38"/>
      <c r="AP990" s="38"/>
      <c r="AR990" s="36"/>
      <c r="AS990" s="36"/>
      <c r="AT990" s="36"/>
    </row>
    <row r="991" customFormat="false" ht="11.25" hidden="false" customHeight="false" outlineLevel="0" collapsed="false">
      <c r="AN991" s="38"/>
      <c r="AO991" s="38"/>
      <c r="AP991" s="38"/>
      <c r="AR991" s="36"/>
      <c r="AS991" s="36"/>
      <c r="AT991" s="36"/>
    </row>
    <row r="992" customFormat="false" ht="11.25" hidden="false" customHeight="false" outlineLevel="0" collapsed="false">
      <c r="AN992" s="38"/>
      <c r="AO992" s="38"/>
      <c r="AP992" s="38"/>
      <c r="AR992" s="36"/>
      <c r="AS992" s="36"/>
      <c r="AT992" s="36"/>
    </row>
    <row r="993" customFormat="false" ht="11.25" hidden="false" customHeight="false" outlineLevel="0" collapsed="false">
      <c r="AN993" s="38"/>
      <c r="AO993" s="38"/>
      <c r="AP993" s="38"/>
      <c r="AR993" s="36"/>
      <c r="AS993" s="36"/>
      <c r="AT993" s="36"/>
    </row>
    <row r="994" customFormat="false" ht="11.25" hidden="false" customHeight="false" outlineLevel="0" collapsed="false">
      <c r="AN994" s="38"/>
      <c r="AO994" s="38"/>
      <c r="AP994" s="38"/>
      <c r="AR994" s="36"/>
      <c r="AS994" s="36"/>
      <c r="AT994" s="36"/>
    </row>
    <row r="995" customFormat="false" ht="11.25" hidden="false" customHeight="false" outlineLevel="0" collapsed="false">
      <c r="AN995" s="38"/>
      <c r="AO995" s="38"/>
      <c r="AP995" s="38"/>
      <c r="AR995" s="36"/>
      <c r="AS995" s="36"/>
      <c r="AT995" s="36"/>
    </row>
    <row r="996" customFormat="false" ht="11.25" hidden="false" customHeight="false" outlineLevel="0" collapsed="false">
      <c r="AN996" s="38"/>
      <c r="AO996" s="38"/>
      <c r="AP996" s="38"/>
      <c r="AR996" s="36"/>
      <c r="AS996" s="36"/>
      <c r="AT996" s="36"/>
    </row>
    <row r="997" customFormat="false" ht="11.25" hidden="false" customHeight="false" outlineLevel="0" collapsed="false">
      <c r="AN997" s="38"/>
      <c r="AO997" s="38"/>
      <c r="AP997" s="38"/>
      <c r="AR997" s="36"/>
      <c r="AS997" s="36"/>
      <c r="AT997" s="36"/>
    </row>
    <row r="998" customFormat="false" ht="11.25" hidden="false" customHeight="false" outlineLevel="0" collapsed="false">
      <c r="AN998" s="38"/>
      <c r="AO998" s="38"/>
      <c r="AP998" s="38"/>
      <c r="AR998" s="36"/>
      <c r="AS998" s="36"/>
      <c r="AT998" s="36"/>
    </row>
    <row r="999" customFormat="false" ht="11.25" hidden="false" customHeight="false" outlineLevel="0" collapsed="false">
      <c r="AN999" s="38"/>
      <c r="AO999" s="38"/>
      <c r="AP999" s="38"/>
      <c r="AR999" s="36"/>
      <c r="AS999" s="36"/>
      <c r="AT999" s="36"/>
    </row>
    <row r="1000" customFormat="false" ht="11.25" hidden="false" customHeight="false" outlineLevel="0" collapsed="false">
      <c r="AN1000" s="38"/>
      <c r="AO1000" s="38"/>
      <c r="AP1000" s="38"/>
      <c r="AR1000" s="36"/>
      <c r="AS1000" s="36"/>
      <c r="AT1000" s="36"/>
    </row>
    <row r="1001" customFormat="false" ht="11.25" hidden="false" customHeight="false" outlineLevel="0" collapsed="false">
      <c r="AN1001" s="38"/>
      <c r="AO1001" s="38"/>
      <c r="AP1001" s="38"/>
      <c r="AR1001" s="36"/>
      <c r="AS1001" s="36"/>
      <c r="AT1001" s="36"/>
    </row>
    <row r="1002" customFormat="false" ht="11.25" hidden="false" customHeight="false" outlineLevel="0" collapsed="false">
      <c r="AN1002" s="38"/>
      <c r="AO1002" s="38"/>
      <c r="AP1002" s="38"/>
      <c r="AR1002" s="36"/>
      <c r="AS1002" s="36"/>
      <c r="AT1002" s="36"/>
    </row>
    <row r="1003" customFormat="false" ht="11.25" hidden="false" customHeight="false" outlineLevel="0" collapsed="false">
      <c r="AN1003" s="38"/>
      <c r="AO1003" s="38"/>
      <c r="AP1003" s="38"/>
      <c r="AR1003" s="36"/>
      <c r="AS1003" s="36"/>
      <c r="AT1003" s="36"/>
    </row>
    <row r="1004" customFormat="false" ht="11.25" hidden="false" customHeight="false" outlineLevel="0" collapsed="false">
      <c r="AN1004" s="38"/>
      <c r="AO1004" s="38"/>
      <c r="AP1004" s="38"/>
      <c r="AR1004" s="36"/>
      <c r="AS1004" s="36"/>
      <c r="AT1004" s="36"/>
    </row>
    <row r="1005" customFormat="false" ht="11.25" hidden="false" customHeight="false" outlineLevel="0" collapsed="false">
      <c r="AN1005" s="38"/>
      <c r="AO1005" s="38"/>
      <c r="AP1005" s="38"/>
      <c r="AR1005" s="36"/>
      <c r="AS1005" s="36"/>
      <c r="AT1005" s="36"/>
    </row>
    <row r="1006" customFormat="false" ht="11.25" hidden="false" customHeight="false" outlineLevel="0" collapsed="false">
      <c r="AN1006" s="38"/>
      <c r="AO1006" s="38"/>
      <c r="AP1006" s="38"/>
      <c r="AR1006" s="36"/>
      <c r="AS1006" s="36"/>
      <c r="AT1006" s="36"/>
    </row>
    <row r="1007" customFormat="false" ht="11.25" hidden="false" customHeight="false" outlineLevel="0" collapsed="false">
      <c r="AN1007" s="38"/>
      <c r="AO1007" s="38"/>
      <c r="AP1007" s="38"/>
      <c r="AR1007" s="36"/>
      <c r="AS1007" s="36"/>
      <c r="AT1007" s="36"/>
    </row>
    <row r="1008" customFormat="false" ht="11.25" hidden="false" customHeight="false" outlineLevel="0" collapsed="false">
      <c r="AN1008" s="38"/>
      <c r="AO1008" s="38"/>
      <c r="AP1008" s="38"/>
      <c r="AR1008" s="36"/>
      <c r="AS1008" s="36"/>
      <c r="AT1008" s="36"/>
    </row>
    <row r="1009" customFormat="false" ht="11.25" hidden="false" customHeight="false" outlineLevel="0" collapsed="false">
      <c r="AN1009" s="38"/>
      <c r="AO1009" s="38"/>
      <c r="AP1009" s="38"/>
      <c r="AR1009" s="36"/>
      <c r="AS1009" s="36"/>
      <c r="AT1009" s="36"/>
    </row>
    <row r="1010" customFormat="false" ht="11.25" hidden="false" customHeight="false" outlineLevel="0" collapsed="false">
      <c r="AN1010" s="38"/>
      <c r="AO1010" s="38"/>
      <c r="AP1010" s="38"/>
      <c r="AR1010" s="36"/>
      <c r="AS1010" s="36"/>
      <c r="AT1010" s="36"/>
    </row>
    <row r="1011" customFormat="false" ht="11.25" hidden="false" customHeight="false" outlineLevel="0" collapsed="false">
      <c r="AN1011" s="38"/>
      <c r="AO1011" s="38"/>
      <c r="AP1011" s="38"/>
      <c r="AR1011" s="36"/>
      <c r="AS1011" s="36"/>
      <c r="AT1011" s="36"/>
    </row>
    <row r="1012" customFormat="false" ht="11.25" hidden="false" customHeight="false" outlineLevel="0" collapsed="false">
      <c r="AN1012" s="38"/>
      <c r="AO1012" s="38"/>
      <c r="AP1012" s="38"/>
      <c r="AR1012" s="36"/>
      <c r="AS1012" s="36"/>
      <c r="AT1012" s="36"/>
    </row>
    <row r="1013" customFormat="false" ht="11.25" hidden="false" customHeight="false" outlineLevel="0" collapsed="false">
      <c r="AN1013" s="38"/>
      <c r="AO1013" s="38"/>
      <c r="AP1013" s="38"/>
      <c r="AR1013" s="36"/>
      <c r="AS1013" s="36"/>
      <c r="AT1013" s="36"/>
    </row>
    <row r="1014" customFormat="false" ht="11.25" hidden="false" customHeight="false" outlineLevel="0" collapsed="false">
      <c r="AN1014" s="38"/>
      <c r="AO1014" s="38"/>
      <c r="AP1014" s="38"/>
      <c r="AR1014" s="36"/>
      <c r="AS1014" s="36"/>
      <c r="AT1014" s="36"/>
    </row>
    <row r="1015" customFormat="false" ht="11.25" hidden="false" customHeight="false" outlineLevel="0" collapsed="false">
      <c r="AN1015" s="38"/>
      <c r="AO1015" s="38"/>
      <c r="AP1015" s="38"/>
      <c r="AR1015" s="36"/>
      <c r="AS1015" s="36"/>
      <c r="AT1015" s="36"/>
    </row>
    <row r="1016" customFormat="false" ht="11.25" hidden="false" customHeight="false" outlineLevel="0" collapsed="false">
      <c r="AN1016" s="38"/>
      <c r="AO1016" s="38"/>
      <c r="AP1016" s="38"/>
      <c r="AR1016" s="36"/>
      <c r="AS1016" s="36"/>
      <c r="AT1016" s="36"/>
    </row>
    <row r="1017" customFormat="false" ht="11.25" hidden="false" customHeight="false" outlineLevel="0" collapsed="false">
      <c r="AN1017" s="38"/>
      <c r="AO1017" s="38"/>
      <c r="AP1017" s="38"/>
      <c r="AR1017" s="36"/>
      <c r="AS1017" s="36"/>
      <c r="AT1017" s="36"/>
    </row>
    <row r="1018" customFormat="false" ht="11.25" hidden="false" customHeight="false" outlineLevel="0" collapsed="false">
      <c r="AN1018" s="38"/>
      <c r="AO1018" s="38"/>
      <c r="AP1018" s="38"/>
      <c r="AR1018" s="36"/>
      <c r="AS1018" s="36"/>
      <c r="AT1018" s="36"/>
    </row>
    <row r="1019" customFormat="false" ht="11.25" hidden="false" customHeight="false" outlineLevel="0" collapsed="false">
      <c r="AN1019" s="38"/>
      <c r="AO1019" s="38"/>
      <c r="AP1019" s="38"/>
      <c r="AR1019" s="36"/>
      <c r="AS1019" s="36"/>
      <c r="AT1019" s="36"/>
    </row>
    <row r="1020" customFormat="false" ht="11.25" hidden="false" customHeight="false" outlineLevel="0" collapsed="false">
      <c r="AN1020" s="38"/>
      <c r="AO1020" s="38"/>
      <c r="AP1020" s="38"/>
      <c r="AR1020" s="36"/>
      <c r="AS1020" s="36"/>
      <c r="AT1020" s="36"/>
    </row>
    <row r="1021" customFormat="false" ht="11.25" hidden="false" customHeight="false" outlineLevel="0" collapsed="false">
      <c r="AN1021" s="38"/>
      <c r="AO1021" s="38"/>
      <c r="AP1021" s="38"/>
      <c r="AR1021" s="36"/>
      <c r="AS1021" s="36"/>
      <c r="AT1021" s="36"/>
    </row>
    <row r="1022" customFormat="false" ht="11.25" hidden="false" customHeight="false" outlineLevel="0" collapsed="false">
      <c r="AN1022" s="38"/>
      <c r="AO1022" s="38"/>
      <c r="AP1022" s="38"/>
      <c r="AR1022" s="36"/>
      <c r="AS1022" s="36"/>
      <c r="AT1022" s="36"/>
    </row>
    <row r="1023" customFormat="false" ht="11.25" hidden="false" customHeight="false" outlineLevel="0" collapsed="false">
      <c r="AN1023" s="38"/>
      <c r="AO1023" s="38"/>
      <c r="AP1023" s="38"/>
      <c r="AR1023" s="36"/>
      <c r="AS1023" s="36"/>
      <c r="AT1023" s="36"/>
    </row>
    <row r="1024" customFormat="false" ht="11.25" hidden="false" customHeight="false" outlineLevel="0" collapsed="false">
      <c r="AN1024" s="38"/>
      <c r="AO1024" s="38"/>
      <c r="AP1024" s="38"/>
      <c r="AR1024" s="36"/>
      <c r="AS1024" s="36"/>
      <c r="AT1024" s="36"/>
    </row>
    <row r="1025" customFormat="false" ht="11.25" hidden="false" customHeight="false" outlineLevel="0" collapsed="false">
      <c r="AN1025" s="38"/>
      <c r="AO1025" s="38"/>
      <c r="AP1025" s="38"/>
      <c r="AR1025" s="36"/>
      <c r="AS1025" s="36"/>
      <c r="AT1025" s="36"/>
    </row>
    <row r="1026" customFormat="false" ht="11.25" hidden="false" customHeight="false" outlineLevel="0" collapsed="false">
      <c r="AN1026" s="38"/>
      <c r="AO1026" s="38"/>
      <c r="AP1026" s="38"/>
      <c r="AR1026" s="36"/>
      <c r="AS1026" s="36"/>
      <c r="AT1026" s="36"/>
    </row>
    <row r="1027" customFormat="false" ht="11.25" hidden="false" customHeight="false" outlineLevel="0" collapsed="false">
      <c r="AN1027" s="38"/>
      <c r="AO1027" s="38"/>
      <c r="AP1027" s="38"/>
      <c r="AR1027" s="36"/>
      <c r="AS1027" s="36"/>
      <c r="AT1027" s="36"/>
    </row>
    <row r="1028" customFormat="false" ht="11.25" hidden="false" customHeight="false" outlineLevel="0" collapsed="false">
      <c r="AN1028" s="38"/>
      <c r="AO1028" s="38"/>
      <c r="AP1028" s="38"/>
      <c r="AR1028" s="36"/>
      <c r="AS1028" s="36"/>
      <c r="AT1028" s="36"/>
    </row>
    <row r="1029" customFormat="false" ht="11.25" hidden="false" customHeight="false" outlineLevel="0" collapsed="false">
      <c r="AN1029" s="38"/>
      <c r="AO1029" s="38"/>
      <c r="AP1029" s="38"/>
      <c r="AR1029" s="36"/>
      <c r="AS1029" s="36"/>
      <c r="AT1029" s="36"/>
    </row>
    <row r="1030" customFormat="false" ht="11.25" hidden="false" customHeight="false" outlineLevel="0" collapsed="false">
      <c r="AN1030" s="38"/>
      <c r="AO1030" s="38"/>
      <c r="AP1030" s="38"/>
      <c r="AR1030" s="36"/>
      <c r="AS1030" s="36"/>
      <c r="AT1030" s="36"/>
    </row>
    <row r="1031" customFormat="false" ht="11.25" hidden="false" customHeight="false" outlineLevel="0" collapsed="false">
      <c r="AN1031" s="38"/>
      <c r="AO1031" s="38"/>
      <c r="AP1031" s="38"/>
      <c r="AR1031" s="36"/>
      <c r="AS1031" s="36"/>
      <c r="AT1031" s="36"/>
    </row>
    <row r="1032" customFormat="false" ht="11.25" hidden="false" customHeight="false" outlineLevel="0" collapsed="false">
      <c r="AN1032" s="38"/>
      <c r="AO1032" s="38"/>
      <c r="AP1032" s="38"/>
      <c r="AR1032" s="36"/>
      <c r="AS1032" s="36"/>
      <c r="AT1032" s="36"/>
    </row>
    <row r="1033" customFormat="false" ht="11.25" hidden="false" customHeight="false" outlineLevel="0" collapsed="false">
      <c r="AN1033" s="38"/>
      <c r="AO1033" s="38"/>
      <c r="AP1033" s="38"/>
      <c r="AR1033" s="36"/>
      <c r="AS1033" s="36"/>
      <c r="AT1033" s="36"/>
    </row>
    <row r="1034" customFormat="false" ht="11.25" hidden="false" customHeight="false" outlineLevel="0" collapsed="false">
      <c r="AN1034" s="38"/>
      <c r="AO1034" s="38"/>
      <c r="AP1034" s="38"/>
      <c r="AR1034" s="36"/>
      <c r="AS1034" s="36"/>
      <c r="AT1034" s="36"/>
    </row>
    <row r="1035" customFormat="false" ht="11.25" hidden="false" customHeight="false" outlineLevel="0" collapsed="false">
      <c r="AN1035" s="38"/>
      <c r="AO1035" s="38"/>
      <c r="AP1035" s="38"/>
      <c r="AR1035" s="36"/>
      <c r="AS1035" s="36"/>
      <c r="AT1035" s="36"/>
    </row>
    <row r="1036" customFormat="false" ht="11.25" hidden="false" customHeight="false" outlineLevel="0" collapsed="false">
      <c r="AN1036" s="38"/>
      <c r="AO1036" s="38"/>
      <c r="AP1036" s="38"/>
      <c r="AR1036" s="36"/>
      <c r="AS1036" s="36"/>
      <c r="AT1036" s="36"/>
    </row>
    <row r="1037" customFormat="false" ht="11.25" hidden="false" customHeight="false" outlineLevel="0" collapsed="false">
      <c r="AN1037" s="38"/>
      <c r="AO1037" s="38"/>
      <c r="AP1037" s="38"/>
      <c r="AR1037" s="36"/>
      <c r="AS1037" s="36"/>
      <c r="AT1037" s="36"/>
    </row>
    <row r="1038" customFormat="false" ht="11.25" hidden="false" customHeight="false" outlineLevel="0" collapsed="false">
      <c r="AN1038" s="38"/>
      <c r="AO1038" s="38"/>
      <c r="AP1038" s="38"/>
      <c r="AR1038" s="36"/>
      <c r="AS1038" s="36"/>
      <c r="AT1038" s="36"/>
    </row>
    <row r="1039" customFormat="false" ht="11.25" hidden="false" customHeight="false" outlineLevel="0" collapsed="false">
      <c r="AN1039" s="38"/>
      <c r="AO1039" s="38"/>
      <c r="AP1039" s="38"/>
      <c r="AR1039" s="36"/>
      <c r="AS1039" s="36"/>
      <c r="AT1039" s="36"/>
    </row>
    <row r="1040" customFormat="false" ht="11.25" hidden="false" customHeight="false" outlineLevel="0" collapsed="false">
      <c r="AN1040" s="38"/>
      <c r="AO1040" s="38"/>
      <c r="AP1040" s="38"/>
      <c r="AR1040" s="36"/>
      <c r="AS1040" s="36"/>
      <c r="AT1040" s="36"/>
    </row>
    <row r="1041" customFormat="false" ht="11.25" hidden="false" customHeight="false" outlineLevel="0" collapsed="false">
      <c r="AN1041" s="38"/>
      <c r="AO1041" s="38"/>
      <c r="AP1041" s="38"/>
      <c r="AR1041" s="36"/>
      <c r="AS1041" s="36"/>
      <c r="AT1041" s="36"/>
    </row>
    <row r="1042" customFormat="false" ht="11.25" hidden="false" customHeight="false" outlineLevel="0" collapsed="false">
      <c r="AN1042" s="38"/>
      <c r="AO1042" s="38"/>
      <c r="AP1042" s="38"/>
      <c r="AR1042" s="36"/>
      <c r="AS1042" s="36"/>
      <c r="AT1042" s="36"/>
    </row>
    <row r="1043" customFormat="false" ht="11.25" hidden="false" customHeight="false" outlineLevel="0" collapsed="false">
      <c r="AN1043" s="38"/>
      <c r="AO1043" s="38"/>
      <c r="AP1043" s="38"/>
      <c r="AR1043" s="36"/>
      <c r="AS1043" s="36"/>
      <c r="AT1043" s="36"/>
    </row>
    <row r="1044" customFormat="false" ht="11.25" hidden="false" customHeight="false" outlineLevel="0" collapsed="false">
      <c r="AN1044" s="38"/>
      <c r="AO1044" s="38"/>
      <c r="AP1044" s="38"/>
      <c r="AR1044" s="36"/>
      <c r="AS1044" s="36"/>
      <c r="AT1044" s="36"/>
    </row>
    <row r="1045" customFormat="false" ht="11.25" hidden="false" customHeight="false" outlineLevel="0" collapsed="false">
      <c r="AN1045" s="38"/>
      <c r="AO1045" s="38"/>
      <c r="AP1045" s="38"/>
      <c r="AR1045" s="36"/>
      <c r="AS1045" s="36"/>
      <c r="AT1045" s="36"/>
    </row>
    <row r="1046" customFormat="false" ht="11.25" hidden="false" customHeight="false" outlineLevel="0" collapsed="false">
      <c r="AN1046" s="38"/>
      <c r="AO1046" s="38"/>
      <c r="AP1046" s="38"/>
      <c r="AR1046" s="36"/>
      <c r="AS1046" s="36"/>
      <c r="AT1046" s="36"/>
    </row>
    <row r="1047" customFormat="false" ht="11.25" hidden="false" customHeight="false" outlineLevel="0" collapsed="false">
      <c r="AN1047" s="38"/>
      <c r="AO1047" s="38"/>
      <c r="AP1047" s="38"/>
      <c r="AR1047" s="36"/>
      <c r="AS1047" s="36"/>
      <c r="AT1047" s="36"/>
    </row>
    <row r="1048" customFormat="false" ht="11.25" hidden="false" customHeight="false" outlineLevel="0" collapsed="false">
      <c r="AN1048" s="38"/>
      <c r="AO1048" s="38"/>
      <c r="AP1048" s="38"/>
      <c r="AR1048" s="36"/>
      <c r="AS1048" s="36"/>
      <c r="AT1048" s="36"/>
    </row>
    <row r="1049" customFormat="false" ht="11.25" hidden="false" customHeight="false" outlineLevel="0" collapsed="false">
      <c r="AN1049" s="38"/>
      <c r="AO1049" s="38"/>
      <c r="AP1049" s="38"/>
      <c r="AR1049" s="36"/>
      <c r="AS1049" s="36"/>
      <c r="AT1049" s="36"/>
    </row>
    <row r="1050" customFormat="false" ht="11.25" hidden="false" customHeight="false" outlineLevel="0" collapsed="false">
      <c r="AN1050" s="38"/>
      <c r="AO1050" s="38"/>
      <c r="AP1050" s="38"/>
      <c r="AR1050" s="36"/>
      <c r="AS1050" s="36"/>
      <c r="AT1050" s="36"/>
    </row>
    <row r="1051" customFormat="false" ht="11.25" hidden="false" customHeight="false" outlineLevel="0" collapsed="false">
      <c r="AN1051" s="38"/>
      <c r="AO1051" s="38"/>
      <c r="AP1051" s="38"/>
      <c r="AR1051" s="36"/>
      <c r="AS1051" s="36"/>
      <c r="AT1051" s="36"/>
    </row>
    <row r="1052" customFormat="false" ht="11.25" hidden="false" customHeight="false" outlineLevel="0" collapsed="false">
      <c r="AN1052" s="38"/>
      <c r="AO1052" s="38"/>
      <c r="AP1052" s="38"/>
      <c r="AR1052" s="36"/>
      <c r="AS1052" s="36"/>
      <c r="AT1052" s="36"/>
    </row>
    <row r="1053" customFormat="false" ht="11.25" hidden="false" customHeight="false" outlineLevel="0" collapsed="false">
      <c r="AN1053" s="38"/>
      <c r="AO1053" s="38"/>
      <c r="AP1053" s="38"/>
      <c r="AR1053" s="36"/>
      <c r="AS1053" s="36"/>
      <c r="AT1053" s="36"/>
    </row>
    <row r="1054" customFormat="false" ht="11.25" hidden="false" customHeight="false" outlineLevel="0" collapsed="false">
      <c r="AN1054" s="38"/>
      <c r="AO1054" s="38"/>
      <c r="AP1054" s="38"/>
      <c r="AR1054" s="36"/>
      <c r="AS1054" s="36"/>
      <c r="AT1054" s="36"/>
    </row>
    <row r="1055" customFormat="false" ht="11.25" hidden="false" customHeight="false" outlineLevel="0" collapsed="false">
      <c r="AN1055" s="38"/>
      <c r="AO1055" s="38"/>
      <c r="AP1055" s="38"/>
      <c r="AR1055" s="36"/>
      <c r="AS1055" s="36"/>
      <c r="AT1055" s="36"/>
    </row>
    <row r="1056" customFormat="false" ht="11.25" hidden="false" customHeight="false" outlineLevel="0" collapsed="false">
      <c r="AN1056" s="38"/>
      <c r="AO1056" s="38"/>
      <c r="AP1056" s="38"/>
      <c r="AR1056" s="36"/>
      <c r="AS1056" s="36"/>
      <c r="AT1056" s="36"/>
    </row>
    <row r="1057" customFormat="false" ht="11.25" hidden="false" customHeight="false" outlineLevel="0" collapsed="false">
      <c r="AN1057" s="38"/>
      <c r="AO1057" s="38"/>
      <c r="AP1057" s="38"/>
      <c r="AR1057" s="36"/>
      <c r="AS1057" s="36"/>
      <c r="AT1057" s="36"/>
    </row>
    <row r="1058" customFormat="false" ht="11.25" hidden="false" customHeight="false" outlineLevel="0" collapsed="false">
      <c r="AN1058" s="38"/>
      <c r="AO1058" s="38"/>
      <c r="AP1058" s="38"/>
      <c r="AR1058" s="36"/>
      <c r="AS1058" s="36"/>
      <c r="AT1058" s="36"/>
    </row>
    <row r="1059" customFormat="false" ht="11.25" hidden="false" customHeight="false" outlineLevel="0" collapsed="false">
      <c r="AN1059" s="38"/>
      <c r="AO1059" s="38"/>
      <c r="AP1059" s="38"/>
      <c r="AR1059" s="36"/>
      <c r="AS1059" s="36"/>
      <c r="AT1059" s="36"/>
    </row>
    <row r="1060" customFormat="false" ht="11.25" hidden="false" customHeight="false" outlineLevel="0" collapsed="false">
      <c r="AN1060" s="38"/>
      <c r="AO1060" s="38"/>
      <c r="AP1060" s="38"/>
      <c r="AR1060" s="36"/>
      <c r="AS1060" s="36"/>
      <c r="AT1060" s="36"/>
    </row>
    <row r="1061" customFormat="false" ht="11.25" hidden="false" customHeight="false" outlineLevel="0" collapsed="false">
      <c r="AN1061" s="38"/>
      <c r="AO1061" s="38"/>
      <c r="AP1061" s="38"/>
      <c r="AR1061" s="36"/>
      <c r="AS1061" s="36"/>
      <c r="AT1061" s="36"/>
    </row>
    <row r="1062" customFormat="false" ht="11.25" hidden="false" customHeight="false" outlineLevel="0" collapsed="false">
      <c r="AN1062" s="38"/>
      <c r="AO1062" s="38"/>
      <c r="AP1062" s="38"/>
      <c r="AR1062" s="36"/>
      <c r="AS1062" s="36"/>
      <c r="AT1062" s="36"/>
    </row>
    <row r="1063" customFormat="false" ht="11.25" hidden="false" customHeight="false" outlineLevel="0" collapsed="false">
      <c r="AN1063" s="38"/>
      <c r="AO1063" s="38"/>
      <c r="AP1063" s="38"/>
      <c r="AR1063" s="36"/>
      <c r="AS1063" s="36"/>
      <c r="AT1063" s="36"/>
    </row>
    <row r="1064" customFormat="false" ht="11.25" hidden="false" customHeight="false" outlineLevel="0" collapsed="false">
      <c r="AN1064" s="38"/>
      <c r="AO1064" s="38"/>
      <c r="AP1064" s="38"/>
      <c r="AR1064" s="36"/>
      <c r="AS1064" s="36"/>
      <c r="AT1064" s="36"/>
    </row>
    <row r="1065" customFormat="false" ht="11.25" hidden="false" customHeight="false" outlineLevel="0" collapsed="false">
      <c r="AN1065" s="38"/>
      <c r="AO1065" s="38"/>
      <c r="AP1065" s="38"/>
      <c r="AR1065" s="36"/>
      <c r="AS1065" s="36"/>
      <c r="AT1065" s="36"/>
    </row>
    <row r="1066" customFormat="false" ht="11.25" hidden="false" customHeight="false" outlineLevel="0" collapsed="false">
      <c r="AN1066" s="38"/>
      <c r="AO1066" s="38"/>
      <c r="AP1066" s="38"/>
      <c r="AR1066" s="36"/>
      <c r="AS1066" s="36"/>
      <c r="AT1066" s="36"/>
    </row>
    <row r="1067" customFormat="false" ht="11.25" hidden="false" customHeight="false" outlineLevel="0" collapsed="false">
      <c r="AN1067" s="38"/>
      <c r="AO1067" s="38"/>
      <c r="AP1067" s="38"/>
      <c r="AR1067" s="36"/>
      <c r="AS1067" s="36"/>
      <c r="AT1067" s="36"/>
    </row>
    <row r="1068" customFormat="false" ht="11.25" hidden="false" customHeight="false" outlineLevel="0" collapsed="false">
      <c r="AN1068" s="38"/>
      <c r="AO1068" s="38"/>
      <c r="AP1068" s="38"/>
      <c r="AR1068" s="36"/>
      <c r="AS1068" s="36"/>
      <c r="AT1068" s="36"/>
    </row>
    <row r="1069" customFormat="false" ht="11.25" hidden="false" customHeight="false" outlineLevel="0" collapsed="false">
      <c r="AN1069" s="38"/>
      <c r="AO1069" s="38"/>
      <c r="AP1069" s="38"/>
      <c r="AR1069" s="36"/>
      <c r="AS1069" s="36"/>
      <c r="AT1069" s="36"/>
    </row>
    <row r="1070" customFormat="false" ht="11.25" hidden="false" customHeight="false" outlineLevel="0" collapsed="false">
      <c r="AN1070" s="38"/>
      <c r="AO1070" s="38"/>
      <c r="AP1070" s="38"/>
      <c r="AR1070" s="36"/>
      <c r="AS1070" s="36"/>
      <c r="AT1070" s="36"/>
    </row>
    <row r="1071" customFormat="false" ht="11.25" hidden="false" customHeight="false" outlineLevel="0" collapsed="false">
      <c r="AN1071" s="38"/>
      <c r="AO1071" s="38"/>
      <c r="AP1071" s="38"/>
      <c r="AR1071" s="36"/>
      <c r="AS1071" s="36"/>
      <c r="AT1071" s="36"/>
    </row>
    <row r="1072" customFormat="false" ht="11.25" hidden="false" customHeight="false" outlineLevel="0" collapsed="false">
      <c r="AN1072" s="38"/>
      <c r="AO1072" s="38"/>
      <c r="AP1072" s="38"/>
      <c r="AR1072" s="36"/>
      <c r="AS1072" s="36"/>
      <c r="AT1072" s="36"/>
    </row>
    <row r="1073" customFormat="false" ht="11.25" hidden="false" customHeight="false" outlineLevel="0" collapsed="false">
      <c r="AN1073" s="38"/>
      <c r="AO1073" s="38"/>
      <c r="AP1073" s="38"/>
      <c r="AR1073" s="36"/>
      <c r="AS1073" s="36"/>
      <c r="AT1073" s="36"/>
    </row>
    <row r="1074" customFormat="false" ht="11.25" hidden="false" customHeight="false" outlineLevel="0" collapsed="false">
      <c r="AN1074" s="38"/>
      <c r="AO1074" s="38"/>
      <c r="AP1074" s="38"/>
      <c r="AR1074" s="36"/>
      <c r="AS1074" s="36"/>
      <c r="AT1074" s="36"/>
    </row>
    <row r="1075" customFormat="false" ht="11.25" hidden="false" customHeight="false" outlineLevel="0" collapsed="false">
      <c r="AN1075" s="38"/>
      <c r="AO1075" s="38"/>
      <c r="AP1075" s="38"/>
      <c r="AR1075" s="36"/>
      <c r="AS1075" s="36"/>
      <c r="AT1075" s="36"/>
    </row>
    <row r="1076" customFormat="false" ht="11.25" hidden="false" customHeight="false" outlineLevel="0" collapsed="false">
      <c r="AN1076" s="38"/>
      <c r="AO1076" s="38"/>
      <c r="AP1076" s="38"/>
      <c r="AR1076" s="36"/>
      <c r="AS1076" s="36"/>
      <c r="AT1076" s="36"/>
    </row>
    <row r="1077" customFormat="false" ht="11.25" hidden="false" customHeight="false" outlineLevel="0" collapsed="false">
      <c r="AN1077" s="38"/>
      <c r="AO1077" s="38"/>
      <c r="AP1077" s="38"/>
      <c r="AR1077" s="36"/>
      <c r="AS1077" s="36"/>
      <c r="AT1077" s="36"/>
    </row>
    <row r="1078" customFormat="false" ht="11.25" hidden="false" customHeight="false" outlineLevel="0" collapsed="false">
      <c r="AN1078" s="38"/>
      <c r="AO1078" s="38"/>
      <c r="AP1078" s="38"/>
      <c r="AR1078" s="36"/>
      <c r="AS1078" s="36"/>
      <c r="AT1078" s="36"/>
    </row>
    <row r="1079" customFormat="false" ht="11.25" hidden="false" customHeight="false" outlineLevel="0" collapsed="false">
      <c r="AN1079" s="38"/>
      <c r="AO1079" s="38"/>
      <c r="AP1079" s="38"/>
      <c r="AR1079" s="36"/>
      <c r="AS1079" s="36"/>
      <c r="AT1079" s="36"/>
    </row>
    <row r="1080" customFormat="false" ht="11.25" hidden="false" customHeight="false" outlineLevel="0" collapsed="false">
      <c r="AN1080" s="38"/>
      <c r="AO1080" s="38"/>
      <c r="AP1080" s="38"/>
      <c r="AR1080" s="36"/>
      <c r="AS1080" s="36"/>
      <c r="AT1080" s="36"/>
    </row>
    <row r="1081" customFormat="false" ht="11.25" hidden="false" customHeight="false" outlineLevel="0" collapsed="false">
      <c r="AN1081" s="38"/>
      <c r="AO1081" s="38"/>
      <c r="AP1081" s="38"/>
      <c r="AR1081" s="36"/>
      <c r="AS1081" s="36"/>
      <c r="AT1081" s="36"/>
    </row>
    <row r="1082" customFormat="false" ht="11.25" hidden="false" customHeight="false" outlineLevel="0" collapsed="false">
      <c r="AN1082" s="38"/>
      <c r="AO1082" s="38"/>
      <c r="AP1082" s="38"/>
      <c r="AR1082" s="36"/>
      <c r="AS1082" s="36"/>
      <c r="AT1082" s="36"/>
    </row>
    <row r="1083" customFormat="false" ht="11.25" hidden="false" customHeight="false" outlineLevel="0" collapsed="false">
      <c r="AN1083" s="38"/>
      <c r="AO1083" s="38"/>
      <c r="AP1083" s="38"/>
      <c r="AR1083" s="36"/>
      <c r="AS1083" s="36"/>
      <c r="AT1083" s="36"/>
    </row>
    <row r="1084" customFormat="false" ht="11.25" hidden="false" customHeight="false" outlineLevel="0" collapsed="false">
      <c r="AN1084" s="38"/>
      <c r="AO1084" s="38"/>
      <c r="AP1084" s="38"/>
      <c r="AR1084" s="36"/>
      <c r="AS1084" s="36"/>
      <c r="AT1084" s="36"/>
    </row>
    <row r="1085" customFormat="false" ht="11.25" hidden="false" customHeight="false" outlineLevel="0" collapsed="false">
      <c r="AN1085" s="38"/>
      <c r="AO1085" s="38"/>
      <c r="AP1085" s="38"/>
      <c r="AR1085" s="36"/>
      <c r="AS1085" s="36"/>
      <c r="AT1085" s="36"/>
    </row>
    <row r="1086" customFormat="false" ht="11.25" hidden="false" customHeight="false" outlineLevel="0" collapsed="false">
      <c r="AN1086" s="38"/>
      <c r="AO1086" s="38"/>
      <c r="AP1086" s="38"/>
      <c r="AR1086" s="36"/>
      <c r="AS1086" s="36"/>
      <c r="AT1086" s="36"/>
    </row>
    <row r="1087" customFormat="false" ht="11.25" hidden="false" customHeight="false" outlineLevel="0" collapsed="false">
      <c r="AN1087" s="38"/>
      <c r="AO1087" s="38"/>
      <c r="AP1087" s="38"/>
      <c r="AR1087" s="36"/>
      <c r="AS1087" s="36"/>
      <c r="AT1087" s="36"/>
    </row>
    <row r="1088" customFormat="false" ht="11.25" hidden="false" customHeight="false" outlineLevel="0" collapsed="false">
      <c r="AN1088" s="38"/>
      <c r="AO1088" s="38"/>
      <c r="AP1088" s="38"/>
      <c r="AR1088" s="36"/>
      <c r="AS1088" s="36"/>
      <c r="AT1088" s="36"/>
    </row>
    <row r="1089" customFormat="false" ht="11.25" hidden="false" customHeight="false" outlineLevel="0" collapsed="false">
      <c r="AN1089" s="38"/>
      <c r="AO1089" s="38"/>
      <c r="AP1089" s="38"/>
      <c r="AR1089" s="36"/>
      <c r="AS1089" s="36"/>
      <c r="AT1089" s="36"/>
    </row>
    <row r="1090" customFormat="false" ht="11.25" hidden="false" customHeight="false" outlineLevel="0" collapsed="false">
      <c r="AN1090" s="38"/>
      <c r="AO1090" s="38"/>
      <c r="AP1090" s="38"/>
      <c r="AR1090" s="36"/>
      <c r="AS1090" s="36"/>
      <c r="AT1090" s="36"/>
    </row>
    <row r="1091" customFormat="false" ht="11.25" hidden="false" customHeight="false" outlineLevel="0" collapsed="false">
      <c r="AN1091" s="38"/>
      <c r="AO1091" s="38"/>
      <c r="AP1091" s="38"/>
      <c r="AR1091" s="36"/>
      <c r="AS1091" s="36"/>
      <c r="AT1091" s="36"/>
    </row>
    <row r="1092" customFormat="false" ht="11.25" hidden="false" customHeight="false" outlineLevel="0" collapsed="false">
      <c r="AN1092" s="38"/>
      <c r="AO1092" s="38"/>
      <c r="AP1092" s="38"/>
      <c r="AR1092" s="36"/>
      <c r="AS1092" s="36"/>
      <c r="AT1092" s="36"/>
    </row>
    <row r="1093" customFormat="false" ht="11.25" hidden="false" customHeight="false" outlineLevel="0" collapsed="false">
      <c r="AN1093" s="38"/>
      <c r="AO1093" s="38"/>
      <c r="AP1093" s="38"/>
      <c r="AR1093" s="36"/>
      <c r="AS1093" s="36"/>
      <c r="AT1093" s="36"/>
    </row>
    <row r="1094" customFormat="false" ht="11.25" hidden="false" customHeight="false" outlineLevel="0" collapsed="false">
      <c r="AN1094" s="38"/>
      <c r="AO1094" s="38"/>
      <c r="AP1094" s="38"/>
      <c r="AR1094" s="36"/>
      <c r="AS1094" s="36"/>
      <c r="AT1094" s="36"/>
    </row>
    <row r="1095" customFormat="false" ht="11.25" hidden="false" customHeight="false" outlineLevel="0" collapsed="false">
      <c r="AN1095" s="38"/>
      <c r="AO1095" s="38"/>
      <c r="AP1095" s="38"/>
      <c r="AR1095" s="36"/>
      <c r="AS1095" s="36"/>
      <c r="AT1095" s="36"/>
    </row>
    <row r="1096" customFormat="false" ht="11.25" hidden="false" customHeight="false" outlineLevel="0" collapsed="false">
      <c r="AN1096" s="38"/>
      <c r="AO1096" s="38"/>
      <c r="AP1096" s="38"/>
      <c r="AR1096" s="36"/>
      <c r="AS1096" s="36"/>
      <c r="AT1096" s="36"/>
    </row>
    <row r="1097" customFormat="false" ht="11.25" hidden="false" customHeight="false" outlineLevel="0" collapsed="false">
      <c r="AN1097" s="38"/>
      <c r="AO1097" s="38"/>
      <c r="AP1097" s="38"/>
      <c r="AR1097" s="36"/>
      <c r="AS1097" s="36"/>
      <c r="AT1097" s="36"/>
    </row>
    <row r="1098" customFormat="false" ht="11.25" hidden="false" customHeight="false" outlineLevel="0" collapsed="false">
      <c r="AN1098" s="38"/>
      <c r="AO1098" s="38"/>
      <c r="AP1098" s="38"/>
      <c r="AR1098" s="36"/>
      <c r="AS1098" s="36"/>
      <c r="AT1098" s="36"/>
    </row>
    <row r="1099" customFormat="false" ht="11.25" hidden="false" customHeight="false" outlineLevel="0" collapsed="false">
      <c r="AN1099" s="38"/>
      <c r="AO1099" s="38"/>
      <c r="AP1099" s="38"/>
      <c r="AR1099" s="36"/>
      <c r="AS1099" s="36"/>
      <c r="AT1099" s="36"/>
    </row>
    <row r="1100" customFormat="false" ht="11.25" hidden="false" customHeight="false" outlineLevel="0" collapsed="false">
      <c r="AN1100" s="38"/>
      <c r="AO1100" s="38"/>
      <c r="AP1100" s="38"/>
      <c r="AR1100" s="36"/>
      <c r="AS1100" s="36"/>
      <c r="AT1100" s="36"/>
    </row>
    <row r="1101" customFormat="false" ht="11.25" hidden="false" customHeight="false" outlineLevel="0" collapsed="false">
      <c r="AN1101" s="38"/>
      <c r="AO1101" s="38"/>
      <c r="AP1101" s="38"/>
      <c r="AR1101" s="36"/>
      <c r="AS1101" s="36"/>
      <c r="AT1101" s="36"/>
    </row>
    <row r="1102" customFormat="false" ht="11.25" hidden="false" customHeight="false" outlineLevel="0" collapsed="false">
      <c r="AN1102" s="38"/>
      <c r="AO1102" s="38"/>
      <c r="AP1102" s="38"/>
      <c r="AR1102" s="36"/>
      <c r="AS1102" s="36"/>
      <c r="AT1102" s="36"/>
    </row>
    <row r="1103" customFormat="false" ht="11.25" hidden="false" customHeight="false" outlineLevel="0" collapsed="false">
      <c r="AN1103" s="38"/>
      <c r="AO1103" s="38"/>
      <c r="AP1103" s="38"/>
      <c r="AR1103" s="36"/>
      <c r="AS1103" s="36"/>
      <c r="AT1103" s="36"/>
    </row>
    <row r="1104" customFormat="false" ht="11.25" hidden="false" customHeight="false" outlineLevel="0" collapsed="false">
      <c r="AN1104" s="38"/>
      <c r="AO1104" s="38"/>
      <c r="AP1104" s="38"/>
      <c r="AR1104" s="36"/>
      <c r="AS1104" s="36"/>
      <c r="AT1104" s="36"/>
    </row>
    <row r="1105" customFormat="false" ht="11.25" hidden="false" customHeight="false" outlineLevel="0" collapsed="false">
      <c r="AN1105" s="38"/>
      <c r="AO1105" s="38"/>
      <c r="AP1105" s="38"/>
      <c r="AR1105" s="36"/>
      <c r="AS1105" s="36"/>
      <c r="AT1105" s="36"/>
    </row>
    <row r="1106" customFormat="false" ht="11.25" hidden="false" customHeight="false" outlineLevel="0" collapsed="false">
      <c r="AN1106" s="38"/>
      <c r="AO1106" s="38"/>
      <c r="AP1106" s="38"/>
      <c r="AR1106" s="36"/>
      <c r="AS1106" s="36"/>
      <c r="AT1106" s="36"/>
    </row>
    <row r="1107" customFormat="false" ht="11.25" hidden="false" customHeight="false" outlineLevel="0" collapsed="false">
      <c r="AN1107" s="38"/>
      <c r="AO1107" s="38"/>
      <c r="AP1107" s="38"/>
      <c r="AR1107" s="36"/>
      <c r="AS1107" s="36"/>
      <c r="AT1107" s="36"/>
    </row>
    <row r="1108" customFormat="false" ht="11.25" hidden="false" customHeight="false" outlineLevel="0" collapsed="false">
      <c r="AN1108" s="38"/>
      <c r="AO1108" s="38"/>
      <c r="AP1108" s="38"/>
      <c r="AR1108" s="36"/>
      <c r="AS1108" s="36"/>
      <c r="AT1108" s="36"/>
    </row>
    <row r="1109" customFormat="false" ht="11.25" hidden="false" customHeight="false" outlineLevel="0" collapsed="false">
      <c r="AN1109" s="38"/>
      <c r="AO1109" s="38"/>
      <c r="AP1109" s="38"/>
      <c r="AR1109" s="36"/>
      <c r="AS1109" s="36"/>
      <c r="AT1109" s="36"/>
    </row>
    <row r="1110" customFormat="false" ht="11.25" hidden="false" customHeight="false" outlineLevel="0" collapsed="false">
      <c r="AN1110" s="38"/>
      <c r="AO1110" s="38"/>
      <c r="AP1110" s="38"/>
      <c r="AR1110" s="36"/>
      <c r="AS1110" s="36"/>
      <c r="AT1110" s="36"/>
    </row>
    <row r="1111" customFormat="false" ht="11.25" hidden="false" customHeight="false" outlineLevel="0" collapsed="false">
      <c r="AN1111" s="38"/>
      <c r="AO1111" s="38"/>
      <c r="AP1111" s="38"/>
      <c r="AR1111" s="36"/>
      <c r="AS1111" s="36"/>
      <c r="AT1111" s="36"/>
    </row>
    <row r="1112" customFormat="false" ht="11.25" hidden="false" customHeight="false" outlineLevel="0" collapsed="false">
      <c r="AN1112" s="38"/>
      <c r="AO1112" s="38"/>
      <c r="AP1112" s="38"/>
      <c r="AR1112" s="36"/>
      <c r="AS1112" s="36"/>
      <c r="AT1112" s="36"/>
    </row>
    <row r="1113" customFormat="false" ht="11.25" hidden="false" customHeight="false" outlineLevel="0" collapsed="false">
      <c r="AN1113" s="38"/>
      <c r="AO1113" s="38"/>
      <c r="AP1113" s="38"/>
      <c r="AR1113" s="36"/>
      <c r="AS1113" s="36"/>
      <c r="AT1113" s="36"/>
    </row>
  </sheetData>
  <mergeCells count="12">
    <mergeCell ref="A1:Z1"/>
    <mergeCell ref="AB1:BA1"/>
    <mergeCell ref="R3:S3"/>
    <mergeCell ref="T3:X3"/>
    <mergeCell ref="A5:I5"/>
    <mergeCell ref="N5:V5"/>
    <mergeCell ref="AB5:AJ5"/>
    <mergeCell ref="AO5:AW5"/>
    <mergeCell ref="A60:K60"/>
    <mergeCell ref="L60:V60"/>
    <mergeCell ref="AB60:AL60"/>
    <mergeCell ref="AM60:AW60"/>
  </mergeCells>
  <printOptions headings="false" gridLines="false" gridLinesSet="true" horizontalCentered="true" verticalCentered="true"/>
  <pageMargins left="0.25" right="0.25" top="0.25" bottom="0.5" header="0.511811023622047" footer="0.5"/>
  <pageSetup paperSize="1" scale="100" fitToWidth="1" fitToHeight="2" pageOrder="overThenDown" orientation="landscape" blackAndWhite="false" draft="false" cellComments="none" horizontalDpi="300" verticalDpi="300" copies="1"/>
  <headerFooter differentFirst="false" differentOddEven="false">
    <oddHeader/>
    <oddFooter>&amp;LAGA increased the level of "Working Gas" in storage by 58 Bcf (week of November 12, 1998)&amp;R&amp;D</oddFooter>
  </headerFooter>
  <rowBreaks count="1" manualBreakCount="1">
    <brk id="59" man="true" max="16383" min="0"/>
  </rowBreaks>
  <colBreaks count="2" manualBreakCount="2">
    <brk id="25" man="true" max="65535" min="0"/>
    <brk id="27" man="true" max="65535" min="0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&amp;LSource: Baker Hughes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66" colorId="64" zoomScale="100" zoomScaleNormal="100" zoomScalePageLayoutView="100" workbookViewId="0">
      <selection pane="topLeft" activeCell="D94" activeCellId="0" sqref="D9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&amp;RPage 8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&amp;C&amp;D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1997-09-15T17:37:49Z</dcterms:created>
  <dc:creator/>
  <dc:description/>
  <dc:language>en-US</dc:language>
  <cp:lastModifiedBy>icooke</cp:lastModifiedBy>
  <cp:lastPrinted>2001-10-24T15:31:12Z</cp:lastPrinted>
  <dcterms:modified xsi:type="dcterms:W3CDTF">2001-10-24T15:34:43Z</dcterms:modified>
  <cp:revision>0</cp:revision>
  <dc:subject/>
  <dc:title/>
</cp:coreProperties>
</file>