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Titles" vbProcedure="false">Sheet1!$1:$4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<sst xmlns="http://schemas.openxmlformats.org/spreadsheetml/2006/main" count="307" uniqueCount="103">
  <si>
    <t xml:space="preserve">Margin Valuation/Exchange Disputes</t>
  </si>
  <si>
    <t xml:space="preserve">as of COB 10/31/01</t>
  </si>
  <si>
    <t xml:space="preserve">Counterparty</t>
  </si>
  <si>
    <t xml:space="preserve">Entity</t>
  </si>
  <si>
    <t xml:space="preserve">No. Of Deals</t>
  </si>
  <si>
    <t xml:space="preserve">ENE</t>
  </si>
  <si>
    <t xml:space="preserve">C/P</t>
  </si>
  <si>
    <t xml:space="preserve">Dispute</t>
  </si>
  <si>
    <t xml:space="preserve">Difference</t>
  </si>
  <si>
    <t xml:space="preserve">Status</t>
  </si>
  <si>
    <t xml:space="preserve">BP Corporation</t>
  </si>
  <si>
    <t xml:space="preserve">ENA</t>
  </si>
  <si>
    <t xml:space="preserve">Y</t>
  </si>
  <si>
    <t xml:space="preserve">-Dispute exists on Options Values, currently under review</t>
  </si>
  <si>
    <t xml:space="preserve">Deutsche Bank</t>
  </si>
  <si>
    <t xml:space="preserve">-Disputed option value</t>
  </si>
  <si>
    <t xml:space="preserve">El Paso Merchant</t>
  </si>
  <si>
    <t xml:space="preserve">-Margin based on the avg. of the MTM</t>
  </si>
  <si>
    <t xml:space="preserve">Morgan Stanley Capital Group</t>
  </si>
  <si>
    <t xml:space="preserve">EPMI</t>
  </si>
  <si>
    <t xml:space="preserve">-Exchanged files on 10/31/01, reconciliation in process</t>
  </si>
  <si>
    <t xml:space="preserve">Phibro Inc.</t>
  </si>
  <si>
    <t xml:space="preserve">-Have reconciled deal flow, discussing valuation</t>
  </si>
  <si>
    <t xml:space="preserve">Williams Energy Marketing &amp; Trading Co.</t>
  </si>
  <si>
    <t xml:space="preserve">-Williams value not accounting for power trading properly.</t>
  </si>
  <si>
    <t xml:space="preserve">AEP Energy Services</t>
  </si>
  <si>
    <t xml:space="preserve">N</t>
  </si>
  <si>
    <t xml:space="preserve">-Settlements issues for today</t>
  </si>
  <si>
    <t xml:space="preserve">AIG Commodity Arbitrage Fund Limited</t>
  </si>
  <si>
    <t xml:space="preserve">-Agreed with their marks</t>
  </si>
  <si>
    <t xml:space="preserve">AIG Commodity Arbitrage Fund LP</t>
  </si>
  <si>
    <t xml:space="preserve">APEA</t>
  </si>
  <si>
    <t xml:space="preserve">Prepay</t>
  </si>
  <si>
    <t xml:space="preserve">-Prepay contract requires monthly repricing and inclusion of surety bond value.</t>
  </si>
  <si>
    <t xml:space="preserve">Aquila Energy Marketing Corp.</t>
  </si>
  <si>
    <t xml:space="preserve">Aquila Risk Management</t>
  </si>
  <si>
    <t xml:space="preserve">Arizona Public Service Company</t>
  </si>
  <si>
    <t xml:space="preserve">-APSC uses our marks to call for, or post collateral.  Agreed on return due of $3MM</t>
  </si>
  <si>
    <t xml:space="preserve">Bank of America</t>
  </si>
  <si>
    <t xml:space="preserve">Bank of Montreal</t>
  </si>
  <si>
    <t xml:space="preserve">Barclays Bank PLC</t>
  </si>
  <si>
    <t xml:space="preserve">BP Capital Energy Fund LP</t>
  </si>
  <si>
    <t xml:space="preserve">Calpine Energy Services</t>
  </si>
  <si>
    <t xml:space="preserve">Various</t>
  </si>
  <si>
    <t xml:space="preserve">Master Netting Agreement</t>
  </si>
  <si>
    <t xml:space="preserve">Canadian Imperial Bank of Commerce</t>
  </si>
  <si>
    <t xml:space="preserve">-Agreed to their marks (Enron benefit)</t>
  </si>
  <si>
    <t xml:space="preserve">Catequil Overseas Partners</t>
  </si>
  <si>
    <t xml:space="preserve">-Agreed with our marks</t>
  </si>
  <si>
    <t xml:space="preserve">Catequil Partnes LP</t>
  </si>
  <si>
    <t xml:space="preserve">Chase</t>
  </si>
  <si>
    <t xml:space="preserve">-Multiple prepay contracts merged with daily trading activity.</t>
  </si>
  <si>
    <t xml:space="preserve">Cinergy Marketing and Trading LLC</t>
  </si>
  <si>
    <t xml:space="preserve">-Difference today due to settlements</t>
  </si>
  <si>
    <t xml:space="preserve">Citibank, N.A.</t>
  </si>
  <si>
    <t xml:space="preserve">-Prepay contracts merged with daily trading activity.</t>
  </si>
  <si>
    <t xml:space="preserve">CMS Marketing Services and Trading Co.</t>
  </si>
  <si>
    <t xml:space="preserve">Conectiv Energy Supply Inc.</t>
  </si>
  <si>
    <t xml:space="preserve">Constellation Power Source, Inc.</t>
  </si>
  <si>
    <t xml:space="preserve">Credit Suisse First Boston (10/29/01 - 4 days to post</t>
  </si>
  <si>
    <t xml:space="preserve">-Margined based on undisputed amount</t>
  </si>
  <si>
    <t xml:space="preserve">Duke Energy Marketing Limited Partnership</t>
  </si>
  <si>
    <t xml:space="preserve">EGSC</t>
  </si>
  <si>
    <t xml:space="preserve">Duke Energy Trading and Marketing</t>
  </si>
  <si>
    <t xml:space="preserve">e Prime</t>
  </si>
  <si>
    <t xml:space="preserve">Engage Energy Canada LP</t>
  </si>
  <si>
    <t xml:space="preserve">EPCOR Energy Services</t>
  </si>
  <si>
    <t xml:space="preserve">FirstEnergy Solutions Corp.</t>
  </si>
  <si>
    <t xml:space="preserve">General Re Financial Products</t>
  </si>
  <si>
    <t xml:space="preserve">Goldman Sachs</t>
  </si>
  <si>
    <t xml:space="preserve">Hess Energy Trading Compnay LLC</t>
  </si>
  <si>
    <t xml:space="preserve">-Difference due to Settlements, will resolve 11/2/01</t>
  </si>
  <si>
    <t xml:space="preserve">J. Aron</t>
  </si>
  <si>
    <t xml:space="preserve">Kerr-McGee Energy Services Corp.</t>
  </si>
  <si>
    <t xml:space="preserve">Kinder Morgan Inc.</t>
  </si>
  <si>
    <t xml:space="preserve">Louis Dreyfus Corporation</t>
  </si>
  <si>
    <t xml:space="preserve">Mahonia</t>
  </si>
  <si>
    <t xml:space="preserve">Merrill Lynch Capital Services, Inc.</t>
  </si>
  <si>
    <t xml:space="preserve">-Within collateral threshold</t>
  </si>
  <si>
    <t xml:space="preserve">Mieco Inc.</t>
  </si>
  <si>
    <t xml:space="preserve">Mirant Americas Energy Marketing LP</t>
  </si>
  <si>
    <t xml:space="preserve">Niagra Mohawk Energy Marketing</t>
  </si>
  <si>
    <t xml:space="preserve">PanCanadian Energy Services Inc.</t>
  </si>
  <si>
    <t xml:space="preserve">PMI Trading, LTD (10/29/01 - 4 days to post)</t>
  </si>
  <si>
    <t xml:space="preserve">-PMI uses our marks to call for, or post collateral</t>
  </si>
  <si>
    <t xml:space="preserve">PSEG Energy Resources &amp; Trade LLC</t>
  </si>
  <si>
    <t xml:space="preserve">Reliant Energy Services Inc.</t>
  </si>
  <si>
    <t xml:space="preserve">Sempra Energy Trading Corp.</t>
  </si>
  <si>
    <t xml:space="preserve">Southern California Edison Company</t>
  </si>
  <si>
    <t xml:space="preserve">Stoneville Aegean</t>
  </si>
  <si>
    <t xml:space="preserve">EGF</t>
  </si>
  <si>
    <t xml:space="preserve">Swiss Re Financial Products Corp.</t>
  </si>
  <si>
    <t xml:space="preserve">T. Boone Pickens</t>
  </si>
  <si>
    <t xml:space="preserve">The New Power Company</t>
  </si>
  <si>
    <t xml:space="preserve">-Master Netting Agreement</t>
  </si>
  <si>
    <t xml:space="preserve">The Ospraie Portfolio</t>
  </si>
  <si>
    <t xml:space="preserve">-Agree with our marks</t>
  </si>
  <si>
    <t xml:space="preserve">The Tudor BVI</t>
  </si>
  <si>
    <t xml:space="preserve">Tudor Propriatery</t>
  </si>
  <si>
    <t xml:space="preserve">TXU Energy Trading</t>
  </si>
  <si>
    <t xml:space="preserve">Virginia Electric and Power</t>
  </si>
  <si>
    <t xml:space="preserve">Vitol Capital Management LTD</t>
  </si>
  <si>
    <t xml:space="preserve">Vitol S.A.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</si>
</sst>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#,##0_);[RED]\(#,##0\)"/>
    <numFmt numFmtId="166" formatCode="_(* #,##0.00_);_(* \(#,##0.00\);_(* \-??_);_(@_)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name val="Arial"/>
      <family val="2"/>
    </font>
    <font>
      <b val="true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2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5" fontId="0" fillId="2" borderId="2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5" fontId="0" fillId="2" borderId="2" xfId="15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5" fontId="0" fillId="2" borderId="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2" borderId="3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5" fontId="0" fillId="2" borderId="3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5" fontId="0" fillId="2" borderId="3" xfId="15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5" fontId="0" fillId="2" borderId="3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3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5" fontId="0" fillId="0" borderId="3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5" fontId="0" fillId="0" borderId="3" xfId="15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5" fontId="0" fillId="0" borderId="3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5" fontId="0" fillId="0" borderId="3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5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5" fontId="0" fillId="0" borderId="3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5" fontId="0" fillId="0" borderId="3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9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5.99"/>
    <col collapsed="false" customWidth="true" hidden="false" outlineLevel="0" max="2" min="2" style="0" width="9.28"/>
    <col collapsed="false" customWidth="true" hidden="false" outlineLevel="0" max="3" min="3" style="0" width="12.28"/>
    <col collapsed="false" customWidth="true" hidden="false" outlineLevel="0" max="4" min="4" style="0" width="14.14"/>
    <col collapsed="false" customWidth="true" hidden="false" outlineLevel="0" max="5" min="5" style="0" width="14.41"/>
    <col collapsed="false" customWidth="true" hidden="false" outlineLevel="0" max="6" min="6" style="1" width="12.28"/>
    <col collapsed="false" customWidth="true" hidden="false" outlineLevel="0" max="7" min="7" style="0" width="13.7"/>
    <col collapsed="false" customWidth="true" hidden="false" outlineLevel="0" max="8" min="8" style="0" width="49.13"/>
  </cols>
  <sheetData>
    <row r="1" customFormat="false" ht="15" hidden="false" customHeight="false" outlineLevel="0" collapsed="false">
      <c r="A1" s="2" t="s">
        <v>0</v>
      </c>
      <c r="B1" s="2"/>
      <c r="D1" s="2"/>
      <c r="E1" s="2"/>
      <c r="F1" s="3"/>
    </row>
    <row r="2" customFormat="false" ht="15" hidden="false" customHeight="false" outlineLevel="0" collapsed="false">
      <c r="A2" s="2" t="s">
        <v>1</v>
      </c>
      <c r="B2" s="2"/>
      <c r="D2" s="2"/>
      <c r="E2" s="2"/>
      <c r="F2" s="3"/>
    </row>
    <row r="3" customFormat="false" ht="15" hidden="false" customHeight="false" outlineLevel="0" collapsed="false">
      <c r="A3" s="2"/>
      <c r="B3" s="2"/>
      <c r="D3" s="2"/>
      <c r="E3" s="2"/>
      <c r="F3" s="3"/>
    </row>
    <row r="4" customFormat="false" ht="13.5" hidden="false" customHeight="false" outlineLevel="0" collapsed="false">
      <c r="A4" s="4" t="s">
        <v>2</v>
      </c>
      <c r="B4" s="5" t="s">
        <v>3</v>
      </c>
      <c r="C4" s="5" t="s">
        <v>4</v>
      </c>
      <c r="D4" s="5" t="s">
        <v>5</v>
      </c>
      <c r="E4" s="5" t="s">
        <v>6</v>
      </c>
      <c r="F4" s="5" t="s">
        <v>7</v>
      </c>
      <c r="G4" s="5" t="s">
        <v>8</v>
      </c>
      <c r="H4" s="5" t="s">
        <v>9</v>
      </c>
    </row>
    <row r="5" customFormat="false" ht="25.5" hidden="false" customHeight="false" outlineLevel="0" collapsed="false">
      <c r="A5" s="6" t="s">
        <v>10</v>
      </c>
      <c r="B5" s="7" t="s">
        <v>11</v>
      </c>
      <c r="C5" s="7" t="n">
        <v>1630</v>
      </c>
      <c r="D5" s="8" t="n">
        <v>36863522</v>
      </c>
      <c r="E5" s="7" t="n">
        <v>30569112</v>
      </c>
      <c r="F5" s="9" t="s">
        <v>12</v>
      </c>
      <c r="G5" s="7" t="n">
        <f aca="false">D5-E5</f>
        <v>6294410</v>
      </c>
      <c r="H5" s="6" t="s">
        <v>13</v>
      </c>
    </row>
    <row r="6" customFormat="false" ht="12.75" hidden="false" customHeight="false" outlineLevel="0" collapsed="false">
      <c r="A6" s="10" t="s">
        <v>14</v>
      </c>
      <c r="B6" s="11" t="s">
        <v>11</v>
      </c>
      <c r="C6" s="11" t="n">
        <f aca="false">359+141</f>
        <v>500</v>
      </c>
      <c r="D6" s="12" t="n">
        <f aca="false">18526318-49577599</f>
        <v>-31051281</v>
      </c>
      <c r="E6" s="11" t="n">
        <v>-42831349</v>
      </c>
      <c r="F6" s="13" t="s">
        <v>12</v>
      </c>
      <c r="G6" s="11" t="n">
        <f aca="false">D6-E6</f>
        <v>11780068</v>
      </c>
      <c r="H6" s="10" t="s">
        <v>15</v>
      </c>
    </row>
    <row r="7" customFormat="false" ht="12.75" hidden="false" customHeight="false" outlineLevel="0" collapsed="false">
      <c r="A7" s="10" t="s">
        <v>16</v>
      </c>
      <c r="B7" s="11" t="s">
        <v>11</v>
      </c>
      <c r="C7" s="11" t="n">
        <v>3470</v>
      </c>
      <c r="D7" s="12" t="n">
        <v>-231288908</v>
      </c>
      <c r="E7" s="11" t="n">
        <v>-241307429</v>
      </c>
      <c r="F7" s="13" t="s">
        <v>12</v>
      </c>
      <c r="G7" s="11" t="n">
        <f aca="false">D7-E7</f>
        <v>10018521</v>
      </c>
      <c r="H7" s="10" t="s">
        <v>17</v>
      </c>
    </row>
    <row r="8" customFormat="false" ht="12.75" hidden="false" customHeight="false" outlineLevel="0" collapsed="false">
      <c r="A8" s="10" t="s">
        <v>18</v>
      </c>
      <c r="B8" s="11" t="s">
        <v>19</v>
      </c>
      <c r="C8" s="11" t="n">
        <v>1641</v>
      </c>
      <c r="D8" s="12" t="n">
        <f aca="false">-138673092-3000000</f>
        <v>-141673092</v>
      </c>
      <c r="E8" s="12" t="n">
        <f aca="false">-154000000</f>
        <v>-154000000</v>
      </c>
      <c r="F8" s="13" t="s">
        <v>12</v>
      </c>
      <c r="G8" s="11" t="n">
        <f aca="false">D8-E8</f>
        <v>12326908</v>
      </c>
      <c r="H8" s="10" t="s">
        <v>20</v>
      </c>
    </row>
    <row r="9" customFormat="false" ht="12.75" hidden="false" customHeight="false" outlineLevel="0" collapsed="false">
      <c r="A9" s="10" t="s">
        <v>21</v>
      </c>
      <c r="B9" s="11" t="s">
        <v>11</v>
      </c>
      <c r="C9" s="11" t="n">
        <v>464</v>
      </c>
      <c r="D9" s="12" t="n">
        <f aca="false">-62931667-12000000</f>
        <v>-74931667</v>
      </c>
      <c r="E9" s="12" t="n">
        <v>-76000000</v>
      </c>
      <c r="F9" s="13" t="s">
        <v>12</v>
      </c>
      <c r="G9" s="11" t="n">
        <f aca="false">D9-E9</f>
        <v>1068333</v>
      </c>
      <c r="H9" s="10" t="s">
        <v>22</v>
      </c>
    </row>
    <row r="10" customFormat="false" ht="25.5" hidden="false" customHeight="false" outlineLevel="0" collapsed="false">
      <c r="A10" s="10" t="s">
        <v>23</v>
      </c>
      <c r="B10" s="11" t="s">
        <v>11</v>
      </c>
      <c r="C10" s="11" t="n">
        <v>1628</v>
      </c>
      <c r="D10" s="12" t="n">
        <v>-231443713</v>
      </c>
      <c r="E10" s="11" t="n">
        <v>-345000000</v>
      </c>
      <c r="F10" s="13" t="s">
        <v>12</v>
      </c>
      <c r="G10" s="11" t="n">
        <f aca="false">D10-E10</f>
        <v>113556287</v>
      </c>
      <c r="H10" s="10" t="s">
        <v>24</v>
      </c>
    </row>
    <row r="11" customFormat="false" ht="12.75" hidden="false" customHeight="false" outlineLevel="0" collapsed="false">
      <c r="A11" s="14" t="s">
        <v>25</v>
      </c>
      <c r="B11" s="15" t="s">
        <v>11</v>
      </c>
      <c r="C11" s="15" t="n">
        <v>3844</v>
      </c>
      <c r="D11" s="16" t="n">
        <v>-85150000</v>
      </c>
      <c r="E11" s="15" t="n">
        <v>-98900000</v>
      </c>
      <c r="F11" s="17" t="s">
        <v>26</v>
      </c>
      <c r="G11" s="15" t="n">
        <f aca="false">D11-E11</f>
        <v>13750000</v>
      </c>
      <c r="H11" s="14" t="s">
        <v>27</v>
      </c>
    </row>
    <row r="12" customFormat="false" ht="12.75" hidden="false" customHeight="false" outlineLevel="0" collapsed="false">
      <c r="A12" s="14" t="s">
        <v>28</v>
      </c>
      <c r="B12" s="15" t="s">
        <v>11</v>
      </c>
      <c r="C12" s="15" t="n">
        <v>28</v>
      </c>
      <c r="D12" s="16" t="n">
        <v>-156481</v>
      </c>
      <c r="E12" s="16" t="n">
        <v>-156481</v>
      </c>
      <c r="F12" s="17" t="s">
        <v>26</v>
      </c>
      <c r="G12" s="15" t="n">
        <f aca="false">D12-E12</f>
        <v>0</v>
      </c>
      <c r="H12" s="14" t="s">
        <v>29</v>
      </c>
    </row>
    <row r="13" customFormat="false" ht="12.75" hidden="false" customHeight="false" outlineLevel="0" collapsed="false">
      <c r="A13" s="14" t="s">
        <v>30</v>
      </c>
      <c r="B13" s="15" t="s">
        <v>11</v>
      </c>
      <c r="C13" s="15" t="n">
        <v>29</v>
      </c>
      <c r="D13" s="16" t="n">
        <v>-33373</v>
      </c>
      <c r="E13" s="16" t="n">
        <v>-33373</v>
      </c>
      <c r="F13" s="17" t="s">
        <v>26</v>
      </c>
      <c r="G13" s="15" t="n">
        <f aca="false">D13-E13</f>
        <v>0</v>
      </c>
      <c r="H13" s="14" t="s">
        <v>29</v>
      </c>
    </row>
    <row r="14" customFormat="false" ht="25.5" hidden="false" customHeight="false" outlineLevel="0" collapsed="false">
      <c r="A14" s="14" t="s">
        <v>31</v>
      </c>
      <c r="B14" s="15" t="s">
        <v>11</v>
      </c>
      <c r="C14" s="18" t="s">
        <v>32</v>
      </c>
      <c r="D14" s="15" t="n">
        <f aca="false">-417956071+264000000</f>
        <v>-153956071</v>
      </c>
      <c r="E14" s="15" t="n">
        <v>-120084575</v>
      </c>
      <c r="F14" s="17" t="s">
        <v>26</v>
      </c>
      <c r="G14" s="15" t="n">
        <f aca="false">D14-E14</f>
        <v>-33871496</v>
      </c>
      <c r="H14" s="14" t="s">
        <v>33</v>
      </c>
    </row>
    <row r="15" customFormat="false" ht="12.75" hidden="false" customHeight="false" outlineLevel="0" collapsed="false">
      <c r="A15" s="14" t="s">
        <v>34</v>
      </c>
      <c r="B15" s="15" t="s">
        <v>19</v>
      </c>
      <c r="C15" s="18" t="n">
        <v>4635</v>
      </c>
      <c r="D15" s="15" t="n">
        <v>15308370</v>
      </c>
      <c r="E15" s="15" t="n">
        <v>15308370</v>
      </c>
      <c r="F15" s="17" t="s">
        <v>26</v>
      </c>
      <c r="G15" s="15" t="n">
        <v>0</v>
      </c>
      <c r="H15" s="14" t="s">
        <v>17</v>
      </c>
    </row>
    <row r="16" customFormat="false" ht="12.75" hidden="false" customHeight="false" outlineLevel="0" collapsed="false">
      <c r="A16" s="14" t="s">
        <v>35</v>
      </c>
      <c r="B16" s="15" t="s">
        <v>11</v>
      </c>
      <c r="C16" s="15" t="n">
        <v>4128</v>
      </c>
      <c r="D16" s="16" t="n">
        <v>-63487975</v>
      </c>
      <c r="E16" s="15" t="n">
        <v>-66682462</v>
      </c>
      <c r="F16" s="17" t="s">
        <v>26</v>
      </c>
      <c r="G16" s="15" t="n">
        <f aca="false">D16-E16</f>
        <v>3194487</v>
      </c>
      <c r="H16" s="14" t="s">
        <v>17</v>
      </c>
    </row>
    <row r="17" customFormat="false" ht="25.5" hidden="false" customHeight="false" outlineLevel="0" collapsed="false">
      <c r="A17" s="14" t="s">
        <v>36</v>
      </c>
      <c r="B17" s="15" t="s">
        <v>11</v>
      </c>
      <c r="C17" s="15" t="n">
        <v>16</v>
      </c>
      <c r="D17" s="16" t="n">
        <v>10662519</v>
      </c>
      <c r="E17" s="15" t="n">
        <v>10662519</v>
      </c>
      <c r="F17" s="17" t="s">
        <v>26</v>
      </c>
      <c r="G17" s="15" t="n">
        <f aca="false">D17-E17</f>
        <v>0</v>
      </c>
      <c r="H17" s="14" t="s">
        <v>37</v>
      </c>
    </row>
    <row r="18" customFormat="false" ht="12.75" hidden="false" customHeight="false" outlineLevel="0" collapsed="false">
      <c r="A18" s="14" t="s">
        <v>38</v>
      </c>
      <c r="B18" s="19" t="s">
        <v>11</v>
      </c>
      <c r="C18" s="15" t="n">
        <v>1798</v>
      </c>
      <c r="D18" s="19" t="n">
        <v>-19094114</v>
      </c>
      <c r="E18" s="19" t="n">
        <v>-19094114</v>
      </c>
      <c r="F18" s="20" t="s">
        <v>26</v>
      </c>
      <c r="G18" s="15" t="n">
        <f aca="false">D18-E18</f>
        <v>0</v>
      </c>
      <c r="H18" s="14" t="s">
        <v>17</v>
      </c>
    </row>
    <row r="19" customFormat="false" ht="12.75" hidden="false" customHeight="false" outlineLevel="0" collapsed="false">
      <c r="A19" s="14" t="s">
        <v>39</v>
      </c>
      <c r="B19" s="19" t="s">
        <v>11</v>
      </c>
      <c r="C19" s="15" t="n">
        <v>612</v>
      </c>
      <c r="D19" s="19" t="n">
        <v>-98401082</v>
      </c>
      <c r="E19" s="19" t="n">
        <v>-98401082</v>
      </c>
      <c r="F19" s="20" t="s">
        <v>26</v>
      </c>
      <c r="G19" s="15" t="n">
        <f aca="false">D19-E19</f>
        <v>0</v>
      </c>
      <c r="H19" s="14" t="s">
        <v>17</v>
      </c>
    </row>
    <row r="20" customFormat="false" ht="12.75" hidden="false" customHeight="false" outlineLevel="0" collapsed="false">
      <c r="A20" s="14" t="s">
        <v>40</v>
      </c>
      <c r="B20" s="19" t="s">
        <v>11</v>
      </c>
      <c r="C20" s="15" t="n">
        <v>203</v>
      </c>
      <c r="D20" s="19" t="n">
        <v>-6444310</v>
      </c>
      <c r="E20" s="19" t="n">
        <v>-7341000</v>
      </c>
      <c r="F20" s="20" t="s">
        <v>26</v>
      </c>
      <c r="G20" s="15" t="n">
        <f aca="false">D20-E20</f>
        <v>896690</v>
      </c>
      <c r="H20" s="14" t="s">
        <v>17</v>
      </c>
    </row>
    <row r="21" customFormat="false" ht="12.75" hidden="false" customHeight="false" outlineLevel="0" collapsed="false">
      <c r="A21" s="14" t="s">
        <v>41</v>
      </c>
      <c r="B21" s="15" t="s">
        <v>11</v>
      </c>
      <c r="C21" s="15" t="n">
        <v>31</v>
      </c>
      <c r="D21" s="16" t="n">
        <v>55035338</v>
      </c>
      <c r="E21" s="16" t="n">
        <v>55035338</v>
      </c>
      <c r="F21" s="17" t="s">
        <v>26</v>
      </c>
      <c r="G21" s="15" t="n">
        <f aca="false">D21-E21</f>
        <v>0</v>
      </c>
      <c r="H21" s="14" t="s">
        <v>29</v>
      </c>
    </row>
    <row r="22" customFormat="false" ht="12.75" hidden="false" customHeight="false" outlineLevel="0" collapsed="false">
      <c r="A22" s="14" t="s">
        <v>42</v>
      </c>
      <c r="B22" s="15" t="s">
        <v>43</v>
      </c>
      <c r="C22" s="15"/>
      <c r="D22" s="16"/>
      <c r="E22" s="16"/>
      <c r="F22" s="17" t="s">
        <v>26</v>
      </c>
      <c r="G22" s="15"/>
      <c r="H22" s="14" t="s">
        <v>44</v>
      </c>
    </row>
    <row r="23" customFormat="false" ht="12.75" hidden="false" customHeight="false" outlineLevel="0" collapsed="false">
      <c r="A23" s="14" t="s">
        <v>45</v>
      </c>
      <c r="B23" s="15" t="s">
        <v>11</v>
      </c>
      <c r="C23" s="15" t="n">
        <v>355</v>
      </c>
      <c r="D23" s="16" t="n">
        <v>27591749</v>
      </c>
      <c r="E23" s="15" t="n">
        <v>30900000</v>
      </c>
      <c r="F23" s="17" t="s">
        <v>26</v>
      </c>
      <c r="G23" s="15" t="n">
        <f aca="false">D23-E23</f>
        <v>-3308251</v>
      </c>
      <c r="H23" s="14" t="s">
        <v>46</v>
      </c>
    </row>
    <row r="24" customFormat="false" ht="12.75" hidden="false" customHeight="false" outlineLevel="0" collapsed="false">
      <c r="A24" s="14" t="s">
        <v>47</v>
      </c>
      <c r="B24" s="15" t="s">
        <v>11</v>
      </c>
      <c r="C24" s="15" t="n">
        <v>80</v>
      </c>
      <c r="D24" s="16" t="n">
        <v>-13635285</v>
      </c>
      <c r="E24" s="16" t="n">
        <v>-13635285</v>
      </c>
      <c r="F24" s="17" t="s">
        <v>26</v>
      </c>
      <c r="G24" s="15" t="n">
        <f aca="false">D24-E24</f>
        <v>0</v>
      </c>
      <c r="H24" s="14" t="s">
        <v>48</v>
      </c>
    </row>
    <row r="25" customFormat="false" ht="12.75" hidden="false" customHeight="false" outlineLevel="0" collapsed="false">
      <c r="A25" s="14" t="s">
        <v>49</v>
      </c>
      <c r="B25" s="15" t="s">
        <v>11</v>
      </c>
      <c r="C25" s="15" t="n">
        <v>81</v>
      </c>
      <c r="D25" s="16" t="n">
        <v>-9011624</v>
      </c>
      <c r="E25" s="16" t="n">
        <v>-9011624</v>
      </c>
      <c r="F25" s="17" t="s">
        <v>26</v>
      </c>
      <c r="G25" s="15" t="n">
        <f aca="false">D25-E25</f>
        <v>0</v>
      </c>
      <c r="H25" s="14" t="s">
        <v>48</v>
      </c>
    </row>
    <row r="26" customFormat="false" ht="25.5" hidden="false" customHeight="false" outlineLevel="0" collapsed="false">
      <c r="A26" s="21" t="s">
        <v>50</v>
      </c>
      <c r="B26" s="22" t="s">
        <v>11</v>
      </c>
      <c r="C26" s="22" t="n">
        <v>802</v>
      </c>
      <c r="D26" s="16" t="n">
        <v>657962918</v>
      </c>
      <c r="E26" s="22" t="n">
        <v>603008546</v>
      </c>
      <c r="F26" s="23" t="s">
        <v>26</v>
      </c>
      <c r="G26" s="22" t="n">
        <f aca="false">D26-E26</f>
        <v>54954372</v>
      </c>
      <c r="H26" s="21" t="s">
        <v>51</v>
      </c>
    </row>
    <row r="27" customFormat="false" ht="12.75" hidden="false" customHeight="false" outlineLevel="0" collapsed="false">
      <c r="A27" s="14" t="s">
        <v>52</v>
      </c>
      <c r="B27" s="15" t="s">
        <v>11</v>
      </c>
      <c r="C27" s="15" t="n">
        <v>1080</v>
      </c>
      <c r="D27" s="16" t="n">
        <f aca="false">-18236109-3000000</f>
        <v>-21236109</v>
      </c>
      <c r="E27" s="16" t="n">
        <v>-27324949</v>
      </c>
      <c r="F27" s="17" t="s">
        <v>26</v>
      </c>
      <c r="G27" s="15" t="n">
        <f aca="false">D27-E27</f>
        <v>6088840</v>
      </c>
      <c r="H27" s="14" t="s">
        <v>53</v>
      </c>
    </row>
    <row r="28" customFormat="false" ht="12.75" hidden="false" customHeight="false" outlineLevel="0" collapsed="false">
      <c r="A28" s="14" t="s">
        <v>54</v>
      </c>
      <c r="B28" s="15" t="s">
        <v>11</v>
      </c>
      <c r="C28" s="15" t="n">
        <v>207</v>
      </c>
      <c r="D28" s="16" t="n">
        <v>64039249</v>
      </c>
      <c r="E28" s="15" t="n">
        <v>64039249</v>
      </c>
      <c r="F28" s="17" t="s">
        <v>26</v>
      </c>
      <c r="G28" s="15" t="n">
        <f aca="false">D28-E28</f>
        <v>0</v>
      </c>
      <c r="H28" s="21" t="s">
        <v>55</v>
      </c>
    </row>
    <row r="29" customFormat="false" ht="12.75" hidden="false" customHeight="false" outlineLevel="0" collapsed="false">
      <c r="A29" s="14" t="s">
        <v>56</v>
      </c>
      <c r="B29" s="15" t="s">
        <v>11</v>
      </c>
      <c r="C29" s="15" t="n">
        <v>529</v>
      </c>
      <c r="D29" s="16" t="n">
        <v>-3036154</v>
      </c>
      <c r="E29" s="16" t="n">
        <v>-3036154</v>
      </c>
      <c r="F29" s="17" t="s">
        <v>26</v>
      </c>
      <c r="G29" s="15" t="n">
        <f aca="false">D29-E29</f>
        <v>0</v>
      </c>
      <c r="H29" s="14" t="s">
        <v>48</v>
      </c>
    </row>
    <row r="30" customFormat="false" ht="12.75" hidden="false" customHeight="false" outlineLevel="0" collapsed="false">
      <c r="A30" s="14" t="s">
        <v>56</v>
      </c>
      <c r="B30" s="15" t="s">
        <v>19</v>
      </c>
      <c r="C30" s="15" t="n">
        <v>489</v>
      </c>
      <c r="D30" s="16" t="n">
        <v>16079613</v>
      </c>
      <c r="E30" s="16" t="n">
        <v>16079613</v>
      </c>
      <c r="F30" s="17" t="s">
        <v>26</v>
      </c>
      <c r="G30" s="15" t="n">
        <f aca="false">D30-E30</f>
        <v>0</v>
      </c>
      <c r="H30" s="14" t="s">
        <v>48</v>
      </c>
    </row>
    <row r="31" customFormat="false" ht="12.75" hidden="false" customHeight="false" outlineLevel="0" collapsed="false">
      <c r="A31" s="14" t="s">
        <v>57</v>
      </c>
      <c r="B31" s="15" t="s">
        <v>11</v>
      </c>
      <c r="C31" s="15" t="n">
        <v>889</v>
      </c>
      <c r="D31" s="16" t="n">
        <v>42957259</v>
      </c>
      <c r="E31" s="16" t="n">
        <v>42957259</v>
      </c>
      <c r="F31" s="17" t="s">
        <v>26</v>
      </c>
      <c r="G31" s="15" t="n">
        <f aca="false">D31-E31</f>
        <v>0</v>
      </c>
      <c r="H31" s="14" t="s">
        <v>48</v>
      </c>
    </row>
    <row r="32" customFormat="false" ht="12.75" hidden="false" customHeight="false" outlineLevel="0" collapsed="false">
      <c r="A32" s="14" t="s">
        <v>58</v>
      </c>
      <c r="B32" s="15" t="s">
        <v>19</v>
      </c>
      <c r="C32" s="15" t="n">
        <v>2621</v>
      </c>
      <c r="D32" s="16" t="n">
        <v>116944491</v>
      </c>
      <c r="E32" s="16" t="n">
        <v>116944491</v>
      </c>
      <c r="F32" s="17" t="s">
        <v>26</v>
      </c>
      <c r="G32" s="15" t="n">
        <f aca="false">D32-E32</f>
        <v>0</v>
      </c>
      <c r="H32" s="14" t="s">
        <v>17</v>
      </c>
    </row>
    <row r="33" customFormat="false" ht="12.75" hidden="false" customHeight="false" outlineLevel="0" collapsed="false">
      <c r="A33" s="14" t="s">
        <v>58</v>
      </c>
      <c r="B33" s="15" t="s">
        <v>11</v>
      </c>
      <c r="C33" s="15" t="n">
        <v>1003</v>
      </c>
      <c r="D33" s="16" t="n">
        <v>58856206</v>
      </c>
      <c r="E33" s="15" t="n">
        <v>54383164</v>
      </c>
      <c r="F33" s="17" t="s">
        <v>26</v>
      </c>
      <c r="G33" s="15" t="n">
        <f aca="false">D33-E33</f>
        <v>4473042</v>
      </c>
      <c r="H33" s="14" t="s">
        <v>17</v>
      </c>
    </row>
    <row r="34" customFormat="false" ht="25.5" hidden="false" customHeight="false" outlineLevel="0" collapsed="false">
      <c r="A34" s="14" t="s">
        <v>59</v>
      </c>
      <c r="B34" s="15" t="s">
        <v>11</v>
      </c>
      <c r="C34" s="15" t="n">
        <v>56</v>
      </c>
      <c r="D34" s="16" t="n">
        <v>5208337</v>
      </c>
      <c r="E34" s="15" t="n">
        <v>20462263</v>
      </c>
      <c r="F34" s="17" t="s">
        <v>26</v>
      </c>
      <c r="G34" s="15" t="n">
        <f aca="false">D34-E34</f>
        <v>-15253926</v>
      </c>
      <c r="H34" s="14" t="s">
        <v>60</v>
      </c>
    </row>
    <row r="35" customFormat="false" ht="25.5" hidden="false" customHeight="false" outlineLevel="0" collapsed="false">
      <c r="A35" s="14" t="s">
        <v>61</v>
      </c>
      <c r="B35" s="15" t="s">
        <v>62</v>
      </c>
      <c r="C35" s="15" t="n">
        <v>875</v>
      </c>
      <c r="D35" s="16" t="n">
        <v>-64430124</v>
      </c>
      <c r="E35" s="15" t="n">
        <v>-60000000</v>
      </c>
      <c r="F35" s="17" t="s">
        <v>26</v>
      </c>
      <c r="G35" s="15" t="n">
        <f aca="false">D35-E35</f>
        <v>-4430124</v>
      </c>
      <c r="H35" s="14" t="s">
        <v>17</v>
      </c>
    </row>
    <row r="36" customFormat="false" ht="12.75" hidden="false" customHeight="false" outlineLevel="0" collapsed="false">
      <c r="A36" s="14" t="s">
        <v>63</v>
      </c>
      <c r="B36" s="15" t="s">
        <v>19</v>
      </c>
      <c r="C36" s="15" t="n">
        <v>4426</v>
      </c>
      <c r="D36" s="16" t="n">
        <v>-244873375</v>
      </c>
      <c r="E36" s="15" t="n">
        <v>-244873375</v>
      </c>
      <c r="F36" s="17" t="s">
        <v>26</v>
      </c>
      <c r="G36" s="15" t="n">
        <f aca="false">D36-E36</f>
        <v>0</v>
      </c>
      <c r="H36" s="14" t="s">
        <v>46</v>
      </c>
    </row>
    <row r="37" customFormat="false" ht="12.75" hidden="false" customHeight="false" outlineLevel="0" collapsed="false">
      <c r="A37" s="14" t="s">
        <v>63</v>
      </c>
      <c r="B37" s="15" t="s">
        <v>11</v>
      </c>
      <c r="C37" s="15" t="n">
        <v>2673</v>
      </c>
      <c r="D37" s="16" t="n">
        <v>-124091421</v>
      </c>
      <c r="E37" s="15" t="n">
        <v>-117910310.42</v>
      </c>
      <c r="F37" s="17" t="s">
        <v>26</v>
      </c>
      <c r="G37" s="15" t="n">
        <f aca="false">D37-E37</f>
        <v>-6181110.58</v>
      </c>
      <c r="H37" s="14" t="s">
        <v>46</v>
      </c>
    </row>
    <row r="38" customFormat="false" ht="12.75" hidden="false" customHeight="false" outlineLevel="0" collapsed="false">
      <c r="A38" s="14" t="s">
        <v>64</v>
      </c>
      <c r="B38" s="15" t="s">
        <v>11</v>
      </c>
      <c r="C38" s="15" t="n">
        <v>137</v>
      </c>
      <c r="D38" s="16" t="n">
        <v>4872287</v>
      </c>
      <c r="E38" s="15" t="n">
        <v>8140743</v>
      </c>
      <c r="F38" s="17" t="s">
        <v>26</v>
      </c>
      <c r="G38" s="15" t="n">
        <f aca="false">D38-E38</f>
        <v>-3268456</v>
      </c>
      <c r="H38" s="14" t="s">
        <v>46</v>
      </c>
    </row>
    <row r="39" customFormat="false" ht="12.75" hidden="false" customHeight="false" outlineLevel="0" collapsed="false">
      <c r="A39" s="14" t="s">
        <v>16</v>
      </c>
      <c r="B39" s="15" t="s">
        <v>19</v>
      </c>
      <c r="C39" s="15" t="n">
        <v>3985</v>
      </c>
      <c r="D39" s="16" t="n">
        <v>170798851</v>
      </c>
      <c r="E39" s="15" t="n">
        <v>170269289</v>
      </c>
      <c r="F39" s="17" t="s">
        <v>26</v>
      </c>
      <c r="G39" s="15" t="n">
        <f aca="false">D39-E39</f>
        <v>529562</v>
      </c>
      <c r="H39" s="14" t="s">
        <v>17</v>
      </c>
    </row>
    <row r="40" customFormat="false" ht="12.75" hidden="false" customHeight="false" outlineLevel="0" collapsed="false">
      <c r="A40" s="14" t="s">
        <v>65</v>
      </c>
      <c r="B40" s="15" t="s">
        <v>62</v>
      </c>
      <c r="C40" s="15" t="n">
        <v>996</v>
      </c>
      <c r="D40" s="16" t="n">
        <v>62138137</v>
      </c>
      <c r="E40" s="16" t="n">
        <v>62138137</v>
      </c>
      <c r="F40" s="17" t="s">
        <v>26</v>
      </c>
      <c r="G40" s="15" t="n">
        <f aca="false">D40-E40</f>
        <v>0</v>
      </c>
      <c r="H40" s="14" t="s">
        <v>17</v>
      </c>
    </row>
    <row r="41" customFormat="false" ht="12.75" hidden="false" customHeight="false" outlineLevel="0" collapsed="false">
      <c r="A41" s="14" t="s">
        <v>66</v>
      </c>
      <c r="B41" s="15" t="s">
        <v>62</v>
      </c>
      <c r="C41" s="15" t="n">
        <v>17</v>
      </c>
      <c r="D41" s="16" t="n">
        <v>31007210</v>
      </c>
      <c r="E41" s="16" t="n">
        <v>31007210</v>
      </c>
      <c r="F41" s="17" t="s">
        <v>26</v>
      </c>
      <c r="G41" s="15" t="n">
        <f aca="false">D41-E41</f>
        <v>0</v>
      </c>
      <c r="H41" s="14" t="s">
        <v>17</v>
      </c>
    </row>
    <row r="42" customFormat="false" ht="12.75" hidden="false" customHeight="false" outlineLevel="0" collapsed="false">
      <c r="A42" s="14" t="s">
        <v>67</v>
      </c>
      <c r="B42" s="15" t="s">
        <v>11</v>
      </c>
      <c r="C42" s="15" t="n">
        <v>20</v>
      </c>
      <c r="D42" s="16" t="n">
        <v>4853990</v>
      </c>
      <c r="E42" s="16" t="n">
        <v>4853990</v>
      </c>
      <c r="F42" s="17" t="s">
        <v>26</v>
      </c>
      <c r="G42" s="15" t="n">
        <f aca="false">D42-E42</f>
        <v>0</v>
      </c>
      <c r="H42" s="14" t="s">
        <v>17</v>
      </c>
    </row>
    <row r="43" customFormat="false" ht="12.75" hidden="false" customHeight="false" outlineLevel="0" collapsed="false">
      <c r="A43" s="14" t="s">
        <v>68</v>
      </c>
      <c r="B43" s="15" t="s">
        <v>11</v>
      </c>
      <c r="C43" s="15" t="n">
        <v>10</v>
      </c>
      <c r="D43" s="15" t="n">
        <v>-50992182</v>
      </c>
      <c r="E43" s="15" t="n">
        <v>-50237050</v>
      </c>
      <c r="F43" s="17" t="s">
        <v>26</v>
      </c>
      <c r="G43" s="15" t="n">
        <f aca="false">D43-E43</f>
        <v>-755132</v>
      </c>
      <c r="H43" s="14" t="s">
        <v>48</v>
      </c>
    </row>
    <row r="44" customFormat="false" ht="12.75" hidden="false" customHeight="false" outlineLevel="0" collapsed="false">
      <c r="A44" s="14" t="s">
        <v>69</v>
      </c>
      <c r="B44" s="15" t="s">
        <v>11</v>
      </c>
      <c r="C44" s="15" t="n">
        <v>422</v>
      </c>
      <c r="D44" s="16" t="n">
        <f aca="false">70732834</f>
        <v>70732834</v>
      </c>
      <c r="E44" s="16" t="n">
        <f aca="false">70732834</f>
        <v>70732834</v>
      </c>
      <c r="F44" s="17" t="s">
        <v>26</v>
      </c>
      <c r="G44" s="15" t="n">
        <f aca="false">D44-E44</f>
        <v>0</v>
      </c>
      <c r="H44" s="14" t="s">
        <v>17</v>
      </c>
    </row>
    <row r="45" customFormat="false" ht="12.75" hidden="false" customHeight="false" outlineLevel="0" collapsed="false">
      <c r="A45" s="14" t="s">
        <v>70</v>
      </c>
      <c r="B45" s="15" t="s">
        <v>11</v>
      </c>
      <c r="C45" s="15" t="n">
        <v>2877</v>
      </c>
      <c r="D45" s="15" t="n">
        <v>-9504919</v>
      </c>
      <c r="E45" s="15" t="n">
        <v>-20000000</v>
      </c>
      <c r="F45" s="17" t="s">
        <v>26</v>
      </c>
      <c r="G45" s="15" t="n">
        <f aca="false">D45-E45</f>
        <v>10495081</v>
      </c>
      <c r="H45" s="14" t="s">
        <v>71</v>
      </c>
    </row>
    <row r="46" customFormat="false" ht="12.75" hidden="false" customHeight="false" outlineLevel="0" collapsed="false">
      <c r="A46" s="14" t="s">
        <v>72</v>
      </c>
      <c r="B46" s="15" t="s">
        <v>11</v>
      </c>
      <c r="C46" s="15" t="n">
        <v>2789</v>
      </c>
      <c r="D46" s="15" t="n">
        <f aca="false">2464041-18916528.78</f>
        <v>-16452487.78</v>
      </c>
      <c r="E46" s="15" t="n">
        <v>-24000000</v>
      </c>
      <c r="F46" s="17" t="s">
        <v>26</v>
      </c>
      <c r="G46" s="15" t="n">
        <f aca="false">D46-E46</f>
        <v>7547512.22</v>
      </c>
      <c r="H46" s="14" t="s">
        <v>71</v>
      </c>
    </row>
    <row r="47" customFormat="false" ht="12.75" hidden="false" customHeight="false" outlineLevel="0" collapsed="false">
      <c r="A47" s="14" t="s">
        <v>73</v>
      </c>
      <c r="B47" s="15" t="s">
        <v>11</v>
      </c>
      <c r="C47" s="15" t="n">
        <v>131</v>
      </c>
      <c r="D47" s="15" t="n">
        <v>3368122</v>
      </c>
      <c r="E47" s="15" t="n">
        <v>3368122</v>
      </c>
      <c r="F47" s="17" t="s">
        <v>26</v>
      </c>
      <c r="G47" s="15" t="n">
        <f aca="false">D47-E47</f>
        <v>0</v>
      </c>
      <c r="H47" s="14" t="s">
        <v>48</v>
      </c>
    </row>
    <row r="48" customFormat="false" ht="12.75" hidden="false" customHeight="false" outlineLevel="0" collapsed="false">
      <c r="A48" s="14" t="s">
        <v>74</v>
      </c>
      <c r="B48" s="19" t="s">
        <v>11</v>
      </c>
      <c r="C48" s="15" t="n">
        <v>153</v>
      </c>
      <c r="D48" s="19" t="n">
        <v>-33553040</v>
      </c>
      <c r="E48" s="19" t="n">
        <v>-33553040</v>
      </c>
      <c r="F48" s="20" t="s">
        <v>26</v>
      </c>
      <c r="G48" s="15" t="n">
        <f aca="false">D48-E48</f>
        <v>0</v>
      </c>
      <c r="H48" s="14" t="s">
        <v>48</v>
      </c>
    </row>
    <row r="49" customFormat="false" ht="12.75" hidden="false" customHeight="false" outlineLevel="0" collapsed="false">
      <c r="A49" s="14" t="s">
        <v>75</v>
      </c>
      <c r="B49" s="19" t="s">
        <v>11</v>
      </c>
      <c r="C49" s="15" t="n">
        <v>144</v>
      </c>
      <c r="D49" s="19" t="n">
        <v>-1630519</v>
      </c>
      <c r="E49" s="19" t="n">
        <v>-1630519</v>
      </c>
      <c r="F49" s="20" t="s">
        <v>26</v>
      </c>
      <c r="G49" s="15" t="n">
        <f aca="false">D49-E49</f>
        <v>0</v>
      </c>
      <c r="H49" s="14" t="s">
        <v>17</v>
      </c>
    </row>
    <row r="50" customFormat="false" ht="12.75" hidden="false" customHeight="false" outlineLevel="0" collapsed="false">
      <c r="A50" s="14" t="s">
        <v>76</v>
      </c>
      <c r="B50" s="15" t="s">
        <v>11</v>
      </c>
      <c r="C50" s="15" t="n">
        <v>13</v>
      </c>
      <c r="D50" s="15" t="n">
        <v>-410277093</v>
      </c>
      <c r="E50" s="15" t="n">
        <v>-410277093</v>
      </c>
      <c r="F50" s="17" t="s">
        <v>26</v>
      </c>
      <c r="G50" s="15" t="n">
        <f aca="false">D50-E50</f>
        <v>0</v>
      </c>
      <c r="H50" s="14" t="s">
        <v>29</v>
      </c>
    </row>
    <row r="51" customFormat="false" ht="12.75" hidden="false" customHeight="false" outlineLevel="0" collapsed="false">
      <c r="A51" s="14" t="s">
        <v>77</v>
      </c>
      <c r="B51" s="15" t="s">
        <v>11</v>
      </c>
      <c r="C51" s="15" t="n">
        <v>360</v>
      </c>
      <c r="D51" s="15" t="n">
        <v>-112080115</v>
      </c>
      <c r="E51" s="15" t="n">
        <v>-106504578</v>
      </c>
      <c r="F51" s="17" t="s">
        <v>26</v>
      </c>
      <c r="G51" s="15" t="n">
        <f aca="false">D51-E51</f>
        <v>-5575537</v>
      </c>
      <c r="H51" s="14" t="s">
        <v>46</v>
      </c>
    </row>
    <row r="52" customFormat="false" ht="14.25" hidden="false" customHeight="true" outlineLevel="0" collapsed="false">
      <c r="A52" s="14" t="s">
        <v>77</v>
      </c>
      <c r="B52" s="15" t="s">
        <v>19</v>
      </c>
      <c r="C52" s="15" t="n">
        <v>27</v>
      </c>
      <c r="D52" s="15" t="n">
        <v>7278986</v>
      </c>
      <c r="E52" s="15" t="n">
        <v>7278986</v>
      </c>
      <c r="F52" s="17" t="s">
        <v>26</v>
      </c>
      <c r="G52" s="15" t="n">
        <f aca="false">D52-E52</f>
        <v>0</v>
      </c>
      <c r="H52" s="14" t="s">
        <v>78</v>
      </c>
    </row>
    <row r="53" customFormat="false" ht="12.75" hidden="false" customHeight="false" outlineLevel="0" collapsed="false">
      <c r="A53" s="14" t="s">
        <v>79</v>
      </c>
      <c r="B53" s="15" t="s">
        <v>19</v>
      </c>
      <c r="C53" s="15" t="n">
        <v>184</v>
      </c>
      <c r="D53" s="15" t="n">
        <v>-20025603</v>
      </c>
      <c r="E53" s="15" t="n">
        <v>-20025603</v>
      </c>
      <c r="F53" s="17" t="s">
        <v>26</v>
      </c>
      <c r="G53" s="15" t="n">
        <f aca="false">D53-E53</f>
        <v>0</v>
      </c>
      <c r="H53" s="14" t="s">
        <v>48</v>
      </c>
    </row>
    <row r="54" customFormat="false" ht="12.75" hidden="false" customHeight="false" outlineLevel="0" collapsed="false">
      <c r="A54" s="14" t="s">
        <v>79</v>
      </c>
      <c r="B54" s="15" t="s">
        <v>11</v>
      </c>
      <c r="C54" s="15" t="n">
        <v>183</v>
      </c>
      <c r="D54" s="15" t="n">
        <v>143052</v>
      </c>
      <c r="E54" s="15" t="n">
        <v>143052</v>
      </c>
      <c r="F54" s="17" t="s">
        <v>26</v>
      </c>
      <c r="G54" s="15" t="n">
        <f aca="false">D54-E54</f>
        <v>0</v>
      </c>
      <c r="H54" s="14" t="s">
        <v>78</v>
      </c>
    </row>
    <row r="55" customFormat="false" ht="12.75" hidden="false" customHeight="false" outlineLevel="0" collapsed="false">
      <c r="A55" s="14" t="s">
        <v>80</v>
      </c>
      <c r="B55" s="15" t="s">
        <v>11</v>
      </c>
      <c r="C55" s="15" t="n">
        <v>1737</v>
      </c>
      <c r="D55" s="15" t="n">
        <v>-33820349</v>
      </c>
      <c r="E55" s="15" t="n">
        <v>-42836000</v>
      </c>
      <c r="F55" s="17" t="s">
        <v>26</v>
      </c>
      <c r="G55" s="15" t="n">
        <f aca="false">D55-E55</f>
        <v>9015651</v>
      </c>
      <c r="H55" s="14" t="s">
        <v>71</v>
      </c>
    </row>
    <row r="56" customFormat="false" ht="12.75" hidden="false" customHeight="false" outlineLevel="0" collapsed="false">
      <c r="A56" s="14" t="s">
        <v>80</v>
      </c>
      <c r="B56" s="15" t="s">
        <v>19</v>
      </c>
      <c r="C56" s="15" t="n">
        <v>3403</v>
      </c>
      <c r="D56" s="15" t="n">
        <v>9997604</v>
      </c>
      <c r="E56" s="15" t="n">
        <v>9997604</v>
      </c>
      <c r="F56" s="17" t="s">
        <v>26</v>
      </c>
      <c r="G56" s="15" t="n">
        <f aca="false">D56-E56</f>
        <v>0</v>
      </c>
      <c r="H56" s="14" t="s">
        <v>17</v>
      </c>
    </row>
    <row r="57" customFormat="false" ht="12.75" hidden="false" customHeight="false" outlineLevel="0" collapsed="false">
      <c r="A57" s="14" t="s">
        <v>18</v>
      </c>
      <c r="B57" s="15" t="s">
        <v>11</v>
      </c>
      <c r="C57" s="15" t="n">
        <v>1880</v>
      </c>
      <c r="D57" s="16" t="n">
        <v>-18321208</v>
      </c>
      <c r="E57" s="16" t="n">
        <v>-18321208</v>
      </c>
      <c r="F57" s="17" t="s">
        <v>26</v>
      </c>
      <c r="G57" s="15" t="n">
        <f aca="false">D57-E57</f>
        <v>0</v>
      </c>
      <c r="H57" s="14" t="s">
        <v>17</v>
      </c>
    </row>
    <row r="58" customFormat="false" ht="12.75" hidden="false" customHeight="false" outlineLevel="0" collapsed="false">
      <c r="A58" s="14" t="s">
        <v>81</v>
      </c>
      <c r="B58" s="15" t="s">
        <v>19</v>
      </c>
      <c r="C58" s="15" t="n">
        <v>24</v>
      </c>
      <c r="D58" s="16" t="n">
        <v>-703481</v>
      </c>
      <c r="E58" s="16" t="n">
        <v>-703481</v>
      </c>
      <c r="F58" s="17" t="s">
        <v>26</v>
      </c>
      <c r="G58" s="15" t="n">
        <f aca="false">D58-E58</f>
        <v>0</v>
      </c>
      <c r="H58" s="14" t="s">
        <v>48</v>
      </c>
    </row>
    <row r="59" customFormat="false" ht="12.75" hidden="false" customHeight="false" outlineLevel="0" collapsed="false">
      <c r="A59" s="14" t="s">
        <v>82</v>
      </c>
      <c r="B59" s="15" t="s">
        <v>11</v>
      </c>
      <c r="C59" s="15" t="n">
        <v>153</v>
      </c>
      <c r="D59" s="16" t="n">
        <v>9800469</v>
      </c>
      <c r="E59" s="16" t="n">
        <v>9800469</v>
      </c>
      <c r="F59" s="17" t="s">
        <v>26</v>
      </c>
      <c r="G59" s="15" t="n">
        <f aca="false">D59-E59</f>
        <v>0</v>
      </c>
      <c r="H59" s="14" t="s">
        <v>48</v>
      </c>
    </row>
    <row r="60" customFormat="false" ht="25.5" hidden="false" customHeight="false" outlineLevel="0" collapsed="false">
      <c r="A60" s="14" t="s">
        <v>83</v>
      </c>
      <c r="B60" s="15" t="s">
        <v>11</v>
      </c>
      <c r="C60" s="15" t="n">
        <v>35</v>
      </c>
      <c r="D60" s="16" t="n">
        <v>16250000</v>
      </c>
      <c r="E60" s="15" t="n">
        <v>16250000</v>
      </c>
      <c r="F60" s="17" t="s">
        <v>26</v>
      </c>
      <c r="G60" s="15" t="n">
        <f aca="false">D60-E60</f>
        <v>0</v>
      </c>
      <c r="H60" s="14" t="s">
        <v>84</v>
      </c>
    </row>
    <row r="61" customFormat="false" ht="12.75" hidden="false" customHeight="false" outlineLevel="0" collapsed="false">
      <c r="A61" s="14" t="s">
        <v>85</v>
      </c>
      <c r="B61" s="15" t="s">
        <v>11</v>
      </c>
      <c r="C61" s="15" t="n">
        <v>687</v>
      </c>
      <c r="D61" s="16" t="n">
        <v>28895044</v>
      </c>
      <c r="E61" s="15" t="n">
        <v>34273683</v>
      </c>
      <c r="F61" s="17" t="s">
        <v>26</v>
      </c>
      <c r="G61" s="15" t="n">
        <f aca="false">D61-E61</f>
        <v>-5378639</v>
      </c>
      <c r="H61" s="14" t="s">
        <v>46</v>
      </c>
    </row>
    <row r="62" customFormat="false" ht="12.75" hidden="false" customHeight="false" outlineLevel="0" collapsed="false">
      <c r="A62" s="14" t="s">
        <v>86</v>
      </c>
      <c r="B62" s="15" t="s">
        <v>11</v>
      </c>
      <c r="C62" s="15" t="n">
        <v>1800</v>
      </c>
      <c r="D62" s="16" t="n">
        <v>53472089</v>
      </c>
      <c r="E62" s="16" t="n">
        <v>53472089</v>
      </c>
      <c r="F62" s="17" t="s">
        <v>26</v>
      </c>
      <c r="G62" s="15" t="n">
        <f aca="false">D62-E62</f>
        <v>0</v>
      </c>
      <c r="H62" s="14" t="s">
        <v>17</v>
      </c>
    </row>
    <row r="63" customFormat="false" ht="12.75" hidden="false" customHeight="false" outlineLevel="0" collapsed="false">
      <c r="A63" s="14" t="s">
        <v>86</v>
      </c>
      <c r="B63" s="15" t="s">
        <v>19</v>
      </c>
      <c r="C63" s="15" t="n">
        <v>3447</v>
      </c>
      <c r="D63" s="16" t="n">
        <v>-42924724</v>
      </c>
      <c r="E63" s="16" t="n">
        <v>-42924724</v>
      </c>
      <c r="F63" s="17" t="s">
        <v>26</v>
      </c>
      <c r="G63" s="15" t="n">
        <f aca="false">D63-E63</f>
        <v>0</v>
      </c>
      <c r="H63" s="14" t="s">
        <v>17</v>
      </c>
    </row>
    <row r="64" customFormat="false" ht="12.75" hidden="false" customHeight="false" outlineLevel="0" collapsed="false">
      <c r="A64" s="14" t="s">
        <v>87</v>
      </c>
      <c r="B64" s="15" t="s">
        <v>11</v>
      </c>
      <c r="C64" s="15" t="n">
        <v>5725</v>
      </c>
      <c r="D64" s="16" t="n">
        <v>102986941</v>
      </c>
      <c r="E64" s="16" t="n">
        <v>102986941</v>
      </c>
      <c r="F64" s="17" t="s">
        <v>26</v>
      </c>
      <c r="G64" s="15" t="n">
        <f aca="false">D64-E64</f>
        <v>0</v>
      </c>
      <c r="H64" s="14" t="s">
        <v>17</v>
      </c>
    </row>
    <row r="65" customFormat="false" ht="12.75" hidden="false" customHeight="false" outlineLevel="0" collapsed="false">
      <c r="A65" s="14" t="s">
        <v>87</v>
      </c>
      <c r="B65" s="15" t="s">
        <v>19</v>
      </c>
      <c r="C65" s="15" t="n">
        <v>1142</v>
      </c>
      <c r="D65" s="16" t="n">
        <v>-21238264</v>
      </c>
      <c r="E65" s="16" t="n">
        <v>-21238264</v>
      </c>
      <c r="F65" s="17" t="s">
        <v>26</v>
      </c>
      <c r="G65" s="15" t="n">
        <f aca="false">D65-E65</f>
        <v>0</v>
      </c>
      <c r="H65" s="14" t="s">
        <v>17</v>
      </c>
    </row>
    <row r="66" customFormat="false" ht="12.75" hidden="false" customHeight="false" outlineLevel="0" collapsed="false">
      <c r="A66" s="14" t="s">
        <v>88</v>
      </c>
      <c r="B66" s="15" t="s">
        <v>11</v>
      </c>
      <c r="C66" s="15" t="n">
        <v>3</v>
      </c>
      <c r="D66" s="16" t="n">
        <v>16165914</v>
      </c>
      <c r="E66" s="16" t="n">
        <v>16165914</v>
      </c>
      <c r="F66" s="17" t="s">
        <v>26</v>
      </c>
      <c r="G66" s="15" t="n">
        <f aca="false">D66-E66</f>
        <v>0</v>
      </c>
      <c r="H66" s="14" t="s">
        <v>48</v>
      </c>
    </row>
    <row r="67" customFormat="false" ht="12.75" hidden="false" customHeight="false" outlineLevel="0" collapsed="false">
      <c r="A67" s="14" t="s">
        <v>89</v>
      </c>
      <c r="B67" s="15" t="s">
        <v>90</v>
      </c>
      <c r="C67" s="15" t="n">
        <v>1</v>
      </c>
      <c r="D67" s="16" t="n">
        <v>-19876810</v>
      </c>
      <c r="E67" s="15" t="n">
        <v>-19876810</v>
      </c>
      <c r="F67" s="17" t="s">
        <v>26</v>
      </c>
      <c r="G67" s="15" t="n">
        <f aca="false">D67-E67</f>
        <v>0</v>
      </c>
      <c r="H67" s="14" t="s">
        <v>29</v>
      </c>
    </row>
    <row r="68" customFormat="false" ht="12.75" hidden="false" customHeight="false" outlineLevel="0" collapsed="false">
      <c r="A68" s="14" t="s">
        <v>91</v>
      </c>
      <c r="B68" s="15" t="s">
        <v>11</v>
      </c>
      <c r="C68" s="15" t="n">
        <v>28</v>
      </c>
      <c r="D68" s="16" t="n">
        <v>-27161467</v>
      </c>
      <c r="E68" s="16" t="n">
        <f aca="false">-105438+D68</f>
        <v>-27266905</v>
      </c>
      <c r="F68" s="17" t="s">
        <v>26</v>
      </c>
      <c r="G68" s="15" t="n">
        <f aca="false">D68-E68</f>
        <v>105438</v>
      </c>
      <c r="H68" s="14" t="s">
        <v>17</v>
      </c>
    </row>
    <row r="69" customFormat="false" ht="12.75" hidden="false" customHeight="false" outlineLevel="0" collapsed="false">
      <c r="A69" s="14" t="s">
        <v>92</v>
      </c>
      <c r="B69" s="15" t="s">
        <v>11</v>
      </c>
      <c r="C69" s="15" t="n">
        <v>17</v>
      </c>
      <c r="D69" s="16" t="n">
        <v>17339099</v>
      </c>
      <c r="E69" s="16" t="n">
        <v>17339099</v>
      </c>
      <c r="F69" s="17" t="s">
        <v>26</v>
      </c>
      <c r="G69" s="15" t="n">
        <f aca="false">D69-E69</f>
        <v>0</v>
      </c>
      <c r="H69" s="14" t="s">
        <v>48</v>
      </c>
    </row>
    <row r="70" customFormat="false" ht="12.75" hidden="false" customHeight="false" outlineLevel="0" collapsed="false">
      <c r="A70" s="14" t="s">
        <v>93</v>
      </c>
      <c r="B70" s="15" t="s">
        <v>43</v>
      </c>
      <c r="C70" s="15"/>
      <c r="D70" s="16"/>
      <c r="E70" s="16"/>
      <c r="F70" s="17" t="s">
        <v>26</v>
      </c>
      <c r="G70" s="15"/>
      <c r="H70" s="14" t="s">
        <v>94</v>
      </c>
    </row>
    <row r="71" customFormat="false" ht="12.75" hidden="false" customHeight="false" outlineLevel="0" collapsed="false">
      <c r="A71" s="14" t="s">
        <v>95</v>
      </c>
      <c r="B71" s="15" t="s">
        <v>11</v>
      </c>
      <c r="C71" s="15" t="n">
        <v>139</v>
      </c>
      <c r="D71" s="16" t="n">
        <v>2844470</v>
      </c>
      <c r="E71" s="16" t="n">
        <v>2844470</v>
      </c>
      <c r="F71" s="17" t="s">
        <v>26</v>
      </c>
      <c r="G71" s="15" t="n">
        <v>0</v>
      </c>
      <c r="H71" s="14" t="s">
        <v>96</v>
      </c>
    </row>
    <row r="72" customFormat="false" ht="12.75" hidden="false" customHeight="false" outlineLevel="0" collapsed="false">
      <c r="A72" s="14" t="s">
        <v>97</v>
      </c>
      <c r="B72" s="15" t="s">
        <v>11</v>
      </c>
      <c r="C72" s="15" t="n">
        <v>174</v>
      </c>
      <c r="D72" s="16" t="n">
        <v>7113307</v>
      </c>
      <c r="E72" s="16" t="n">
        <v>7113307</v>
      </c>
      <c r="F72" s="17" t="s">
        <v>26</v>
      </c>
      <c r="G72" s="15" t="n">
        <v>0</v>
      </c>
      <c r="H72" s="14" t="s">
        <v>96</v>
      </c>
    </row>
    <row r="73" customFormat="false" ht="12.75" hidden="false" customHeight="false" outlineLevel="0" collapsed="false">
      <c r="A73" s="14" t="s">
        <v>98</v>
      </c>
      <c r="B73" s="15" t="s">
        <v>11</v>
      </c>
      <c r="C73" s="15" t="n">
        <v>172</v>
      </c>
      <c r="D73" s="16" t="n">
        <v>16205570</v>
      </c>
      <c r="E73" s="16" t="n">
        <v>16205570</v>
      </c>
      <c r="F73" s="17" t="s">
        <v>26</v>
      </c>
      <c r="G73" s="15" t="n">
        <v>0</v>
      </c>
      <c r="H73" s="14" t="s">
        <v>96</v>
      </c>
    </row>
    <row r="74" customFormat="false" ht="12.75" hidden="false" customHeight="false" outlineLevel="0" collapsed="false">
      <c r="A74" s="14" t="s">
        <v>99</v>
      </c>
      <c r="B74" s="15" t="s">
        <v>11</v>
      </c>
      <c r="C74" s="15" t="n">
        <v>705</v>
      </c>
      <c r="D74" s="16" t="n">
        <v>96807306</v>
      </c>
      <c r="E74" s="16" t="n">
        <v>96807306</v>
      </c>
      <c r="F74" s="17" t="s">
        <v>26</v>
      </c>
      <c r="G74" s="15" t="n">
        <v>0</v>
      </c>
      <c r="H74" s="14" t="s">
        <v>17</v>
      </c>
    </row>
    <row r="75" customFormat="false" ht="12.75" hidden="false" customHeight="false" outlineLevel="0" collapsed="false">
      <c r="A75" s="14" t="s">
        <v>100</v>
      </c>
      <c r="B75" s="19" t="s">
        <v>19</v>
      </c>
      <c r="C75" s="15" t="n">
        <v>695</v>
      </c>
      <c r="D75" s="19" t="n">
        <v>52918318</v>
      </c>
      <c r="E75" s="19" t="n">
        <v>52918318</v>
      </c>
      <c r="F75" s="20" t="s">
        <v>26</v>
      </c>
      <c r="G75" s="15" t="n">
        <f aca="false">D75-E75</f>
        <v>0</v>
      </c>
      <c r="H75" s="14" t="s">
        <v>29</v>
      </c>
    </row>
    <row r="76" customFormat="false" ht="12.75" hidden="false" customHeight="false" outlineLevel="0" collapsed="false">
      <c r="A76" s="14" t="s">
        <v>101</v>
      </c>
      <c r="B76" s="19" t="s">
        <v>11</v>
      </c>
      <c r="C76" s="15" t="n">
        <v>23</v>
      </c>
      <c r="D76" s="19" t="n">
        <v>15064197</v>
      </c>
      <c r="E76" s="19" t="n">
        <v>15064197</v>
      </c>
      <c r="F76" s="20" t="s">
        <v>26</v>
      </c>
      <c r="G76" s="15" t="n">
        <f aca="false">D76-E76</f>
        <v>0</v>
      </c>
      <c r="H76" s="14" t="s">
        <v>17</v>
      </c>
    </row>
    <row r="77" customFormat="false" ht="12.75" hidden="false" customHeight="false" outlineLevel="0" collapsed="false">
      <c r="A77" s="14" t="s">
        <v>102</v>
      </c>
      <c r="B77" s="19" t="s">
        <v>11</v>
      </c>
      <c r="C77" s="15" t="n">
        <v>157</v>
      </c>
      <c r="D77" s="19" t="n">
        <v>6500000</v>
      </c>
      <c r="E77" s="19" t="n">
        <v>6500000</v>
      </c>
      <c r="F77" s="20" t="s">
        <v>26</v>
      </c>
      <c r="G77" s="15" t="n">
        <f aca="false">D77-E77</f>
        <v>0</v>
      </c>
      <c r="H77" s="14" t="s">
        <v>17</v>
      </c>
    </row>
    <row r="78" customFormat="false" ht="12.75" hidden="false" customHeight="false" outlineLevel="0" collapsed="false">
      <c r="A78" s="21" t="s">
        <v>23</v>
      </c>
      <c r="B78" s="19" t="s">
        <v>19</v>
      </c>
      <c r="C78" s="22" t="n">
        <v>6741</v>
      </c>
      <c r="D78" s="19" t="n">
        <v>-185842068</v>
      </c>
      <c r="E78" s="19" t="n">
        <v>-185842068</v>
      </c>
      <c r="F78" s="20" t="s">
        <v>26</v>
      </c>
      <c r="G78" s="15" t="n">
        <f aca="false">D78-E78</f>
        <v>0</v>
      </c>
      <c r="H78" s="14" t="s">
        <v>17</v>
      </c>
    </row>
    <row r="79" customFormat="false" ht="12.75" hidden="false" customHeight="false" outlineLevel="0" collapsed="false">
      <c r="B79" s="24"/>
      <c r="D79" s="24"/>
      <c r="E79" s="24"/>
      <c r="F79" s="25"/>
    </row>
    <row r="80" customFormat="false" ht="12.75" hidden="false" customHeight="false" outlineLevel="0" collapsed="false">
      <c r="B80" s="24"/>
      <c r="D80" s="24"/>
      <c r="E80" s="24"/>
      <c r="F80" s="25"/>
    </row>
    <row r="81" customFormat="false" ht="12.75" hidden="false" customHeight="false" outlineLevel="0" collapsed="false">
      <c r="B81" s="24"/>
      <c r="D81" s="24"/>
      <c r="E81" s="24"/>
      <c r="F81" s="25"/>
    </row>
    <row r="82" customFormat="false" ht="12.75" hidden="false" customHeight="false" outlineLevel="0" collapsed="false">
      <c r="B82" s="24"/>
      <c r="D82" s="24"/>
      <c r="E82" s="24"/>
      <c r="F82" s="25"/>
    </row>
    <row r="83" customFormat="false" ht="12.75" hidden="false" customHeight="false" outlineLevel="0" collapsed="false">
      <c r="B83" s="24"/>
      <c r="D83" s="24"/>
      <c r="E83" s="24"/>
      <c r="F83" s="25"/>
    </row>
    <row r="84" customFormat="false" ht="12.75" hidden="false" customHeight="false" outlineLevel="0" collapsed="false">
      <c r="B84" s="24"/>
      <c r="D84" s="24"/>
      <c r="E84" s="24"/>
      <c r="F84" s="25"/>
    </row>
    <row r="85" customFormat="false" ht="12.75" hidden="false" customHeight="false" outlineLevel="0" collapsed="false">
      <c r="B85" s="24"/>
      <c r="D85" s="24"/>
      <c r="E85" s="24"/>
      <c r="F85" s="25"/>
    </row>
    <row r="86" customFormat="false" ht="12.75" hidden="false" customHeight="false" outlineLevel="0" collapsed="false">
      <c r="B86" s="24"/>
      <c r="D86" s="24"/>
      <c r="E86" s="24"/>
      <c r="F86" s="25"/>
    </row>
    <row r="87" customFormat="false" ht="12.75" hidden="false" customHeight="false" outlineLevel="0" collapsed="false">
      <c r="B87" s="24"/>
      <c r="D87" s="24"/>
      <c r="E87" s="24"/>
      <c r="F87" s="25"/>
    </row>
    <row r="88" customFormat="false" ht="12.75" hidden="false" customHeight="false" outlineLevel="0" collapsed="false">
      <c r="B88" s="24"/>
      <c r="D88" s="24"/>
      <c r="E88" s="24"/>
      <c r="F88" s="25"/>
    </row>
    <row r="89" customFormat="false" ht="12.75" hidden="false" customHeight="false" outlineLevel="0" collapsed="false">
      <c r="B89" s="24"/>
      <c r="D89" s="24"/>
      <c r="E89" s="24"/>
      <c r="F89" s="25"/>
    </row>
    <row r="90" customFormat="false" ht="12.75" hidden="false" customHeight="false" outlineLevel="0" collapsed="false">
      <c r="B90" s="24"/>
      <c r="D90" s="24"/>
      <c r="E90" s="24"/>
      <c r="F90" s="25"/>
    </row>
    <row r="91" customFormat="false" ht="12.75" hidden="false" customHeight="false" outlineLevel="0" collapsed="false">
      <c r="B91" s="24"/>
      <c r="D91" s="24"/>
      <c r="E91" s="24"/>
      <c r="F91" s="25"/>
    </row>
    <row r="92" customFormat="false" ht="12.75" hidden="false" customHeight="false" outlineLevel="0" collapsed="false">
      <c r="B92" s="24"/>
      <c r="D92" s="24"/>
      <c r="E92" s="24"/>
      <c r="F92" s="25"/>
    </row>
    <row r="93" customFormat="false" ht="12.75" hidden="false" customHeight="false" outlineLevel="0" collapsed="false">
      <c r="B93" s="24"/>
      <c r="D93" s="24"/>
      <c r="E93" s="24"/>
      <c r="F93" s="25"/>
    </row>
    <row r="94" customFormat="false" ht="12.75" hidden="false" customHeight="false" outlineLevel="0" collapsed="false">
      <c r="B94" s="24"/>
      <c r="D94" s="24"/>
      <c r="E94" s="24"/>
      <c r="F94" s="25"/>
    </row>
    <row r="95" customFormat="false" ht="12.75" hidden="false" customHeight="false" outlineLevel="0" collapsed="false">
      <c r="B95" s="24"/>
      <c r="D95" s="24"/>
      <c r="E95" s="24"/>
      <c r="F95" s="25"/>
    </row>
    <row r="96" customFormat="false" ht="12.75" hidden="false" customHeight="false" outlineLevel="0" collapsed="false">
      <c r="B96" s="24"/>
      <c r="D96" s="24"/>
      <c r="E96" s="24"/>
      <c r="F96" s="25"/>
    </row>
  </sheetData>
  <printOptions headings="false" gridLines="false" gridLinesSet="true" horizontalCentered="true" verticalCentered="false"/>
  <pageMargins left="0.15" right="0.15" top="0.540277777777778" bottom="0.370138888888889" header="0.511811023622047" footer="0.511811023622047"/>
  <pageSetup paperSize="1" scale="79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2001-11-01T18:21:09Z</dcterms:created>
  <dc:creator>mreason</dc:creator>
  <dc:description/>
  <dc:language>en-US</dc:language>
  <cp:lastModifiedBy>dbracke</cp:lastModifiedBy>
  <cp:lastPrinted>2001-11-01T22:32:22Z</cp:lastPrinted>
  <dcterms:modified xsi:type="dcterms:W3CDTF">2001-11-01T22:32:36Z</dcterms:modified>
  <cp:revision>0</cp:revision>
  <dc:subject/>
  <dc:title/>
</cp:coreProperties>
</file>