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alary" sheetId="2" state="visible" r:id="rId4"/>
    <sheet name="Detail Expense" sheetId="3" state="visible" r:id="rId5"/>
    <sheet name="Detail Capital" sheetId="4" state="visible" r:id="rId6"/>
    <sheet name="Allocations" sheetId="5" state="visible" r:id="rId7"/>
    <sheet name="Exec Summ" sheetId="6" state="visible" r:id="rId8"/>
    <sheet name="SAP Interface" sheetId="7" state="hidden" r:id="rId9"/>
    <sheet name="Module1" sheetId="8" state="hidden" r:id="rId10"/>
    <sheet name="Module3" sheetId="9" state="hidden" r:id="rId11"/>
    <sheet name="Module2" sheetId="10" state="hidden" r:id="rId12"/>
    <sheet name="Module4" sheetId="11" state="hidden" r:id="rId13"/>
    <sheet name="Module5" sheetId="12" state="hidden" r:id="rId14"/>
  </sheets>
  <definedNames>
    <definedName function="false" hidden="false" localSheetId="4" name="_xlnm.Print_Area" vbProcedure="false">Allocations!$A$1:$K$40</definedName>
    <definedName function="false" hidden="false" localSheetId="3" name="_xlnm.Print_Area" vbProcedure="false">'Detail Capital'!$A$1:$Q$64</definedName>
    <definedName function="false" hidden="false" localSheetId="2" name="_xlnm.Print_Area" vbProcedure="false">'Detail Expense'!$A$1:$Q$200</definedName>
    <definedName function="false" hidden="false" localSheetId="2" name="_xlnm.Print_Titles" vbProcedure="false">'Detail Expense'!$6:$9</definedName>
    <definedName function="false" hidden="false" localSheetId="5" name="_xlnm.Print_Area" vbProcedure="false">'Exec Summ'!$A$1:$L$44</definedName>
    <definedName function="false" hidden="false" localSheetId="0" name="_xlnm.Print_Area" vbProcedure="false">Instructions!$B$2:$M$28</definedName>
    <definedName function="false" hidden="false" localSheetId="1" name="_xlnm.Print_Area" vbProcedure="false">Salary!$A$1:$O$61</definedName>
    <definedName function="false" hidden="false" name="alloc" vbProcedure="false">Allocations!$A$1:$G$41</definedName>
    <definedName function="false" hidden="false" name="charts" vbProcedure="false">#REF!</definedName>
    <definedName function="false" hidden="false" name="detail" vbProcedure="false">'Detail Expense'!$A$6:$Q$290</definedName>
    <definedName function="false" hidden="false" name="exec_summ" vbProcedure="false">'Exec Summ'!$A$1:$L$44</definedName>
    <definedName function="false" hidden="false" name="headcount" vbProcedure="false">#REF!</definedName>
    <definedName function="false" hidden="false" name="upload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<sst xmlns="http://schemas.openxmlformats.org/spreadsheetml/2006/main" count="433" uniqueCount="243">
  <si>
    <t xml:space="preserve">2002 Operating &amp; Strategic Plan</t>
  </si>
  <si>
    <t xml:space="preserve">1.  Fill in the following information:</t>
  </si>
  <si>
    <t xml:space="preserve">Company Number</t>
  </si>
  <si>
    <t xml:space="preserve">XXXX</t>
  </si>
  <si>
    <t xml:space="preserve">Cost Center Number</t>
  </si>
  <si>
    <t xml:space="preserve">XXXXXX</t>
  </si>
  <si>
    <t xml:space="preserve">Cost Center Name</t>
  </si>
  <si>
    <t xml:space="preserve">Cost Center Owner</t>
  </si>
  <si>
    <t xml:space="preserve">2.  Complete the 'Salary' sheet.   Salary information will populate the 'Detail Expense' sheet.</t>
  </si>
  <si>
    <t xml:space="preserve">3.  Complete the 'Detail Expense' sheet.   </t>
  </si>
  <si>
    <t xml:space="preserve">A.  The Payroll Taxes &amp; Benefits will calculate automatically from 'Salary' sheet.</t>
  </si>
  <si>
    <t xml:space="preserve">B.  Enter Analyst &amp; Associate fee information on the 'Analyst &amp; Associate Allocations' line.  Including it in your</t>
  </si>
  <si>
    <t xml:space="preserve">      regular salaries will calculate benefits/taxes already included in the flat fee.</t>
  </si>
  <si>
    <t xml:space="preserve">(Associate $10400/mo, 3rd Yr Analyst $7400/mo, Analyst $6400/mo, Tax Analyst $2400/mo,</t>
  </si>
  <si>
    <t xml:space="preserve">Summer Analyst $3300/mo, Summer Associate $6000/mo)</t>
  </si>
  <si>
    <t xml:space="preserve">C.  Fill out the expense information by account.  Do not forget to include the provided EPSC charges.</t>
  </si>
  <si>
    <t xml:space="preserve">D.  Enter plan amount for EIS Long Distance charges (This should cover charges for Market data, WAN links, Long distance, </t>
  </si>
  <si>
    <t xml:space="preserve">      and Communications churns).  All other EIS charges will be calculated based on headcount.</t>
  </si>
  <si>
    <r>
      <rPr>
        <strike val="true"/>
        <sz val="12"/>
        <rFont val="Arial"/>
        <family val="2"/>
      </rPr>
      <t xml:space="preserve">4.  Complete the 'Detail Capital' sheet.   </t>
    </r>
    <r>
      <rPr>
        <i val="true"/>
        <strike val="true"/>
        <sz val="12"/>
        <color rgb="FFFF0000"/>
        <rFont val="Arial"/>
        <family val="2"/>
      </rPr>
      <t xml:space="preserve">Please do not capitalize more than planned expenses.</t>
    </r>
  </si>
  <si>
    <t xml:space="preserve">5.  Complete the 'Allocations' sheet.  These are the charges you will be sending to each business unit via the</t>
  </si>
  <si>
    <r>
      <rPr>
        <sz val="12"/>
        <rFont val="Arial"/>
        <family val="0"/>
      </rPr>
      <t xml:space="preserve">Corporate Assessment process.  </t>
    </r>
    <r>
      <rPr>
        <i val="true"/>
        <sz val="12"/>
        <color rgb="FFFF0000"/>
        <rFont val="Arial"/>
        <family val="2"/>
      </rPr>
      <t xml:space="preserve">Please do not add lines to this sheet without contacting Corporate Financial Planning first.</t>
    </r>
  </si>
  <si>
    <t xml:space="preserve">6.  The 'Executive Summary' sheet is populated automatically and will be ready for your reference after Steps 1 - 5 are completed.</t>
  </si>
  <si>
    <t xml:space="preserve">7.  Return completed file to Elizabeth Linnell by August 6th.</t>
  </si>
  <si>
    <t xml:space="preserve">Salary Detail</t>
  </si>
  <si>
    <t xml:space="preserve">PLAN</t>
  </si>
  <si>
    <t xml:space="preserve">KEY ONLY IN BLUE CELLS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</si>
  <si>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</si>
  <si>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</si>
  <si>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</si>
  <si>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</si>
  <si>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</si>
  <si>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</si>
  <si>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</si>
  <si>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</si>
  <si>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</si>
  <si>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</si>
  <si>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</si>
  <si>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</si>
  <si>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</si>
  <si>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</si>
  <si>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</si>
  <si>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</si>
  <si>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</si>
  <si>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</si>
  <si>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</si>
  <si>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</si>
  <si>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</si>
  <si>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</si>
  <si>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</si>
  <si>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</si>
  <si>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</si>
  <si>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</si>
  <si>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</si>
  <si>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</si>
  <si>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</si>
  <si>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</si>
  <si>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</si>
  <si>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</si>
  <si>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</si>
  <si>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</si>
  <si>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</si>
  <si>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</si>
  <si>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</si>
  <si>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</si>
  <si>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</si>
  <si>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</si>
  <si>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</si>
  <si>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Employee 26</t>
  </si>
  <si>
    <t xml:space="preserve">Employee 27</t>
  </si>
  <si>
    <t xml:space="preserve">Employee 28</t>
  </si>
  <si>
    <t xml:space="preserve">Employee 29</t>
  </si>
  <si>
    <t xml:space="preserve">Employee 30</t>
  </si>
  <si>
    <t xml:space="preserve">Employee 31</t>
  </si>
  <si>
    <t xml:space="preserve">Employee 32</t>
  </si>
  <si>
    <t xml:space="preserve">Employee 33</t>
  </si>
  <si>
    <t xml:space="preserve">Employee 34</t>
  </si>
  <si>
    <t xml:space="preserve">Employee 35</t>
  </si>
  <si>
    <t xml:space="preserve">Employee 36</t>
  </si>
  <si>
    <t xml:space="preserve">Employee 37</t>
  </si>
  <si>
    <t xml:space="preserve">Employee 38</t>
  </si>
  <si>
    <t xml:space="preserve">Employee 39</t>
  </si>
  <si>
    <t xml:space="preserve">Employee 40</t>
  </si>
  <si>
    <t xml:space="preserve">Employee 41</t>
  </si>
  <si>
    <t xml:space="preserve">Employee 42</t>
  </si>
  <si>
    <t xml:space="preserve">Employee 43</t>
  </si>
  <si>
    <t xml:space="preserve">Employee 44</t>
  </si>
  <si>
    <t xml:space="preserve">Employee 45</t>
  </si>
  <si>
    <t xml:space="preserve">Employee 46</t>
  </si>
  <si>
    <t xml:space="preserve">Employee 47</t>
  </si>
  <si>
    <t xml:space="preserve">Employee 48</t>
  </si>
  <si>
    <t xml:space="preserve">Employee 49</t>
  </si>
  <si>
    <t xml:space="preserve">Employee 50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</si>
  <si>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</si>
  <si>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</si>
  <si>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</si>
  <si>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2002 Budget Worksheet - EXPENSE</t>
  </si>
  <si>
    <t xml:space="preserve">Please enter :</t>
  </si>
  <si>
    <t xml:space="preserve">DO NOT ENTER FIELDS IN RED</t>
  </si>
  <si>
    <t xml:space="preserve">Plan</t>
  </si>
  <si>
    <t xml:space="preserve">Estimate</t>
  </si>
  <si>
    <t xml:space="preserve">HEADCOUNT</t>
  </si>
  <si>
    <t xml:space="preserve">HEADCOUNT - FULL TIME</t>
  </si>
  <si>
    <t xml:space="preserve">HEADCOUNT  - PART TIME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</si>
  <si>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</si>
  <si>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</si>
  <si>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</si>
  <si>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</si>
  <si>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</si>
  <si>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'SALARY' SHEET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</si>
  <si>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</si>
  <si>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</si>
  <si>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</si>
  <si>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</si>
  <si>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(Calculated)</t>
  </si>
  <si>
    <t xml:space="preserve">BENEFITS</t>
  </si>
  <si>
    <t xml:space="preserve">BENEFITS (Calculated)</t>
  </si>
  <si>
    <t xml:space="preserve">EMPLOYEE EXPENSE</t>
  </si>
  <si>
    <t xml:space="preserve">EMP - CLUB DUES</t>
  </si>
  <si>
    <t xml:space="preserve">Description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</si>
  <si>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</si>
  <si>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</si>
  <si>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</si>
  <si>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</si>
  <si>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</si>
  <si>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</si>
  <si>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</si>
  <si>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</si>
  <si>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OUTSIDE SERVICES</t>
  </si>
  <si>
    <t xml:space="preserve">OUTSIDE SERVICES - LEGAL </t>
  </si>
  <si>
    <t xml:space="preserve">OUTSIDE SERVICES - AUDIT </t>
  </si>
  <si>
    <t xml:space="preserve">OUTSIDE SERVICES - CNTRCT - OH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</si>
  <si>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</si>
  <si>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</si>
  <si>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</si>
  <si>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</si>
  <si>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</si>
  <si>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</si>
  <si>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TOTAL OUTSIDE SERVICES</t>
  </si>
  <si>
    <t xml:space="preserve">GENERAL BUSINESS</t>
  </si>
  <si>
    <t xml:space="preserve">ADVERTSING EXPENSE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</si>
  <si>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</si>
  <si>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</si>
  <si>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</si>
  <si>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</si>
  <si>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LOBBYING EXPENSES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</si>
  <si>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</si>
  <si>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</si>
  <si>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</si>
  <si>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</si>
  <si>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</si>
  <si>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</si>
  <si>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</si>
  <si>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</si>
  <si>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</si>
  <si>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</si>
  <si>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</si>
  <si>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</si>
  <si>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ALLOCATIONS IN</t>
  </si>
  <si>
    <t xml:space="preserve">ENRON PROPERTY &amp; SERVICES CO</t>
  </si>
  <si>
    <t xml:space="preserve">ENRON INFORMATION SERVICES</t>
  </si>
  <si>
    <t xml:space="preserve">Long Distance</t>
  </si>
  <si>
    <t xml:space="preserve">Plan Based on Headcount (Calculated)</t>
  </si>
  <si>
    <t xml:space="preserve">ANALYST &amp; ASSOCIATE ALLOCATIONS</t>
  </si>
  <si>
    <t xml:space="preserve">TOTAL ALLOCATIONS IN</t>
  </si>
  <si>
    <t xml:space="preserve">GROSS EXPENSES</t>
  </si>
  <si>
    <t xml:space="preserve">Check Sum</t>
  </si>
  <si>
    <r>
      <rPr>
        <b val="true"/>
        <sz val="12"/>
        <rFont val="Arial"/>
        <family val="2"/>
      </rPr>
      <t xml:space="preserve">Check </t>
    </r>
    <r>
      <rPr>
        <b val="true"/>
        <i val="true"/>
        <sz val="12"/>
        <color rgb="FFFF0000"/>
        <rFont val="Arial"/>
        <family val="2"/>
      </rPr>
      <t xml:space="preserve">(should equal 0)</t>
    </r>
  </si>
  <si>
    <t xml:space="preserve">OTHER INCOME</t>
  </si>
  <si>
    <t xml:space="preserve">2002 Budget Worksheet - CAPITAL</t>
  </si>
  <si>
    <t xml:space="preserve">EMPLOYEE CAPITAL</t>
  </si>
  <si>
    <t xml:space="preserve">TOTAL EMPLOYEE CAPITAL</t>
  </si>
  <si>
    <t xml:space="preserve">TOTAL CAPITAL EXPENDITURES</t>
  </si>
  <si>
    <t xml:space="preserve">Distribution of Service Costs to Business Units</t>
  </si>
  <si>
    <t xml:space="preserve">DISTRIBUTION BASIS:</t>
  </si>
  <si>
    <t xml:space="preserve">Enter Here. For Example :  Based on Historical Usage, Headcount,  Level of Historical Projects, Transaction Count, Gross Margin, Gross Revenue</t>
  </si>
  <si>
    <t xml:space="preserve">ESTIMATE</t>
  </si>
  <si>
    <t xml:space="preserve">Monthly Alloc</t>
  </si>
  <si>
    <t xml:space="preserve">Total O&amp;M Expenses</t>
  </si>
  <si>
    <t xml:space="preserve">Enter positive amounts for distributions in the 2002 Plan column.</t>
  </si>
  <si>
    <t xml:space="preserve">Distribution :</t>
  </si>
  <si>
    <t xml:space="preserve">Co #</t>
  </si>
  <si>
    <t xml:space="preserve">Transwestern</t>
  </si>
  <si>
    <t xml:space="preserve">Florida Gas Transmission</t>
  </si>
  <si>
    <t xml:space="preserve">Citrus Corp</t>
  </si>
  <si>
    <t xml:space="preserve">Northern Plains</t>
  </si>
  <si>
    <t xml:space="preserve">Northern Natural Gas</t>
  </si>
  <si>
    <t xml:space="preserve">ETS - Headquarters</t>
  </si>
  <si>
    <t xml:space="preserve">EOTT Energy</t>
  </si>
  <si>
    <t xml:space="preserve">EEOS</t>
  </si>
  <si>
    <t xml:space="preserve">NEPCO</t>
  </si>
  <si>
    <t xml:space="preserve">Enron North America</t>
  </si>
  <si>
    <t xml:space="preserve">Enron Europe</t>
  </si>
  <si>
    <t xml:space="preserve">Enron Global Markets</t>
  </si>
  <si>
    <t xml:space="preserve">Enron Industrial Markets</t>
  </si>
  <si>
    <t xml:space="preserve">Enron Energy Services</t>
  </si>
  <si>
    <t xml:space="preserve">Enron Broadband Services</t>
  </si>
  <si>
    <t xml:space="preserve">017H</t>
  </si>
  <si>
    <t xml:space="preserve">Enron Networks</t>
  </si>
  <si>
    <t xml:space="preserve">083E</t>
  </si>
  <si>
    <t xml:space="preserve">EGAS</t>
  </si>
  <si>
    <t xml:space="preserve">India</t>
  </si>
  <si>
    <t xml:space="preserve">061P</t>
  </si>
  <si>
    <t xml:space="preserve">Enron Global Finance</t>
  </si>
  <si>
    <t xml:space="preserve">Enron Principal Initiatives</t>
  </si>
  <si>
    <t xml:space="preserve">PGG</t>
  </si>
  <si>
    <t xml:space="preserve">016R</t>
  </si>
  <si>
    <t xml:space="preserve">AZURIX</t>
  </si>
  <si>
    <t xml:space="preserve">040Y</t>
  </si>
  <si>
    <t xml:space="preserve">Total Distributions</t>
  </si>
  <si>
    <t xml:space="preserve">NET EXPENSES (will remain at cost center)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</si>
  <si>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</si>
  <si>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</si>
  <si>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</si>
  <si>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</si>
  <si>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</si>
  <si>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r>
      <rPr>
        <sz val="12"/>
        <rFont val="Arial"/>
        <family val="2"/>
      </rPr>
      <t xml:space="preserve">Plan</t>
    </r>
    <r>
      <rPr>
        <sz val="12"/>
        <color rgb="FFFF0000"/>
        <rFont val="Arial"/>
        <family val="2"/>
      </rPr>
      <t xml:space="preserve">*</t>
    </r>
  </si>
  <si>
    <t xml:space="preserve">Cost Categories</t>
  </si>
  <si>
    <t xml:space="preserve">G/L Accounts</t>
  </si>
  <si>
    <t xml:space="preserve">Salaries &amp; Wages</t>
  </si>
  <si>
    <t xml:space="preserve">Employee Expense</t>
  </si>
  <si>
    <t xml:space="preserve">52001500 - 52004500</t>
  </si>
  <si>
    <t xml:space="preserve">Outside Services </t>
  </si>
  <si>
    <t xml:space="preserve">52507000 - 52508000</t>
  </si>
  <si>
    <t xml:space="preserve">General Business Expense</t>
  </si>
  <si>
    <t xml:space="preserve">     Supplies &amp; Expense</t>
  </si>
  <si>
    <t xml:space="preserve">     Rents</t>
  </si>
  <si>
    <t xml:space="preserve">53800000, 53801000</t>
  </si>
  <si>
    <t xml:space="preserve">     Other Computer Costs</t>
  </si>
  <si>
    <t xml:space="preserve">     Advertising &amp; Promotion</t>
  </si>
  <si>
    <t xml:space="preserve">     Other Business Expense</t>
  </si>
  <si>
    <t xml:space="preserve">52503500, 52504000, 52504100, 52504200, 52504300, 52505000, 52505500, 52506000, 52506500, 52508100, 52508500, 53900000</t>
  </si>
  <si>
    <t xml:space="preserve">Payroll Taxes</t>
  </si>
  <si>
    <t xml:space="preserve">Benefits</t>
  </si>
  <si>
    <t xml:space="preserve">EIS Charges</t>
  </si>
  <si>
    <t xml:space="preserve">EPSC Charges</t>
  </si>
  <si>
    <t xml:space="preserve">Analyst &amp; Associate Allocations</t>
  </si>
  <si>
    <t xml:space="preserve">Total Gross Expense</t>
  </si>
  <si>
    <t xml:space="preserve">Less: distributions to business units</t>
  </si>
  <si>
    <t xml:space="preserve">Net Expense</t>
  </si>
  <si>
    <t xml:space="preserve">Capital Expenditures</t>
  </si>
  <si>
    <t xml:space="preserve">Other Income</t>
  </si>
  <si>
    <t xml:space="preserve">Headcount (year-end)</t>
  </si>
  <si>
    <t xml:space="preserve">* Please provide variance explanations for any significant changes from the 2001 estimate.</t>
  </si>
</sst>
</file>

<file path=xl/styles.xml><?xml version="1.0" encoding="utf-8"?>
<styleSheet xmlns="http://schemas.openxmlformats.org/spreadsheetml/2006/main">
  <numFmts count="11">
    <numFmt numFmtId="164" formatCode="[$-409]#,##0_);\(#,##0\)"/>
    <numFmt numFmtId="165" formatCode="[$-409]@"/>
    <numFmt numFmtId="166" formatCode="0000"/>
    <numFmt numFmtId="167" formatCode="0_);\(0\)"/>
    <numFmt numFmtId="168" formatCode="[$-409]0"/>
    <numFmt numFmtId="169" formatCode="[$-409]0%"/>
    <numFmt numFmtId="170" formatCode="[$-409]0.00%"/>
    <numFmt numFmtId="171" formatCode="000\-00\-0000"/>
    <numFmt numFmtId="172" formatCode="[$-409]m/d/yyyy\ h:mm"/>
    <numFmt numFmtId="173" formatCode="[$-409]General"/>
    <numFmt numFmtId="174" formatCode="000"/>
  </numFmts>
  <fonts count="3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FF"/>
      <name val="Arial"/>
      <family val="2"/>
    </font>
    <font>
      <b val="true"/>
      <sz val="12"/>
      <color rgb="FFFF0000"/>
      <name val="Arial"/>
      <family val="2"/>
    </font>
    <font>
      <strike val="true"/>
      <sz val="12"/>
      <name val="Arial"/>
      <family val="2"/>
    </font>
    <font>
      <i val="true"/>
      <strike val="true"/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4"/>
      <color rgb="FF0000FF"/>
      <name val="Arial"/>
      <family val="2"/>
    </font>
    <font>
      <sz val="12"/>
      <color rgb="FF0000FF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u val="single"/>
      <sz val="12"/>
      <color rgb="FFFF0000"/>
      <name val="Arial"/>
      <family val="2"/>
    </font>
    <font>
      <sz val="10"/>
      <name val="Arial"/>
      <family val="2"/>
    </font>
    <font>
      <sz val="12"/>
      <color rgb="FF969696"/>
      <name val="Arial"/>
      <family val="2"/>
    </font>
    <font>
      <b val="true"/>
      <i val="true"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20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1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2.55"/>
    <col collapsed="false" customWidth="true" hidden="false" outlineLevel="0" max="2" min="2" style="0" width="4.32"/>
    <col collapsed="false" customWidth="true" hidden="false" outlineLevel="0" max="4" min="3" style="0" width="10.99"/>
    <col collapsed="false" customWidth="true" hidden="false" outlineLevel="0" max="11" min="11" style="0" width="10.21"/>
    <col collapsed="false" customWidth="true" hidden="false" outlineLevel="0" max="12" min="12" style="0" width="9.32"/>
  </cols>
  <sheetData>
    <row r="1" customFormat="false" ht="8.25" hidden="false" customHeight="true" outlineLevel="0" collapsed="false"/>
    <row r="2" customFormat="false" ht="16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8.75" hidden="false" customHeight="true" outlineLevel="0" collapsed="false"/>
    <row r="4" customFormat="false" ht="15.75" hidden="false" customHeight="false" outlineLevel="0" collapsed="false">
      <c r="B4" s="0" t="s">
        <v>1</v>
      </c>
      <c r="E4" s="2" t="s">
        <v>2</v>
      </c>
      <c r="F4" s="2"/>
      <c r="G4" s="3" t="s">
        <v>3</v>
      </c>
      <c r="H4" s="3"/>
    </row>
    <row r="5" customFormat="false" ht="15.75" hidden="false" customHeight="false" outlineLevel="0" collapsed="false">
      <c r="E5" s="2" t="s">
        <v>4</v>
      </c>
      <c r="F5" s="2"/>
      <c r="G5" s="3" t="s">
        <v>5</v>
      </c>
      <c r="H5" s="3"/>
    </row>
    <row r="6" customFormat="false" ht="15.75" hidden="false" customHeight="false" outlineLevel="0" collapsed="false">
      <c r="E6" s="2" t="s">
        <v>6</v>
      </c>
      <c r="F6" s="2"/>
      <c r="G6" s="4" t="s">
        <v>6</v>
      </c>
      <c r="H6" s="4"/>
    </row>
    <row r="7" customFormat="false" ht="15.75" hidden="false" customHeight="false" outlineLevel="0" collapsed="false">
      <c r="E7" s="2" t="s">
        <v>7</v>
      </c>
      <c r="F7" s="2"/>
      <c r="G7" s="4" t="s">
        <v>7</v>
      </c>
      <c r="H7" s="4"/>
    </row>
    <row r="9" customFormat="false" ht="15" hidden="false" customHeight="false" outlineLevel="0" collapsed="false">
      <c r="B9" s="0" t="s">
        <v>8</v>
      </c>
    </row>
    <row r="11" customFormat="false" ht="15" hidden="false" customHeight="false" outlineLevel="0" collapsed="false">
      <c r="B11" s="0" t="s">
        <v>9</v>
      </c>
    </row>
    <row r="12" customFormat="false" ht="15" hidden="false" customHeight="false" outlineLevel="0" collapsed="false">
      <c r="C12" s="0" t="s">
        <v>10</v>
      </c>
    </row>
    <row r="13" customFormat="false" ht="15" hidden="false" customHeight="false" outlineLevel="0" collapsed="false">
      <c r="C13" s="5" t="s">
        <v>11</v>
      </c>
      <c r="D13" s="5"/>
      <c r="E13" s="5"/>
      <c r="F13" s="5"/>
      <c r="G13" s="5"/>
      <c r="H13" s="5"/>
      <c r="I13" s="5"/>
      <c r="J13" s="5"/>
      <c r="K13" s="5"/>
      <c r="L13" s="5"/>
    </row>
    <row r="14" customFormat="false" ht="15" hidden="false" customHeight="false" outlineLevel="0" collapsed="false">
      <c r="C14" s="5" t="s">
        <v>12</v>
      </c>
      <c r="D14" s="5"/>
      <c r="E14" s="5"/>
      <c r="F14" s="5"/>
      <c r="G14" s="5"/>
      <c r="H14" s="5"/>
      <c r="I14" s="5"/>
      <c r="J14" s="5"/>
      <c r="K14" s="5"/>
      <c r="L14" s="5"/>
    </row>
    <row r="15" customFormat="false" ht="15" hidden="false" customHeight="false" outlineLevel="0" collapsed="false">
      <c r="C15" s="5"/>
      <c r="D15" s="5" t="s">
        <v>13</v>
      </c>
      <c r="E15" s="5"/>
      <c r="F15" s="5"/>
      <c r="G15" s="5"/>
      <c r="H15" s="5"/>
      <c r="I15" s="5"/>
      <c r="J15" s="5"/>
      <c r="K15" s="5"/>
      <c r="L15" s="5"/>
    </row>
    <row r="16" customFormat="false" ht="15" hidden="false" customHeight="false" outlineLevel="0" collapsed="false">
      <c r="C16" s="5"/>
      <c r="D16" s="5" t="s">
        <v>14</v>
      </c>
      <c r="E16" s="5"/>
      <c r="F16" s="5"/>
      <c r="G16" s="5"/>
      <c r="H16" s="5"/>
      <c r="I16" s="5"/>
      <c r="J16" s="5"/>
      <c r="K16" s="5"/>
      <c r="L16" s="5"/>
    </row>
    <row r="17" customFormat="false" ht="15" hidden="false" customHeight="false" outlineLevel="0" collapsed="false">
      <c r="C17" s="0" t="s">
        <v>15</v>
      </c>
    </row>
    <row r="18" customFormat="false" ht="15" hidden="false" customHeight="false" outlineLevel="0" collapsed="false">
      <c r="C18" s="0" t="s">
        <v>16</v>
      </c>
    </row>
    <row r="19" customFormat="false" ht="15" hidden="false" customHeight="false" outlineLevel="0" collapsed="false">
      <c r="C19" s="0" t="s">
        <v>17</v>
      </c>
    </row>
    <row r="21" customFormat="false" ht="15" hidden="false" customHeight="false" outlineLevel="0" collapsed="false">
      <c r="B21" s="6" t="s">
        <v>18</v>
      </c>
    </row>
    <row r="23" customFormat="false" ht="15" hidden="false" customHeight="false" outlineLevel="0" collapsed="false">
      <c r="B23" s="0" t="s">
        <v>19</v>
      </c>
    </row>
    <row r="24" customFormat="false" ht="15" hidden="false" customHeight="false" outlineLevel="0" collapsed="false">
      <c r="C24" s="0" t="s">
        <v>20</v>
      </c>
    </row>
    <row r="26" customFormat="false" ht="15" hidden="false" customHeight="false" outlineLevel="0" collapsed="false">
      <c r="B26" s="5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8" customFormat="false" ht="15" hidden="false" customHeight="false" outlineLevel="0" collapsed="false">
      <c r="B28" s="0" t="s">
        <v>22</v>
      </c>
    </row>
  </sheetData>
  <mergeCells count="9">
    <mergeCell ref="B2:M2"/>
    <mergeCell ref="E4:F4"/>
    <mergeCell ref="G4:H4"/>
    <mergeCell ref="E5:F5"/>
    <mergeCell ref="G5:H5"/>
    <mergeCell ref="E6:F6"/>
    <mergeCell ref="G6:H6"/>
    <mergeCell ref="E7:F7"/>
    <mergeCell ref="G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31.65"/>
    <col collapsed="false" customWidth="true" hidden="false" outlineLevel="0" max="15" min="15" style="0" width="9.77"/>
  </cols>
  <sheetData>
    <row r="1" customFormat="false" ht="15" hidden="false" customHeight="true" outlineLevel="0" collapsed="false">
      <c r="A1" s="7" t="s">
        <v>23</v>
      </c>
      <c r="C1" s="8"/>
      <c r="O1" s="9"/>
    </row>
    <row r="2" customFormat="false" ht="15" hidden="false" customHeight="true" outlineLevel="0" collapsed="false">
      <c r="A2" s="10" t="str">
        <f aca="false">Instructions!G4</f>
        <v>XXXX</v>
      </c>
      <c r="B2" s="10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customFormat="false" ht="15" hidden="false" customHeight="true" outlineLevel="0" collapsed="false">
      <c r="A3" s="14" t="str">
        <f aca="false">Instructions!G5</f>
        <v>XXXXXX</v>
      </c>
      <c r="B3" s="15" t="str">
        <f aca="false">Instructions!G6</f>
        <v>Cost Center Name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n">
        <v>2002</v>
      </c>
    </row>
    <row r="4" customFormat="false" ht="15" hidden="false" customHeight="true" outlineLevel="0" collapsed="false">
      <c r="A4" s="19"/>
      <c r="C4" s="8"/>
      <c r="O4" s="20" t="s">
        <v>24</v>
      </c>
    </row>
    <row r="5" customFormat="false" ht="18" hidden="false" customHeight="false" outlineLevel="0" collapsed="false">
      <c r="A5" s="19"/>
      <c r="B5" s="21" t="s">
        <v>25</v>
      </c>
      <c r="C5" s="8"/>
      <c r="O5" s="20"/>
    </row>
    <row r="6" customFormat="false" ht="15" hidden="false" customHeight="true" outlineLevel="0" collapsed="false">
      <c r="A6" s="22"/>
      <c r="B6" s="23"/>
      <c r="C6" s="24" t="s">
        <v>26</v>
      </c>
      <c r="D6" s="23" t="s">
        <v>27</v>
      </c>
      <c r="E6" s="23" t="s">
        <v>28</v>
      </c>
      <c r="F6" s="23" t="s">
        <v>29</v>
      </c>
      <c r="G6" s="23" t="s">
        <v>30</v>
      </c>
      <c r="H6" s="23" t="s">
        <v>31</v>
      </c>
      <c r="I6" s="23" t="s">
        <v>32</v>
      </c>
      <c r="J6" s="23" t="s">
        <v>33</v>
      </c>
      <c r="K6" s="23" t="s">
        <v>34</v>
      </c>
      <c r="L6" s="23" t="s">
        <v>35</v>
      </c>
      <c r="M6" s="23" t="s">
        <v>36</v>
      </c>
      <c r="N6" s="23" t="s">
        <v>37</v>
      </c>
      <c r="O6" s="25" t="s">
        <v>38</v>
      </c>
    </row>
    <row r="7" customFormat="false" ht="15" hidden="false" customHeight="true" outlineLevel="0" collapsed="false">
      <c r="A7" s="19"/>
      <c r="C7" s="26"/>
      <c r="D7" s="27"/>
      <c r="E7" s="27"/>
      <c r="F7" s="27"/>
      <c r="G7" s="28" t="s">
        <v>39</v>
      </c>
      <c r="H7" s="27"/>
      <c r="I7" s="27"/>
      <c r="J7" s="27"/>
      <c r="K7" s="27"/>
      <c r="L7" s="27"/>
      <c r="M7" s="29"/>
      <c r="N7" s="29"/>
      <c r="O7" s="30"/>
    </row>
    <row r="8" customFormat="false" ht="15" hidden="false" customHeight="true" outlineLevel="0" collapsed="false">
      <c r="A8" s="19"/>
      <c r="C8" s="26"/>
      <c r="D8" s="27"/>
      <c r="E8" s="27"/>
      <c r="F8" s="27"/>
      <c r="G8" s="28" t="s">
        <v>40</v>
      </c>
      <c r="H8" s="27"/>
      <c r="I8" s="27"/>
      <c r="J8" s="27"/>
      <c r="K8" s="27"/>
      <c r="L8" s="27"/>
      <c r="M8" s="27"/>
      <c r="N8" s="27"/>
      <c r="O8" s="30"/>
    </row>
    <row r="9" customFormat="false" ht="15" hidden="false" customHeight="true" outlineLevel="0" collapsed="false">
      <c r="A9" s="19"/>
      <c r="C9" s="8"/>
      <c r="G9" s="31" t="n">
        <v>0.0425</v>
      </c>
      <c r="M9" s="29"/>
      <c r="N9" s="29"/>
      <c r="O9" s="30"/>
    </row>
    <row r="10" customFormat="false" ht="15" hidden="false" customHeight="true" outlineLevel="0" collapsed="false">
      <c r="A10" s="19"/>
      <c r="B10" s="32" t="s">
        <v>41</v>
      </c>
      <c r="C10" s="8"/>
      <c r="O10" s="30"/>
    </row>
    <row r="11" customFormat="false" ht="15" hidden="false" customHeight="false" outlineLevel="0" collapsed="false">
      <c r="A11" s="33"/>
      <c r="B11" s="34" t="s">
        <v>42</v>
      </c>
      <c r="C11" s="35" t="n">
        <v>0</v>
      </c>
      <c r="D11" s="36" t="n">
        <f aca="false">+C11</f>
        <v>0</v>
      </c>
      <c r="E11" s="36" t="n">
        <f aca="false">ROUND(+D11*1.0425,0)</f>
        <v>0</v>
      </c>
      <c r="F11" s="36" t="n">
        <f aca="false">+E11</f>
        <v>0</v>
      </c>
      <c r="G11" s="36" t="n">
        <f aca="false">+F11</f>
        <v>0</v>
      </c>
      <c r="H11" s="36" t="n">
        <f aca="false">+G11</f>
        <v>0</v>
      </c>
      <c r="I11" s="36" t="n">
        <f aca="false">+H11</f>
        <v>0</v>
      </c>
      <c r="J11" s="36" t="n">
        <f aca="false">+I11</f>
        <v>0</v>
      </c>
      <c r="K11" s="36" t="n">
        <f aca="false">+J11</f>
        <v>0</v>
      </c>
      <c r="L11" s="36" t="n">
        <f aca="false">+K11</f>
        <v>0</v>
      </c>
      <c r="M11" s="36" t="n">
        <f aca="false">+L11</f>
        <v>0</v>
      </c>
      <c r="N11" s="36" t="n">
        <f aca="false">+M11</f>
        <v>0</v>
      </c>
      <c r="O11" s="37" t="n">
        <f aca="false">SUM(C11:N11)</f>
        <v>0</v>
      </c>
    </row>
    <row r="12" customFormat="false" ht="15" hidden="false" customHeight="false" outlineLevel="0" collapsed="false">
      <c r="A12" s="33"/>
      <c r="B12" s="34" t="s">
        <v>43</v>
      </c>
      <c r="C12" s="35" t="n">
        <v>0</v>
      </c>
      <c r="D12" s="36" t="n">
        <f aca="false">+C12</f>
        <v>0</v>
      </c>
      <c r="E12" s="36" t="n">
        <f aca="false">ROUND(+D12*1.0425,0)</f>
        <v>0</v>
      </c>
      <c r="F12" s="36" t="n">
        <f aca="false">+E12</f>
        <v>0</v>
      </c>
      <c r="G12" s="36" t="n">
        <f aca="false">+F12</f>
        <v>0</v>
      </c>
      <c r="H12" s="36" t="n">
        <f aca="false">+G12</f>
        <v>0</v>
      </c>
      <c r="I12" s="36" t="n">
        <f aca="false">+H12</f>
        <v>0</v>
      </c>
      <c r="J12" s="36" t="n">
        <f aca="false">+I12</f>
        <v>0</v>
      </c>
      <c r="K12" s="36" t="n">
        <f aca="false">+J12</f>
        <v>0</v>
      </c>
      <c r="L12" s="36" t="n">
        <f aca="false">+K12</f>
        <v>0</v>
      </c>
      <c r="M12" s="36" t="n">
        <f aca="false">+L12</f>
        <v>0</v>
      </c>
      <c r="N12" s="36" t="n">
        <f aca="false">+M12</f>
        <v>0</v>
      </c>
      <c r="O12" s="37" t="n">
        <f aca="false">SUM(C12:N12)</f>
        <v>0</v>
      </c>
    </row>
    <row r="13" customFormat="false" ht="15" hidden="false" customHeight="false" outlineLevel="0" collapsed="false">
      <c r="A13" s="33"/>
      <c r="B13" s="34" t="s">
        <v>44</v>
      </c>
      <c r="C13" s="35" t="n">
        <v>0</v>
      </c>
      <c r="D13" s="36" t="n">
        <f aca="false">+C13</f>
        <v>0</v>
      </c>
      <c r="E13" s="36" t="n">
        <f aca="false">ROUND(+D13*1.0425,0)</f>
        <v>0</v>
      </c>
      <c r="F13" s="36" t="n">
        <f aca="false">+E13</f>
        <v>0</v>
      </c>
      <c r="G13" s="36" t="n">
        <f aca="false">+F13</f>
        <v>0</v>
      </c>
      <c r="H13" s="36" t="n">
        <f aca="false">+G13</f>
        <v>0</v>
      </c>
      <c r="I13" s="36" t="n">
        <f aca="false">+H13</f>
        <v>0</v>
      </c>
      <c r="J13" s="36" t="n">
        <f aca="false">+I13</f>
        <v>0</v>
      </c>
      <c r="K13" s="36" t="n">
        <f aca="false">+J13</f>
        <v>0</v>
      </c>
      <c r="L13" s="36" t="n">
        <f aca="false">+K13</f>
        <v>0</v>
      </c>
      <c r="M13" s="36" t="n">
        <f aca="false">+L13</f>
        <v>0</v>
      </c>
      <c r="N13" s="36" t="n">
        <f aca="false">+M13</f>
        <v>0</v>
      </c>
      <c r="O13" s="37" t="n">
        <f aca="false">SUM(C13:N13)</f>
        <v>0</v>
      </c>
    </row>
    <row r="14" customFormat="false" ht="15" hidden="false" customHeight="false" outlineLevel="0" collapsed="false">
      <c r="A14" s="33"/>
      <c r="B14" s="34" t="s">
        <v>45</v>
      </c>
      <c r="C14" s="35" t="n">
        <v>0</v>
      </c>
      <c r="D14" s="36" t="n">
        <f aca="false">+C14</f>
        <v>0</v>
      </c>
      <c r="E14" s="36" t="n">
        <f aca="false">ROUND(+D14*1.0425,0)</f>
        <v>0</v>
      </c>
      <c r="F14" s="36" t="n">
        <f aca="false">+E14</f>
        <v>0</v>
      </c>
      <c r="G14" s="36" t="n">
        <f aca="false">+F14</f>
        <v>0</v>
      </c>
      <c r="H14" s="36" t="n">
        <f aca="false">+G14</f>
        <v>0</v>
      </c>
      <c r="I14" s="36" t="n">
        <f aca="false">+H14</f>
        <v>0</v>
      </c>
      <c r="J14" s="36" t="n">
        <f aca="false">+I14</f>
        <v>0</v>
      </c>
      <c r="K14" s="36" t="n">
        <f aca="false">+J14</f>
        <v>0</v>
      </c>
      <c r="L14" s="36" t="n">
        <f aca="false">+K14</f>
        <v>0</v>
      </c>
      <c r="M14" s="36" t="n">
        <f aca="false">+L14</f>
        <v>0</v>
      </c>
      <c r="N14" s="36" t="n">
        <f aca="false">+M14</f>
        <v>0</v>
      </c>
      <c r="O14" s="37" t="n">
        <f aca="false">SUM(C14:N14)</f>
        <v>0</v>
      </c>
    </row>
    <row r="15" customFormat="false" ht="15" hidden="false" customHeight="false" outlineLevel="0" collapsed="false">
      <c r="A15" s="33"/>
      <c r="B15" s="34" t="s">
        <v>46</v>
      </c>
      <c r="C15" s="35" t="n">
        <v>0</v>
      </c>
      <c r="D15" s="36" t="n">
        <f aca="false">+C15</f>
        <v>0</v>
      </c>
      <c r="E15" s="36" t="n">
        <f aca="false">ROUND(+D15*1.0425,0)</f>
        <v>0</v>
      </c>
      <c r="F15" s="36" t="n">
        <f aca="false">+E15</f>
        <v>0</v>
      </c>
      <c r="G15" s="36" t="n">
        <f aca="false">+F15</f>
        <v>0</v>
      </c>
      <c r="H15" s="36" t="n">
        <f aca="false">+G15</f>
        <v>0</v>
      </c>
      <c r="I15" s="36" t="n">
        <f aca="false">+H15</f>
        <v>0</v>
      </c>
      <c r="J15" s="36" t="n">
        <f aca="false">+I15</f>
        <v>0</v>
      </c>
      <c r="K15" s="36" t="n">
        <f aca="false">+J15</f>
        <v>0</v>
      </c>
      <c r="L15" s="36" t="n">
        <f aca="false">+K15</f>
        <v>0</v>
      </c>
      <c r="M15" s="36" t="n">
        <f aca="false">+L15</f>
        <v>0</v>
      </c>
      <c r="N15" s="36" t="n">
        <f aca="false">+M15</f>
        <v>0</v>
      </c>
      <c r="O15" s="37" t="n">
        <f aca="false">SUM(C15:N15)</f>
        <v>0</v>
      </c>
    </row>
    <row r="16" customFormat="false" ht="15" hidden="false" customHeight="false" outlineLevel="0" collapsed="false">
      <c r="A16" s="33"/>
      <c r="B16" s="34" t="s">
        <v>47</v>
      </c>
      <c r="C16" s="35" t="n">
        <v>0</v>
      </c>
      <c r="D16" s="36" t="n">
        <f aca="false">+C16</f>
        <v>0</v>
      </c>
      <c r="E16" s="36" t="n">
        <f aca="false">ROUND(+D16*1.0425,0)</f>
        <v>0</v>
      </c>
      <c r="F16" s="36" t="n">
        <f aca="false">+E16</f>
        <v>0</v>
      </c>
      <c r="G16" s="36" t="n">
        <f aca="false">+F16</f>
        <v>0</v>
      </c>
      <c r="H16" s="36" t="n">
        <f aca="false">+G16</f>
        <v>0</v>
      </c>
      <c r="I16" s="36" t="n">
        <f aca="false">+H16</f>
        <v>0</v>
      </c>
      <c r="J16" s="36" t="n">
        <f aca="false">+I16</f>
        <v>0</v>
      </c>
      <c r="K16" s="36" t="n">
        <f aca="false">+J16</f>
        <v>0</v>
      </c>
      <c r="L16" s="36" t="n">
        <f aca="false">+K16</f>
        <v>0</v>
      </c>
      <c r="M16" s="36" t="n">
        <f aca="false">+L16</f>
        <v>0</v>
      </c>
      <c r="N16" s="36" t="n">
        <f aca="false">+M16</f>
        <v>0</v>
      </c>
      <c r="O16" s="37" t="n">
        <f aca="false">SUM(C16:N16)</f>
        <v>0</v>
      </c>
    </row>
    <row r="17" customFormat="false" ht="15" hidden="false" customHeight="false" outlineLevel="0" collapsed="false">
      <c r="A17" s="33"/>
      <c r="B17" s="34" t="s">
        <v>48</v>
      </c>
      <c r="C17" s="35" t="n">
        <v>0</v>
      </c>
      <c r="D17" s="36" t="n">
        <f aca="false">+C17</f>
        <v>0</v>
      </c>
      <c r="E17" s="36" t="n">
        <f aca="false">ROUND(+D17*1.0425,0)</f>
        <v>0</v>
      </c>
      <c r="F17" s="36" t="n">
        <f aca="false">+E17</f>
        <v>0</v>
      </c>
      <c r="G17" s="36" t="n">
        <f aca="false">+F17</f>
        <v>0</v>
      </c>
      <c r="H17" s="36" t="n">
        <f aca="false">+G17</f>
        <v>0</v>
      </c>
      <c r="I17" s="36" t="n">
        <f aca="false">+H17</f>
        <v>0</v>
      </c>
      <c r="J17" s="36" t="n">
        <f aca="false">+I17</f>
        <v>0</v>
      </c>
      <c r="K17" s="36" t="n">
        <f aca="false">+J17</f>
        <v>0</v>
      </c>
      <c r="L17" s="36" t="n">
        <f aca="false">+K17</f>
        <v>0</v>
      </c>
      <c r="M17" s="36" t="n">
        <f aca="false">+L17</f>
        <v>0</v>
      </c>
      <c r="N17" s="36" t="n">
        <f aca="false">+M17</f>
        <v>0</v>
      </c>
      <c r="O17" s="37" t="n">
        <f aca="false">SUM(C17:N17)</f>
        <v>0</v>
      </c>
    </row>
    <row r="18" customFormat="false" ht="15" hidden="false" customHeight="false" outlineLevel="0" collapsed="false">
      <c r="A18" s="33"/>
      <c r="B18" s="34" t="s">
        <v>49</v>
      </c>
      <c r="C18" s="35" t="n">
        <v>0</v>
      </c>
      <c r="D18" s="36" t="n">
        <f aca="false">+C18</f>
        <v>0</v>
      </c>
      <c r="E18" s="36" t="n">
        <f aca="false">ROUND(+D18*1.0425,0)</f>
        <v>0</v>
      </c>
      <c r="F18" s="36" t="n">
        <f aca="false">+E18</f>
        <v>0</v>
      </c>
      <c r="G18" s="36" t="n">
        <f aca="false">+F18</f>
        <v>0</v>
      </c>
      <c r="H18" s="36" t="n">
        <f aca="false">+G18</f>
        <v>0</v>
      </c>
      <c r="I18" s="36" t="n">
        <f aca="false">+H18</f>
        <v>0</v>
      </c>
      <c r="J18" s="36" t="n">
        <f aca="false">+I18</f>
        <v>0</v>
      </c>
      <c r="K18" s="36" t="n">
        <f aca="false">+J18</f>
        <v>0</v>
      </c>
      <c r="L18" s="36" t="n">
        <f aca="false">+K18</f>
        <v>0</v>
      </c>
      <c r="M18" s="36" t="n">
        <f aca="false">+L18</f>
        <v>0</v>
      </c>
      <c r="N18" s="36" t="n">
        <f aca="false">+M18</f>
        <v>0</v>
      </c>
      <c r="O18" s="37" t="n">
        <f aca="false">SUM(C18:N18)</f>
        <v>0</v>
      </c>
    </row>
    <row r="19" customFormat="false" ht="15" hidden="false" customHeight="false" outlineLevel="0" collapsed="false">
      <c r="A19" s="33"/>
      <c r="B19" s="34" t="s">
        <v>50</v>
      </c>
      <c r="C19" s="35" t="n">
        <v>0</v>
      </c>
      <c r="D19" s="36" t="n">
        <f aca="false">+C19</f>
        <v>0</v>
      </c>
      <c r="E19" s="36" t="n">
        <f aca="false">ROUND(+D19*1.0425,0)</f>
        <v>0</v>
      </c>
      <c r="F19" s="36" t="n">
        <f aca="false">+E19</f>
        <v>0</v>
      </c>
      <c r="G19" s="36" t="n">
        <f aca="false">+F19</f>
        <v>0</v>
      </c>
      <c r="H19" s="36" t="n">
        <f aca="false">+G19</f>
        <v>0</v>
      </c>
      <c r="I19" s="36" t="n">
        <f aca="false">+H19</f>
        <v>0</v>
      </c>
      <c r="J19" s="36" t="n">
        <f aca="false">+I19</f>
        <v>0</v>
      </c>
      <c r="K19" s="36" t="n">
        <f aca="false">+J19</f>
        <v>0</v>
      </c>
      <c r="L19" s="36" t="n">
        <f aca="false">+K19</f>
        <v>0</v>
      </c>
      <c r="M19" s="36" t="n">
        <f aca="false">+L19</f>
        <v>0</v>
      </c>
      <c r="N19" s="36" t="n">
        <f aca="false">+M19</f>
        <v>0</v>
      </c>
      <c r="O19" s="37" t="n">
        <f aca="false">SUM(C19:N19)</f>
        <v>0</v>
      </c>
    </row>
    <row r="20" customFormat="false" ht="15" hidden="false" customHeight="false" outlineLevel="0" collapsed="false">
      <c r="A20" s="33"/>
      <c r="B20" s="34" t="s">
        <v>51</v>
      </c>
      <c r="C20" s="35" t="n">
        <v>0</v>
      </c>
      <c r="D20" s="36" t="n">
        <f aca="false">+C20</f>
        <v>0</v>
      </c>
      <c r="E20" s="36" t="n">
        <f aca="false">ROUND(+D20*1.0425,0)</f>
        <v>0</v>
      </c>
      <c r="F20" s="36" t="n">
        <f aca="false">+E20</f>
        <v>0</v>
      </c>
      <c r="G20" s="36" t="n">
        <f aca="false">+F20</f>
        <v>0</v>
      </c>
      <c r="H20" s="36" t="n">
        <f aca="false">+G20</f>
        <v>0</v>
      </c>
      <c r="I20" s="36" t="n">
        <f aca="false">+H20</f>
        <v>0</v>
      </c>
      <c r="J20" s="36" t="n">
        <f aca="false">+I20</f>
        <v>0</v>
      </c>
      <c r="K20" s="36" t="n">
        <f aca="false">+J20</f>
        <v>0</v>
      </c>
      <c r="L20" s="36" t="n">
        <f aca="false">+K20</f>
        <v>0</v>
      </c>
      <c r="M20" s="36" t="n">
        <f aca="false">+L20</f>
        <v>0</v>
      </c>
      <c r="N20" s="36" t="n">
        <f aca="false">+M20</f>
        <v>0</v>
      </c>
      <c r="O20" s="37" t="n">
        <f aca="false">SUM(C20:N20)</f>
        <v>0</v>
      </c>
    </row>
    <row r="21" customFormat="false" ht="15" hidden="false" customHeight="false" outlineLevel="0" collapsed="false">
      <c r="A21" s="33"/>
      <c r="B21" s="34" t="s">
        <v>52</v>
      </c>
      <c r="C21" s="35" t="n">
        <v>0</v>
      </c>
      <c r="D21" s="36" t="n">
        <f aca="false">+C21</f>
        <v>0</v>
      </c>
      <c r="E21" s="36" t="n">
        <f aca="false">ROUND(+D21*1.0425,0)</f>
        <v>0</v>
      </c>
      <c r="F21" s="36" t="n">
        <f aca="false">+E21</f>
        <v>0</v>
      </c>
      <c r="G21" s="36" t="n">
        <f aca="false">+F21</f>
        <v>0</v>
      </c>
      <c r="H21" s="36" t="n">
        <f aca="false">+G21</f>
        <v>0</v>
      </c>
      <c r="I21" s="36" t="n">
        <f aca="false">+H21</f>
        <v>0</v>
      </c>
      <c r="J21" s="36" t="n">
        <f aca="false">+I21</f>
        <v>0</v>
      </c>
      <c r="K21" s="36" t="n">
        <f aca="false">+J21</f>
        <v>0</v>
      </c>
      <c r="L21" s="36" t="n">
        <f aca="false">+K21</f>
        <v>0</v>
      </c>
      <c r="M21" s="36" t="n">
        <f aca="false">+L21</f>
        <v>0</v>
      </c>
      <c r="N21" s="36" t="n">
        <f aca="false">+M21</f>
        <v>0</v>
      </c>
      <c r="O21" s="37" t="n">
        <f aca="false">SUM(C21:N21)</f>
        <v>0</v>
      </c>
    </row>
    <row r="22" customFormat="false" ht="15" hidden="false" customHeight="false" outlineLevel="0" collapsed="false">
      <c r="A22" s="33"/>
      <c r="B22" s="34" t="s">
        <v>53</v>
      </c>
      <c r="C22" s="35" t="n">
        <v>0</v>
      </c>
      <c r="D22" s="36" t="n">
        <f aca="false">+C22</f>
        <v>0</v>
      </c>
      <c r="E22" s="36" t="n">
        <f aca="false">ROUND(+D22*1.0425,0)</f>
        <v>0</v>
      </c>
      <c r="F22" s="36" t="n">
        <f aca="false">+E22</f>
        <v>0</v>
      </c>
      <c r="G22" s="36" t="n">
        <f aca="false">+F22</f>
        <v>0</v>
      </c>
      <c r="H22" s="36" t="n">
        <f aca="false">+G22</f>
        <v>0</v>
      </c>
      <c r="I22" s="36" t="n">
        <f aca="false">+H22</f>
        <v>0</v>
      </c>
      <c r="J22" s="36" t="n">
        <f aca="false">+I22</f>
        <v>0</v>
      </c>
      <c r="K22" s="36" t="n">
        <f aca="false">+J22</f>
        <v>0</v>
      </c>
      <c r="L22" s="36" t="n">
        <f aca="false">+K22</f>
        <v>0</v>
      </c>
      <c r="M22" s="36" t="n">
        <f aca="false">+L22</f>
        <v>0</v>
      </c>
      <c r="N22" s="36" t="n">
        <f aca="false">+M22</f>
        <v>0</v>
      </c>
      <c r="O22" s="37" t="n">
        <f aca="false">SUM(C22:N22)</f>
        <v>0</v>
      </c>
    </row>
    <row r="23" customFormat="false" ht="15" hidden="false" customHeight="false" outlineLevel="0" collapsed="false">
      <c r="A23" s="33"/>
      <c r="B23" s="34" t="s">
        <v>54</v>
      </c>
      <c r="C23" s="35" t="n">
        <v>0</v>
      </c>
      <c r="D23" s="36" t="n">
        <f aca="false">+C23</f>
        <v>0</v>
      </c>
      <c r="E23" s="36" t="n">
        <f aca="false">ROUND(+D23*1.0425,0)</f>
        <v>0</v>
      </c>
      <c r="F23" s="36" t="n">
        <f aca="false">+E23</f>
        <v>0</v>
      </c>
      <c r="G23" s="36" t="n">
        <f aca="false">+F23</f>
        <v>0</v>
      </c>
      <c r="H23" s="36" t="n">
        <f aca="false">+G23</f>
        <v>0</v>
      </c>
      <c r="I23" s="36" t="n">
        <f aca="false">+H23</f>
        <v>0</v>
      </c>
      <c r="J23" s="36" t="n">
        <f aca="false">+I23</f>
        <v>0</v>
      </c>
      <c r="K23" s="36" t="n">
        <f aca="false">+J23</f>
        <v>0</v>
      </c>
      <c r="L23" s="36" t="n">
        <f aca="false">+K23</f>
        <v>0</v>
      </c>
      <c r="M23" s="36" t="n">
        <f aca="false">+L23</f>
        <v>0</v>
      </c>
      <c r="N23" s="36" t="n">
        <f aca="false">+M23</f>
        <v>0</v>
      </c>
      <c r="O23" s="37" t="n">
        <f aca="false">SUM(C23:N23)</f>
        <v>0</v>
      </c>
    </row>
    <row r="24" customFormat="false" ht="15" hidden="false" customHeight="false" outlineLevel="0" collapsed="false">
      <c r="A24" s="33"/>
      <c r="B24" s="34" t="s">
        <v>55</v>
      </c>
      <c r="C24" s="35" t="n">
        <v>0</v>
      </c>
      <c r="D24" s="36" t="n">
        <f aca="false">+C24</f>
        <v>0</v>
      </c>
      <c r="E24" s="36" t="n">
        <f aca="false">ROUND(+D24*1.0425,0)</f>
        <v>0</v>
      </c>
      <c r="F24" s="36" t="n">
        <f aca="false">+E24</f>
        <v>0</v>
      </c>
      <c r="G24" s="36" t="n">
        <f aca="false">+F24</f>
        <v>0</v>
      </c>
      <c r="H24" s="36" t="n">
        <f aca="false">+G24</f>
        <v>0</v>
      </c>
      <c r="I24" s="36" t="n">
        <f aca="false">+H24</f>
        <v>0</v>
      </c>
      <c r="J24" s="36" t="n">
        <f aca="false">+I24</f>
        <v>0</v>
      </c>
      <c r="K24" s="36" t="n">
        <f aca="false">+J24</f>
        <v>0</v>
      </c>
      <c r="L24" s="36" t="n">
        <f aca="false">+K24</f>
        <v>0</v>
      </c>
      <c r="M24" s="36" t="n">
        <f aca="false">+L24</f>
        <v>0</v>
      </c>
      <c r="N24" s="36" t="n">
        <f aca="false">+M24</f>
        <v>0</v>
      </c>
      <c r="O24" s="37" t="n">
        <f aca="false">SUM(C24:N24)</f>
        <v>0</v>
      </c>
    </row>
    <row r="25" customFormat="false" ht="15" hidden="false" customHeight="false" outlineLevel="0" collapsed="false">
      <c r="A25" s="33"/>
      <c r="B25" s="34" t="s">
        <v>56</v>
      </c>
      <c r="C25" s="35" t="n">
        <v>0</v>
      </c>
      <c r="D25" s="36" t="n">
        <f aca="false">+C25</f>
        <v>0</v>
      </c>
      <c r="E25" s="36" t="n">
        <f aca="false">ROUND(+D25*1.0425,0)</f>
        <v>0</v>
      </c>
      <c r="F25" s="36" t="n">
        <f aca="false">+E25</f>
        <v>0</v>
      </c>
      <c r="G25" s="36" t="n">
        <f aca="false">+F25</f>
        <v>0</v>
      </c>
      <c r="H25" s="36" t="n">
        <f aca="false">+G25</f>
        <v>0</v>
      </c>
      <c r="I25" s="36" t="n">
        <f aca="false">+H25</f>
        <v>0</v>
      </c>
      <c r="J25" s="36" t="n">
        <f aca="false">+I25</f>
        <v>0</v>
      </c>
      <c r="K25" s="36" t="n">
        <f aca="false">+J25</f>
        <v>0</v>
      </c>
      <c r="L25" s="36" t="n">
        <f aca="false">+K25</f>
        <v>0</v>
      </c>
      <c r="M25" s="36" t="n">
        <f aca="false">+L25</f>
        <v>0</v>
      </c>
      <c r="N25" s="36" t="n">
        <f aca="false">+M25</f>
        <v>0</v>
      </c>
      <c r="O25" s="37" t="n">
        <f aca="false">SUM(C25:N25)</f>
        <v>0</v>
      </c>
    </row>
    <row r="26" customFormat="false" ht="15" hidden="false" customHeight="false" outlineLevel="0" collapsed="false">
      <c r="A26" s="33"/>
      <c r="B26" s="34" t="s">
        <v>57</v>
      </c>
      <c r="C26" s="35" t="n">
        <v>0</v>
      </c>
      <c r="D26" s="36" t="n">
        <f aca="false">+C26</f>
        <v>0</v>
      </c>
      <c r="E26" s="36" t="n">
        <f aca="false">ROUND(+D26*1.0425,0)</f>
        <v>0</v>
      </c>
      <c r="F26" s="36" t="n">
        <f aca="false">+E26</f>
        <v>0</v>
      </c>
      <c r="G26" s="36" t="n">
        <f aca="false">+F26</f>
        <v>0</v>
      </c>
      <c r="H26" s="36" t="n">
        <f aca="false">+G26</f>
        <v>0</v>
      </c>
      <c r="I26" s="36" t="n">
        <f aca="false">+H26</f>
        <v>0</v>
      </c>
      <c r="J26" s="36" t="n">
        <f aca="false">+I26</f>
        <v>0</v>
      </c>
      <c r="K26" s="36" t="n">
        <f aca="false">+J26</f>
        <v>0</v>
      </c>
      <c r="L26" s="36" t="n">
        <f aca="false">+K26</f>
        <v>0</v>
      </c>
      <c r="M26" s="36" t="n">
        <f aca="false">+L26</f>
        <v>0</v>
      </c>
      <c r="N26" s="36" t="n">
        <f aca="false">+M26</f>
        <v>0</v>
      </c>
      <c r="O26" s="37" t="n">
        <f aca="false">SUM(C26:N26)</f>
        <v>0</v>
      </c>
    </row>
    <row r="27" customFormat="false" ht="15" hidden="false" customHeight="false" outlineLevel="0" collapsed="false">
      <c r="A27" s="33"/>
      <c r="B27" s="34" t="s">
        <v>58</v>
      </c>
      <c r="C27" s="35" t="n">
        <v>0</v>
      </c>
      <c r="D27" s="36" t="n">
        <f aca="false">+C27</f>
        <v>0</v>
      </c>
      <c r="E27" s="36" t="n">
        <f aca="false">ROUND(+D27*1.0425,0)</f>
        <v>0</v>
      </c>
      <c r="F27" s="36" t="n">
        <f aca="false">+E27</f>
        <v>0</v>
      </c>
      <c r="G27" s="36" t="n">
        <f aca="false">+F27</f>
        <v>0</v>
      </c>
      <c r="H27" s="36" t="n">
        <f aca="false">+G27</f>
        <v>0</v>
      </c>
      <c r="I27" s="36" t="n">
        <f aca="false">+H27</f>
        <v>0</v>
      </c>
      <c r="J27" s="36" t="n">
        <f aca="false">+I27</f>
        <v>0</v>
      </c>
      <c r="K27" s="36" t="n">
        <f aca="false">+J27</f>
        <v>0</v>
      </c>
      <c r="L27" s="36" t="n">
        <f aca="false">+K27</f>
        <v>0</v>
      </c>
      <c r="M27" s="36" t="n">
        <f aca="false">+L27</f>
        <v>0</v>
      </c>
      <c r="N27" s="36" t="n">
        <f aca="false">+M27</f>
        <v>0</v>
      </c>
      <c r="O27" s="37" t="n">
        <f aca="false">SUM(C27:N27)</f>
        <v>0</v>
      </c>
    </row>
    <row r="28" customFormat="false" ht="15" hidden="false" customHeight="false" outlineLevel="0" collapsed="false">
      <c r="A28" s="33"/>
      <c r="B28" s="34" t="s">
        <v>59</v>
      </c>
      <c r="C28" s="35" t="n">
        <v>0</v>
      </c>
      <c r="D28" s="36" t="n">
        <f aca="false">+C28</f>
        <v>0</v>
      </c>
      <c r="E28" s="36" t="n">
        <f aca="false">ROUND(+D28*1.0425,0)</f>
        <v>0</v>
      </c>
      <c r="F28" s="36" t="n">
        <f aca="false">+E28</f>
        <v>0</v>
      </c>
      <c r="G28" s="36" t="n">
        <f aca="false">+F28</f>
        <v>0</v>
      </c>
      <c r="H28" s="36" t="n">
        <f aca="false">+G28</f>
        <v>0</v>
      </c>
      <c r="I28" s="36" t="n">
        <f aca="false">+H28</f>
        <v>0</v>
      </c>
      <c r="J28" s="36" t="n">
        <f aca="false">+I28</f>
        <v>0</v>
      </c>
      <c r="K28" s="36" t="n">
        <f aca="false">+J28</f>
        <v>0</v>
      </c>
      <c r="L28" s="36" t="n">
        <f aca="false">+K28</f>
        <v>0</v>
      </c>
      <c r="M28" s="36" t="n">
        <f aca="false">+L28</f>
        <v>0</v>
      </c>
      <c r="N28" s="36" t="n">
        <f aca="false">+M28</f>
        <v>0</v>
      </c>
      <c r="O28" s="37" t="n">
        <f aca="false">SUM(C28:N28)</f>
        <v>0</v>
      </c>
    </row>
    <row r="29" customFormat="false" ht="15" hidden="false" customHeight="false" outlineLevel="0" collapsed="false">
      <c r="A29" s="33"/>
      <c r="B29" s="34" t="s">
        <v>60</v>
      </c>
      <c r="C29" s="35" t="n">
        <v>0</v>
      </c>
      <c r="D29" s="36" t="n">
        <f aca="false">+C29</f>
        <v>0</v>
      </c>
      <c r="E29" s="36" t="n">
        <f aca="false">ROUND(+D29*1.0425,0)</f>
        <v>0</v>
      </c>
      <c r="F29" s="36" t="n">
        <f aca="false">+E29</f>
        <v>0</v>
      </c>
      <c r="G29" s="36" t="n">
        <f aca="false">+F29</f>
        <v>0</v>
      </c>
      <c r="H29" s="36" t="n">
        <f aca="false">+G29</f>
        <v>0</v>
      </c>
      <c r="I29" s="36" t="n">
        <f aca="false">+H29</f>
        <v>0</v>
      </c>
      <c r="J29" s="36" t="n">
        <f aca="false">+I29</f>
        <v>0</v>
      </c>
      <c r="K29" s="36" t="n">
        <f aca="false">+J29</f>
        <v>0</v>
      </c>
      <c r="L29" s="36" t="n">
        <f aca="false">+K29</f>
        <v>0</v>
      </c>
      <c r="M29" s="36" t="n">
        <f aca="false">+L29</f>
        <v>0</v>
      </c>
      <c r="N29" s="36" t="n">
        <f aca="false">+M29</f>
        <v>0</v>
      </c>
      <c r="O29" s="37" t="n">
        <f aca="false">SUM(C29:N29)</f>
        <v>0</v>
      </c>
    </row>
    <row r="30" customFormat="false" ht="15" hidden="false" customHeight="false" outlineLevel="0" collapsed="false">
      <c r="A30" s="33"/>
      <c r="B30" s="34" t="s">
        <v>61</v>
      </c>
      <c r="C30" s="35" t="n">
        <v>0</v>
      </c>
      <c r="D30" s="36" t="n">
        <f aca="false">+C30</f>
        <v>0</v>
      </c>
      <c r="E30" s="36" t="n">
        <f aca="false">ROUND(+D30*1.0425,0)</f>
        <v>0</v>
      </c>
      <c r="F30" s="36" t="n">
        <f aca="false">+E30</f>
        <v>0</v>
      </c>
      <c r="G30" s="36" t="n">
        <f aca="false">+F30</f>
        <v>0</v>
      </c>
      <c r="H30" s="36" t="n">
        <f aca="false">+G30</f>
        <v>0</v>
      </c>
      <c r="I30" s="36" t="n">
        <f aca="false">+H30</f>
        <v>0</v>
      </c>
      <c r="J30" s="36" t="n">
        <f aca="false">+I30</f>
        <v>0</v>
      </c>
      <c r="K30" s="36" t="n">
        <f aca="false">+J30</f>
        <v>0</v>
      </c>
      <c r="L30" s="36" t="n">
        <f aca="false">+K30</f>
        <v>0</v>
      </c>
      <c r="M30" s="36" t="n">
        <f aca="false">+L30</f>
        <v>0</v>
      </c>
      <c r="N30" s="36" t="n">
        <f aca="false">+M30</f>
        <v>0</v>
      </c>
      <c r="O30" s="37" t="n">
        <f aca="false">SUM(C30:N30)</f>
        <v>0</v>
      </c>
    </row>
    <row r="31" customFormat="false" ht="15" hidden="false" customHeight="false" outlineLevel="0" collapsed="false">
      <c r="A31" s="33"/>
      <c r="B31" s="34" t="s">
        <v>62</v>
      </c>
      <c r="C31" s="35" t="n">
        <v>0</v>
      </c>
      <c r="D31" s="36" t="n">
        <f aca="false">+C31</f>
        <v>0</v>
      </c>
      <c r="E31" s="36" t="n">
        <f aca="false">ROUND(+D31*1.0425,0)</f>
        <v>0</v>
      </c>
      <c r="F31" s="36" t="n">
        <f aca="false">+E31</f>
        <v>0</v>
      </c>
      <c r="G31" s="36" t="n">
        <f aca="false">+F31</f>
        <v>0</v>
      </c>
      <c r="H31" s="36" t="n">
        <f aca="false">+G31</f>
        <v>0</v>
      </c>
      <c r="I31" s="36" t="n">
        <f aca="false">+H31</f>
        <v>0</v>
      </c>
      <c r="J31" s="36" t="n">
        <f aca="false">+I31</f>
        <v>0</v>
      </c>
      <c r="K31" s="36" t="n">
        <f aca="false">+J31</f>
        <v>0</v>
      </c>
      <c r="L31" s="36" t="n">
        <f aca="false">+K31</f>
        <v>0</v>
      </c>
      <c r="M31" s="36" t="n">
        <f aca="false">+L31</f>
        <v>0</v>
      </c>
      <c r="N31" s="36" t="n">
        <f aca="false">+M31</f>
        <v>0</v>
      </c>
      <c r="O31" s="37" t="n">
        <f aca="false">SUM(C31:N31)</f>
        <v>0</v>
      </c>
    </row>
    <row r="32" customFormat="false" ht="15" hidden="false" customHeight="false" outlineLevel="0" collapsed="false">
      <c r="A32" s="33"/>
      <c r="B32" s="34" t="s">
        <v>63</v>
      </c>
      <c r="C32" s="35" t="n">
        <v>0</v>
      </c>
      <c r="D32" s="36" t="n">
        <f aca="false">+C32</f>
        <v>0</v>
      </c>
      <c r="E32" s="36" t="n">
        <f aca="false">ROUND(+D32*1.0425,0)</f>
        <v>0</v>
      </c>
      <c r="F32" s="36" t="n">
        <f aca="false">+E32</f>
        <v>0</v>
      </c>
      <c r="G32" s="36" t="n">
        <f aca="false">+F32</f>
        <v>0</v>
      </c>
      <c r="H32" s="36" t="n">
        <f aca="false">+G32</f>
        <v>0</v>
      </c>
      <c r="I32" s="36" t="n">
        <f aca="false">+H32</f>
        <v>0</v>
      </c>
      <c r="J32" s="36" t="n">
        <f aca="false">+I32</f>
        <v>0</v>
      </c>
      <c r="K32" s="36" t="n">
        <f aca="false">+J32</f>
        <v>0</v>
      </c>
      <c r="L32" s="36" t="n">
        <f aca="false">+K32</f>
        <v>0</v>
      </c>
      <c r="M32" s="36" t="n">
        <f aca="false">+L32</f>
        <v>0</v>
      </c>
      <c r="N32" s="36" t="n">
        <f aca="false">+M32</f>
        <v>0</v>
      </c>
      <c r="O32" s="37" t="n">
        <f aca="false">SUM(C32:N32)</f>
        <v>0</v>
      </c>
    </row>
    <row r="33" customFormat="false" ht="15" hidden="false" customHeight="false" outlineLevel="0" collapsed="false">
      <c r="A33" s="33"/>
      <c r="B33" s="34" t="s">
        <v>64</v>
      </c>
      <c r="C33" s="35" t="n">
        <v>0</v>
      </c>
      <c r="D33" s="36" t="n">
        <f aca="false">+C33</f>
        <v>0</v>
      </c>
      <c r="E33" s="36" t="n">
        <f aca="false">ROUND(+D33*1.0425,0)</f>
        <v>0</v>
      </c>
      <c r="F33" s="36" t="n">
        <f aca="false">+E33</f>
        <v>0</v>
      </c>
      <c r="G33" s="36" t="n">
        <f aca="false">+F33</f>
        <v>0</v>
      </c>
      <c r="H33" s="36" t="n">
        <f aca="false">+G33</f>
        <v>0</v>
      </c>
      <c r="I33" s="36" t="n">
        <f aca="false">+H33</f>
        <v>0</v>
      </c>
      <c r="J33" s="36" t="n">
        <f aca="false">+I33</f>
        <v>0</v>
      </c>
      <c r="K33" s="36" t="n">
        <f aca="false">+J33</f>
        <v>0</v>
      </c>
      <c r="L33" s="36" t="n">
        <f aca="false">+K33</f>
        <v>0</v>
      </c>
      <c r="M33" s="36" t="n">
        <f aca="false">+L33</f>
        <v>0</v>
      </c>
      <c r="N33" s="36" t="n">
        <f aca="false">+M33</f>
        <v>0</v>
      </c>
      <c r="O33" s="37" t="n">
        <f aca="false">SUM(C33:N33)</f>
        <v>0</v>
      </c>
    </row>
    <row r="34" customFormat="false" ht="15" hidden="false" customHeight="false" outlineLevel="0" collapsed="false">
      <c r="A34" s="33"/>
      <c r="B34" s="34" t="s">
        <v>65</v>
      </c>
      <c r="C34" s="35" t="n">
        <v>0</v>
      </c>
      <c r="D34" s="36" t="n">
        <f aca="false">+C34</f>
        <v>0</v>
      </c>
      <c r="E34" s="36" t="n">
        <f aca="false">ROUND(+D34*1.0425,0)</f>
        <v>0</v>
      </c>
      <c r="F34" s="36" t="n">
        <f aca="false">+E34</f>
        <v>0</v>
      </c>
      <c r="G34" s="36" t="n">
        <f aca="false">+F34</f>
        <v>0</v>
      </c>
      <c r="H34" s="36" t="n">
        <f aca="false">+G34</f>
        <v>0</v>
      </c>
      <c r="I34" s="36" t="n">
        <f aca="false">+H34</f>
        <v>0</v>
      </c>
      <c r="J34" s="36" t="n">
        <f aca="false">+I34</f>
        <v>0</v>
      </c>
      <c r="K34" s="36" t="n">
        <f aca="false">+J34</f>
        <v>0</v>
      </c>
      <c r="L34" s="36" t="n">
        <f aca="false">+K34</f>
        <v>0</v>
      </c>
      <c r="M34" s="36" t="n">
        <f aca="false">+L34</f>
        <v>0</v>
      </c>
      <c r="N34" s="36" t="n">
        <f aca="false">+M34</f>
        <v>0</v>
      </c>
      <c r="O34" s="37" t="n">
        <f aca="false">SUM(C34:N34)</f>
        <v>0</v>
      </c>
    </row>
    <row r="35" customFormat="false" ht="15" hidden="false" customHeight="false" outlineLevel="0" collapsed="false">
      <c r="A35" s="33"/>
      <c r="B35" s="34" t="s">
        <v>66</v>
      </c>
      <c r="C35" s="35" t="n">
        <v>0</v>
      </c>
      <c r="D35" s="36" t="n">
        <f aca="false">+C35</f>
        <v>0</v>
      </c>
      <c r="E35" s="36" t="n">
        <f aca="false">ROUND(+D35*1.0425,0)</f>
        <v>0</v>
      </c>
      <c r="F35" s="36" t="n">
        <f aca="false">+E35</f>
        <v>0</v>
      </c>
      <c r="G35" s="36" t="n">
        <f aca="false">+F35</f>
        <v>0</v>
      </c>
      <c r="H35" s="36" t="n">
        <f aca="false">+G35</f>
        <v>0</v>
      </c>
      <c r="I35" s="36" t="n">
        <f aca="false">+H35</f>
        <v>0</v>
      </c>
      <c r="J35" s="36" t="n">
        <f aca="false">+I35</f>
        <v>0</v>
      </c>
      <c r="K35" s="36" t="n">
        <f aca="false">+J35</f>
        <v>0</v>
      </c>
      <c r="L35" s="36" t="n">
        <f aca="false">+K35</f>
        <v>0</v>
      </c>
      <c r="M35" s="36" t="n">
        <f aca="false">+L35</f>
        <v>0</v>
      </c>
      <c r="N35" s="36" t="n">
        <f aca="false">+M35</f>
        <v>0</v>
      </c>
      <c r="O35" s="37" t="n">
        <f aca="false">SUM(C35:N35)</f>
        <v>0</v>
      </c>
    </row>
    <row r="36" customFormat="false" ht="15" hidden="false" customHeight="false" outlineLevel="0" collapsed="false">
      <c r="A36" s="33"/>
      <c r="B36" s="34" t="s">
        <v>67</v>
      </c>
      <c r="C36" s="35" t="n">
        <v>0</v>
      </c>
      <c r="D36" s="36" t="n">
        <f aca="false">+C36</f>
        <v>0</v>
      </c>
      <c r="E36" s="36" t="n">
        <f aca="false">ROUND(+D36*1.0425,0)</f>
        <v>0</v>
      </c>
      <c r="F36" s="36" t="n">
        <f aca="false">+E36</f>
        <v>0</v>
      </c>
      <c r="G36" s="36" t="n">
        <f aca="false">+F36</f>
        <v>0</v>
      </c>
      <c r="H36" s="36" t="n">
        <f aca="false">+G36</f>
        <v>0</v>
      </c>
      <c r="I36" s="36" t="n">
        <f aca="false">+H36</f>
        <v>0</v>
      </c>
      <c r="J36" s="36" t="n">
        <f aca="false">+I36</f>
        <v>0</v>
      </c>
      <c r="K36" s="36" t="n">
        <f aca="false">+J36</f>
        <v>0</v>
      </c>
      <c r="L36" s="36" t="n">
        <f aca="false">+K36</f>
        <v>0</v>
      </c>
      <c r="M36" s="36" t="n">
        <f aca="false">+L36</f>
        <v>0</v>
      </c>
      <c r="N36" s="36" t="n">
        <f aca="false">+M36</f>
        <v>0</v>
      </c>
      <c r="O36" s="37" t="n">
        <f aca="false">SUM(C36:N36)</f>
        <v>0</v>
      </c>
    </row>
    <row r="37" customFormat="false" ht="15" hidden="false" customHeight="false" outlineLevel="0" collapsed="false">
      <c r="A37" s="33"/>
      <c r="B37" s="34" t="s">
        <v>68</v>
      </c>
      <c r="C37" s="35" t="n">
        <v>0</v>
      </c>
      <c r="D37" s="36" t="n">
        <f aca="false">+C37</f>
        <v>0</v>
      </c>
      <c r="E37" s="36" t="n">
        <f aca="false">ROUND(+D37*1.0425,0)</f>
        <v>0</v>
      </c>
      <c r="F37" s="36" t="n">
        <f aca="false">+E37</f>
        <v>0</v>
      </c>
      <c r="G37" s="36" t="n">
        <f aca="false">+F37</f>
        <v>0</v>
      </c>
      <c r="H37" s="36" t="n">
        <f aca="false">+G37</f>
        <v>0</v>
      </c>
      <c r="I37" s="36" t="n">
        <f aca="false">+H37</f>
        <v>0</v>
      </c>
      <c r="J37" s="36" t="n">
        <f aca="false">+I37</f>
        <v>0</v>
      </c>
      <c r="K37" s="36" t="n">
        <f aca="false">+J37</f>
        <v>0</v>
      </c>
      <c r="L37" s="36" t="n">
        <f aca="false">+K37</f>
        <v>0</v>
      </c>
      <c r="M37" s="36" t="n">
        <f aca="false">+L37</f>
        <v>0</v>
      </c>
      <c r="N37" s="36" t="n">
        <f aca="false">+M37</f>
        <v>0</v>
      </c>
      <c r="O37" s="37" t="n">
        <f aca="false">SUM(C37:N37)</f>
        <v>0</v>
      </c>
    </row>
    <row r="38" customFormat="false" ht="15" hidden="false" customHeight="false" outlineLevel="0" collapsed="false">
      <c r="A38" s="33"/>
      <c r="B38" s="34" t="s">
        <v>69</v>
      </c>
      <c r="C38" s="35" t="n">
        <v>0</v>
      </c>
      <c r="D38" s="36" t="n">
        <f aca="false">+C38</f>
        <v>0</v>
      </c>
      <c r="E38" s="36" t="n">
        <f aca="false">ROUND(+D38*1.0425,0)</f>
        <v>0</v>
      </c>
      <c r="F38" s="36" t="n">
        <f aca="false">+E38</f>
        <v>0</v>
      </c>
      <c r="G38" s="36" t="n">
        <f aca="false">+F38</f>
        <v>0</v>
      </c>
      <c r="H38" s="36" t="n">
        <f aca="false">+G38</f>
        <v>0</v>
      </c>
      <c r="I38" s="36" t="n">
        <f aca="false">+H38</f>
        <v>0</v>
      </c>
      <c r="J38" s="36" t="n">
        <f aca="false">+I38</f>
        <v>0</v>
      </c>
      <c r="K38" s="36" t="n">
        <f aca="false">+J38</f>
        <v>0</v>
      </c>
      <c r="L38" s="36" t="n">
        <f aca="false">+K38</f>
        <v>0</v>
      </c>
      <c r="M38" s="36" t="n">
        <f aca="false">+L38</f>
        <v>0</v>
      </c>
      <c r="N38" s="36" t="n">
        <f aca="false">+M38</f>
        <v>0</v>
      </c>
      <c r="O38" s="37" t="n">
        <f aca="false">SUM(C38:N38)</f>
        <v>0</v>
      </c>
    </row>
    <row r="39" customFormat="false" ht="15" hidden="false" customHeight="false" outlineLevel="0" collapsed="false">
      <c r="A39" s="33"/>
      <c r="B39" s="34" t="s">
        <v>70</v>
      </c>
      <c r="C39" s="35" t="n">
        <v>0</v>
      </c>
      <c r="D39" s="36" t="n">
        <f aca="false">+C39</f>
        <v>0</v>
      </c>
      <c r="E39" s="36" t="n">
        <f aca="false">ROUND(+D39*1.0425,0)</f>
        <v>0</v>
      </c>
      <c r="F39" s="36" t="n">
        <f aca="false">+E39</f>
        <v>0</v>
      </c>
      <c r="G39" s="36" t="n">
        <f aca="false">+F39</f>
        <v>0</v>
      </c>
      <c r="H39" s="36" t="n">
        <f aca="false">+G39</f>
        <v>0</v>
      </c>
      <c r="I39" s="36" t="n">
        <f aca="false">+H39</f>
        <v>0</v>
      </c>
      <c r="J39" s="36" t="n">
        <f aca="false">+I39</f>
        <v>0</v>
      </c>
      <c r="K39" s="36" t="n">
        <f aca="false">+J39</f>
        <v>0</v>
      </c>
      <c r="L39" s="36" t="n">
        <f aca="false">+K39</f>
        <v>0</v>
      </c>
      <c r="M39" s="36" t="n">
        <f aca="false">+L39</f>
        <v>0</v>
      </c>
      <c r="N39" s="36" t="n">
        <f aca="false">+M39</f>
        <v>0</v>
      </c>
      <c r="O39" s="37" t="n">
        <f aca="false">SUM(C39:N39)</f>
        <v>0</v>
      </c>
    </row>
    <row r="40" customFormat="false" ht="15" hidden="false" customHeight="false" outlineLevel="0" collapsed="false">
      <c r="A40" s="33"/>
      <c r="B40" s="34" t="s">
        <v>71</v>
      </c>
      <c r="C40" s="35" t="n">
        <v>0</v>
      </c>
      <c r="D40" s="36" t="n">
        <f aca="false">+C40</f>
        <v>0</v>
      </c>
      <c r="E40" s="36" t="n">
        <f aca="false">ROUND(+D40*1.0425,0)</f>
        <v>0</v>
      </c>
      <c r="F40" s="36" t="n">
        <f aca="false">+E40</f>
        <v>0</v>
      </c>
      <c r="G40" s="36" t="n">
        <f aca="false">+F40</f>
        <v>0</v>
      </c>
      <c r="H40" s="36" t="n">
        <f aca="false">+G40</f>
        <v>0</v>
      </c>
      <c r="I40" s="36" t="n">
        <f aca="false">+H40</f>
        <v>0</v>
      </c>
      <c r="J40" s="36" t="n">
        <f aca="false">+I40</f>
        <v>0</v>
      </c>
      <c r="K40" s="36" t="n">
        <f aca="false">+J40</f>
        <v>0</v>
      </c>
      <c r="L40" s="36" t="n">
        <f aca="false">+K40</f>
        <v>0</v>
      </c>
      <c r="M40" s="36" t="n">
        <f aca="false">+L40</f>
        <v>0</v>
      </c>
      <c r="N40" s="36" t="n">
        <f aca="false">+M40</f>
        <v>0</v>
      </c>
      <c r="O40" s="37" t="n">
        <f aca="false">SUM(C40:N40)</f>
        <v>0</v>
      </c>
    </row>
    <row r="41" customFormat="false" ht="15" hidden="false" customHeight="false" outlineLevel="0" collapsed="false">
      <c r="A41" s="33"/>
      <c r="B41" s="34" t="s">
        <v>72</v>
      </c>
      <c r="C41" s="35" t="n">
        <v>0</v>
      </c>
      <c r="D41" s="36" t="n">
        <f aca="false">+C41</f>
        <v>0</v>
      </c>
      <c r="E41" s="36" t="n">
        <f aca="false">ROUND(+D41*1.0425,0)</f>
        <v>0</v>
      </c>
      <c r="F41" s="36" t="n">
        <f aca="false">+E41</f>
        <v>0</v>
      </c>
      <c r="G41" s="36" t="n">
        <f aca="false">+F41</f>
        <v>0</v>
      </c>
      <c r="H41" s="36" t="n">
        <f aca="false">+G41</f>
        <v>0</v>
      </c>
      <c r="I41" s="36" t="n">
        <f aca="false">+H41</f>
        <v>0</v>
      </c>
      <c r="J41" s="36" t="n">
        <f aca="false">+I41</f>
        <v>0</v>
      </c>
      <c r="K41" s="36" t="n">
        <f aca="false">+J41</f>
        <v>0</v>
      </c>
      <c r="L41" s="36" t="n">
        <f aca="false">+K41</f>
        <v>0</v>
      </c>
      <c r="M41" s="36" t="n">
        <f aca="false">+L41</f>
        <v>0</v>
      </c>
      <c r="N41" s="36" t="n">
        <f aca="false">+M41</f>
        <v>0</v>
      </c>
      <c r="O41" s="37" t="n">
        <f aca="false">SUM(C41:N41)</f>
        <v>0</v>
      </c>
    </row>
    <row r="42" customFormat="false" ht="15" hidden="false" customHeight="false" outlineLevel="0" collapsed="false">
      <c r="A42" s="33"/>
      <c r="B42" s="34" t="s">
        <v>73</v>
      </c>
      <c r="C42" s="35" t="n">
        <v>0</v>
      </c>
      <c r="D42" s="36" t="n">
        <f aca="false">+C42</f>
        <v>0</v>
      </c>
      <c r="E42" s="36" t="n">
        <f aca="false">ROUND(+D42*1.0425,0)</f>
        <v>0</v>
      </c>
      <c r="F42" s="36" t="n">
        <f aca="false">+E42</f>
        <v>0</v>
      </c>
      <c r="G42" s="36" t="n">
        <f aca="false">+F42</f>
        <v>0</v>
      </c>
      <c r="H42" s="36" t="n">
        <f aca="false">+G42</f>
        <v>0</v>
      </c>
      <c r="I42" s="36" t="n">
        <f aca="false">+H42</f>
        <v>0</v>
      </c>
      <c r="J42" s="36" t="n">
        <f aca="false">+I42</f>
        <v>0</v>
      </c>
      <c r="K42" s="36" t="n">
        <f aca="false">+J42</f>
        <v>0</v>
      </c>
      <c r="L42" s="36" t="n">
        <f aca="false">+K42</f>
        <v>0</v>
      </c>
      <c r="M42" s="36" t="n">
        <f aca="false">+L42</f>
        <v>0</v>
      </c>
      <c r="N42" s="36" t="n">
        <f aca="false">+M42</f>
        <v>0</v>
      </c>
      <c r="O42" s="37" t="n">
        <f aca="false">SUM(C42:N42)</f>
        <v>0</v>
      </c>
    </row>
    <row r="43" customFormat="false" ht="15" hidden="false" customHeight="false" outlineLevel="0" collapsed="false">
      <c r="A43" s="33"/>
      <c r="B43" s="34" t="s">
        <v>74</v>
      </c>
      <c r="C43" s="35" t="n">
        <v>0</v>
      </c>
      <c r="D43" s="36" t="n">
        <f aca="false">+C43</f>
        <v>0</v>
      </c>
      <c r="E43" s="36" t="n">
        <f aca="false">ROUND(+D43*1.0425,0)</f>
        <v>0</v>
      </c>
      <c r="F43" s="36" t="n">
        <f aca="false">+E43</f>
        <v>0</v>
      </c>
      <c r="G43" s="36" t="n">
        <f aca="false">+F43</f>
        <v>0</v>
      </c>
      <c r="H43" s="36" t="n">
        <f aca="false">+G43</f>
        <v>0</v>
      </c>
      <c r="I43" s="36" t="n">
        <f aca="false">+H43</f>
        <v>0</v>
      </c>
      <c r="J43" s="36" t="n">
        <f aca="false">+I43</f>
        <v>0</v>
      </c>
      <c r="K43" s="36" t="n">
        <f aca="false">+J43</f>
        <v>0</v>
      </c>
      <c r="L43" s="36" t="n">
        <f aca="false">+K43</f>
        <v>0</v>
      </c>
      <c r="M43" s="36" t="n">
        <f aca="false">+L43</f>
        <v>0</v>
      </c>
      <c r="N43" s="36" t="n">
        <f aca="false">+M43</f>
        <v>0</v>
      </c>
      <c r="O43" s="37" t="n">
        <f aca="false">SUM(C43:N43)</f>
        <v>0</v>
      </c>
    </row>
    <row r="44" customFormat="false" ht="15" hidden="false" customHeight="false" outlineLevel="0" collapsed="false">
      <c r="A44" s="33"/>
      <c r="B44" s="34" t="s">
        <v>75</v>
      </c>
      <c r="C44" s="35" t="n">
        <v>0</v>
      </c>
      <c r="D44" s="36" t="n">
        <f aca="false">+C44</f>
        <v>0</v>
      </c>
      <c r="E44" s="36" t="n">
        <f aca="false">ROUND(+D44*1.0425,0)</f>
        <v>0</v>
      </c>
      <c r="F44" s="36" t="n">
        <f aca="false">+E44</f>
        <v>0</v>
      </c>
      <c r="G44" s="36" t="n">
        <f aca="false">+F44</f>
        <v>0</v>
      </c>
      <c r="H44" s="36" t="n">
        <f aca="false">+G44</f>
        <v>0</v>
      </c>
      <c r="I44" s="36" t="n">
        <f aca="false">+H44</f>
        <v>0</v>
      </c>
      <c r="J44" s="36" t="n">
        <f aca="false">+I44</f>
        <v>0</v>
      </c>
      <c r="K44" s="36" t="n">
        <f aca="false">+J44</f>
        <v>0</v>
      </c>
      <c r="L44" s="36" t="n">
        <f aca="false">+K44</f>
        <v>0</v>
      </c>
      <c r="M44" s="36" t="n">
        <f aca="false">+L44</f>
        <v>0</v>
      </c>
      <c r="N44" s="36" t="n">
        <f aca="false">+M44</f>
        <v>0</v>
      </c>
      <c r="O44" s="37" t="n">
        <f aca="false">SUM(C44:N44)</f>
        <v>0</v>
      </c>
    </row>
    <row r="45" customFormat="false" ht="15" hidden="false" customHeight="false" outlineLevel="0" collapsed="false">
      <c r="A45" s="33"/>
      <c r="B45" s="34" t="s">
        <v>76</v>
      </c>
      <c r="C45" s="35" t="n">
        <v>0</v>
      </c>
      <c r="D45" s="36" t="n">
        <f aca="false">+C45</f>
        <v>0</v>
      </c>
      <c r="E45" s="36" t="n">
        <f aca="false">ROUND(+D45*1.0425,0)</f>
        <v>0</v>
      </c>
      <c r="F45" s="36" t="n">
        <f aca="false">+E45</f>
        <v>0</v>
      </c>
      <c r="G45" s="36" t="n">
        <f aca="false">+F45</f>
        <v>0</v>
      </c>
      <c r="H45" s="36" t="n">
        <f aca="false">+G45</f>
        <v>0</v>
      </c>
      <c r="I45" s="36" t="n">
        <f aca="false">+H45</f>
        <v>0</v>
      </c>
      <c r="J45" s="36" t="n">
        <f aca="false">+I45</f>
        <v>0</v>
      </c>
      <c r="K45" s="36" t="n">
        <f aca="false">+J45</f>
        <v>0</v>
      </c>
      <c r="L45" s="36" t="n">
        <f aca="false">+K45</f>
        <v>0</v>
      </c>
      <c r="M45" s="36" t="n">
        <f aca="false">+L45</f>
        <v>0</v>
      </c>
      <c r="N45" s="36" t="n">
        <f aca="false">+M45</f>
        <v>0</v>
      </c>
      <c r="O45" s="37" t="n">
        <f aca="false">SUM(C45:N45)</f>
        <v>0</v>
      </c>
    </row>
    <row r="46" customFormat="false" ht="15" hidden="false" customHeight="false" outlineLevel="0" collapsed="false">
      <c r="A46" s="33"/>
      <c r="B46" s="34" t="s">
        <v>77</v>
      </c>
      <c r="C46" s="35" t="n">
        <v>0</v>
      </c>
      <c r="D46" s="36" t="n">
        <f aca="false">+C46</f>
        <v>0</v>
      </c>
      <c r="E46" s="36" t="n">
        <f aca="false">ROUND(+D46*1.0425,0)</f>
        <v>0</v>
      </c>
      <c r="F46" s="36" t="n">
        <f aca="false">+E46</f>
        <v>0</v>
      </c>
      <c r="G46" s="36" t="n">
        <f aca="false">+F46</f>
        <v>0</v>
      </c>
      <c r="H46" s="36" t="n">
        <f aca="false">+G46</f>
        <v>0</v>
      </c>
      <c r="I46" s="36" t="n">
        <f aca="false">+H46</f>
        <v>0</v>
      </c>
      <c r="J46" s="36" t="n">
        <f aca="false">+I46</f>
        <v>0</v>
      </c>
      <c r="K46" s="36" t="n">
        <f aca="false">+J46</f>
        <v>0</v>
      </c>
      <c r="L46" s="36" t="n">
        <f aca="false">+K46</f>
        <v>0</v>
      </c>
      <c r="M46" s="36" t="n">
        <f aca="false">+L46</f>
        <v>0</v>
      </c>
      <c r="N46" s="36" t="n">
        <f aca="false">+M46</f>
        <v>0</v>
      </c>
      <c r="O46" s="37" t="n">
        <f aca="false">SUM(C46:N46)</f>
        <v>0</v>
      </c>
    </row>
    <row r="47" customFormat="false" ht="15" hidden="false" customHeight="false" outlineLevel="0" collapsed="false">
      <c r="A47" s="33"/>
      <c r="B47" s="34" t="s">
        <v>78</v>
      </c>
      <c r="C47" s="35" t="n">
        <v>0</v>
      </c>
      <c r="D47" s="36" t="n">
        <f aca="false">+C47</f>
        <v>0</v>
      </c>
      <c r="E47" s="36" t="n">
        <f aca="false">ROUND(+D47*1.0425,0)</f>
        <v>0</v>
      </c>
      <c r="F47" s="36" t="n">
        <f aca="false">+E47</f>
        <v>0</v>
      </c>
      <c r="G47" s="36" t="n">
        <f aca="false">+F47</f>
        <v>0</v>
      </c>
      <c r="H47" s="36" t="n">
        <f aca="false">+G47</f>
        <v>0</v>
      </c>
      <c r="I47" s="36" t="n">
        <f aca="false">+H47</f>
        <v>0</v>
      </c>
      <c r="J47" s="36" t="n">
        <f aca="false">+I47</f>
        <v>0</v>
      </c>
      <c r="K47" s="36" t="n">
        <f aca="false">+J47</f>
        <v>0</v>
      </c>
      <c r="L47" s="36" t="n">
        <f aca="false">+K47</f>
        <v>0</v>
      </c>
      <c r="M47" s="36" t="n">
        <f aca="false">+L47</f>
        <v>0</v>
      </c>
      <c r="N47" s="36" t="n">
        <f aca="false">+M47</f>
        <v>0</v>
      </c>
      <c r="O47" s="37" t="n">
        <f aca="false">SUM(C47:N47)</f>
        <v>0</v>
      </c>
    </row>
    <row r="48" customFormat="false" ht="15" hidden="false" customHeight="false" outlineLevel="0" collapsed="false">
      <c r="A48" s="33"/>
      <c r="B48" s="34" t="s">
        <v>79</v>
      </c>
      <c r="C48" s="35" t="n">
        <v>0</v>
      </c>
      <c r="D48" s="36" t="n">
        <f aca="false">+C48</f>
        <v>0</v>
      </c>
      <c r="E48" s="36" t="n">
        <f aca="false">ROUND(+D48*1.0425,0)</f>
        <v>0</v>
      </c>
      <c r="F48" s="36" t="n">
        <f aca="false">+E48</f>
        <v>0</v>
      </c>
      <c r="G48" s="36" t="n">
        <f aca="false">+F48</f>
        <v>0</v>
      </c>
      <c r="H48" s="36" t="n">
        <f aca="false">+G48</f>
        <v>0</v>
      </c>
      <c r="I48" s="36" t="n">
        <f aca="false">+H48</f>
        <v>0</v>
      </c>
      <c r="J48" s="36" t="n">
        <f aca="false">+I48</f>
        <v>0</v>
      </c>
      <c r="K48" s="36" t="n">
        <f aca="false">+J48</f>
        <v>0</v>
      </c>
      <c r="L48" s="36" t="n">
        <f aca="false">+K48</f>
        <v>0</v>
      </c>
      <c r="M48" s="36" t="n">
        <f aca="false">+L48</f>
        <v>0</v>
      </c>
      <c r="N48" s="36" t="n">
        <f aca="false">+M48</f>
        <v>0</v>
      </c>
      <c r="O48" s="37" t="n">
        <f aca="false">SUM(C48:N48)</f>
        <v>0</v>
      </c>
    </row>
    <row r="49" customFormat="false" ht="15" hidden="false" customHeight="false" outlineLevel="0" collapsed="false">
      <c r="A49" s="33"/>
      <c r="B49" s="34" t="s">
        <v>80</v>
      </c>
      <c r="C49" s="35" t="n">
        <v>0</v>
      </c>
      <c r="D49" s="36" t="n">
        <f aca="false">+C49</f>
        <v>0</v>
      </c>
      <c r="E49" s="36" t="n">
        <f aca="false">ROUND(+D49*1.0425,0)</f>
        <v>0</v>
      </c>
      <c r="F49" s="36" t="n">
        <f aca="false">+E49</f>
        <v>0</v>
      </c>
      <c r="G49" s="36" t="n">
        <f aca="false">+F49</f>
        <v>0</v>
      </c>
      <c r="H49" s="36" t="n">
        <f aca="false">+G49</f>
        <v>0</v>
      </c>
      <c r="I49" s="36" t="n">
        <f aca="false">+H49</f>
        <v>0</v>
      </c>
      <c r="J49" s="36" t="n">
        <f aca="false">+I49</f>
        <v>0</v>
      </c>
      <c r="K49" s="36" t="n">
        <f aca="false">+J49</f>
        <v>0</v>
      </c>
      <c r="L49" s="36" t="n">
        <f aca="false">+K49</f>
        <v>0</v>
      </c>
      <c r="M49" s="36" t="n">
        <f aca="false">+L49</f>
        <v>0</v>
      </c>
      <c r="N49" s="36" t="n">
        <f aca="false">+M49</f>
        <v>0</v>
      </c>
      <c r="O49" s="37" t="n">
        <f aca="false">SUM(C49:N49)</f>
        <v>0</v>
      </c>
    </row>
    <row r="50" customFormat="false" ht="15" hidden="false" customHeight="false" outlineLevel="0" collapsed="false">
      <c r="A50" s="33"/>
      <c r="B50" s="34" t="s">
        <v>81</v>
      </c>
      <c r="C50" s="35" t="n">
        <v>0</v>
      </c>
      <c r="D50" s="36" t="n">
        <f aca="false">+C50</f>
        <v>0</v>
      </c>
      <c r="E50" s="36" t="n">
        <f aca="false">ROUND(+D50*1.0425,0)</f>
        <v>0</v>
      </c>
      <c r="F50" s="36" t="n">
        <f aca="false">+E50</f>
        <v>0</v>
      </c>
      <c r="G50" s="36" t="n">
        <f aca="false">+F50</f>
        <v>0</v>
      </c>
      <c r="H50" s="36" t="n">
        <f aca="false">+G50</f>
        <v>0</v>
      </c>
      <c r="I50" s="36" t="n">
        <f aca="false">+H50</f>
        <v>0</v>
      </c>
      <c r="J50" s="36" t="n">
        <f aca="false">+I50</f>
        <v>0</v>
      </c>
      <c r="K50" s="36" t="n">
        <f aca="false">+J50</f>
        <v>0</v>
      </c>
      <c r="L50" s="36" t="n">
        <f aca="false">+K50</f>
        <v>0</v>
      </c>
      <c r="M50" s="36" t="n">
        <f aca="false">+L50</f>
        <v>0</v>
      </c>
      <c r="N50" s="36" t="n">
        <f aca="false">+M50</f>
        <v>0</v>
      </c>
      <c r="O50" s="37" t="n">
        <f aca="false">SUM(C50:N50)</f>
        <v>0</v>
      </c>
    </row>
    <row r="51" customFormat="false" ht="15" hidden="false" customHeight="false" outlineLevel="0" collapsed="false">
      <c r="A51" s="33"/>
      <c r="B51" s="34" t="s">
        <v>82</v>
      </c>
      <c r="C51" s="35" t="n">
        <v>0</v>
      </c>
      <c r="D51" s="36" t="n">
        <f aca="false">+C51</f>
        <v>0</v>
      </c>
      <c r="E51" s="36" t="n">
        <f aca="false">ROUND(+D51*1.0425,0)</f>
        <v>0</v>
      </c>
      <c r="F51" s="36" t="n">
        <f aca="false">+E51</f>
        <v>0</v>
      </c>
      <c r="G51" s="36" t="n">
        <f aca="false">+F51</f>
        <v>0</v>
      </c>
      <c r="H51" s="36" t="n">
        <f aca="false">+G51</f>
        <v>0</v>
      </c>
      <c r="I51" s="36" t="n">
        <f aca="false">+H51</f>
        <v>0</v>
      </c>
      <c r="J51" s="36" t="n">
        <f aca="false">+I51</f>
        <v>0</v>
      </c>
      <c r="K51" s="36" t="n">
        <f aca="false">+J51</f>
        <v>0</v>
      </c>
      <c r="L51" s="36" t="n">
        <f aca="false">+K51</f>
        <v>0</v>
      </c>
      <c r="M51" s="36" t="n">
        <f aca="false">+L51</f>
        <v>0</v>
      </c>
      <c r="N51" s="36" t="n">
        <f aca="false">+M51</f>
        <v>0</v>
      </c>
      <c r="O51" s="37" t="n">
        <f aca="false">SUM(C51:N51)</f>
        <v>0</v>
      </c>
    </row>
    <row r="52" customFormat="false" ht="15" hidden="false" customHeight="false" outlineLevel="0" collapsed="false">
      <c r="A52" s="33"/>
      <c r="B52" s="34" t="s">
        <v>83</v>
      </c>
      <c r="C52" s="35" t="n">
        <v>0</v>
      </c>
      <c r="D52" s="36" t="n">
        <f aca="false">+C52</f>
        <v>0</v>
      </c>
      <c r="E52" s="36" t="n">
        <f aca="false">ROUND(+D52*1.0425,0)</f>
        <v>0</v>
      </c>
      <c r="F52" s="36" t="n">
        <f aca="false">+E52</f>
        <v>0</v>
      </c>
      <c r="G52" s="36" t="n">
        <f aca="false">+F52</f>
        <v>0</v>
      </c>
      <c r="H52" s="36" t="n">
        <f aca="false">+G52</f>
        <v>0</v>
      </c>
      <c r="I52" s="36" t="n">
        <f aca="false">+H52</f>
        <v>0</v>
      </c>
      <c r="J52" s="36" t="n">
        <f aca="false">+I52</f>
        <v>0</v>
      </c>
      <c r="K52" s="36" t="n">
        <f aca="false">+J52</f>
        <v>0</v>
      </c>
      <c r="L52" s="36" t="n">
        <f aca="false">+K52</f>
        <v>0</v>
      </c>
      <c r="M52" s="36" t="n">
        <f aca="false">+L52</f>
        <v>0</v>
      </c>
      <c r="N52" s="36" t="n">
        <f aca="false">+M52</f>
        <v>0</v>
      </c>
      <c r="O52" s="37" t="n">
        <f aca="false">SUM(C52:N52)</f>
        <v>0</v>
      </c>
    </row>
    <row r="53" customFormat="false" ht="15" hidden="false" customHeight="false" outlineLevel="0" collapsed="false">
      <c r="A53" s="33"/>
      <c r="B53" s="34" t="s">
        <v>84</v>
      </c>
      <c r="C53" s="35" t="n">
        <v>0</v>
      </c>
      <c r="D53" s="36" t="n">
        <f aca="false">+C53</f>
        <v>0</v>
      </c>
      <c r="E53" s="36" t="n">
        <f aca="false">ROUND(+D53*1.0425,0)</f>
        <v>0</v>
      </c>
      <c r="F53" s="36" t="n">
        <f aca="false">+E53</f>
        <v>0</v>
      </c>
      <c r="G53" s="36" t="n">
        <f aca="false">+F53</f>
        <v>0</v>
      </c>
      <c r="H53" s="36" t="n">
        <f aca="false">+G53</f>
        <v>0</v>
      </c>
      <c r="I53" s="36" t="n">
        <f aca="false">+H53</f>
        <v>0</v>
      </c>
      <c r="J53" s="36" t="n">
        <f aca="false">+I53</f>
        <v>0</v>
      </c>
      <c r="K53" s="36" t="n">
        <f aca="false">+J53</f>
        <v>0</v>
      </c>
      <c r="L53" s="36" t="n">
        <f aca="false">+K53</f>
        <v>0</v>
      </c>
      <c r="M53" s="36" t="n">
        <f aca="false">+L53</f>
        <v>0</v>
      </c>
      <c r="N53" s="36" t="n">
        <f aca="false">+M53</f>
        <v>0</v>
      </c>
      <c r="O53" s="37" t="n">
        <f aca="false">SUM(C53:N53)</f>
        <v>0</v>
      </c>
    </row>
    <row r="54" customFormat="false" ht="15" hidden="false" customHeight="false" outlineLevel="0" collapsed="false">
      <c r="A54" s="33"/>
      <c r="B54" s="34" t="s">
        <v>85</v>
      </c>
      <c r="C54" s="35" t="n">
        <v>0</v>
      </c>
      <c r="D54" s="36" t="n">
        <f aca="false">+C54</f>
        <v>0</v>
      </c>
      <c r="E54" s="36" t="n">
        <f aca="false">ROUND(+D54*1.0425,0)</f>
        <v>0</v>
      </c>
      <c r="F54" s="36" t="n">
        <f aca="false">+E54</f>
        <v>0</v>
      </c>
      <c r="G54" s="36" t="n">
        <f aca="false">+F54</f>
        <v>0</v>
      </c>
      <c r="H54" s="36" t="n">
        <f aca="false">+G54</f>
        <v>0</v>
      </c>
      <c r="I54" s="36" t="n">
        <f aca="false">+H54</f>
        <v>0</v>
      </c>
      <c r="J54" s="36" t="n">
        <f aca="false">+I54</f>
        <v>0</v>
      </c>
      <c r="K54" s="36" t="n">
        <f aca="false">+J54</f>
        <v>0</v>
      </c>
      <c r="L54" s="36" t="n">
        <f aca="false">+K54</f>
        <v>0</v>
      </c>
      <c r="M54" s="36" t="n">
        <f aca="false">+L54</f>
        <v>0</v>
      </c>
      <c r="N54" s="36" t="n">
        <f aca="false">+M54</f>
        <v>0</v>
      </c>
      <c r="O54" s="37" t="n">
        <f aca="false">SUM(C54:N54)</f>
        <v>0</v>
      </c>
    </row>
    <row r="55" customFormat="false" ht="15" hidden="false" customHeight="false" outlineLevel="0" collapsed="false">
      <c r="A55" s="33"/>
      <c r="B55" s="34" t="s">
        <v>86</v>
      </c>
      <c r="C55" s="35" t="n">
        <v>0</v>
      </c>
      <c r="D55" s="36" t="n">
        <f aca="false">+C55</f>
        <v>0</v>
      </c>
      <c r="E55" s="36" t="n">
        <f aca="false">ROUND(+D55*1.0425,0)</f>
        <v>0</v>
      </c>
      <c r="F55" s="36" t="n">
        <f aca="false">+E55</f>
        <v>0</v>
      </c>
      <c r="G55" s="36" t="n">
        <f aca="false">+F55</f>
        <v>0</v>
      </c>
      <c r="H55" s="36" t="n">
        <f aca="false">+G55</f>
        <v>0</v>
      </c>
      <c r="I55" s="36" t="n">
        <f aca="false">+H55</f>
        <v>0</v>
      </c>
      <c r="J55" s="36" t="n">
        <f aca="false">+I55</f>
        <v>0</v>
      </c>
      <c r="K55" s="36" t="n">
        <f aca="false">+J55</f>
        <v>0</v>
      </c>
      <c r="L55" s="36" t="n">
        <f aca="false">+K55</f>
        <v>0</v>
      </c>
      <c r="M55" s="36" t="n">
        <f aca="false">+L55</f>
        <v>0</v>
      </c>
      <c r="N55" s="36" t="n">
        <f aca="false">+M55</f>
        <v>0</v>
      </c>
      <c r="O55" s="37" t="n">
        <f aca="false">SUM(C55:N55)</f>
        <v>0</v>
      </c>
    </row>
    <row r="56" customFormat="false" ht="15" hidden="false" customHeight="false" outlineLevel="0" collapsed="false">
      <c r="A56" s="33"/>
      <c r="B56" s="34" t="s">
        <v>87</v>
      </c>
      <c r="C56" s="35" t="n">
        <v>0</v>
      </c>
      <c r="D56" s="36" t="n">
        <f aca="false">+C56</f>
        <v>0</v>
      </c>
      <c r="E56" s="36" t="n">
        <f aca="false">ROUND(+D56*1.0425,0)</f>
        <v>0</v>
      </c>
      <c r="F56" s="36" t="n">
        <f aca="false">+E56</f>
        <v>0</v>
      </c>
      <c r="G56" s="36" t="n">
        <f aca="false">+F56</f>
        <v>0</v>
      </c>
      <c r="H56" s="36" t="n">
        <f aca="false">+G56</f>
        <v>0</v>
      </c>
      <c r="I56" s="36" t="n">
        <f aca="false">+H56</f>
        <v>0</v>
      </c>
      <c r="J56" s="36" t="n">
        <f aca="false">+I56</f>
        <v>0</v>
      </c>
      <c r="K56" s="36" t="n">
        <f aca="false">+J56</f>
        <v>0</v>
      </c>
      <c r="L56" s="36" t="n">
        <f aca="false">+K56</f>
        <v>0</v>
      </c>
      <c r="M56" s="36" t="n">
        <f aca="false">+L56</f>
        <v>0</v>
      </c>
      <c r="N56" s="36" t="n">
        <f aca="false">+M56</f>
        <v>0</v>
      </c>
      <c r="O56" s="37" t="n">
        <f aca="false">SUM(C56:N56)</f>
        <v>0</v>
      </c>
    </row>
    <row r="57" customFormat="false" ht="15" hidden="false" customHeight="false" outlineLevel="0" collapsed="false">
      <c r="A57" s="33"/>
      <c r="B57" s="34" t="s">
        <v>88</v>
      </c>
      <c r="C57" s="35" t="n">
        <v>0</v>
      </c>
      <c r="D57" s="36" t="n">
        <f aca="false">+C57</f>
        <v>0</v>
      </c>
      <c r="E57" s="36" t="n">
        <f aca="false">ROUND(+D57*1.0425,0)</f>
        <v>0</v>
      </c>
      <c r="F57" s="36" t="n">
        <f aca="false">+E57</f>
        <v>0</v>
      </c>
      <c r="G57" s="36" t="n">
        <f aca="false">+F57</f>
        <v>0</v>
      </c>
      <c r="H57" s="36" t="n">
        <f aca="false">+G57</f>
        <v>0</v>
      </c>
      <c r="I57" s="36" t="n">
        <f aca="false">+H57</f>
        <v>0</v>
      </c>
      <c r="J57" s="36" t="n">
        <f aca="false">+I57</f>
        <v>0</v>
      </c>
      <c r="K57" s="36" t="n">
        <f aca="false">+J57</f>
        <v>0</v>
      </c>
      <c r="L57" s="36" t="n">
        <f aca="false">+K57</f>
        <v>0</v>
      </c>
      <c r="M57" s="36" t="n">
        <f aca="false">+L57</f>
        <v>0</v>
      </c>
      <c r="N57" s="36" t="n">
        <f aca="false">+M57</f>
        <v>0</v>
      </c>
      <c r="O57" s="37" t="n">
        <f aca="false">SUM(C57:N57)</f>
        <v>0</v>
      </c>
    </row>
    <row r="58" customFormat="false" ht="15" hidden="false" customHeight="false" outlineLevel="0" collapsed="false">
      <c r="A58" s="33"/>
      <c r="B58" s="34" t="s">
        <v>89</v>
      </c>
      <c r="C58" s="35" t="n">
        <v>0</v>
      </c>
      <c r="D58" s="36" t="n">
        <f aca="false">+C58</f>
        <v>0</v>
      </c>
      <c r="E58" s="36" t="n">
        <f aca="false">ROUND(+D58*1.0425,0)</f>
        <v>0</v>
      </c>
      <c r="F58" s="36" t="n">
        <f aca="false">+E58</f>
        <v>0</v>
      </c>
      <c r="G58" s="36" t="n">
        <f aca="false">+F58</f>
        <v>0</v>
      </c>
      <c r="H58" s="36" t="n">
        <f aca="false">+G58</f>
        <v>0</v>
      </c>
      <c r="I58" s="36" t="n">
        <f aca="false">+H58</f>
        <v>0</v>
      </c>
      <c r="J58" s="36" t="n">
        <f aca="false">+I58</f>
        <v>0</v>
      </c>
      <c r="K58" s="36" t="n">
        <f aca="false">+J58</f>
        <v>0</v>
      </c>
      <c r="L58" s="36" t="n">
        <f aca="false">+K58</f>
        <v>0</v>
      </c>
      <c r="M58" s="36" t="n">
        <f aca="false">+L58</f>
        <v>0</v>
      </c>
      <c r="N58" s="36" t="n">
        <f aca="false">+M58</f>
        <v>0</v>
      </c>
      <c r="O58" s="37" t="n">
        <f aca="false">SUM(C58:N58)</f>
        <v>0</v>
      </c>
    </row>
    <row r="59" customFormat="false" ht="15" hidden="false" customHeight="false" outlineLevel="0" collapsed="false">
      <c r="A59" s="33"/>
      <c r="B59" s="34" t="s">
        <v>90</v>
      </c>
      <c r="C59" s="35" t="n">
        <v>0</v>
      </c>
      <c r="D59" s="36" t="n">
        <f aca="false">+C59</f>
        <v>0</v>
      </c>
      <c r="E59" s="36" t="n">
        <f aca="false">ROUND(+D59*1.0425,0)</f>
        <v>0</v>
      </c>
      <c r="F59" s="36" t="n">
        <f aca="false">+E59</f>
        <v>0</v>
      </c>
      <c r="G59" s="36" t="n">
        <f aca="false">+F59</f>
        <v>0</v>
      </c>
      <c r="H59" s="36" t="n">
        <f aca="false">+G59</f>
        <v>0</v>
      </c>
      <c r="I59" s="36" t="n">
        <f aca="false">+H59</f>
        <v>0</v>
      </c>
      <c r="J59" s="36" t="n">
        <f aca="false">+I59</f>
        <v>0</v>
      </c>
      <c r="K59" s="36" t="n">
        <f aca="false">+J59</f>
        <v>0</v>
      </c>
      <c r="L59" s="36" t="n">
        <f aca="false">+K59</f>
        <v>0</v>
      </c>
      <c r="M59" s="36" t="n">
        <f aca="false">+L59</f>
        <v>0</v>
      </c>
      <c r="N59" s="36" t="n">
        <f aca="false">+M59</f>
        <v>0</v>
      </c>
      <c r="O59" s="37" t="n">
        <f aca="false">SUM(C59:N59)</f>
        <v>0</v>
      </c>
    </row>
    <row r="60" customFormat="false" ht="15" hidden="false" customHeight="false" outlineLevel="0" collapsed="false">
      <c r="A60" s="33"/>
      <c r="B60" s="34" t="s">
        <v>91</v>
      </c>
      <c r="C60" s="35" t="n">
        <v>0</v>
      </c>
      <c r="D60" s="36" t="n">
        <f aca="false">+C60</f>
        <v>0</v>
      </c>
      <c r="E60" s="36" t="n">
        <f aca="false">ROUND(+D60*1.0425,0)</f>
        <v>0</v>
      </c>
      <c r="F60" s="36" t="n">
        <f aca="false">+E60</f>
        <v>0</v>
      </c>
      <c r="G60" s="36" t="n">
        <f aca="false">+F60</f>
        <v>0</v>
      </c>
      <c r="H60" s="36" t="n">
        <f aca="false">+G60</f>
        <v>0</v>
      </c>
      <c r="I60" s="36" t="n">
        <f aca="false">+H60</f>
        <v>0</v>
      </c>
      <c r="J60" s="36" t="n">
        <f aca="false">+I60</f>
        <v>0</v>
      </c>
      <c r="K60" s="36" t="n">
        <f aca="false">+J60</f>
        <v>0</v>
      </c>
      <c r="L60" s="36" t="n">
        <f aca="false">+K60</f>
        <v>0</v>
      </c>
      <c r="M60" s="36" t="n">
        <f aca="false">+L60</f>
        <v>0</v>
      </c>
      <c r="N60" s="36" t="n">
        <f aca="false">+M60</f>
        <v>0</v>
      </c>
      <c r="O60" s="37" t="n">
        <f aca="false">SUM(C60:N60)</f>
        <v>0</v>
      </c>
    </row>
    <row r="61" customFormat="false" ht="15" hidden="false" customHeight="false" outlineLevel="0" collapsed="false">
      <c r="A61" s="19"/>
      <c r="B61" s="0" t="s">
        <v>38</v>
      </c>
      <c r="C61" s="38" t="n">
        <f aca="false">SUM(C11:C60)</f>
        <v>0</v>
      </c>
      <c r="D61" s="39" t="n">
        <f aca="false">SUM(D11:D60)</f>
        <v>0</v>
      </c>
      <c r="E61" s="39" t="n">
        <f aca="false">SUM(E11:E60)</f>
        <v>0</v>
      </c>
      <c r="F61" s="39" t="n">
        <f aca="false">SUM(F11:F60)</f>
        <v>0</v>
      </c>
      <c r="G61" s="39" t="n">
        <f aca="false">SUM(G11:G60)</f>
        <v>0</v>
      </c>
      <c r="H61" s="39" t="n">
        <f aca="false">SUM(H11:H60)</f>
        <v>0</v>
      </c>
      <c r="I61" s="39" t="n">
        <f aca="false">SUM(I11:I60)</f>
        <v>0</v>
      </c>
      <c r="J61" s="39" t="n">
        <f aca="false">SUM(J11:J60)</f>
        <v>0</v>
      </c>
      <c r="K61" s="39" t="n">
        <f aca="false">SUM(K11:K60)</f>
        <v>0</v>
      </c>
      <c r="L61" s="39" t="n">
        <f aca="false">SUM(L11:L60)</f>
        <v>0</v>
      </c>
      <c r="M61" s="39" t="n">
        <f aca="false">SUM(M11:M60)</f>
        <v>0</v>
      </c>
      <c r="N61" s="39" t="n">
        <f aca="false">SUM(N11:N60)</f>
        <v>0</v>
      </c>
      <c r="O61" s="40" t="n">
        <f aca="false">SUM(O11:O60)</f>
        <v>0</v>
      </c>
    </row>
    <row r="62" customFormat="false" ht="15" hidden="true" customHeight="false" outlineLevel="0" collapsed="false">
      <c r="A62" s="19"/>
      <c r="B62" s="41"/>
      <c r="C62" s="8"/>
      <c r="O62" s="30"/>
    </row>
    <row r="63" customFormat="false" ht="15.75" hidden="true" customHeight="false" outlineLevel="0" collapsed="false">
      <c r="A63" s="19"/>
      <c r="B63" s="32" t="s">
        <v>92</v>
      </c>
      <c r="C63" s="8"/>
      <c r="O63" s="30"/>
    </row>
    <row r="64" customFormat="false" ht="15" hidden="true" customHeight="false" outlineLevel="0" collapsed="false">
      <c r="A64" s="42"/>
      <c r="B64" s="43" t="str">
        <f aca="false">+B11</f>
        <v>Employee 1</v>
      </c>
      <c r="C64" s="44" t="n">
        <f aca="false">+C11</f>
        <v>0</v>
      </c>
      <c r="D64" s="43" t="n">
        <f aca="false">+D11+C64+((C11*12)*0.17)</f>
        <v>0</v>
      </c>
      <c r="E64" s="43" t="n">
        <f aca="false">+E11+D64</f>
        <v>0</v>
      </c>
      <c r="F64" s="43" t="n">
        <f aca="false">+F11+E64</f>
        <v>0</v>
      </c>
      <c r="G64" s="43" t="n">
        <f aca="false">+G11+F64</f>
        <v>0</v>
      </c>
      <c r="H64" s="43" t="n">
        <f aca="false">+H11+G64</f>
        <v>0</v>
      </c>
      <c r="I64" s="43" t="n">
        <f aca="false">+I11+H64</f>
        <v>0</v>
      </c>
      <c r="J64" s="43" t="n">
        <f aca="false">+J11+I64</f>
        <v>0</v>
      </c>
      <c r="K64" s="43" t="n">
        <f aca="false">+K11+J64</f>
        <v>0</v>
      </c>
      <c r="L64" s="43" t="n">
        <f aca="false">+L11+K64</f>
        <v>0</v>
      </c>
      <c r="M64" s="43" t="n">
        <f aca="false">+M11+L64</f>
        <v>0</v>
      </c>
      <c r="N64" s="43" t="n">
        <f aca="false">+N11+M64</f>
        <v>0</v>
      </c>
      <c r="O64" s="45"/>
    </row>
    <row r="65" customFormat="false" ht="15" hidden="true" customHeight="false" outlineLevel="0" collapsed="false">
      <c r="A65" s="42"/>
      <c r="B65" s="43" t="str">
        <f aca="false">+B12</f>
        <v>Employee 2</v>
      </c>
      <c r="C65" s="44" t="n">
        <f aca="false">+C12</f>
        <v>0</v>
      </c>
      <c r="D65" s="43" t="n">
        <f aca="false">+D12+C65+((C12*12)*0.17)</f>
        <v>0</v>
      </c>
      <c r="E65" s="43" t="n">
        <f aca="false">+E12+D65</f>
        <v>0</v>
      </c>
      <c r="F65" s="43" t="n">
        <f aca="false">+F12+E65</f>
        <v>0</v>
      </c>
      <c r="G65" s="43" t="n">
        <f aca="false">+G12+F65</f>
        <v>0</v>
      </c>
      <c r="H65" s="43" t="n">
        <f aca="false">+H12+G65</f>
        <v>0</v>
      </c>
      <c r="I65" s="43" t="n">
        <f aca="false">+I12+H65</f>
        <v>0</v>
      </c>
      <c r="J65" s="43" t="n">
        <f aca="false">+J12+I65</f>
        <v>0</v>
      </c>
      <c r="K65" s="43" t="n">
        <f aca="false">+K12+J65</f>
        <v>0</v>
      </c>
      <c r="L65" s="43" t="n">
        <f aca="false">+L12+K65</f>
        <v>0</v>
      </c>
      <c r="M65" s="43" t="n">
        <f aca="false">+M12+L65</f>
        <v>0</v>
      </c>
      <c r="N65" s="43" t="n">
        <f aca="false">+N12+M65</f>
        <v>0</v>
      </c>
      <c r="O65" s="45"/>
    </row>
    <row r="66" customFormat="false" ht="15" hidden="true" customHeight="false" outlineLevel="0" collapsed="false">
      <c r="A66" s="42"/>
      <c r="B66" s="43" t="str">
        <f aca="false">+B13</f>
        <v>Employee 3</v>
      </c>
      <c r="C66" s="44" t="n">
        <f aca="false">+C13</f>
        <v>0</v>
      </c>
      <c r="D66" s="43" t="n">
        <f aca="false">+D13+C66+((C13*12)*0.17)</f>
        <v>0</v>
      </c>
      <c r="E66" s="43" t="n">
        <f aca="false">+E13+D66</f>
        <v>0</v>
      </c>
      <c r="F66" s="43" t="n">
        <f aca="false">+F13+E66</f>
        <v>0</v>
      </c>
      <c r="G66" s="43" t="n">
        <f aca="false">+G13+F66</f>
        <v>0</v>
      </c>
      <c r="H66" s="43" t="n">
        <f aca="false">+H13+G66</f>
        <v>0</v>
      </c>
      <c r="I66" s="43" t="n">
        <f aca="false">+I13+H66</f>
        <v>0</v>
      </c>
      <c r="J66" s="43" t="n">
        <f aca="false">+J13+I66</f>
        <v>0</v>
      </c>
      <c r="K66" s="43" t="n">
        <f aca="false">+K13+J66</f>
        <v>0</v>
      </c>
      <c r="L66" s="43" t="n">
        <f aca="false">+L13+K66</f>
        <v>0</v>
      </c>
      <c r="M66" s="43" t="n">
        <f aca="false">+M13+L66</f>
        <v>0</v>
      </c>
      <c r="N66" s="43" t="n">
        <f aca="false">+N13+M66</f>
        <v>0</v>
      </c>
      <c r="O66" s="45"/>
    </row>
    <row r="67" customFormat="false" ht="15" hidden="true" customHeight="false" outlineLevel="0" collapsed="false">
      <c r="A67" s="42"/>
      <c r="B67" s="43" t="str">
        <f aca="false">+B14</f>
        <v>Employee 4</v>
      </c>
      <c r="C67" s="44" t="n">
        <f aca="false">+C14</f>
        <v>0</v>
      </c>
      <c r="D67" s="43" t="n">
        <f aca="false">+D14+C67+((C14*12)*0.17)</f>
        <v>0</v>
      </c>
      <c r="E67" s="43" t="n">
        <f aca="false">+E14+D67</f>
        <v>0</v>
      </c>
      <c r="F67" s="43" t="n">
        <f aca="false">+F14+E67</f>
        <v>0</v>
      </c>
      <c r="G67" s="43" t="n">
        <f aca="false">+G14+F67</f>
        <v>0</v>
      </c>
      <c r="H67" s="43" t="n">
        <f aca="false">+H14+G67</f>
        <v>0</v>
      </c>
      <c r="I67" s="43" t="n">
        <f aca="false">+I14+H67</f>
        <v>0</v>
      </c>
      <c r="J67" s="43" t="n">
        <f aca="false">+J14+I67</f>
        <v>0</v>
      </c>
      <c r="K67" s="43" t="n">
        <f aca="false">+K14+J67</f>
        <v>0</v>
      </c>
      <c r="L67" s="43" t="n">
        <f aca="false">+L14+K67</f>
        <v>0</v>
      </c>
      <c r="M67" s="43" t="n">
        <f aca="false">+M14+L67</f>
        <v>0</v>
      </c>
      <c r="N67" s="43" t="n">
        <f aca="false">+N14+M67</f>
        <v>0</v>
      </c>
      <c r="O67" s="45"/>
    </row>
    <row r="68" customFormat="false" ht="15" hidden="true" customHeight="false" outlineLevel="0" collapsed="false">
      <c r="A68" s="42"/>
      <c r="B68" s="43" t="str">
        <f aca="false">+B15</f>
        <v>Employee 5</v>
      </c>
      <c r="C68" s="44" t="n">
        <f aca="false">+C15</f>
        <v>0</v>
      </c>
      <c r="D68" s="43" t="n">
        <f aca="false">+D15+C68+((C15*12)*0.17)</f>
        <v>0</v>
      </c>
      <c r="E68" s="43" t="n">
        <f aca="false">+E15+D68</f>
        <v>0</v>
      </c>
      <c r="F68" s="43" t="n">
        <f aca="false">+F15+E68</f>
        <v>0</v>
      </c>
      <c r="G68" s="43" t="n">
        <f aca="false">+G15+F68</f>
        <v>0</v>
      </c>
      <c r="H68" s="43" t="n">
        <f aca="false">+H15+G68</f>
        <v>0</v>
      </c>
      <c r="I68" s="43" t="n">
        <f aca="false">+I15+H68</f>
        <v>0</v>
      </c>
      <c r="J68" s="43" t="n">
        <f aca="false">+J15+I68</f>
        <v>0</v>
      </c>
      <c r="K68" s="43" t="n">
        <f aca="false">+K15+J68</f>
        <v>0</v>
      </c>
      <c r="L68" s="43" t="n">
        <f aca="false">+L15+K68</f>
        <v>0</v>
      </c>
      <c r="M68" s="43" t="n">
        <f aca="false">+M15+L68</f>
        <v>0</v>
      </c>
      <c r="N68" s="43" t="n">
        <f aca="false">+N15+M68</f>
        <v>0</v>
      </c>
      <c r="O68" s="45"/>
    </row>
    <row r="69" customFormat="false" ht="15" hidden="true" customHeight="false" outlineLevel="0" collapsed="false">
      <c r="A69" s="42"/>
      <c r="B69" s="43" t="str">
        <f aca="false">+B16</f>
        <v>Employee 6</v>
      </c>
      <c r="C69" s="44" t="n">
        <f aca="false">+C16</f>
        <v>0</v>
      </c>
      <c r="D69" s="43" t="n">
        <f aca="false">+D16+C69+((C16*12)*0.17)</f>
        <v>0</v>
      </c>
      <c r="E69" s="43" t="n">
        <f aca="false">+E16+D69</f>
        <v>0</v>
      </c>
      <c r="F69" s="43" t="n">
        <f aca="false">+F16+E69</f>
        <v>0</v>
      </c>
      <c r="G69" s="43" t="n">
        <f aca="false">+G16+F69</f>
        <v>0</v>
      </c>
      <c r="H69" s="43" t="n">
        <f aca="false">+H16+G69</f>
        <v>0</v>
      </c>
      <c r="I69" s="43" t="n">
        <f aca="false">+I16+H69</f>
        <v>0</v>
      </c>
      <c r="J69" s="43" t="n">
        <f aca="false">+J16+I69</f>
        <v>0</v>
      </c>
      <c r="K69" s="43" t="n">
        <f aca="false">+K16+J69</f>
        <v>0</v>
      </c>
      <c r="L69" s="43" t="n">
        <f aca="false">+L16+K69</f>
        <v>0</v>
      </c>
      <c r="M69" s="43" t="n">
        <f aca="false">+M16+L69</f>
        <v>0</v>
      </c>
      <c r="N69" s="43" t="n">
        <f aca="false">+N16+M69</f>
        <v>0</v>
      </c>
      <c r="O69" s="45"/>
    </row>
    <row r="70" customFormat="false" ht="15" hidden="true" customHeight="false" outlineLevel="0" collapsed="false">
      <c r="A70" s="42"/>
      <c r="B70" s="43" t="str">
        <f aca="false">+B17</f>
        <v>Employee 7</v>
      </c>
      <c r="C70" s="44" t="n">
        <f aca="false">+C17</f>
        <v>0</v>
      </c>
      <c r="D70" s="43" t="n">
        <f aca="false">+D17+C70+((C17*12)*0.17)</f>
        <v>0</v>
      </c>
      <c r="E70" s="43" t="n">
        <f aca="false">+E17+D70</f>
        <v>0</v>
      </c>
      <c r="F70" s="43" t="n">
        <f aca="false">+F17+E70</f>
        <v>0</v>
      </c>
      <c r="G70" s="43" t="n">
        <f aca="false">+G17+F70</f>
        <v>0</v>
      </c>
      <c r="H70" s="43" t="n">
        <f aca="false">+H17+G70</f>
        <v>0</v>
      </c>
      <c r="I70" s="43" t="n">
        <f aca="false">+I17+H70</f>
        <v>0</v>
      </c>
      <c r="J70" s="43" t="n">
        <f aca="false">+J17+I70</f>
        <v>0</v>
      </c>
      <c r="K70" s="43" t="n">
        <f aca="false">+K17+J70</f>
        <v>0</v>
      </c>
      <c r="L70" s="43" t="n">
        <f aca="false">+L17+K70</f>
        <v>0</v>
      </c>
      <c r="M70" s="43" t="n">
        <f aca="false">+M17+L70</f>
        <v>0</v>
      </c>
      <c r="N70" s="43" t="n">
        <f aca="false">+N17+M70</f>
        <v>0</v>
      </c>
      <c r="O70" s="45"/>
    </row>
    <row r="71" customFormat="false" ht="15" hidden="true" customHeight="false" outlineLevel="0" collapsed="false">
      <c r="A71" s="42"/>
      <c r="B71" s="43" t="str">
        <f aca="false">+B18</f>
        <v>Employee 8</v>
      </c>
      <c r="C71" s="44" t="n">
        <f aca="false">+C18</f>
        <v>0</v>
      </c>
      <c r="D71" s="43" t="n">
        <f aca="false">+D18+C71+((C18*12)*0.17)</f>
        <v>0</v>
      </c>
      <c r="E71" s="43" t="n">
        <f aca="false">+E18+D71</f>
        <v>0</v>
      </c>
      <c r="F71" s="43" t="n">
        <f aca="false">+F18+E71</f>
        <v>0</v>
      </c>
      <c r="G71" s="43" t="n">
        <f aca="false">+G18+F71</f>
        <v>0</v>
      </c>
      <c r="H71" s="43" t="n">
        <f aca="false">+H18+G71</f>
        <v>0</v>
      </c>
      <c r="I71" s="43" t="n">
        <f aca="false">+I18+H71</f>
        <v>0</v>
      </c>
      <c r="J71" s="43" t="n">
        <f aca="false">+J18+I71</f>
        <v>0</v>
      </c>
      <c r="K71" s="43" t="n">
        <f aca="false">+K18+J71</f>
        <v>0</v>
      </c>
      <c r="L71" s="43" t="n">
        <f aca="false">+L18+K71</f>
        <v>0</v>
      </c>
      <c r="M71" s="43" t="n">
        <f aca="false">+M18+L71</f>
        <v>0</v>
      </c>
      <c r="N71" s="43" t="n">
        <f aca="false">+N18+M71</f>
        <v>0</v>
      </c>
      <c r="O71" s="45"/>
    </row>
    <row r="72" customFormat="false" ht="15" hidden="true" customHeight="false" outlineLevel="0" collapsed="false">
      <c r="A72" s="42"/>
      <c r="B72" s="43" t="str">
        <f aca="false">+B19</f>
        <v>Employee 9</v>
      </c>
      <c r="C72" s="44" t="n">
        <f aca="false">+C19</f>
        <v>0</v>
      </c>
      <c r="D72" s="43" t="n">
        <f aca="false">+D19+C72+((C19*12)*0.17)</f>
        <v>0</v>
      </c>
      <c r="E72" s="43" t="n">
        <f aca="false">+E19+D72</f>
        <v>0</v>
      </c>
      <c r="F72" s="43" t="n">
        <f aca="false">+F19+E72</f>
        <v>0</v>
      </c>
      <c r="G72" s="43" t="n">
        <f aca="false">+G19+F72</f>
        <v>0</v>
      </c>
      <c r="H72" s="43" t="n">
        <f aca="false">+H19+G72</f>
        <v>0</v>
      </c>
      <c r="I72" s="43" t="n">
        <f aca="false">+I19+H72</f>
        <v>0</v>
      </c>
      <c r="J72" s="43" t="n">
        <f aca="false">+J19+I72</f>
        <v>0</v>
      </c>
      <c r="K72" s="43" t="n">
        <f aca="false">+K19+J72</f>
        <v>0</v>
      </c>
      <c r="L72" s="43" t="n">
        <f aca="false">+L19+K72</f>
        <v>0</v>
      </c>
      <c r="M72" s="43" t="n">
        <f aca="false">+M19+L72</f>
        <v>0</v>
      </c>
      <c r="N72" s="43" t="n">
        <f aca="false">+N19+M72</f>
        <v>0</v>
      </c>
      <c r="O72" s="45"/>
    </row>
    <row r="73" customFormat="false" ht="15" hidden="true" customHeight="false" outlineLevel="0" collapsed="false">
      <c r="A73" s="42"/>
      <c r="B73" s="43" t="str">
        <f aca="false">+B20</f>
        <v>Employee 10</v>
      </c>
      <c r="C73" s="44" t="n">
        <f aca="false">+C20</f>
        <v>0</v>
      </c>
      <c r="D73" s="43" t="n">
        <f aca="false">+D20+C73+((C20*12)*0.17)</f>
        <v>0</v>
      </c>
      <c r="E73" s="43" t="n">
        <f aca="false">+E20+D73</f>
        <v>0</v>
      </c>
      <c r="F73" s="43" t="n">
        <f aca="false">+F20+E73</f>
        <v>0</v>
      </c>
      <c r="G73" s="43" t="n">
        <f aca="false">+G20+F73</f>
        <v>0</v>
      </c>
      <c r="H73" s="43" t="n">
        <f aca="false">+H20+G73</f>
        <v>0</v>
      </c>
      <c r="I73" s="43" t="n">
        <f aca="false">+I20+H73</f>
        <v>0</v>
      </c>
      <c r="J73" s="43" t="n">
        <f aca="false">+J20+I73</f>
        <v>0</v>
      </c>
      <c r="K73" s="43" t="n">
        <f aca="false">+K20+J73</f>
        <v>0</v>
      </c>
      <c r="L73" s="43" t="n">
        <f aca="false">+L20+K73</f>
        <v>0</v>
      </c>
      <c r="M73" s="43" t="n">
        <f aca="false">+M20+L73</f>
        <v>0</v>
      </c>
      <c r="N73" s="43" t="n">
        <f aca="false">+N20+M73</f>
        <v>0</v>
      </c>
      <c r="O73" s="45"/>
    </row>
    <row r="74" customFormat="false" ht="15" hidden="true" customHeight="false" outlineLevel="0" collapsed="false">
      <c r="A74" s="42"/>
      <c r="B74" s="43" t="str">
        <f aca="false">+B21</f>
        <v>Employee 11</v>
      </c>
      <c r="C74" s="44" t="n">
        <f aca="false">+C21</f>
        <v>0</v>
      </c>
      <c r="D74" s="43" t="n">
        <f aca="false">+D21+C74+((C21*12)*0.17)</f>
        <v>0</v>
      </c>
      <c r="E74" s="43" t="n">
        <f aca="false">+E21+D74</f>
        <v>0</v>
      </c>
      <c r="F74" s="43" t="n">
        <f aca="false">+F21+E74</f>
        <v>0</v>
      </c>
      <c r="G74" s="43" t="n">
        <f aca="false">+G21+F74</f>
        <v>0</v>
      </c>
      <c r="H74" s="43" t="n">
        <f aca="false">+H21+G74</f>
        <v>0</v>
      </c>
      <c r="I74" s="43" t="n">
        <f aca="false">+I21+H74</f>
        <v>0</v>
      </c>
      <c r="J74" s="43" t="n">
        <f aca="false">+J21+I74</f>
        <v>0</v>
      </c>
      <c r="K74" s="43" t="n">
        <f aca="false">+K21+J74</f>
        <v>0</v>
      </c>
      <c r="L74" s="43" t="n">
        <f aca="false">+L21+K74</f>
        <v>0</v>
      </c>
      <c r="M74" s="43" t="n">
        <f aca="false">+M21+L74</f>
        <v>0</v>
      </c>
      <c r="N74" s="43" t="n">
        <f aca="false">+N21+M74</f>
        <v>0</v>
      </c>
      <c r="O74" s="45"/>
    </row>
    <row r="75" customFormat="false" ht="15" hidden="true" customHeight="false" outlineLevel="0" collapsed="false">
      <c r="A75" s="42"/>
      <c r="B75" s="43" t="str">
        <f aca="false">+B22</f>
        <v>Employee 12</v>
      </c>
      <c r="C75" s="44" t="n">
        <f aca="false">+C22</f>
        <v>0</v>
      </c>
      <c r="D75" s="43" t="n">
        <f aca="false">+D22+C75+((C22*12)*0.17)</f>
        <v>0</v>
      </c>
      <c r="E75" s="43" t="n">
        <f aca="false">+E22+D75</f>
        <v>0</v>
      </c>
      <c r="F75" s="43" t="n">
        <f aca="false">+F22+E75</f>
        <v>0</v>
      </c>
      <c r="G75" s="43" t="n">
        <f aca="false">+G22+F75</f>
        <v>0</v>
      </c>
      <c r="H75" s="43" t="n">
        <f aca="false">+H22+G75</f>
        <v>0</v>
      </c>
      <c r="I75" s="43" t="n">
        <f aca="false">+I22+H75</f>
        <v>0</v>
      </c>
      <c r="J75" s="43" t="n">
        <f aca="false">+J22+I75</f>
        <v>0</v>
      </c>
      <c r="K75" s="43" t="n">
        <f aca="false">+K22+J75</f>
        <v>0</v>
      </c>
      <c r="L75" s="43" t="n">
        <f aca="false">+L22+K75</f>
        <v>0</v>
      </c>
      <c r="M75" s="43" t="n">
        <f aca="false">+M22+L75</f>
        <v>0</v>
      </c>
      <c r="N75" s="43" t="n">
        <f aca="false">+N22+M75</f>
        <v>0</v>
      </c>
      <c r="O75" s="45"/>
    </row>
    <row r="76" customFormat="false" ht="15" hidden="true" customHeight="false" outlineLevel="0" collapsed="false">
      <c r="A76" s="42"/>
      <c r="B76" s="43" t="str">
        <f aca="false">+B23</f>
        <v>Employee 13</v>
      </c>
      <c r="C76" s="44" t="n">
        <f aca="false">+C23</f>
        <v>0</v>
      </c>
      <c r="D76" s="43" t="n">
        <f aca="false">+D23+C76+((C23*12)*0.17)</f>
        <v>0</v>
      </c>
      <c r="E76" s="43" t="n">
        <f aca="false">+E23+D76</f>
        <v>0</v>
      </c>
      <c r="F76" s="43" t="n">
        <f aca="false">+F23+E76</f>
        <v>0</v>
      </c>
      <c r="G76" s="43" t="n">
        <f aca="false">+G23+F76</f>
        <v>0</v>
      </c>
      <c r="H76" s="43" t="n">
        <f aca="false">+H23+G76</f>
        <v>0</v>
      </c>
      <c r="I76" s="43" t="n">
        <f aca="false">+I23+H76</f>
        <v>0</v>
      </c>
      <c r="J76" s="43" t="n">
        <f aca="false">+J23+I76</f>
        <v>0</v>
      </c>
      <c r="K76" s="43" t="n">
        <f aca="false">+K23+J76</f>
        <v>0</v>
      </c>
      <c r="L76" s="43" t="n">
        <f aca="false">+L23+K76</f>
        <v>0</v>
      </c>
      <c r="M76" s="43" t="n">
        <f aca="false">+M23+L76</f>
        <v>0</v>
      </c>
      <c r="N76" s="43" t="n">
        <f aca="false">+N23+M76</f>
        <v>0</v>
      </c>
      <c r="O76" s="45"/>
    </row>
    <row r="77" customFormat="false" ht="15" hidden="true" customHeight="false" outlineLevel="0" collapsed="false">
      <c r="A77" s="42"/>
      <c r="B77" s="43" t="str">
        <f aca="false">+B24</f>
        <v>Employee 14</v>
      </c>
      <c r="C77" s="44" t="n">
        <f aca="false">+C24</f>
        <v>0</v>
      </c>
      <c r="D77" s="43" t="n">
        <f aca="false">+D24+C77+((C24*12)*0.17)</f>
        <v>0</v>
      </c>
      <c r="E77" s="43" t="n">
        <f aca="false">+E24+D77</f>
        <v>0</v>
      </c>
      <c r="F77" s="43" t="n">
        <f aca="false">+F24+E77</f>
        <v>0</v>
      </c>
      <c r="G77" s="43" t="n">
        <f aca="false">+G24+F77</f>
        <v>0</v>
      </c>
      <c r="H77" s="43" t="n">
        <f aca="false">+H24+G77</f>
        <v>0</v>
      </c>
      <c r="I77" s="43" t="n">
        <f aca="false">+I24+H77</f>
        <v>0</v>
      </c>
      <c r="J77" s="43" t="n">
        <f aca="false">+J24+I77</f>
        <v>0</v>
      </c>
      <c r="K77" s="43" t="n">
        <f aca="false">+K24+J77</f>
        <v>0</v>
      </c>
      <c r="L77" s="43" t="n">
        <f aca="false">+L24+K77</f>
        <v>0</v>
      </c>
      <c r="M77" s="43" t="n">
        <f aca="false">+M24+L77</f>
        <v>0</v>
      </c>
      <c r="N77" s="43" t="n">
        <f aca="false">+N24+M77</f>
        <v>0</v>
      </c>
      <c r="O77" s="45"/>
    </row>
    <row r="78" customFormat="false" ht="15" hidden="true" customHeight="false" outlineLevel="0" collapsed="false">
      <c r="A78" s="42"/>
      <c r="B78" s="43" t="str">
        <f aca="false">+B25</f>
        <v>Employee 15</v>
      </c>
      <c r="C78" s="44" t="n">
        <f aca="false">+C25</f>
        <v>0</v>
      </c>
      <c r="D78" s="43" t="n">
        <f aca="false">+D25+C78+((C25*12)*0.17)</f>
        <v>0</v>
      </c>
      <c r="E78" s="43" t="n">
        <f aca="false">+E25+D78</f>
        <v>0</v>
      </c>
      <c r="F78" s="43" t="n">
        <f aca="false">+F25+E78</f>
        <v>0</v>
      </c>
      <c r="G78" s="43" t="n">
        <f aca="false">+G25+F78</f>
        <v>0</v>
      </c>
      <c r="H78" s="43" t="n">
        <f aca="false">+H25+G78</f>
        <v>0</v>
      </c>
      <c r="I78" s="43" t="n">
        <f aca="false">+I25+H78</f>
        <v>0</v>
      </c>
      <c r="J78" s="43" t="n">
        <f aca="false">+J25+I78</f>
        <v>0</v>
      </c>
      <c r="K78" s="43" t="n">
        <f aca="false">+K25+J78</f>
        <v>0</v>
      </c>
      <c r="L78" s="43" t="n">
        <f aca="false">+L25+K78</f>
        <v>0</v>
      </c>
      <c r="M78" s="43" t="n">
        <f aca="false">+M25+L78</f>
        <v>0</v>
      </c>
      <c r="N78" s="43" t="n">
        <f aca="false">+N25+M78</f>
        <v>0</v>
      </c>
      <c r="O78" s="45"/>
    </row>
    <row r="79" customFormat="false" ht="15" hidden="true" customHeight="false" outlineLevel="0" collapsed="false">
      <c r="A79" s="42"/>
      <c r="B79" s="43" t="str">
        <f aca="false">+B26</f>
        <v>Employee 16</v>
      </c>
      <c r="C79" s="44" t="n">
        <f aca="false">+C26</f>
        <v>0</v>
      </c>
      <c r="D79" s="43" t="n">
        <f aca="false">+D26+C79+((C26*12)*0.17)</f>
        <v>0</v>
      </c>
      <c r="E79" s="43" t="n">
        <f aca="false">+E26+D79</f>
        <v>0</v>
      </c>
      <c r="F79" s="43" t="n">
        <f aca="false">+F26+E79</f>
        <v>0</v>
      </c>
      <c r="G79" s="43" t="n">
        <f aca="false">+G26+F79</f>
        <v>0</v>
      </c>
      <c r="H79" s="43" t="n">
        <f aca="false">+H26+G79</f>
        <v>0</v>
      </c>
      <c r="I79" s="43" t="n">
        <f aca="false">+I26+H79</f>
        <v>0</v>
      </c>
      <c r="J79" s="43" t="n">
        <f aca="false">+J26+I79</f>
        <v>0</v>
      </c>
      <c r="K79" s="43" t="n">
        <f aca="false">+K26+J79</f>
        <v>0</v>
      </c>
      <c r="L79" s="43" t="n">
        <f aca="false">+L26+K79</f>
        <v>0</v>
      </c>
      <c r="M79" s="43" t="n">
        <f aca="false">+M26+L79</f>
        <v>0</v>
      </c>
      <c r="N79" s="43" t="n">
        <f aca="false">+N26+M79</f>
        <v>0</v>
      </c>
      <c r="O79" s="45"/>
    </row>
    <row r="80" customFormat="false" ht="15" hidden="true" customHeight="false" outlineLevel="0" collapsed="false">
      <c r="A80" s="42"/>
      <c r="B80" s="43" t="str">
        <f aca="false">+B27</f>
        <v>Employee 17</v>
      </c>
      <c r="C80" s="44" t="n">
        <f aca="false">+C27</f>
        <v>0</v>
      </c>
      <c r="D80" s="43" t="n">
        <f aca="false">+D27+C80+((C27*12)*0.17)</f>
        <v>0</v>
      </c>
      <c r="E80" s="43" t="n">
        <f aca="false">+E27+D80</f>
        <v>0</v>
      </c>
      <c r="F80" s="43" t="n">
        <f aca="false">+F27+E80</f>
        <v>0</v>
      </c>
      <c r="G80" s="43" t="n">
        <f aca="false">+G27+F80</f>
        <v>0</v>
      </c>
      <c r="H80" s="43" t="n">
        <f aca="false">+H27+G80</f>
        <v>0</v>
      </c>
      <c r="I80" s="43" t="n">
        <f aca="false">+I27+H80</f>
        <v>0</v>
      </c>
      <c r="J80" s="43" t="n">
        <f aca="false">+J27+I80</f>
        <v>0</v>
      </c>
      <c r="K80" s="43" t="n">
        <f aca="false">+K27+J80</f>
        <v>0</v>
      </c>
      <c r="L80" s="43" t="n">
        <f aca="false">+L27+K80</f>
        <v>0</v>
      </c>
      <c r="M80" s="43" t="n">
        <f aca="false">+M27+L80</f>
        <v>0</v>
      </c>
      <c r="N80" s="43" t="n">
        <f aca="false">+N27+M80</f>
        <v>0</v>
      </c>
      <c r="O80" s="45"/>
    </row>
    <row r="81" customFormat="false" ht="15" hidden="true" customHeight="false" outlineLevel="0" collapsed="false">
      <c r="A81" s="42"/>
      <c r="B81" s="43" t="str">
        <f aca="false">+B28</f>
        <v>Employee 18</v>
      </c>
      <c r="C81" s="44" t="n">
        <f aca="false">+C28</f>
        <v>0</v>
      </c>
      <c r="D81" s="43" t="n">
        <f aca="false">+D28+C81+((C28*12)*0.17)</f>
        <v>0</v>
      </c>
      <c r="E81" s="43" t="n">
        <f aca="false">+E28+D81</f>
        <v>0</v>
      </c>
      <c r="F81" s="43" t="n">
        <f aca="false">+F28+E81</f>
        <v>0</v>
      </c>
      <c r="G81" s="43" t="n">
        <f aca="false">+G28+F81</f>
        <v>0</v>
      </c>
      <c r="H81" s="43" t="n">
        <f aca="false">+H28+G81</f>
        <v>0</v>
      </c>
      <c r="I81" s="43" t="n">
        <f aca="false">+I28+H81</f>
        <v>0</v>
      </c>
      <c r="J81" s="43" t="n">
        <f aca="false">+J28+I81</f>
        <v>0</v>
      </c>
      <c r="K81" s="43" t="n">
        <f aca="false">+K28+J81</f>
        <v>0</v>
      </c>
      <c r="L81" s="43" t="n">
        <f aca="false">+L28+K81</f>
        <v>0</v>
      </c>
      <c r="M81" s="43" t="n">
        <f aca="false">+M28+L81</f>
        <v>0</v>
      </c>
      <c r="N81" s="43" t="n">
        <f aca="false">+N28+M81</f>
        <v>0</v>
      </c>
      <c r="O81" s="45"/>
    </row>
    <row r="82" customFormat="false" ht="15" hidden="true" customHeight="false" outlineLevel="0" collapsed="false">
      <c r="A82" s="42"/>
      <c r="B82" s="43" t="str">
        <f aca="false">+B29</f>
        <v>Employee 19</v>
      </c>
      <c r="C82" s="44" t="n">
        <f aca="false">+C29</f>
        <v>0</v>
      </c>
      <c r="D82" s="43" t="n">
        <f aca="false">+D29+C82+((C29*12)*0.17)</f>
        <v>0</v>
      </c>
      <c r="E82" s="43" t="n">
        <f aca="false">+E29+D82</f>
        <v>0</v>
      </c>
      <c r="F82" s="43" t="n">
        <f aca="false">+F29+E82</f>
        <v>0</v>
      </c>
      <c r="G82" s="43" t="n">
        <f aca="false">+G29+F82</f>
        <v>0</v>
      </c>
      <c r="H82" s="43" t="n">
        <f aca="false">+H29+G82</f>
        <v>0</v>
      </c>
      <c r="I82" s="43" t="n">
        <f aca="false">+I29+H82</f>
        <v>0</v>
      </c>
      <c r="J82" s="43" t="n">
        <f aca="false">+J29+I82</f>
        <v>0</v>
      </c>
      <c r="K82" s="43" t="n">
        <f aca="false">+K29+J82</f>
        <v>0</v>
      </c>
      <c r="L82" s="43" t="n">
        <f aca="false">+L29+K82</f>
        <v>0</v>
      </c>
      <c r="M82" s="43" t="n">
        <f aca="false">+M29+L82</f>
        <v>0</v>
      </c>
      <c r="N82" s="43" t="n">
        <f aca="false">+N29+M82</f>
        <v>0</v>
      </c>
      <c r="O82" s="45"/>
    </row>
    <row r="83" customFormat="false" ht="15" hidden="true" customHeight="false" outlineLevel="0" collapsed="false">
      <c r="A83" s="42"/>
      <c r="B83" s="43" t="str">
        <f aca="false">+B30</f>
        <v>Employee 20</v>
      </c>
      <c r="C83" s="44" t="n">
        <f aca="false">+C30</f>
        <v>0</v>
      </c>
      <c r="D83" s="43" t="n">
        <f aca="false">+D30+C83+((C30*12)*0.17)</f>
        <v>0</v>
      </c>
      <c r="E83" s="43" t="n">
        <f aca="false">+E30+D83</f>
        <v>0</v>
      </c>
      <c r="F83" s="43" t="n">
        <f aca="false">+F30+E83</f>
        <v>0</v>
      </c>
      <c r="G83" s="43" t="n">
        <f aca="false">+G30+F83</f>
        <v>0</v>
      </c>
      <c r="H83" s="43" t="n">
        <f aca="false">+H30+G83</f>
        <v>0</v>
      </c>
      <c r="I83" s="43" t="n">
        <f aca="false">+I30+H83</f>
        <v>0</v>
      </c>
      <c r="J83" s="43" t="n">
        <f aca="false">+J30+I83</f>
        <v>0</v>
      </c>
      <c r="K83" s="43" t="n">
        <f aca="false">+K30+J83</f>
        <v>0</v>
      </c>
      <c r="L83" s="43" t="n">
        <f aca="false">+L30+K83</f>
        <v>0</v>
      </c>
      <c r="M83" s="43" t="n">
        <f aca="false">+M30+L83</f>
        <v>0</v>
      </c>
      <c r="N83" s="43" t="n">
        <f aca="false">+N30+M83</f>
        <v>0</v>
      </c>
      <c r="O83" s="45"/>
    </row>
    <row r="84" customFormat="false" ht="15" hidden="true" customHeight="false" outlineLevel="0" collapsed="false">
      <c r="A84" s="42"/>
      <c r="B84" s="43" t="str">
        <f aca="false">+B31</f>
        <v>Employee 21</v>
      </c>
      <c r="C84" s="44" t="n">
        <f aca="false">+C31</f>
        <v>0</v>
      </c>
      <c r="D84" s="43" t="n">
        <f aca="false">+D31+C84+((C31*12)*0.17)</f>
        <v>0</v>
      </c>
      <c r="E84" s="43" t="n">
        <f aca="false">+E31+D84</f>
        <v>0</v>
      </c>
      <c r="F84" s="43" t="n">
        <f aca="false">+F31+E84</f>
        <v>0</v>
      </c>
      <c r="G84" s="43" t="n">
        <f aca="false">+G31+F84</f>
        <v>0</v>
      </c>
      <c r="H84" s="43" t="n">
        <f aca="false">+H31+G84</f>
        <v>0</v>
      </c>
      <c r="I84" s="43" t="n">
        <f aca="false">+I31+H84</f>
        <v>0</v>
      </c>
      <c r="J84" s="43" t="n">
        <f aca="false">+J31+I84</f>
        <v>0</v>
      </c>
      <c r="K84" s="43" t="n">
        <f aca="false">+K31+J84</f>
        <v>0</v>
      </c>
      <c r="L84" s="43" t="n">
        <f aca="false">+L31+K84</f>
        <v>0</v>
      </c>
      <c r="M84" s="43" t="n">
        <f aca="false">+M31+L84</f>
        <v>0</v>
      </c>
      <c r="N84" s="43" t="n">
        <f aca="false">+N31+M84</f>
        <v>0</v>
      </c>
      <c r="O84" s="45"/>
    </row>
    <row r="85" customFormat="false" ht="15" hidden="true" customHeight="false" outlineLevel="0" collapsed="false">
      <c r="A85" s="42"/>
      <c r="B85" s="43" t="str">
        <f aca="false">+B32</f>
        <v>Employee 22</v>
      </c>
      <c r="C85" s="44" t="n">
        <f aca="false">+C32</f>
        <v>0</v>
      </c>
      <c r="D85" s="43" t="n">
        <f aca="false">+D32+C85+((C32*12)*0.17)</f>
        <v>0</v>
      </c>
      <c r="E85" s="43" t="n">
        <f aca="false">+E32+D85</f>
        <v>0</v>
      </c>
      <c r="F85" s="43" t="n">
        <f aca="false">+F32+E85</f>
        <v>0</v>
      </c>
      <c r="G85" s="43" t="n">
        <f aca="false">+G32+F85</f>
        <v>0</v>
      </c>
      <c r="H85" s="43" t="n">
        <f aca="false">+H32+G85</f>
        <v>0</v>
      </c>
      <c r="I85" s="43" t="n">
        <f aca="false">+I32+H85</f>
        <v>0</v>
      </c>
      <c r="J85" s="43" t="n">
        <f aca="false">+J32+I85</f>
        <v>0</v>
      </c>
      <c r="K85" s="43" t="n">
        <f aca="false">+K32+J85</f>
        <v>0</v>
      </c>
      <c r="L85" s="43" t="n">
        <f aca="false">+L32+K85</f>
        <v>0</v>
      </c>
      <c r="M85" s="43" t="n">
        <f aca="false">+M32+L85</f>
        <v>0</v>
      </c>
      <c r="N85" s="43" t="n">
        <f aca="false">+N32+M85</f>
        <v>0</v>
      </c>
      <c r="O85" s="45"/>
    </row>
    <row r="86" customFormat="false" ht="15" hidden="true" customHeight="false" outlineLevel="0" collapsed="false">
      <c r="A86" s="42"/>
      <c r="B86" s="43" t="str">
        <f aca="false">+B33</f>
        <v>Employee 23</v>
      </c>
      <c r="C86" s="44" t="n">
        <f aca="false">+C33</f>
        <v>0</v>
      </c>
      <c r="D86" s="43" t="n">
        <f aca="false">+D33+C86+((C33*12)*0.17)</f>
        <v>0</v>
      </c>
      <c r="E86" s="43" t="n">
        <f aca="false">+E33+D86</f>
        <v>0</v>
      </c>
      <c r="F86" s="43" t="n">
        <f aca="false">+F33+E86</f>
        <v>0</v>
      </c>
      <c r="G86" s="43" t="n">
        <f aca="false">+G33+F86</f>
        <v>0</v>
      </c>
      <c r="H86" s="43" t="n">
        <f aca="false">+H33+G86</f>
        <v>0</v>
      </c>
      <c r="I86" s="43" t="n">
        <f aca="false">+I33+H86</f>
        <v>0</v>
      </c>
      <c r="J86" s="43" t="n">
        <f aca="false">+J33+I86</f>
        <v>0</v>
      </c>
      <c r="K86" s="43" t="n">
        <f aca="false">+K33+J86</f>
        <v>0</v>
      </c>
      <c r="L86" s="43" t="n">
        <f aca="false">+L33+K86</f>
        <v>0</v>
      </c>
      <c r="M86" s="43" t="n">
        <f aca="false">+M33+L86</f>
        <v>0</v>
      </c>
      <c r="N86" s="43" t="n">
        <f aca="false">+N33+M86</f>
        <v>0</v>
      </c>
      <c r="O86" s="45"/>
    </row>
    <row r="87" customFormat="false" ht="15" hidden="true" customHeight="false" outlineLevel="0" collapsed="false">
      <c r="A87" s="42"/>
      <c r="B87" s="43" t="str">
        <f aca="false">+B34</f>
        <v>Employee 24</v>
      </c>
      <c r="C87" s="44" t="n">
        <f aca="false">+C34</f>
        <v>0</v>
      </c>
      <c r="D87" s="43" t="n">
        <f aca="false">+D34+C87+((C34*12)*0.17)</f>
        <v>0</v>
      </c>
      <c r="E87" s="43" t="n">
        <f aca="false">+E34+D87</f>
        <v>0</v>
      </c>
      <c r="F87" s="43" t="n">
        <f aca="false">+F34+E87</f>
        <v>0</v>
      </c>
      <c r="G87" s="43" t="n">
        <f aca="false">+G34+F87</f>
        <v>0</v>
      </c>
      <c r="H87" s="43" t="n">
        <f aca="false">+H34+G87</f>
        <v>0</v>
      </c>
      <c r="I87" s="43" t="n">
        <f aca="false">+I34+H87</f>
        <v>0</v>
      </c>
      <c r="J87" s="43" t="n">
        <f aca="false">+J34+I87</f>
        <v>0</v>
      </c>
      <c r="K87" s="43" t="n">
        <f aca="false">+K34+J87</f>
        <v>0</v>
      </c>
      <c r="L87" s="43" t="n">
        <f aca="false">+L34+K87</f>
        <v>0</v>
      </c>
      <c r="M87" s="43" t="n">
        <f aca="false">+M34+L87</f>
        <v>0</v>
      </c>
      <c r="N87" s="43" t="n">
        <f aca="false">+N34+M87</f>
        <v>0</v>
      </c>
      <c r="O87" s="45"/>
    </row>
    <row r="88" customFormat="false" ht="15" hidden="true" customHeight="false" outlineLevel="0" collapsed="false">
      <c r="A88" s="42"/>
      <c r="B88" s="43" t="str">
        <f aca="false">+B35</f>
        <v>Employee 25</v>
      </c>
      <c r="C88" s="44" t="n">
        <f aca="false">+C35</f>
        <v>0</v>
      </c>
      <c r="D88" s="43" t="n">
        <f aca="false">+D35+C88+((C35*12)*0.17)</f>
        <v>0</v>
      </c>
      <c r="E88" s="43" t="n">
        <f aca="false">+E35+D88</f>
        <v>0</v>
      </c>
      <c r="F88" s="43" t="n">
        <f aca="false">+F35+E88</f>
        <v>0</v>
      </c>
      <c r="G88" s="43" t="n">
        <f aca="false">+G35+F88</f>
        <v>0</v>
      </c>
      <c r="H88" s="43" t="n">
        <f aca="false">+H35+G88</f>
        <v>0</v>
      </c>
      <c r="I88" s="43" t="n">
        <f aca="false">+I35+H88</f>
        <v>0</v>
      </c>
      <c r="J88" s="43" t="n">
        <f aca="false">+J35+I88</f>
        <v>0</v>
      </c>
      <c r="K88" s="43" t="n">
        <f aca="false">+K35+J88</f>
        <v>0</v>
      </c>
      <c r="L88" s="43" t="n">
        <f aca="false">+L35+K88</f>
        <v>0</v>
      </c>
      <c r="M88" s="43" t="n">
        <f aca="false">+M35+L88</f>
        <v>0</v>
      </c>
      <c r="N88" s="43" t="n">
        <f aca="false">+N35+M88</f>
        <v>0</v>
      </c>
      <c r="O88" s="45"/>
    </row>
    <row r="89" customFormat="false" ht="15" hidden="true" customHeight="false" outlineLevel="0" collapsed="false">
      <c r="A89" s="42"/>
      <c r="B89" s="43" t="str">
        <f aca="false">+B36</f>
        <v>Employee 26</v>
      </c>
      <c r="C89" s="44" t="n">
        <f aca="false">+C36</f>
        <v>0</v>
      </c>
      <c r="D89" s="43" t="n">
        <f aca="false">+D36+C89+((C36*12)*0.17)</f>
        <v>0</v>
      </c>
      <c r="E89" s="43" t="n">
        <f aca="false">+E36+D89</f>
        <v>0</v>
      </c>
      <c r="F89" s="43" t="n">
        <f aca="false">+F36+E89</f>
        <v>0</v>
      </c>
      <c r="G89" s="43" t="n">
        <f aca="false">+G36+F89</f>
        <v>0</v>
      </c>
      <c r="H89" s="43" t="n">
        <f aca="false">+H36+G89</f>
        <v>0</v>
      </c>
      <c r="I89" s="43" t="n">
        <f aca="false">+I36+H89</f>
        <v>0</v>
      </c>
      <c r="J89" s="43" t="n">
        <f aca="false">+J36+I89</f>
        <v>0</v>
      </c>
      <c r="K89" s="43" t="n">
        <f aca="false">+K36+J89</f>
        <v>0</v>
      </c>
      <c r="L89" s="43" t="n">
        <f aca="false">+L36+K89</f>
        <v>0</v>
      </c>
      <c r="M89" s="43" t="n">
        <f aca="false">+M36+L89</f>
        <v>0</v>
      </c>
      <c r="N89" s="43" t="n">
        <f aca="false">+N36+M89</f>
        <v>0</v>
      </c>
      <c r="O89" s="45"/>
    </row>
    <row r="90" customFormat="false" ht="15" hidden="true" customHeight="false" outlineLevel="0" collapsed="false">
      <c r="A90" s="42"/>
      <c r="B90" s="43" t="str">
        <f aca="false">+B37</f>
        <v>Employee 27</v>
      </c>
      <c r="C90" s="44" t="n">
        <f aca="false">+C37</f>
        <v>0</v>
      </c>
      <c r="D90" s="43" t="n">
        <f aca="false">+D37+C90+((C37*12)*0.17)</f>
        <v>0</v>
      </c>
      <c r="E90" s="43" t="n">
        <f aca="false">+E37+D90</f>
        <v>0</v>
      </c>
      <c r="F90" s="43" t="n">
        <f aca="false">+F37+E90</f>
        <v>0</v>
      </c>
      <c r="G90" s="43" t="n">
        <f aca="false">+G37+F90</f>
        <v>0</v>
      </c>
      <c r="H90" s="43" t="n">
        <f aca="false">+H37+G90</f>
        <v>0</v>
      </c>
      <c r="I90" s="43" t="n">
        <f aca="false">+I37+H90</f>
        <v>0</v>
      </c>
      <c r="J90" s="43" t="n">
        <f aca="false">+J37+I90</f>
        <v>0</v>
      </c>
      <c r="K90" s="43" t="n">
        <f aca="false">+K37+J90</f>
        <v>0</v>
      </c>
      <c r="L90" s="43" t="n">
        <f aca="false">+L37+K90</f>
        <v>0</v>
      </c>
      <c r="M90" s="43" t="n">
        <f aca="false">+M37+L90</f>
        <v>0</v>
      </c>
      <c r="N90" s="43" t="n">
        <f aca="false">+N37+M90</f>
        <v>0</v>
      </c>
      <c r="O90" s="45"/>
    </row>
    <row r="91" customFormat="false" ht="15" hidden="true" customHeight="false" outlineLevel="0" collapsed="false">
      <c r="A91" s="42"/>
      <c r="B91" s="43" t="str">
        <f aca="false">+B38</f>
        <v>Employee 28</v>
      </c>
      <c r="C91" s="44" t="n">
        <f aca="false">+C38</f>
        <v>0</v>
      </c>
      <c r="D91" s="43" t="n">
        <f aca="false">+D38+C91+((C38*12)*0.17)</f>
        <v>0</v>
      </c>
      <c r="E91" s="43" t="n">
        <f aca="false">+E38+D91</f>
        <v>0</v>
      </c>
      <c r="F91" s="43" t="n">
        <f aca="false">+F38+E91</f>
        <v>0</v>
      </c>
      <c r="G91" s="43" t="n">
        <f aca="false">+G38+F91</f>
        <v>0</v>
      </c>
      <c r="H91" s="43" t="n">
        <f aca="false">+H38+G91</f>
        <v>0</v>
      </c>
      <c r="I91" s="43" t="n">
        <f aca="false">+I38+H91</f>
        <v>0</v>
      </c>
      <c r="J91" s="43" t="n">
        <f aca="false">+J38+I91</f>
        <v>0</v>
      </c>
      <c r="K91" s="43" t="n">
        <f aca="false">+K38+J91</f>
        <v>0</v>
      </c>
      <c r="L91" s="43" t="n">
        <f aca="false">+L38+K91</f>
        <v>0</v>
      </c>
      <c r="M91" s="43" t="n">
        <f aca="false">+M38+L91</f>
        <v>0</v>
      </c>
      <c r="N91" s="43" t="n">
        <f aca="false">+N38+M91</f>
        <v>0</v>
      </c>
      <c r="O91" s="45"/>
    </row>
    <row r="92" customFormat="false" ht="15" hidden="true" customHeight="false" outlineLevel="0" collapsed="false">
      <c r="A92" s="42"/>
      <c r="B92" s="43" t="str">
        <f aca="false">+B39</f>
        <v>Employee 29</v>
      </c>
      <c r="C92" s="44" t="n">
        <f aca="false">+C39</f>
        <v>0</v>
      </c>
      <c r="D92" s="43" t="n">
        <f aca="false">+D39+C92+((C39*12)*0.17)</f>
        <v>0</v>
      </c>
      <c r="E92" s="43" t="n">
        <f aca="false">+E39+D92</f>
        <v>0</v>
      </c>
      <c r="F92" s="43" t="n">
        <f aca="false">+F39+E92</f>
        <v>0</v>
      </c>
      <c r="G92" s="43" t="n">
        <f aca="false">+G39+F92</f>
        <v>0</v>
      </c>
      <c r="H92" s="43" t="n">
        <f aca="false">+H39+G92</f>
        <v>0</v>
      </c>
      <c r="I92" s="43" t="n">
        <f aca="false">+I39+H92</f>
        <v>0</v>
      </c>
      <c r="J92" s="43" t="n">
        <f aca="false">+J39+I92</f>
        <v>0</v>
      </c>
      <c r="K92" s="43" t="n">
        <f aca="false">+K39+J92</f>
        <v>0</v>
      </c>
      <c r="L92" s="43" t="n">
        <f aca="false">+L39+K92</f>
        <v>0</v>
      </c>
      <c r="M92" s="43" t="n">
        <f aca="false">+M39+L92</f>
        <v>0</v>
      </c>
      <c r="N92" s="43" t="n">
        <f aca="false">+N39+M92</f>
        <v>0</v>
      </c>
      <c r="O92" s="45"/>
    </row>
    <row r="93" customFormat="false" ht="15" hidden="true" customHeight="false" outlineLevel="0" collapsed="false">
      <c r="A93" s="42"/>
      <c r="B93" s="43" t="str">
        <f aca="false">+B40</f>
        <v>Employee 30</v>
      </c>
      <c r="C93" s="44" t="n">
        <f aca="false">+C40</f>
        <v>0</v>
      </c>
      <c r="D93" s="43" t="n">
        <f aca="false">+D40+C93+((C40*12)*0.17)</f>
        <v>0</v>
      </c>
      <c r="E93" s="43" t="n">
        <f aca="false">+E40+D93</f>
        <v>0</v>
      </c>
      <c r="F93" s="43" t="n">
        <f aca="false">+F40+E93</f>
        <v>0</v>
      </c>
      <c r="G93" s="43" t="n">
        <f aca="false">+G40+F93</f>
        <v>0</v>
      </c>
      <c r="H93" s="43" t="n">
        <f aca="false">+H40+G93</f>
        <v>0</v>
      </c>
      <c r="I93" s="43" t="n">
        <f aca="false">+I40+H93</f>
        <v>0</v>
      </c>
      <c r="J93" s="43" t="n">
        <f aca="false">+J40+I93</f>
        <v>0</v>
      </c>
      <c r="K93" s="43" t="n">
        <f aca="false">+K40+J93</f>
        <v>0</v>
      </c>
      <c r="L93" s="43" t="n">
        <f aca="false">+L40+K93</f>
        <v>0</v>
      </c>
      <c r="M93" s="43" t="n">
        <f aca="false">+M40+L93</f>
        <v>0</v>
      </c>
      <c r="N93" s="43" t="n">
        <f aca="false">+N40+M93</f>
        <v>0</v>
      </c>
      <c r="O93" s="45"/>
    </row>
    <row r="94" customFormat="false" ht="15" hidden="true" customHeight="false" outlineLevel="0" collapsed="false">
      <c r="A94" s="42"/>
      <c r="B94" s="43" t="str">
        <f aca="false">+B41</f>
        <v>Employee 31</v>
      </c>
      <c r="C94" s="44" t="n">
        <f aca="false">+C41</f>
        <v>0</v>
      </c>
      <c r="D94" s="43" t="n">
        <f aca="false">+D41+C94+((C41*12)*0.17)</f>
        <v>0</v>
      </c>
      <c r="E94" s="43" t="n">
        <f aca="false">+E41+D94</f>
        <v>0</v>
      </c>
      <c r="F94" s="43" t="n">
        <f aca="false">+F41+E94</f>
        <v>0</v>
      </c>
      <c r="G94" s="43" t="n">
        <f aca="false">+G41+F94</f>
        <v>0</v>
      </c>
      <c r="H94" s="43" t="n">
        <f aca="false">+H41+G94</f>
        <v>0</v>
      </c>
      <c r="I94" s="43" t="n">
        <f aca="false">+I41+H94</f>
        <v>0</v>
      </c>
      <c r="J94" s="43" t="n">
        <f aca="false">+J41+I94</f>
        <v>0</v>
      </c>
      <c r="K94" s="43" t="n">
        <f aca="false">+K41+J94</f>
        <v>0</v>
      </c>
      <c r="L94" s="43" t="n">
        <f aca="false">+L41+K94</f>
        <v>0</v>
      </c>
      <c r="M94" s="43" t="n">
        <f aca="false">+M41+L94</f>
        <v>0</v>
      </c>
      <c r="N94" s="43" t="n">
        <f aca="false">+N41+M94</f>
        <v>0</v>
      </c>
      <c r="O94" s="45"/>
    </row>
    <row r="95" customFormat="false" ht="15" hidden="true" customHeight="false" outlineLevel="0" collapsed="false">
      <c r="A95" s="42"/>
      <c r="B95" s="43" t="str">
        <f aca="false">+B42</f>
        <v>Employee 32</v>
      </c>
      <c r="C95" s="44" t="n">
        <f aca="false">+C42</f>
        <v>0</v>
      </c>
      <c r="D95" s="43" t="n">
        <f aca="false">+D42+C95+((C42*12)*0.17)</f>
        <v>0</v>
      </c>
      <c r="E95" s="43" t="n">
        <f aca="false">+E42+D95</f>
        <v>0</v>
      </c>
      <c r="F95" s="43" t="n">
        <f aca="false">+F42+E95</f>
        <v>0</v>
      </c>
      <c r="G95" s="43" t="n">
        <f aca="false">+G42+F95</f>
        <v>0</v>
      </c>
      <c r="H95" s="43" t="n">
        <f aca="false">+H42+G95</f>
        <v>0</v>
      </c>
      <c r="I95" s="43" t="n">
        <f aca="false">+I42+H95</f>
        <v>0</v>
      </c>
      <c r="J95" s="43" t="n">
        <f aca="false">+J42+I95</f>
        <v>0</v>
      </c>
      <c r="K95" s="43" t="n">
        <f aca="false">+K42+J95</f>
        <v>0</v>
      </c>
      <c r="L95" s="43" t="n">
        <f aca="false">+L42+K95</f>
        <v>0</v>
      </c>
      <c r="M95" s="43" t="n">
        <f aca="false">+M42+L95</f>
        <v>0</v>
      </c>
      <c r="N95" s="43" t="n">
        <f aca="false">+N42+M95</f>
        <v>0</v>
      </c>
      <c r="O95" s="45"/>
    </row>
    <row r="96" customFormat="false" ht="15" hidden="true" customHeight="false" outlineLevel="0" collapsed="false">
      <c r="A96" s="42"/>
      <c r="B96" s="43" t="str">
        <f aca="false">+B43</f>
        <v>Employee 33</v>
      </c>
      <c r="C96" s="44" t="n">
        <f aca="false">+C43</f>
        <v>0</v>
      </c>
      <c r="D96" s="43" t="n">
        <f aca="false">+D43+C96+((C43*12)*0.17)</f>
        <v>0</v>
      </c>
      <c r="E96" s="43" t="n">
        <f aca="false">+E43+D96</f>
        <v>0</v>
      </c>
      <c r="F96" s="43" t="n">
        <f aca="false">+F43+E96</f>
        <v>0</v>
      </c>
      <c r="G96" s="43" t="n">
        <f aca="false">+G43+F96</f>
        <v>0</v>
      </c>
      <c r="H96" s="43" t="n">
        <f aca="false">+H43+G96</f>
        <v>0</v>
      </c>
      <c r="I96" s="43" t="n">
        <f aca="false">+I43+H96</f>
        <v>0</v>
      </c>
      <c r="J96" s="43" t="n">
        <f aca="false">+J43+I96</f>
        <v>0</v>
      </c>
      <c r="K96" s="43" t="n">
        <f aca="false">+K43+J96</f>
        <v>0</v>
      </c>
      <c r="L96" s="43" t="n">
        <f aca="false">+L43+K96</f>
        <v>0</v>
      </c>
      <c r="M96" s="43" t="n">
        <f aca="false">+M43+L96</f>
        <v>0</v>
      </c>
      <c r="N96" s="43" t="n">
        <f aca="false">+N43+M96</f>
        <v>0</v>
      </c>
      <c r="O96" s="45"/>
    </row>
    <row r="97" customFormat="false" ht="15" hidden="true" customHeight="false" outlineLevel="0" collapsed="false">
      <c r="A97" s="42"/>
      <c r="B97" s="43" t="str">
        <f aca="false">+B44</f>
        <v>Employee 34</v>
      </c>
      <c r="C97" s="44" t="n">
        <f aca="false">+C44</f>
        <v>0</v>
      </c>
      <c r="D97" s="43" t="n">
        <f aca="false">+D44+C97+((C44*12)*0.17)</f>
        <v>0</v>
      </c>
      <c r="E97" s="43" t="n">
        <f aca="false">+E44+D97</f>
        <v>0</v>
      </c>
      <c r="F97" s="43" t="n">
        <f aca="false">+F44+E97</f>
        <v>0</v>
      </c>
      <c r="G97" s="43" t="n">
        <f aca="false">+G44+F97</f>
        <v>0</v>
      </c>
      <c r="H97" s="43" t="n">
        <f aca="false">+H44+G97</f>
        <v>0</v>
      </c>
      <c r="I97" s="43" t="n">
        <f aca="false">+I44+H97</f>
        <v>0</v>
      </c>
      <c r="J97" s="43" t="n">
        <f aca="false">+J44+I97</f>
        <v>0</v>
      </c>
      <c r="K97" s="43" t="n">
        <f aca="false">+K44+J97</f>
        <v>0</v>
      </c>
      <c r="L97" s="43" t="n">
        <f aca="false">+L44+K97</f>
        <v>0</v>
      </c>
      <c r="M97" s="43" t="n">
        <f aca="false">+M44+L97</f>
        <v>0</v>
      </c>
      <c r="N97" s="43" t="n">
        <f aca="false">+N44+M97</f>
        <v>0</v>
      </c>
      <c r="O97" s="45"/>
    </row>
    <row r="98" customFormat="false" ht="15" hidden="true" customHeight="false" outlineLevel="0" collapsed="false">
      <c r="A98" s="42"/>
      <c r="B98" s="43" t="str">
        <f aca="false">+B45</f>
        <v>Employee 35</v>
      </c>
      <c r="C98" s="44" t="n">
        <f aca="false">+C45</f>
        <v>0</v>
      </c>
      <c r="D98" s="43" t="n">
        <f aca="false">+D45+C98+((C45*12)*0.17)</f>
        <v>0</v>
      </c>
      <c r="E98" s="43" t="n">
        <f aca="false">+E45+D98</f>
        <v>0</v>
      </c>
      <c r="F98" s="43" t="n">
        <f aca="false">+F45+E98</f>
        <v>0</v>
      </c>
      <c r="G98" s="43" t="n">
        <f aca="false">+G45+F98</f>
        <v>0</v>
      </c>
      <c r="H98" s="43" t="n">
        <f aca="false">+H45+G98</f>
        <v>0</v>
      </c>
      <c r="I98" s="43" t="n">
        <f aca="false">+I45+H98</f>
        <v>0</v>
      </c>
      <c r="J98" s="43" t="n">
        <f aca="false">+J45+I98</f>
        <v>0</v>
      </c>
      <c r="K98" s="43" t="n">
        <f aca="false">+K45+J98</f>
        <v>0</v>
      </c>
      <c r="L98" s="43" t="n">
        <f aca="false">+L45+K98</f>
        <v>0</v>
      </c>
      <c r="M98" s="43" t="n">
        <f aca="false">+M45+L98</f>
        <v>0</v>
      </c>
      <c r="N98" s="43" t="n">
        <f aca="false">+N45+M98</f>
        <v>0</v>
      </c>
      <c r="O98" s="45"/>
    </row>
    <row r="99" customFormat="false" ht="15" hidden="true" customHeight="false" outlineLevel="0" collapsed="false">
      <c r="A99" s="42"/>
      <c r="B99" s="43" t="str">
        <f aca="false">+B46</f>
        <v>Employee 36</v>
      </c>
      <c r="C99" s="44" t="n">
        <f aca="false">+C46</f>
        <v>0</v>
      </c>
      <c r="D99" s="43" t="n">
        <f aca="false">+D46+C99+((C46*12)*0.17)</f>
        <v>0</v>
      </c>
      <c r="E99" s="43" t="n">
        <f aca="false">+E46+D99</f>
        <v>0</v>
      </c>
      <c r="F99" s="43" t="n">
        <f aca="false">+F46+E99</f>
        <v>0</v>
      </c>
      <c r="G99" s="43" t="n">
        <f aca="false">+G46+F99</f>
        <v>0</v>
      </c>
      <c r="H99" s="43" t="n">
        <f aca="false">+H46+G99</f>
        <v>0</v>
      </c>
      <c r="I99" s="43" t="n">
        <f aca="false">+I46+H99</f>
        <v>0</v>
      </c>
      <c r="J99" s="43" t="n">
        <f aca="false">+J46+I99</f>
        <v>0</v>
      </c>
      <c r="K99" s="43" t="n">
        <f aca="false">+K46+J99</f>
        <v>0</v>
      </c>
      <c r="L99" s="43" t="n">
        <f aca="false">+L46+K99</f>
        <v>0</v>
      </c>
      <c r="M99" s="43" t="n">
        <f aca="false">+M46+L99</f>
        <v>0</v>
      </c>
      <c r="N99" s="43" t="n">
        <f aca="false">+N46+M99</f>
        <v>0</v>
      </c>
      <c r="O99" s="45"/>
    </row>
    <row r="100" customFormat="false" ht="15" hidden="true" customHeight="false" outlineLevel="0" collapsed="false">
      <c r="A100" s="42"/>
      <c r="B100" s="43" t="str">
        <f aca="false">+B47</f>
        <v>Employee 37</v>
      </c>
      <c r="C100" s="44" t="n">
        <f aca="false">+C47</f>
        <v>0</v>
      </c>
      <c r="D100" s="43" t="n">
        <f aca="false">+D47+C100+((C47*12)*0.17)</f>
        <v>0</v>
      </c>
      <c r="E100" s="43" t="n">
        <f aca="false">+E47+D100</f>
        <v>0</v>
      </c>
      <c r="F100" s="43" t="n">
        <f aca="false">+F47+E100</f>
        <v>0</v>
      </c>
      <c r="G100" s="43" t="n">
        <f aca="false">+G47+F100</f>
        <v>0</v>
      </c>
      <c r="H100" s="43" t="n">
        <f aca="false">+H47+G100</f>
        <v>0</v>
      </c>
      <c r="I100" s="43" t="n">
        <f aca="false">+I47+H100</f>
        <v>0</v>
      </c>
      <c r="J100" s="43" t="n">
        <f aca="false">+J47+I100</f>
        <v>0</v>
      </c>
      <c r="K100" s="43" t="n">
        <f aca="false">+K47+J100</f>
        <v>0</v>
      </c>
      <c r="L100" s="43" t="n">
        <f aca="false">+L47+K100</f>
        <v>0</v>
      </c>
      <c r="M100" s="43" t="n">
        <f aca="false">+M47+L100</f>
        <v>0</v>
      </c>
      <c r="N100" s="43" t="n">
        <f aca="false">+N47+M100</f>
        <v>0</v>
      </c>
      <c r="O100" s="45"/>
    </row>
    <row r="101" customFormat="false" ht="15" hidden="true" customHeight="false" outlineLevel="0" collapsed="false">
      <c r="A101" s="42"/>
      <c r="B101" s="43" t="str">
        <f aca="false">+B48</f>
        <v>Employee 38</v>
      </c>
      <c r="C101" s="44" t="n">
        <f aca="false">+C48</f>
        <v>0</v>
      </c>
      <c r="D101" s="43" t="n">
        <f aca="false">+D48+C101+((C48*12)*0.17)</f>
        <v>0</v>
      </c>
      <c r="E101" s="43" t="n">
        <f aca="false">+E48+D101</f>
        <v>0</v>
      </c>
      <c r="F101" s="43" t="n">
        <f aca="false">+F48+E101</f>
        <v>0</v>
      </c>
      <c r="G101" s="43" t="n">
        <f aca="false">+G48+F101</f>
        <v>0</v>
      </c>
      <c r="H101" s="43" t="n">
        <f aca="false">+H48+G101</f>
        <v>0</v>
      </c>
      <c r="I101" s="43" t="n">
        <f aca="false">+I48+H101</f>
        <v>0</v>
      </c>
      <c r="J101" s="43" t="n">
        <f aca="false">+J48+I101</f>
        <v>0</v>
      </c>
      <c r="K101" s="43" t="n">
        <f aca="false">+K48+J101</f>
        <v>0</v>
      </c>
      <c r="L101" s="43" t="n">
        <f aca="false">+L48+K101</f>
        <v>0</v>
      </c>
      <c r="M101" s="43" t="n">
        <f aca="false">+M48+L101</f>
        <v>0</v>
      </c>
      <c r="N101" s="43" t="n">
        <f aca="false">+N48+M101</f>
        <v>0</v>
      </c>
      <c r="O101" s="45"/>
    </row>
    <row r="102" customFormat="false" ht="15" hidden="true" customHeight="false" outlineLevel="0" collapsed="false">
      <c r="A102" s="42"/>
      <c r="B102" s="43" t="str">
        <f aca="false">+B49</f>
        <v>Employee 39</v>
      </c>
      <c r="C102" s="44" t="n">
        <f aca="false">+C49</f>
        <v>0</v>
      </c>
      <c r="D102" s="43" t="n">
        <f aca="false">+D49+C102+((C49*12)*0.17)</f>
        <v>0</v>
      </c>
      <c r="E102" s="43" t="n">
        <f aca="false">+E49+D102</f>
        <v>0</v>
      </c>
      <c r="F102" s="43" t="n">
        <f aca="false">+F49+E102</f>
        <v>0</v>
      </c>
      <c r="G102" s="43" t="n">
        <f aca="false">+G49+F102</f>
        <v>0</v>
      </c>
      <c r="H102" s="43" t="n">
        <f aca="false">+H49+G102</f>
        <v>0</v>
      </c>
      <c r="I102" s="43" t="n">
        <f aca="false">+I49+H102</f>
        <v>0</v>
      </c>
      <c r="J102" s="43" t="n">
        <f aca="false">+J49+I102</f>
        <v>0</v>
      </c>
      <c r="K102" s="43" t="n">
        <f aca="false">+K49+J102</f>
        <v>0</v>
      </c>
      <c r="L102" s="43" t="n">
        <f aca="false">+L49+K102</f>
        <v>0</v>
      </c>
      <c r="M102" s="43" t="n">
        <f aca="false">+M49+L102</f>
        <v>0</v>
      </c>
      <c r="N102" s="43" t="n">
        <f aca="false">+N49+M102</f>
        <v>0</v>
      </c>
      <c r="O102" s="45"/>
    </row>
    <row r="103" customFormat="false" ht="15" hidden="true" customHeight="false" outlineLevel="0" collapsed="false">
      <c r="A103" s="42"/>
      <c r="B103" s="43" t="str">
        <f aca="false">+B50</f>
        <v>Employee 40</v>
      </c>
      <c r="C103" s="44" t="n">
        <f aca="false">+C50</f>
        <v>0</v>
      </c>
      <c r="D103" s="43" t="n">
        <f aca="false">+D50+C103+((C50*12)*0.17)</f>
        <v>0</v>
      </c>
      <c r="E103" s="43" t="n">
        <f aca="false">+E50+D103</f>
        <v>0</v>
      </c>
      <c r="F103" s="43" t="n">
        <f aca="false">+F50+E103</f>
        <v>0</v>
      </c>
      <c r="G103" s="43" t="n">
        <f aca="false">+G50+F103</f>
        <v>0</v>
      </c>
      <c r="H103" s="43" t="n">
        <f aca="false">+H50+G103</f>
        <v>0</v>
      </c>
      <c r="I103" s="43" t="n">
        <f aca="false">+I50+H103</f>
        <v>0</v>
      </c>
      <c r="J103" s="43" t="n">
        <f aca="false">+J50+I103</f>
        <v>0</v>
      </c>
      <c r="K103" s="43" t="n">
        <f aca="false">+K50+J103</f>
        <v>0</v>
      </c>
      <c r="L103" s="43" t="n">
        <f aca="false">+L50+K103</f>
        <v>0</v>
      </c>
      <c r="M103" s="43" t="n">
        <f aca="false">+M50+L103</f>
        <v>0</v>
      </c>
      <c r="N103" s="43" t="n">
        <f aca="false">+N50+M103</f>
        <v>0</v>
      </c>
      <c r="O103" s="45"/>
    </row>
    <row r="104" customFormat="false" ht="15" hidden="true" customHeight="false" outlineLevel="0" collapsed="false">
      <c r="A104" s="42"/>
      <c r="B104" s="43" t="str">
        <f aca="false">+B51</f>
        <v>Employee 41</v>
      </c>
      <c r="C104" s="44" t="n">
        <f aca="false">+C51</f>
        <v>0</v>
      </c>
      <c r="D104" s="43" t="n">
        <f aca="false">+D51+C104+((C51*12)*0.17)</f>
        <v>0</v>
      </c>
      <c r="E104" s="43" t="n">
        <f aca="false">+E51+D104</f>
        <v>0</v>
      </c>
      <c r="F104" s="43" t="n">
        <f aca="false">+F51+E104</f>
        <v>0</v>
      </c>
      <c r="G104" s="43" t="n">
        <f aca="false">+G51+F104</f>
        <v>0</v>
      </c>
      <c r="H104" s="43" t="n">
        <f aca="false">+H51+G104</f>
        <v>0</v>
      </c>
      <c r="I104" s="43" t="n">
        <f aca="false">+I51+H104</f>
        <v>0</v>
      </c>
      <c r="J104" s="43" t="n">
        <f aca="false">+J51+I104</f>
        <v>0</v>
      </c>
      <c r="K104" s="43" t="n">
        <f aca="false">+K51+J104</f>
        <v>0</v>
      </c>
      <c r="L104" s="43" t="n">
        <f aca="false">+L51+K104</f>
        <v>0</v>
      </c>
      <c r="M104" s="43" t="n">
        <f aca="false">+M51+L104</f>
        <v>0</v>
      </c>
      <c r="N104" s="43" t="n">
        <f aca="false">+N51+M104</f>
        <v>0</v>
      </c>
      <c r="O104" s="45"/>
    </row>
    <row r="105" customFormat="false" ht="15" hidden="true" customHeight="false" outlineLevel="0" collapsed="false">
      <c r="A105" s="42"/>
      <c r="B105" s="43" t="str">
        <f aca="false">+B52</f>
        <v>Employee 42</v>
      </c>
      <c r="C105" s="44" t="n">
        <f aca="false">+C52</f>
        <v>0</v>
      </c>
      <c r="D105" s="43" t="n">
        <f aca="false">+D52+C105+((C52*12)*0.17)</f>
        <v>0</v>
      </c>
      <c r="E105" s="43" t="n">
        <f aca="false">+E52+D105</f>
        <v>0</v>
      </c>
      <c r="F105" s="43" t="n">
        <f aca="false">+F52+E105</f>
        <v>0</v>
      </c>
      <c r="G105" s="43" t="n">
        <f aca="false">+G52+F105</f>
        <v>0</v>
      </c>
      <c r="H105" s="43" t="n">
        <f aca="false">+H52+G105</f>
        <v>0</v>
      </c>
      <c r="I105" s="43" t="n">
        <f aca="false">+I52+H105</f>
        <v>0</v>
      </c>
      <c r="J105" s="43" t="n">
        <f aca="false">+J52+I105</f>
        <v>0</v>
      </c>
      <c r="K105" s="43" t="n">
        <f aca="false">+K52+J105</f>
        <v>0</v>
      </c>
      <c r="L105" s="43" t="n">
        <f aca="false">+L52+K105</f>
        <v>0</v>
      </c>
      <c r="M105" s="43" t="n">
        <f aca="false">+M52+L105</f>
        <v>0</v>
      </c>
      <c r="N105" s="43" t="n">
        <f aca="false">+N52+M105</f>
        <v>0</v>
      </c>
      <c r="O105" s="45"/>
    </row>
    <row r="106" customFormat="false" ht="15" hidden="true" customHeight="false" outlineLevel="0" collapsed="false">
      <c r="A106" s="42"/>
      <c r="B106" s="43" t="str">
        <f aca="false">+B53</f>
        <v>Employee 43</v>
      </c>
      <c r="C106" s="44" t="n">
        <f aca="false">+C53</f>
        <v>0</v>
      </c>
      <c r="D106" s="43" t="n">
        <f aca="false">+D53+C106+((C53*12)*0.17)</f>
        <v>0</v>
      </c>
      <c r="E106" s="43" t="n">
        <f aca="false">+E53+D106</f>
        <v>0</v>
      </c>
      <c r="F106" s="43" t="n">
        <f aca="false">+F53+E106</f>
        <v>0</v>
      </c>
      <c r="G106" s="43" t="n">
        <f aca="false">+G53+F106</f>
        <v>0</v>
      </c>
      <c r="H106" s="43" t="n">
        <f aca="false">+H53+G106</f>
        <v>0</v>
      </c>
      <c r="I106" s="43" t="n">
        <f aca="false">+I53+H106</f>
        <v>0</v>
      </c>
      <c r="J106" s="43" t="n">
        <f aca="false">+J53+I106</f>
        <v>0</v>
      </c>
      <c r="K106" s="43" t="n">
        <f aca="false">+K53+J106</f>
        <v>0</v>
      </c>
      <c r="L106" s="43" t="n">
        <f aca="false">+L53+K106</f>
        <v>0</v>
      </c>
      <c r="M106" s="43" t="n">
        <f aca="false">+M53+L106</f>
        <v>0</v>
      </c>
      <c r="N106" s="43" t="n">
        <f aca="false">+N53+M106</f>
        <v>0</v>
      </c>
      <c r="O106" s="45"/>
    </row>
    <row r="107" customFormat="false" ht="15" hidden="true" customHeight="false" outlineLevel="0" collapsed="false">
      <c r="A107" s="42"/>
      <c r="B107" s="43" t="str">
        <f aca="false">+B54</f>
        <v>Employee 44</v>
      </c>
      <c r="C107" s="44" t="n">
        <f aca="false">+C54</f>
        <v>0</v>
      </c>
      <c r="D107" s="43" t="n">
        <f aca="false">+D54+C107+((C54*12)*0.17)</f>
        <v>0</v>
      </c>
      <c r="E107" s="43" t="n">
        <f aca="false">+E54+D107</f>
        <v>0</v>
      </c>
      <c r="F107" s="43" t="n">
        <f aca="false">+F54+E107</f>
        <v>0</v>
      </c>
      <c r="G107" s="43" t="n">
        <f aca="false">+G54+F107</f>
        <v>0</v>
      </c>
      <c r="H107" s="43" t="n">
        <f aca="false">+H54+G107</f>
        <v>0</v>
      </c>
      <c r="I107" s="43" t="n">
        <f aca="false">+I54+H107</f>
        <v>0</v>
      </c>
      <c r="J107" s="43" t="n">
        <f aca="false">+J54+I107</f>
        <v>0</v>
      </c>
      <c r="K107" s="43" t="n">
        <f aca="false">+K54+J107</f>
        <v>0</v>
      </c>
      <c r="L107" s="43" t="n">
        <f aca="false">+L54+K107</f>
        <v>0</v>
      </c>
      <c r="M107" s="43" t="n">
        <f aca="false">+M54+L107</f>
        <v>0</v>
      </c>
      <c r="N107" s="43" t="n">
        <f aca="false">+N54+M107</f>
        <v>0</v>
      </c>
      <c r="O107" s="45"/>
    </row>
    <row r="108" customFormat="false" ht="15" hidden="true" customHeight="false" outlineLevel="0" collapsed="false">
      <c r="A108" s="42"/>
      <c r="B108" s="43" t="str">
        <f aca="false">+B55</f>
        <v>Employee 45</v>
      </c>
      <c r="C108" s="44" t="n">
        <f aca="false">+C55</f>
        <v>0</v>
      </c>
      <c r="D108" s="43" t="n">
        <f aca="false">+D55+C108+((C55*12)*0.17)</f>
        <v>0</v>
      </c>
      <c r="E108" s="43" t="n">
        <f aca="false">+E55+D108</f>
        <v>0</v>
      </c>
      <c r="F108" s="43" t="n">
        <f aca="false">+F55+E108</f>
        <v>0</v>
      </c>
      <c r="G108" s="43" t="n">
        <f aca="false">+G55+F108</f>
        <v>0</v>
      </c>
      <c r="H108" s="43" t="n">
        <f aca="false">+H55+G108</f>
        <v>0</v>
      </c>
      <c r="I108" s="43" t="n">
        <f aca="false">+I55+H108</f>
        <v>0</v>
      </c>
      <c r="J108" s="43" t="n">
        <f aca="false">+J55+I108</f>
        <v>0</v>
      </c>
      <c r="K108" s="43" t="n">
        <f aca="false">+K55+J108</f>
        <v>0</v>
      </c>
      <c r="L108" s="43" t="n">
        <f aca="false">+L55+K108</f>
        <v>0</v>
      </c>
      <c r="M108" s="43" t="n">
        <f aca="false">+M55+L108</f>
        <v>0</v>
      </c>
      <c r="N108" s="43" t="n">
        <f aca="false">+N55+M108</f>
        <v>0</v>
      </c>
      <c r="O108" s="45"/>
    </row>
    <row r="109" customFormat="false" ht="15" hidden="true" customHeight="false" outlineLevel="0" collapsed="false">
      <c r="A109" s="42"/>
      <c r="B109" s="43" t="str">
        <f aca="false">+B56</f>
        <v>Employee 46</v>
      </c>
      <c r="C109" s="44" t="n">
        <f aca="false">+C56</f>
        <v>0</v>
      </c>
      <c r="D109" s="43" t="n">
        <f aca="false">+D56+C109+((C56*12)*0.17)</f>
        <v>0</v>
      </c>
      <c r="E109" s="43" t="n">
        <f aca="false">+E56+D109</f>
        <v>0</v>
      </c>
      <c r="F109" s="43" t="n">
        <f aca="false">+F56+E109</f>
        <v>0</v>
      </c>
      <c r="G109" s="43" t="n">
        <f aca="false">+G56+F109</f>
        <v>0</v>
      </c>
      <c r="H109" s="43" t="n">
        <f aca="false">+H56+G109</f>
        <v>0</v>
      </c>
      <c r="I109" s="43" t="n">
        <f aca="false">+I56+H109</f>
        <v>0</v>
      </c>
      <c r="J109" s="43" t="n">
        <f aca="false">+J56+I109</f>
        <v>0</v>
      </c>
      <c r="K109" s="43" t="n">
        <f aca="false">+K56+J109</f>
        <v>0</v>
      </c>
      <c r="L109" s="43" t="n">
        <f aca="false">+L56+K109</f>
        <v>0</v>
      </c>
      <c r="M109" s="43" t="n">
        <f aca="false">+M56+L109</f>
        <v>0</v>
      </c>
      <c r="N109" s="43" t="n">
        <f aca="false">+N56+M109</f>
        <v>0</v>
      </c>
      <c r="O109" s="45"/>
    </row>
    <row r="110" customFormat="false" ht="15" hidden="true" customHeight="false" outlineLevel="0" collapsed="false">
      <c r="A110" s="42"/>
      <c r="B110" s="43" t="str">
        <f aca="false">+B57</f>
        <v>Employee 47</v>
      </c>
      <c r="C110" s="44" t="n">
        <f aca="false">+C57</f>
        <v>0</v>
      </c>
      <c r="D110" s="43" t="n">
        <f aca="false">+D57+C110+((C57*12)*0.17)</f>
        <v>0</v>
      </c>
      <c r="E110" s="43" t="n">
        <f aca="false">+E57+D110</f>
        <v>0</v>
      </c>
      <c r="F110" s="43" t="n">
        <f aca="false">+F57+E110</f>
        <v>0</v>
      </c>
      <c r="G110" s="43" t="n">
        <f aca="false">+G57+F110</f>
        <v>0</v>
      </c>
      <c r="H110" s="43" t="n">
        <f aca="false">+H57+G110</f>
        <v>0</v>
      </c>
      <c r="I110" s="43" t="n">
        <f aca="false">+I57+H110</f>
        <v>0</v>
      </c>
      <c r="J110" s="43" t="n">
        <f aca="false">+J57+I110</f>
        <v>0</v>
      </c>
      <c r="K110" s="43" t="n">
        <f aca="false">+K57+J110</f>
        <v>0</v>
      </c>
      <c r="L110" s="43" t="n">
        <f aca="false">+L57+K110</f>
        <v>0</v>
      </c>
      <c r="M110" s="43" t="n">
        <f aca="false">+M57+L110</f>
        <v>0</v>
      </c>
      <c r="N110" s="43" t="n">
        <f aca="false">+N57+M110</f>
        <v>0</v>
      </c>
      <c r="O110" s="45"/>
    </row>
    <row r="111" customFormat="false" ht="15" hidden="true" customHeight="false" outlineLevel="0" collapsed="false">
      <c r="A111" s="42"/>
      <c r="B111" s="43" t="str">
        <f aca="false">+B58</f>
        <v>Employee 48</v>
      </c>
      <c r="C111" s="44" t="n">
        <f aca="false">+C58</f>
        <v>0</v>
      </c>
      <c r="D111" s="43" t="n">
        <f aca="false">+D58+C111+((C58*12)*0.17)</f>
        <v>0</v>
      </c>
      <c r="E111" s="43" t="n">
        <f aca="false">+E58+D111</f>
        <v>0</v>
      </c>
      <c r="F111" s="43" t="n">
        <f aca="false">+F58+E111</f>
        <v>0</v>
      </c>
      <c r="G111" s="43" t="n">
        <f aca="false">+G58+F111</f>
        <v>0</v>
      </c>
      <c r="H111" s="43" t="n">
        <f aca="false">+H58+G111</f>
        <v>0</v>
      </c>
      <c r="I111" s="43" t="n">
        <f aca="false">+I58+H111</f>
        <v>0</v>
      </c>
      <c r="J111" s="43" t="n">
        <f aca="false">+J58+I111</f>
        <v>0</v>
      </c>
      <c r="K111" s="43" t="n">
        <f aca="false">+K58+J111</f>
        <v>0</v>
      </c>
      <c r="L111" s="43" t="n">
        <f aca="false">+L58+K111</f>
        <v>0</v>
      </c>
      <c r="M111" s="43" t="n">
        <f aca="false">+M58+L111</f>
        <v>0</v>
      </c>
      <c r="N111" s="43" t="n">
        <f aca="false">+N58+M111</f>
        <v>0</v>
      </c>
      <c r="O111" s="45"/>
    </row>
    <row r="112" customFormat="false" ht="15" hidden="true" customHeight="false" outlineLevel="0" collapsed="false">
      <c r="A112" s="42"/>
      <c r="B112" s="43" t="str">
        <f aca="false">+B59</f>
        <v>Employee 49</v>
      </c>
      <c r="C112" s="44" t="n">
        <f aca="false">+C59</f>
        <v>0</v>
      </c>
      <c r="D112" s="43" t="n">
        <f aca="false">+D59+C112+((C59*12)*0.17)</f>
        <v>0</v>
      </c>
      <c r="E112" s="43" t="n">
        <f aca="false">+E59+D112</f>
        <v>0</v>
      </c>
      <c r="F112" s="43" t="n">
        <f aca="false">+F59+E112</f>
        <v>0</v>
      </c>
      <c r="G112" s="43" t="n">
        <f aca="false">+G59+F112</f>
        <v>0</v>
      </c>
      <c r="H112" s="43" t="n">
        <f aca="false">+H59+G112</f>
        <v>0</v>
      </c>
      <c r="I112" s="43" t="n">
        <f aca="false">+I59+H112</f>
        <v>0</v>
      </c>
      <c r="J112" s="43" t="n">
        <f aca="false">+J59+I112</f>
        <v>0</v>
      </c>
      <c r="K112" s="43" t="n">
        <f aca="false">+K59+J112</f>
        <v>0</v>
      </c>
      <c r="L112" s="43" t="n">
        <f aca="false">+L59+K112</f>
        <v>0</v>
      </c>
      <c r="M112" s="43" t="n">
        <f aca="false">+M59+L112</f>
        <v>0</v>
      </c>
      <c r="N112" s="43" t="n">
        <f aca="false">+N59+M112</f>
        <v>0</v>
      </c>
      <c r="O112" s="45"/>
    </row>
    <row r="113" customFormat="false" ht="15" hidden="true" customHeight="false" outlineLevel="0" collapsed="false">
      <c r="A113" s="42"/>
      <c r="B113" s="43" t="str">
        <f aca="false">+B60</f>
        <v>Employee 50</v>
      </c>
      <c r="C113" s="44" t="n">
        <f aca="false">+C60</f>
        <v>0</v>
      </c>
      <c r="D113" s="43" t="n">
        <f aca="false">+D60+C113+((C60*12)*0.17)</f>
        <v>0</v>
      </c>
      <c r="E113" s="43" t="n">
        <f aca="false">+E60+D113</f>
        <v>0</v>
      </c>
      <c r="F113" s="43" t="n">
        <f aca="false">+F60+E113</f>
        <v>0</v>
      </c>
      <c r="G113" s="43" t="n">
        <f aca="false">+G60+F113</f>
        <v>0</v>
      </c>
      <c r="H113" s="43" t="n">
        <f aca="false">+H60+G113</f>
        <v>0</v>
      </c>
      <c r="I113" s="43" t="n">
        <f aca="false">+I60+H113</f>
        <v>0</v>
      </c>
      <c r="J113" s="43" t="n">
        <f aca="false">+J60+I113</f>
        <v>0</v>
      </c>
      <c r="K113" s="43" t="n">
        <f aca="false">+K60+J113</f>
        <v>0</v>
      </c>
      <c r="L113" s="43" t="n">
        <f aca="false">+L60+K113</f>
        <v>0</v>
      </c>
      <c r="M113" s="43" t="n">
        <f aca="false">+M60+L113</f>
        <v>0</v>
      </c>
      <c r="N113" s="43" t="n">
        <f aca="false">+N60+M113</f>
        <v>0</v>
      </c>
      <c r="O113" s="45"/>
    </row>
    <row r="114" customFormat="false" ht="15" hidden="true" customHeight="false" outlineLevel="0" collapsed="false">
      <c r="A114" s="42"/>
      <c r="B114" s="36"/>
      <c r="C114" s="4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5"/>
    </row>
    <row r="115" customFormat="false" ht="15.75" hidden="true" customHeight="false" outlineLevel="0" collapsed="false">
      <c r="A115" s="19"/>
      <c r="B115" s="32" t="s">
        <v>93</v>
      </c>
      <c r="C115" s="8"/>
      <c r="O115" s="30"/>
    </row>
    <row r="116" customFormat="false" ht="15" hidden="true" customHeight="false" outlineLevel="0" collapsed="false">
      <c r="A116" s="42"/>
      <c r="B116" s="43" t="str">
        <f aca="false">+B11</f>
        <v>Employee 1</v>
      </c>
      <c r="C116" s="44" t="n">
        <f aca="false">ROUND(IF(+C64&gt;84500,+C11*0.0145,+C11*0.062),0)</f>
        <v>0</v>
      </c>
      <c r="D116" s="44" t="n">
        <f aca="false">ROUND(IF(+D64&gt;84500,+D11*0.0145,+D11*0.062),0)</f>
        <v>0</v>
      </c>
      <c r="E116" s="44" t="n">
        <f aca="false">ROUND(IF(+E64&gt;84500,+E11*0.0145,+E11*0.062),0)</f>
        <v>0</v>
      </c>
      <c r="F116" s="44" t="n">
        <f aca="false">ROUND(IF(+F64&gt;84500,+F11*0.0145,+F11*0.062),0)</f>
        <v>0</v>
      </c>
      <c r="G116" s="44" t="n">
        <f aca="false">ROUND(IF(+G64&gt;84500,+G11*0.0145,+G11*0.062),0)</f>
        <v>0</v>
      </c>
      <c r="H116" s="44" t="n">
        <f aca="false">ROUND(IF(+H64&gt;84500,+H11*0.0145,+H11*0.062),0)</f>
        <v>0</v>
      </c>
      <c r="I116" s="44" t="n">
        <f aca="false">ROUND(IF(+I64&gt;84500,+I11*0.0145,+I11*0.062),0)</f>
        <v>0</v>
      </c>
      <c r="J116" s="44" t="n">
        <f aca="false">ROUND(IF(+J64&gt;84500,+J11*0.0145,+J11*0.062),0)</f>
        <v>0</v>
      </c>
      <c r="K116" s="44" t="n">
        <f aca="false">ROUND(IF(+K64&gt;84500,+K11*0.0145,+K11*0.062),0)</f>
        <v>0</v>
      </c>
      <c r="L116" s="44" t="n">
        <f aca="false">ROUND(IF(+L64&gt;84500,+L11*0.0145,+L11*0.062),0)</f>
        <v>0</v>
      </c>
      <c r="M116" s="44" t="n">
        <f aca="false">ROUND(IF(+M64&gt;84500,+M11*0.0145,+M11*0.062),0)</f>
        <v>0</v>
      </c>
      <c r="N116" s="44" t="n">
        <f aca="false">ROUND(IF(+N64&gt;84500,+N11*0.0145,+N11*0.062),0)</f>
        <v>0</v>
      </c>
      <c r="O116" s="45" t="n">
        <f aca="false">SUM(C116:N116)</f>
        <v>0</v>
      </c>
    </row>
    <row r="117" customFormat="false" ht="15" hidden="true" customHeight="false" outlineLevel="0" collapsed="false">
      <c r="A117" s="42"/>
      <c r="B117" s="43" t="str">
        <f aca="false">+B12</f>
        <v>Employee 2</v>
      </c>
      <c r="C117" s="44" t="n">
        <f aca="false">ROUND(IF(+C65&gt;84500,+C12*0.0145,+C12*0.062),0)</f>
        <v>0</v>
      </c>
      <c r="D117" s="44" t="n">
        <f aca="false">ROUND(IF(+D65&gt;84500,+D12*0.0145,+D12*0.062),0)</f>
        <v>0</v>
      </c>
      <c r="E117" s="44" t="n">
        <f aca="false">ROUND(IF(+E65&gt;84500,+E12*0.0145,+E12*0.062),0)</f>
        <v>0</v>
      </c>
      <c r="F117" s="44" t="n">
        <f aca="false">ROUND(IF(+F65&gt;84500,+F12*0.0145,+F12*0.062),0)</f>
        <v>0</v>
      </c>
      <c r="G117" s="44" t="n">
        <f aca="false">ROUND(IF(+G65&gt;84500,+G12*0.0145,+G12*0.062),0)</f>
        <v>0</v>
      </c>
      <c r="H117" s="44" t="n">
        <f aca="false">ROUND(IF(+H65&gt;84500,+H12*0.0145,+H12*0.062),0)</f>
        <v>0</v>
      </c>
      <c r="I117" s="44" t="n">
        <f aca="false">ROUND(IF(+I65&gt;84500,+I12*0.0145,+I12*0.062),0)</f>
        <v>0</v>
      </c>
      <c r="J117" s="44" t="n">
        <f aca="false">ROUND(IF(+J65&gt;84500,+J12*0.0145,+J12*0.062),0)</f>
        <v>0</v>
      </c>
      <c r="K117" s="44" t="n">
        <f aca="false">ROUND(IF(+K65&gt;84500,+K12*0.0145,+K12*0.062),0)</f>
        <v>0</v>
      </c>
      <c r="L117" s="44" t="n">
        <f aca="false">ROUND(IF(+L65&gt;84500,+L12*0.0145,+L12*0.062),0)</f>
        <v>0</v>
      </c>
      <c r="M117" s="44" t="n">
        <f aca="false">ROUND(IF(+M65&gt;84500,+M12*0.0145,+M12*0.062),0)</f>
        <v>0</v>
      </c>
      <c r="N117" s="44" t="n">
        <f aca="false">ROUND(IF(+N65&gt;84500,+N12*0.0145,+N12*0.062),0)</f>
        <v>0</v>
      </c>
      <c r="O117" s="45" t="n">
        <f aca="false">SUM(C117:N117)</f>
        <v>0</v>
      </c>
    </row>
    <row r="118" customFormat="false" ht="15" hidden="true" customHeight="false" outlineLevel="0" collapsed="false">
      <c r="A118" s="42"/>
      <c r="B118" s="43" t="str">
        <f aca="false">+B13</f>
        <v>Employee 3</v>
      </c>
      <c r="C118" s="44" t="n">
        <f aca="false">ROUND(IF(+C66&gt;84500,+C13*0.0145,+C13*0.062),0)</f>
        <v>0</v>
      </c>
      <c r="D118" s="44" t="n">
        <f aca="false">ROUND(IF(+D66&gt;84500,+D13*0.0145,+D13*0.062),0)</f>
        <v>0</v>
      </c>
      <c r="E118" s="44" t="n">
        <f aca="false">ROUND(IF(+E66&gt;84500,+E13*0.0145,+E13*0.062),0)</f>
        <v>0</v>
      </c>
      <c r="F118" s="44" t="n">
        <f aca="false">ROUND(IF(+F66&gt;84500,+F13*0.0145,+F13*0.062),0)</f>
        <v>0</v>
      </c>
      <c r="G118" s="44" t="n">
        <f aca="false">ROUND(IF(+G66&gt;84500,+G13*0.0145,+G13*0.062),0)</f>
        <v>0</v>
      </c>
      <c r="H118" s="44" t="n">
        <f aca="false">ROUND(IF(+H66&gt;84500,+H13*0.0145,+H13*0.062),0)</f>
        <v>0</v>
      </c>
      <c r="I118" s="44" t="n">
        <f aca="false">ROUND(IF(+I66&gt;84500,+I13*0.0145,+I13*0.062),0)</f>
        <v>0</v>
      </c>
      <c r="J118" s="44" t="n">
        <f aca="false">ROUND(IF(+J66&gt;84500,+J13*0.0145,+J13*0.062),0)</f>
        <v>0</v>
      </c>
      <c r="K118" s="44" t="n">
        <f aca="false">ROUND(IF(+K66&gt;84500,+K13*0.0145,+K13*0.062),0)</f>
        <v>0</v>
      </c>
      <c r="L118" s="44" t="n">
        <f aca="false">ROUND(IF(+L66&gt;84500,+L13*0.0145,+L13*0.062),0)</f>
        <v>0</v>
      </c>
      <c r="M118" s="44" t="n">
        <f aca="false">ROUND(IF(+M66&gt;84500,+M13*0.0145,+M13*0.062),0)</f>
        <v>0</v>
      </c>
      <c r="N118" s="44" t="n">
        <f aca="false">ROUND(IF(+N66&gt;84500,+N13*0.0145,+N13*0.062),0)</f>
        <v>0</v>
      </c>
      <c r="O118" s="45" t="n">
        <f aca="false">SUM(C118:N118)</f>
        <v>0</v>
      </c>
    </row>
    <row r="119" customFormat="false" ht="15" hidden="true" customHeight="false" outlineLevel="0" collapsed="false">
      <c r="A119" s="42"/>
      <c r="B119" s="43" t="str">
        <f aca="false">+B14</f>
        <v>Employee 4</v>
      </c>
      <c r="C119" s="44" t="n">
        <f aca="false">ROUND(IF(+C67&gt;84500,+C14*0.0145,+C14*0.062),0)</f>
        <v>0</v>
      </c>
      <c r="D119" s="44" t="n">
        <f aca="false">ROUND(IF(+D67&gt;84500,+D14*0.0145,+D14*0.062),0)</f>
        <v>0</v>
      </c>
      <c r="E119" s="44" t="n">
        <f aca="false">ROUND(IF(+E67&gt;84500,+E14*0.0145,+E14*0.062),0)</f>
        <v>0</v>
      </c>
      <c r="F119" s="44" t="n">
        <f aca="false">ROUND(IF(+F67&gt;84500,+F14*0.0145,+F14*0.062),0)</f>
        <v>0</v>
      </c>
      <c r="G119" s="44" t="n">
        <f aca="false">ROUND(IF(+G67&gt;84500,+G14*0.0145,+G14*0.062),0)</f>
        <v>0</v>
      </c>
      <c r="H119" s="44" t="n">
        <f aca="false">ROUND(IF(+H67&gt;84500,+H14*0.0145,+H14*0.062),0)</f>
        <v>0</v>
      </c>
      <c r="I119" s="44" t="n">
        <f aca="false">ROUND(IF(+I67&gt;84500,+I14*0.0145,+I14*0.062),0)</f>
        <v>0</v>
      </c>
      <c r="J119" s="44" t="n">
        <f aca="false">ROUND(IF(+J67&gt;84500,+J14*0.0145,+J14*0.062),0)</f>
        <v>0</v>
      </c>
      <c r="K119" s="44" t="n">
        <f aca="false">ROUND(IF(+K67&gt;84500,+K14*0.0145,+K14*0.062),0)</f>
        <v>0</v>
      </c>
      <c r="L119" s="44" t="n">
        <f aca="false">ROUND(IF(+L67&gt;84500,+L14*0.0145,+L14*0.062),0)</f>
        <v>0</v>
      </c>
      <c r="M119" s="44" t="n">
        <f aca="false">ROUND(IF(+M67&gt;84500,+M14*0.0145,+M14*0.062),0)</f>
        <v>0</v>
      </c>
      <c r="N119" s="44" t="n">
        <f aca="false">ROUND(IF(+N67&gt;84500,+N14*0.0145,+N14*0.062),0)</f>
        <v>0</v>
      </c>
      <c r="O119" s="45" t="n">
        <f aca="false">SUM(C119:N119)</f>
        <v>0</v>
      </c>
    </row>
    <row r="120" customFormat="false" ht="15" hidden="true" customHeight="false" outlineLevel="0" collapsed="false">
      <c r="A120" s="42"/>
      <c r="B120" s="43" t="str">
        <f aca="false">+B15</f>
        <v>Employee 5</v>
      </c>
      <c r="C120" s="44" t="n">
        <f aca="false">ROUND(IF(+C68&gt;84500,+C15*0.0145,+C15*0.062),0)</f>
        <v>0</v>
      </c>
      <c r="D120" s="44" t="n">
        <f aca="false">ROUND(IF(+D68&gt;84500,+D15*0.0145,+D15*0.062),0)</f>
        <v>0</v>
      </c>
      <c r="E120" s="44" t="n">
        <f aca="false">ROUND(IF(+E68&gt;84500,+E15*0.0145,+E15*0.062),0)</f>
        <v>0</v>
      </c>
      <c r="F120" s="44" t="n">
        <f aca="false">ROUND(IF(+F68&gt;84500,+F15*0.0145,+F15*0.062),0)</f>
        <v>0</v>
      </c>
      <c r="G120" s="44" t="n">
        <f aca="false">ROUND(IF(+G68&gt;84500,+G15*0.0145,+G15*0.062),0)</f>
        <v>0</v>
      </c>
      <c r="H120" s="44" t="n">
        <f aca="false">ROUND(IF(+H68&gt;84500,+H15*0.0145,+H15*0.062),0)</f>
        <v>0</v>
      </c>
      <c r="I120" s="44" t="n">
        <f aca="false">ROUND(IF(+I68&gt;84500,+I15*0.0145,+I15*0.062),0)</f>
        <v>0</v>
      </c>
      <c r="J120" s="44" t="n">
        <f aca="false">ROUND(IF(+J68&gt;84500,+J15*0.0145,+J15*0.062),0)</f>
        <v>0</v>
      </c>
      <c r="K120" s="44" t="n">
        <f aca="false">ROUND(IF(+K68&gt;84500,+K15*0.0145,+K15*0.062),0)</f>
        <v>0</v>
      </c>
      <c r="L120" s="44" t="n">
        <f aca="false">ROUND(IF(+L68&gt;84500,+L15*0.0145,+L15*0.062),0)</f>
        <v>0</v>
      </c>
      <c r="M120" s="44" t="n">
        <f aca="false">ROUND(IF(+M68&gt;84500,+M15*0.0145,+M15*0.062),0)</f>
        <v>0</v>
      </c>
      <c r="N120" s="44" t="n">
        <f aca="false">ROUND(IF(+N68&gt;84500,+N15*0.0145,+N15*0.062),0)</f>
        <v>0</v>
      </c>
      <c r="O120" s="45" t="n">
        <f aca="false">SUM(C120:N120)</f>
        <v>0</v>
      </c>
    </row>
    <row r="121" customFormat="false" ht="15" hidden="true" customHeight="false" outlineLevel="0" collapsed="false">
      <c r="A121" s="42"/>
      <c r="B121" s="43" t="str">
        <f aca="false">+B16</f>
        <v>Employee 6</v>
      </c>
      <c r="C121" s="44" t="n">
        <f aca="false">ROUND(IF(+C69&gt;84500,+C16*0.0145,+C16*0.062),0)</f>
        <v>0</v>
      </c>
      <c r="D121" s="44" t="n">
        <f aca="false">ROUND(IF(+D69&gt;84500,+D16*0.0145,+D16*0.062),0)</f>
        <v>0</v>
      </c>
      <c r="E121" s="44" t="n">
        <f aca="false">ROUND(IF(+E69&gt;84500,+E16*0.0145,+E16*0.062),0)</f>
        <v>0</v>
      </c>
      <c r="F121" s="44" t="n">
        <f aca="false">ROUND(IF(+F69&gt;84500,+F16*0.0145,+F16*0.062),0)</f>
        <v>0</v>
      </c>
      <c r="G121" s="44" t="n">
        <f aca="false">ROUND(IF(+G69&gt;84500,+G16*0.0145,+G16*0.062),0)</f>
        <v>0</v>
      </c>
      <c r="H121" s="44" t="n">
        <f aca="false">ROUND(IF(+H69&gt;84500,+H16*0.0145,+H16*0.062),0)</f>
        <v>0</v>
      </c>
      <c r="I121" s="44" t="n">
        <f aca="false">ROUND(IF(+I69&gt;84500,+I16*0.0145,+I16*0.062),0)</f>
        <v>0</v>
      </c>
      <c r="J121" s="44" t="n">
        <f aca="false">ROUND(IF(+J69&gt;84500,+J16*0.0145,+J16*0.062),0)</f>
        <v>0</v>
      </c>
      <c r="K121" s="44" t="n">
        <f aca="false">ROUND(IF(+K69&gt;84500,+K16*0.0145,+K16*0.062),0)</f>
        <v>0</v>
      </c>
      <c r="L121" s="44" t="n">
        <f aca="false">ROUND(IF(+L69&gt;84500,+L16*0.0145,+L16*0.062),0)</f>
        <v>0</v>
      </c>
      <c r="M121" s="44" t="n">
        <f aca="false">ROUND(IF(+M69&gt;84500,+M16*0.0145,+M16*0.062),0)</f>
        <v>0</v>
      </c>
      <c r="N121" s="44" t="n">
        <f aca="false">ROUND(IF(+N69&gt;84500,+N16*0.0145,+N16*0.062),0)</f>
        <v>0</v>
      </c>
      <c r="O121" s="45" t="n">
        <f aca="false">SUM(C121:N121)</f>
        <v>0</v>
      </c>
    </row>
    <row r="122" customFormat="false" ht="15" hidden="true" customHeight="false" outlineLevel="0" collapsed="false">
      <c r="A122" s="42"/>
      <c r="B122" s="43" t="str">
        <f aca="false">+B17</f>
        <v>Employee 7</v>
      </c>
      <c r="C122" s="44" t="n">
        <f aca="false">ROUND(IF(+C70&gt;84500,+C17*0.0145,+C17*0.062),0)</f>
        <v>0</v>
      </c>
      <c r="D122" s="44" t="n">
        <f aca="false">ROUND(IF(+D70&gt;84500,+D17*0.0145,+D17*0.062),0)</f>
        <v>0</v>
      </c>
      <c r="E122" s="44" t="n">
        <f aca="false">ROUND(IF(+E70&gt;84500,+E17*0.0145,+E17*0.062),0)</f>
        <v>0</v>
      </c>
      <c r="F122" s="44" t="n">
        <f aca="false">ROUND(IF(+F70&gt;84500,+F17*0.0145,+F17*0.062),0)</f>
        <v>0</v>
      </c>
      <c r="G122" s="44" t="n">
        <f aca="false">ROUND(IF(+G70&gt;84500,+G17*0.0145,+G17*0.062),0)</f>
        <v>0</v>
      </c>
      <c r="H122" s="44" t="n">
        <f aca="false">ROUND(IF(+H70&gt;84500,+H17*0.0145,+H17*0.062),0)</f>
        <v>0</v>
      </c>
      <c r="I122" s="44" t="n">
        <f aca="false">ROUND(IF(+I70&gt;84500,+I17*0.0145,+I17*0.062),0)</f>
        <v>0</v>
      </c>
      <c r="J122" s="44" t="n">
        <f aca="false">ROUND(IF(+J70&gt;84500,+J17*0.0145,+J17*0.062),0)</f>
        <v>0</v>
      </c>
      <c r="K122" s="44" t="n">
        <f aca="false">ROUND(IF(+K70&gt;84500,+K17*0.0145,+K17*0.062),0)</f>
        <v>0</v>
      </c>
      <c r="L122" s="44" t="n">
        <f aca="false">ROUND(IF(+L70&gt;84500,+L17*0.0145,+L17*0.062),0)</f>
        <v>0</v>
      </c>
      <c r="M122" s="44" t="n">
        <f aca="false">ROUND(IF(+M70&gt;84500,+M17*0.0145,+M17*0.062),0)</f>
        <v>0</v>
      </c>
      <c r="N122" s="44" t="n">
        <f aca="false">ROUND(IF(+N70&gt;84500,+N17*0.0145,+N17*0.062),0)</f>
        <v>0</v>
      </c>
      <c r="O122" s="45" t="n">
        <f aca="false">SUM(C122:N122)</f>
        <v>0</v>
      </c>
    </row>
    <row r="123" customFormat="false" ht="15" hidden="true" customHeight="false" outlineLevel="0" collapsed="false">
      <c r="A123" s="42"/>
      <c r="B123" s="43" t="str">
        <f aca="false">+B18</f>
        <v>Employee 8</v>
      </c>
      <c r="C123" s="44" t="n">
        <f aca="false">ROUND(IF(+C71&gt;84500,+C18*0.0145,+C18*0.062),0)</f>
        <v>0</v>
      </c>
      <c r="D123" s="44" t="n">
        <f aca="false">ROUND(IF(+D71&gt;84500,+D18*0.0145,+D18*0.062),0)</f>
        <v>0</v>
      </c>
      <c r="E123" s="44" t="n">
        <f aca="false">ROUND(IF(+E71&gt;84500,+E18*0.0145,+E18*0.062),0)</f>
        <v>0</v>
      </c>
      <c r="F123" s="44" t="n">
        <f aca="false">ROUND(IF(+F71&gt;84500,+F18*0.0145,+F18*0.062),0)</f>
        <v>0</v>
      </c>
      <c r="G123" s="44" t="n">
        <f aca="false">ROUND(IF(+G71&gt;84500,+G18*0.0145,+G18*0.062),0)</f>
        <v>0</v>
      </c>
      <c r="H123" s="44" t="n">
        <f aca="false">ROUND(IF(+H71&gt;84500,+H18*0.0145,+H18*0.062),0)</f>
        <v>0</v>
      </c>
      <c r="I123" s="44" t="n">
        <f aca="false">ROUND(IF(+I71&gt;84500,+I18*0.0145,+I18*0.062),0)</f>
        <v>0</v>
      </c>
      <c r="J123" s="44" t="n">
        <f aca="false">ROUND(IF(+J71&gt;84500,+J18*0.0145,+J18*0.062),0)</f>
        <v>0</v>
      </c>
      <c r="K123" s="44" t="n">
        <f aca="false">ROUND(IF(+K71&gt;84500,+K18*0.0145,+K18*0.062),0)</f>
        <v>0</v>
      </c>
      <c r="L123" s="44" t="n">
        <f aca="false">ROUND(IF(+L71&gt;84500,+L18*0.0145,+L18*0.062),0)</f>
        <v>0</v>
      </c>
      <c r="M123" s="44" t="n">
        <f aca="false">ROUND(IF(+M71&gt;84500,+M18*0.0145,+M18*0.062),0)</f>
        <v>0</v>
      </c>
      <c r="N123" s="44" t="n">
        <f aca="false">ROUND(IF(+N71&gt;84500,+N18*0.0145,+N18*0.062),0)</f>
        <v>0</v>
      </c>
      <c r="O123" s="45" t="n">
        <f aca="false">SUM(C123:N123)</f>
        <v>0</v>
      </c>
    </row>
    <row r="124" customFormat="false" ht="15" hidden="true" customHeight="false" outlineLevel="0" collapsed="false">
      <c r="A124" s="42"/>
      <c r="B124" s="43" t="str">
        <f aca="false">+B19</f>
        <v>Employee 9</v>
      </c>
      <c r="C124" s="44" t="n">
        <f aca="false">ROUND(IF(+C72&gt;84500,+C19*0.0145,+C19*0.062),0)</f>
        <v>0</v>
      </c>
      <c r="D124" s="44" t="n">
        <f aca="false">ROUND(IF(+D72&gt;84500,+D19*0.0145,+D19*0.062),0)</f>
        <v>0</v>
      </c>
      <c r="E124" s="44" t="n">
        <f aca="false">ROUND(IF(+E72&gt;84500,+E19*0.0145,+E19*0.062),0)</f>
        <v>0</v>
      </c>
      <c r="F124" s="44" t="n">
        <f aca="false">ROUND(IF(+F72&gt;84500,+F19*0.0145,+F19*0.062),0)</f>
        <v>0</v>
      </c>
      <c r="G124" s="44" t="n">
        <f aca="false">ROUND(IF(+G72&gt;84500,+G19*0.0145,+G19*0.062),0)</f>
        <v>0</v>
      </c>
      <c r="H124" s="44" t="n">
        <f aca="false">ROUND(IF(+H72&gt;84500,+H19*0.0145,+H19*0.062),0)</f>
        <v>0</v>
      </c>
      <c r="I124" s="44" t="n">
        <f aca="false">ROUND(IF(+I72&gt;84500,+I19*0.0145,+I19*0.062),0)</f>
        <v>0</v>
      </c>
      <c r="J124" s="44" t="n">
        <f aca="false">ROUND(IF(+J72&gt;84500,+J19*0.0145,+J19*0.062),0)</f>
        <v>0</v>
      </c>
      <c r="K124" s="44" t="n">
        <f aca="false">ROUND(IF(+K72&gt;84500,+K19*0.0145,+K19*0.062),0)</f>
        <v>0</v>
      </c>
      <c r="L124" s="44" t="n">
        <f aca="false">ROUND(IF(+L72&gt;84500,+L19*0.0145,+L19*0.062),0)</f>
        <v>0</v>
      </c>
      <c r="M124" s="44" t="n">
        <f aca="false">ROUND(IF(+M72&gt;84500,+M19*0.0145,+M19*0.062),0)</f>
        <v>0</v>
      </c>
      <c r="N124" s="44" t="n">
        <f aca="false">ROUND(IF(+N72&gt;84500,+N19*0.0145,+N19*0.062),0)</f>
        <v>0</v>
      </c>
      <c r="O124" s="45" t="n">
        <f aca="false">SUM(C124:N124)</f>
        <v>0</v>
      </c>
    </row>
    <row r="125" customFormat="false" ht="15" hidden="true" customHeight="false" outlineLevel="0" collapsed="false">
      <c r="A125" s="42"/>
      <c r="B125" s="43" t="str">
        <f aca="false">+B20</f>
        <v>Employee 10</v>
      </c>
      <c r="C125" s="44" t="n">
        <f aca="false">ROUND(IF(+C73&gt;84500,+C20*0.0145,+C20*0.062),0)</f>
        <v>0</v>
      </c>
      <c r="D125" s="44" t="n">
        <f aca="false">ROUND(IF(+D73&gt;84500,+D20*0.0145,+D20*0.062),0)</f>
        <v>0</v>
      </c>
      <c r="E125" s="44" t="n">
        <f aca="false">ROUND(IF(+E73&gt;84500,+E20*0.0145,+E20*0.062),0)</f>
        <v>0</v>
      </c>
      <c r="F125" s="44" t="n">
        <f aca="false">ROUND(IF(+F73&gt;84500,+F20*0.0145,+F20*0.062),0)</f>
        <v>0</v>
      </c>
      <c r="G125" s="44" t="n">
        <f aca="false">ROUND(IF(+G73&gt;84500,+G20*0.0145,+G20*0.062),0)</f>
        <v>0</v>
      </c>
      <c r="H125" s="44" t="n">
        <f aca="false">ROUND(IF(+H73&gt;84500,+H20*0.0145,+H20*0.062),0)</f>
        <v>0</v>
      </c>
      <c r="I125" s="44" t="n">
        <f aca="false">ROUND(IF(+I73&gt;84500,+I20*0.0145,+I20*0.062),0)</f>
        <v>0</v>
      </c>
      <c r="J125" s="44" t="n">
        <f aca="false">ROUND(IF(+J73&gt;84500,+J20*0.0145,+J20*0.062),0)</f>
        <v>0</v>
      </c>
      <c r="K125" s="44" t="n">
        <f aca="false">ROUND(IF(+K73&gt;84500,+K20*0.0145,+K20*0.062),0)</f>
        <v>0</v>
      </c>
      <c r="L125" s="44" t="n">
        <f aca="false">ROUND(IF(+L73&gt;84500,+L20*0.0145,+L20*0.062),0)</f>
        <v>0</v>
      </c>
      <c r="M125" s="44" t="n">
        <f aca="false">ROUND(IF(+M73&gt;84500,+M20*0.0145,+M20*0.062),0)</f>
        <v>0</v>
      </c>
      <c r="N125" s="44" t="n">
        <f aca="false">ROUND(IF(+N73&gt;84500,+N20*0.0145,+N20*0.062),0)</f>
        <v>0</v>
      </c>
      <c r="O125" s="45" t="n">
        <f aca="false">SUM(C125:N125)</f>
        <v>0</v>
      </c>
    </row>
    <row r="126" customFormat="false" ht="15" hidden="true" customHeight="false" outlineLevel="0" collapsed="false">
      <c r="A126" s="42"/>
      <c r="B126" s="43" t="str">
        <f aca="false">+B21</f>
        <v>Employee 11</v>
      </c>
      <c r="C126" s="44" t="n">
        <f aca="false">ROUND(IF(+C74&gt;84500,+C21*0.0145,+C21*0.062),0)</f>
        <v>0</v>
      </c>
      <c r="D126" s="44" t="n">
        <f aca="false">ROUND(IF(+D74&gt;84500,+D21*0.0145,+D21*0.062),0)</f>
        <v>0</v>
      </c>
      <c r="E126" s="44" t="n">
        <f aca="false">ROUND(IF(+E74&gt;84500,+E21*0.0145,+E21*0.062),0)</f>
        <v>0</v>
      </c>
      <c r="F126" s="44" t="n">
        <f aca="false">ROUND(IF(+F74&gt;84500,+F21*0.0145,+F21*0.062),0)</f>
        <v>0</v>
      </c>
      <c r="G126" s="44" t="n">
        <f aca="false">ROUND(IF(+G74&gt;84500,+G21*0.0145,+G21*0.062),0)</f>
        <v>0</v>
      </c>
      <c r="H126" s="44" t="n">
        <f aca="false">ROUND(IF(+H74&gt;84500,+H21*0.0145,+H21*0.062),0)</f>
        <v>0</v>
      </c>
      <c r="I126" s="44" t="n">
        <f aca="false">ROUND(IF(+I74&gt;84500,+I21*0.0145,+I21*0.062),0)</f>
        <v>0</v>
      </c>
      <c r="J126" s="44" t="n">
        <f aca="false">ROUND(IF(+J74&gt;84500,+J21*0.0145,+J21*0.062),0)</f>
        <v>0</v>
      </c>
      <c r="K126" s="44" t="n">
        <f aca="false">ROUND(IF(+K74&gt;84500,+K21*0.0145,+K21*0.062),0)</f>
        <v>0</v>
      </c>
      <c r="L126" s="44" t="n">
        <f aca="false">ROUND(IF(+L74&gt;84500,+L21*0.0145,+L21*0.062),0)</f>
        <v>0</v>
      </c>
      <c r="M126" s="44" t="n">
        <f aca="false">ROUND(IF(+M74&gt;84500,+M21*0.0145,+M21*0.062),0)</f>
        <v>0</v>
      </c>
      <c r="N126" s="44" t="n">
        <f aca="false">ROUND(IF(+N74&gt;84500,+N21*0.0145,+N21*0.062),0)</f>
        <v>0</v>
      </c>
      <c r="O126" s="45" t="n">
        <f aca="false">SUM(C126:N126)</f>
        <v>0</v>
      </c>
    </row>
    <row r="127" customFormat="false" ht="15" hidden="true" customHeight="false" outlineLevel="0" collapsed="false">
      <c r="A127" s="42"/>
      <c r="B127" s="43" t="str">
        <f aca="false">+B22</f>
        <v>Employee 12</v>
      </c>
      <c r="C127" s="44" t="n">
        <f aca="false">ROUND(IF(+C75&gt;84500,+C22*0.0145,+C22*0.062),0)</f>
        <v>0</v>
      </c>
      <c r="D127" s="44" t="n">
        <f aca="false">ROUND(IF(+D75&gt;84500,+D22*0.0145,+D22*0.062),0)</f>
        <v>0</v>
      </c>
      <c r="E127" s="44" t="n">
        <f aca="false">ROUND(IF(+E75&gt;84500,+E22*0.0145,+E22*0.062),0)</f>
        <v>0</v>
      </c>
      <c r="F127" s="44" t="n">
        <f aca="false">ROUND(IF(+F75&gt;84500,+F22*0.0145,+F22*0.062),0)</f>
        <v>0</v>
      </c>
      <c r="G127" s="44" t="n">
        <f aca="false">ROUND(IF(+G75&gt;84500,+G22*0.0145,+G22*0.062),0)</f>
        <v>0</v>
      </c>
      <c r="H127" s="44" t="n">
        <f aca="false">ROUND(IF(+H75&gt;84500,+H22*0.0145,+H22*0.062),0)</f>
        <v>0</v>
      </c>
      <c r="I127" s="44" t="n">
        <f aca="false">ROUND(IF(+I75&gt;84500,+I22*0.0145,+I22*0.062),0)</f>
        <v>0</v>
      </c>
      <c r="J127" s="44" t="n">
        <f aca="false">ROUND(IF(+J75&gt;84500,+J22*0.0145,+J22*0.062),0)</f>
        <v>0</v>
      </c>
      <c r="K127" s="44" t="n">
        <f aca="false">ROUND(IF(+K75&gt;84500,+K22*0.0145,+K22*0.062),0)</f>
        <v>0</v>
      </c>
      <c r="L127" s="44" t="n">
        <f aca="false">ROUND(IF(+L75&gt;84500,+L22*0.0145,+L22*0.062),0)</f>
        <v>0</v>
      </c>
      <c r="M127" s="44" t="n">
        <f aca="false">ROUND(IF(+M75&gt;84500,+M22*0.0145,+M22*0.062),0)</f>
        <v>0</v>
      </c>
      <c r="N127" s="44" t="n">
        <f aca="false">ROUND(IF(+N75&gt;84500,+N22*0.0145,+N22*0.062),0)</f>
        <v>0</v>
      </c>
      <c r="O127" s="45" t="n">
        <f aca="false">SUM(C127:N127)</f>
        <v>0</v>
      </c>
    </row>
    <row r="128" customFormat="false" ht="15" hidden="true" customHeight="false" outlineLevel="0" collapsed="false">
      <c r="A128" s="42"/>
      <c r="B128" s="43" t="str">
        <f aca="false">+B23</f>
        <v>Employee 13</v>
      </c>
      <c r="C128" s="44" t="n">
        <f aca="false">ROUND(IF(+C76&gt;84500,+C23*0.0145,+C23*0.062),0)</f>
        <v>0</v>
      </c>
      <c r="D128" s="44" t="n">
        <f aca="false">ROUND(IF(+D76&gt;84500,+D23*0.0145,+D23*0.062),0)</f>
        <v>0</v>
      </c>
      <c r="E128" s="44" t="n">
        <f aca="false">ROUND(IF(+E76&gt;84500,+E23*0.0145,+E23*0.062),0)</f>
        <v>0</v>
      </c>
      <c r="F128" s="44" t="n">
        <f aca="false">ROUND(IF(+F76&gt;84500,+F23*0.0145,+F23*0.062),0)</f>
        <v>0</v>
      </c>
      <c r="G128" s="44" t="n">
        <f aca="false">ROUND(IF(+G76&gt;84500,+G23*0.0145,+G23*0.062),0)</f>
        <v>0</v>
      </c>
      <c r="H128" s="44" t="n">
        <f aca="false">ROUND(IF(+H76&gt;84500,+H23*0.0145,+H23*0.062),0)</f>
        <v>0</v>
      </c>
      <c r="I128" s="44" t="n">
        <f aca="false">ROUND(IF(+I76&gt;84500,+I23*0.0145,+I23*0.062),0)</f>
        <v>0</v>
      </c>
      <c r="J128" s="44" t="n">
        <f aca="false">ROUND(IF(+J76&gt;84500,+J23*0.0145,+J23*0.062),0)</f>
        <v>0</v>
      </c>
      <c r="K128" s="44" t="n">
        <f aca="false">ROUND(IF(+K76&gt;84500,+K23*0.0145,+K23*0.062),0)</f>
        <v>0</v>
      </c>
      <c r="L128" s="44" t="n">
        <f aca="false">ROUND(IF(+L76&gt;84500,+L23*0.0145,+L23*0.062),0)</f>
        <v>0</v>
      </c>
      <c r="M128" s="44" t="n">
        <f aca="false">ROUND(IF(+M76&gt;84500,+M23*0.0145,+M23*0.062),0)</f>
        <v>0</v>
      </c>
      <c r="N128" s="44" t="n">
        <f aca="false">ROUND(IF(+N76&gt;84500,+N23*0.0145,+N23*0.062),0)</f>
        <v>0</v>
      </c>
      <c r="O128" s="45" t="n">
        <f aca="false">SUM(C128:N128)</f>
        <v>0</v>
      </c>
    </row>
    <row r="129" customFormat="false" ht="15" hidden="true" customHeight="false" outlineLevel="0" collapsed="false">
      <c r="A129" s="42"/>
      <c r="B129" s="43" t="str">
        <f aca="false">+B24</f>
        <v>Employee 14</v>
      </c>
      <c r="C129" s="44" t="n">
        <f aca="false">ROUND(IF(+C77&gt;84500,+C24*0.0145,+C24*0.062),0)</f>
        <v>0</v>
      </c>
      <c r="D129" s="44" t="n">
        <f aca="false">ROUND(IF(+D77&gt;84500,+D24*0.0145,+D24*0.062),0)</f>
        <v>0</v>
      </c>
      <c r="E129" s="44" t="n">
        <f aca="false">ROUND(IF(+E77&gt;84500,+E24*0.0145,+E24*0.062),0)</f>
        <v>0</v>
      </c>
      <c r="F129" s="44" t="n">
        <f aca="false">ROUND(IF(+F77&gt;84500,+F24*0.0145,+F24*0.062),0)</f>
        <v>0</v>
      </c>
      <c r="G129" s="44" t="n">
        <f aca="false">ROUND(IF(+G77&gt;84500,+G24*0.0145,+G24*0.062),0)</f>
        <v>0</v>
      </c>
      <c r="H129" s="44" t="n">
        <f aca="false">ROUND(IF(+H77&gt;84500,+H24*0.0145,+H24*0.062),0)</f>
        <v>0</v>
      </c>
      <c r="I129" s="44" t="n">
        <f aca="false">ROUND(IF(+I77&gt;84500,+I24*0.0145,+I24*0.062),0)</f>
        <v>0</v>
      </c>
      <c r="J129" s="44" t="n">
        <f aca="false">ROUND(IF(+J77&gt;84500,+J24*0.0145,+J24*0.062),0)</f>
        <v>0</v>
      </c>
      <c r="K129" s="44" t="n">
        <f aca="false">ROUND(IF(+K77&gt;84500,+K24*0.0145,+K24*0.062),0)</f>
        <v>0</v>
      </c>
      <c r="L129" s="44" t="n">
        <f aca="false">ROUND(IF(+L77&gt;84500,+L24*0.0145,+L24*0.062),0)</f>
        <v>0</v>
      </c>
      <c r="M129" s="44" t="n">
        <f aca="false">ROUND(IF(+M77&gt;84500,+M24*0.0145,+M24*0.062),0)</f>
        <v>0</v>
      </c>
      <c r="N129" s="44" t="n">
        <f aca="false">ROUND(IF(+N77&gt;84500,+N24*0.0145,+N24*0.062),0)</f>
        <v>0</v>
      </c>
      <c r="O129" s="45" t="n">
        <f aca="false">SUM(C129:N129)</f>
        <v>0</v>
      </c>
    </row>
    <row r="130" customFormat="false" ht="15" hidden="true" customHeight="false" outlineLevel="0" collapsed="false">
      <c r="A130" s="42"/>
      <c r="B130" s="43" t="str">
        <f aca="false">+B25</f>
        <v>Employee 15</v>
      </c>
      <c r="C130" s="44" t="n">
        <f aca="false">ROUND(IF(+C78&gt;84500,+C25*0.0145,+C25*0.062),0)</f>
        <v>0</v>
      </c>
      <c r="D130" s="44" t="n">
        <f aca="false">ROUND(IF(+D78&gt;84500,+D25*0.0145,+D25*0.062),0)</f>
        <v>0</v>
      </c>
      <c r="E130" s="44" t="n">
        <f aca="false">ROUND(IF(+E78&gt;84500,+E25*0.0145,+E25*0.062),0)</f>
        <v>0</v>
      </c>
      <c r="F130" s="44" t="n">
        <f aca="false">ROUND(IF(+F78&gt;84500,+F25*0.0145,+F25*0.062),0)</f>
        <v>0</v>
      </c>
      <c r="G130" s="44" t="n">
        <f aca="false">ROUND(IF(+G78&gt;84500,+G25*0.0145,+G25*0.062),0)</f>
        <v>0</v>
      </c>
      <c r="H130" s="44" t="n">
        <f aca="false">ROUND(IF(+H78&gt;84500,+H25*0.0145,+H25*0.062),0)</f>
        <v>0</v>
      </c>
      <c r="I130" s="44" t="n">
        <f aca="false">ROUND(IF(+I78&gt;84500,+I25*0.0145,+I25*0.062),0)</f>
        <v>0</v>
      </c>
      <c r="J130" s="44" t="n">
        <f aca="false">ROUND(IF(+J78&gt;84500,+J25*0.0145,+J25*0.062),0)</f>
        <v>0</v>
      </c>
      <c r="K130" s="44" t="n">
        <f aca="false">ROUND(IF(+K78&gt;84500,+K25*0.0145,+K25*0.062),0)</f>
        <v>0</v>
      </c>
      <c r="L130" s="44" t="n">
        <f aca="false">ROUND(IF(+L78&gt;84500,+L25*0.0145,+L25*0.062),0)</f>
        <v>0</v>
      </c>
      <c r="M130" s="44" t="n">
        <f aca="false">ROUND(IF(+M78&gt;84500,+M25*0.0145,+M25*0.062),0)</f>
        <v>0</v>
      </c>
      <c r="N130" s="44" t="n">
        <f aca="false">ROUND(IF(+N78&gt;84500,+N25*0.0145,+N25*0.062),0)</f>
        <v>0</v>
      </c>
      <c r="O130" s="45" t="n">
        <f aca="false">SUM(C130:N130)</f>
        <v>0</v>
      </c>
    </row>
    <row r="131" customFormat="false" ht="15" hidden="true" customHeight="false" outlineLevel="0" collapsed="false">
      <c r="A131" s="42"/>
      <c r="B131" s="43" t="str">
        <f aca="false">+B26</f>
        <v>Employee 16</v>
      </c>
      <c r="C131" s="44" t="n">
        <f aca="false">ROUND(IF(+C79&gt;84500,+C26*0.0145,+C26*0.062),0)</f>
        <v>0</v>
      </c>
      <c r="D131" s="44" t="n">
        <f aca="false">ROUND(IF(+D79&gt;84500,+D26*0.0145,+D26*0.062),0)</f>
        <v>0</v>
      </c>
      <c r="E131" s="44" t="n">
        <f aca="false">ROUND(IF(+E79&gt;84500,+E26*0.0145,+E26*0.062),0)</f>
        <v>0</v>
      </c>
      <c r="F131" s="44" t="n">
        <f aca="false">ROUND(IF(+F79&gt;84500,+F26*0.0145,+F26*0.062),0)</f>
        <v>0</v>
      </c>
      <c r="G131" s="44" t="n">
        <f aca="false">ROUND(IF(+G79&gt;84500,+G26*0.0145,+G26*0.062),0)</f>
        <v>0</v>
      </c>
      <c r="H131" s="44" t="n">
        <f aca="false">ROUND(IF(+H79&gt;84500,+H26*0.0145,+H26*0.062),0)</f>
        <v>0</v>
      </c>
      <c r="I131" s="44" t="n">
        <f aca="false">ROUND(IF(+I79&gt;84500,+I26*0.0145,+I26*0.062),0)</f>
        <v>0</v>
      </c>
      <c r="J131" s="44" t="n">
        <f aca="false">ROUND(IF(+J79&gt;84500,+J26*0.0145,+J26*0.062),0)</f>
        <v>0</v>
      </c>
      <c r="K131" s="44" t="n">
        <f aca="false">ROUND(IF(+K79&gt;84500,+K26*0.0145,+K26*0.062),0)</f>
        <v>0</v>
      </c>
      <c r="L131" s="44" t="n">
        <f aca="false">ROUND(IF(+L79&gt;84500,+L26*0.0145,+L26*0.062),0)</f>
        <v>0</v>
      </c>
      <c r="M131" s="44" t="n">
        <f aca="false">ROUND(IF(+M79&gt;84500,+M26*0.0145,+M26*0.062),0)</f>
        <v>0</v>
      </c>
      <c r="N131" s="44" t="n">
        <f aca="false">ROUND(IF(+N79&gt;84500,+N26*0.0145,+N26*0.062),0)</f>
        <v>0</v>
      </c>
      <c r="O131" s="45" t="n">
        <f aca="false">SUM(C131:N131)</f>
        <v>0</v>
      </c>
    </row>
    <row r="132" customFormat="false" ht="15" hidden="true" customHeight="false" outlineLevel="0" collapsed="false">
      <c r="A132" s="42"/>
      <c r="B132" s="43" t="str">
        <f aca="false">+B27</f>
        <v>Employee 17</v>
      </c>
      <c r="C132" s="44" t="n">
        <f aca="false">ROUND(IF(+C80&gt;84500,+C27*0.0145,+C27*0.062),0)</f>
        <v>0</v>
      </c>
      <c r="D132" s="44" t="n">
        <f aca="false">ROUND(IF(+D80&gt;84500,+D27*0.0145,+D27*0.062),0)</f>
        <v>0</v>
      </c>
      <c r="E132" s="44" t="n">
        <f aca="false">ROUND(IF(+E80&gt;84500,+E27*0.0145,+E27*0.062),0)</f>
        <v>0</v>
      </c>
      <c r="F132" s="44" t="n">
        <f aca="false">ROUND(IF(+F80&gt;84500,+F27*0.0145,+F27*0.062),0)</f>
        <v>0</v>
      </c>
      <c r="G132" s="44" t="n">
        <f aca="false">ROUND(IF(+G80&gt;84500,+G27*0.0145,+G27*0.062),0)</f>
        <v>0</v>
      </c>
      <c r="H132" s="44" t="n">
        <f aca="false">ROUND(IF(+H80&gt;84500,+H27*0.0145,+H27*0.062),0)</f>
        <v>0</v>
      </c>
      <c r="I132" s="44" t="n">
        <f aca="false">ROUND(IF(+I80&gt;84500,+I27*0.0145,+I27*0.062),0)</f>
        <v>0</v>
      </c>
      <c r="J132" s="44" t="n">
        <f aca="false">ROUND(IF(+J80&gt;84500,+J27*0.0145,+J27*0.062),0)</f>
        <v>0</v>
      </c>
      <c r="K132" s="44" t="n">
        <f aca="false">ROUND(IF(+K80&gt;84500,+K27*0.0145,+K27*0.062),0)</f>
        <v>0</v>
      </c>
      <c r="L132" s="44" t="n">
        <f aca="false">ROUND(IF(+L80&gt;84500,+L27*0.0145,+L27*0.062),0)</f>
        <v>0</v>
      </c>
      <c r="M132" s="44" t="n">
        <f aca="false">ROUND(IF(+M80&gt;84500,+M27*0.0145,+M27*0.062),0)</f>
        <v>0</v>
      </c>
      <c r="N132" s="44" t="n">
        <f aca="false">ROUND(IF(+N80&gt;84500,+N27*0.0145,+N27*0.062),0)</f>
        <v>0</v>
      </c>
      <c r="O132" s="45" t="n">
        <f aca="false">SUM(C132:N132)</f>
        <v>0</v>
      </c>
    </row>
    <row r="133" customFormat="false" ht="15" hidden="true" customHeight="false" outlineLevel="0" collapsed="false">
      <c r="A133" s="42"/>
      <c r="B133" s="43" t="str">
        <f aca="false">+B28</f>
        <v>Employee 18</v>
      </c>
      <c r="C133" s="44" t="n">
        <f aca="false">ROUND(IF(+C81&gt;84500,+C28*0.0145,+C28*0.062),0)</f>
        <v>0</v>
      </c>
      <c r="D133" s="44" t="n">
        <f aca="false">ROUND(IF(+D81&gt;84500,+D28*0.0145,+D28*0.062),0)</f>
        <v>0</v>
      </c>
      <c r="E133" s="44" t="n">
        <f aca="false">ROUND(IF(+E81&gt;84500,+E28*0.0145,+E28*0.062),0)</f>
        <v>0</v>
      </c>
      <c r="F133" s="44" t="n">
        <f aca="false">ROUND(IF(+F81&gt;84500,+F28*0.0145,+F28*0.062),0)</f>
        <v>0</v>
      </c>
      <c r="G133" s="44" t="n">
        <f aca="false">ROUND(IF(+G81&gt;84500,+G28*0.0145,+G28*0.062),0)</f>
        <v>0</v>
      </c>
      <c r="H133" s="44" t="n">
        <f aca="false">ROUND(IF(+H81&gt;84500,+H28*0.0145,+H28*0.062),0)</f>
        <v>0</v>
      </c>
      <c r="I133" s="44" t="n">
        <f aca="false">ROUND(IF(+I81&gt;84500,+I28*0.0145,+I28*0.062),0)</f>
        <v>0</v>
      </c>
      <c r="J133" s="44" t="n">
        <f aca="false">ROUND(IF(+J81&gt;84500,+J28*0.0145,+J28*0.062),0)</f>
        <v>0</v>
      </c>
      <c r="K133" s="44" t="n">
        <f aca="false">ROUND(IF(+K81&gt;84500,+K28*0.0145,+K28*0.062),0)</f>
        <v>0</v>
      </c>
      <c r="L133" s="44" t="n">
        <f aca="false">ROUND(IF(+L81&gt;84500,+L28*0.0145,+L28*0.062),0)</f>
        <v>0</v>
      </c>
      <c r="M133" s="44" t="n">
        <f aca="false">ROUND(IF(+M81&gt;84500,+M28*0.0145,+M28*0.062),0)</f>
        <v>0</v>
      </c>
      <c r="N133" s="44" t="n">
        <f aca="false">ROUND(IF(+N81&gt;84500,+N28*0.0145,+N28*0.062),0)</f>
        <v>0</v>
      </c>
      <c r="O133" s="45" t="n">
        <f aca="false">SUM(C133:N133)</f>
        <v>0</v>
      </c>
    </row>
    <row r="134" customFormat="false" ht="15" hidden="true" customHeight="false" outlineLevel="0" collapsed="false">
      <c r="A134" s="42"/>
      <c r="B134" s="43" t="str">
        <f aca="false">+B29</f>
        <v>Employee 19</v>
      </c>
      <c r="C134" s="44" t="n">
        <f aca="false">ROUND(IF(+C82&gt;84500,+C29*0.0145,+C29*0.062),0)</f>
        <v>0</v>
      </c>
      <c r="D134" s="44" t="n">
        <f aca="false">ROUND(IF(+D82&gt;84500,+D29*0.0145,+D29*0.062),0)</f>
        <v>0</v>
      </c>
      <c r="E134" s="44" t="n">
        <f aca="false">ROUND(IF(+E82&gt;84500,+E29*0.0145,+E29*0.062),0)</f>
        <v>0</v>
      </c>
      <c r="F134" s="44" t="n">
        <f aca="false">ROUND(IF(+F82&gt;84500,+F29*0.0145,+F29*0.062),0)</f>
        <v>0</v>
      </c>
      <c r="G134" s="44" t="n">
        <f aca="false">ROUND(IF(+G82&gt;84500,+G29*0.0145,+G29*0.062),0)</f>
        <v>0</v>
      </c>
      <c r="H134" s="44" t="n">
        <f aca="false">ROUND(IF(+H82&gt;84500,+H29*0.0145,+H29*0.062),0)</f>
        <v>0</v>
      </c>
      <c r="I134" s="44" t="n">
        <f aca="false">ROUND(IF(+I82&gt;84500,+I29*0.0145,+I29*0.062),0)</f>
        <v>0</v>
      </c>
      <c r="J134" s="44" t="n">
        <f aca="false">ROUND(IF(+J82&gt;84500,+J29*0.0145,+J29*0.062),0)</f>
        <v>0</v>
      </c>
      <c r="K134" s="44" t="n">
        <f aca="false">ROUND(IF(+K82&gt;84500,+K29*0.0145,+K29*0.062),0)</f>
        <v>0</v>
      </c>
      <c r="L134" s="44" t="n">
        <f aca="false">ROUND(IF(+L82&gt;84500,+L29*0.0145,+L29*0.062),0)</f>
        <v>0</v>
      </c>
      <c r="M134" s="44" t="n">
        <f aca="false">ROUND(IF(+M82&gt;84500,+M29*0.0145,+M29*0.062),0)</f>
        <v>0</v>
      </c>
      <c r="N134" s="44" t="n">
        <f aca="false">ROUND(IF(+N82&gt;84500,+N29*0.0145,+N29*0.062),0)</f>
        <v>0</v>
      </c>
      <c r="O134" s="45" t="n">
        <f aca="false">SUM(C134:N134)</f>
        <v>0</v>
      </c>
    </row>
    <row r="135" customFormat="false" ht="15" hidden="true" customHeight="false" outlineLevel="0" collapsed="false">
      <c r="A135" s="42"/>
      <c r="B135" s="43" t="str">
        <f aca="false">+B30</f>
        <v>Employee 20</v>
      </c>
      <c r="C135" s="44" t="n">
        <f aca="false">ROUND(IF(+C83&gt;84500,+C30*0.0145,+C30*0.062),0)</f>
        <v>0</v>
      </c>
      <c r="D135" s="44" t="n">
        <f aca="false">ROUND(IF(+D83&gt;84500,+D30*0.0145,+D30*0.062),0)</f>
        <v>0</v>
      </c>
      <c r="E135" s="44" t="n">
        <f aca="false">ROUND(IF(+E83&gt;84500,+E30*0.0145,+E30*0.062),0)</f>
        <v>0</v>
      </c>
      <c r="F135" s="44" t="n">
        <f aca="false">ROUND(IF(+F83&gt;84500,+F30*0.0145,+F30*0.062),0)</f>
        <v>0</v>
      </c>
      <c r="G135" s="44" t="n">
        <f aca="false">ROUND(IF(+G83&gt;84500,+G30*0.0145,+G30*0.062),0)</f>
        <v>0</v>
      </c>
      <c r="H135" s="44" t="n">
        <f aca="false">ROUND(IF(+H83&gt;84500,+H30*0.0145,+H30*0.062),0)</f>
        <v>0</v>
      </c>
      <c r="I135" s="44" t="n">
        <f aca="false">ROUND(IF(+I83&gt;84500,+I30*0.0145,+I30*0.062),0)</f>
        <v>0</v>
      </c>
      <c r="J135" s="44" t="n">
        <f aca="false">ROUND(IF(+J83&gt;84500,+J30*0.0145,+J30*0.062),0)</f>
        <v>0</v>
      </c>
      <c r="K135" s="44" t="n">
        <f aca="false">ROUND(IF(+K83&gt;84500,+K30*0.0145,+K30*0.062),0)</f>
        <v>0</v>
      </c>
      <c r="L135" s="44" t="n">
        <f aca="false">ROUND(IF(+L83&gt;84500,+L30*0.0145,+L30*0.062),0)</f>
        <v>0</v>
      </c>
      <c r="M135" s="44" t="n">
        <f aca="false">ROUND(IF(+M83&gt;84500,+M30*0.0145,+M30*0.062),0)</f>
        <v>0</v>
      </c>
      <c r="N135" s="44" t="n">
        <f aca="false">ROUND(IF(+N83&gt;84500,+N30*0.0145,+N30*0.062),0)</f>
        <v>0</v>
      </c>
      <c r="O135" s="45" t="n">
        <f aca="false">SUM(C135:N135)</f>
        <v>0</v>
      </c>
    </row>
    <row r="136" customFormat="false" ht="15" hidden="true" customHeight="false" outlineLevel="0" collapsed="false">
      <c r="A136" s="42"/>
      <c r="B136" s="43" t="str">
        <f aca="false">+B31</f>
        <v>Employee 21</v>
      </c>
      <c r="C136" s="44" t="n">
        <f aca="false">ROUND(IF(+C84&gt;84500,+C31*0.0145,+C31*0.062),0)</f>
        <v>0</v>
      </c>
      <c r="D136" s="44" t="n">
        <f aca="false">ROUND(IF(+D84&gt;84500,+D31*0.0145,+D31*0.062),0)</f>
        <v>0</v>
      </c>
      <c r="E136" s="44" t="n">
        <f aca="false">ROUND(IF(+E84&gt;84500,+E31*0.0145,+E31*0.062),0)</f>
        <v>0</v>
      </c>
      <c r="F136" s="44" t="n">
        <f aca="false">ROUND(IF(+F84&gt;84500,+F31*0.0145,+F31*0.062),0)</f>
        <v>0</v>
      </c>
      <c r="G136" s="44" t="n">
        <f aca="false">ROUND(IF(+G84&gt;84500,+G31*0.0145,+G31*0.062),0)</f>
        <v>0</v>
      </c>
      <c r="H136" s="44" t="n">
        <f aca="false">ROUND(IF(+H84&gt;84500,+H31*0.0145,+H31*0.062),0)</f>
        <v>0</v>
      </c>
      <c r="I136" s="44" t="n">
        <f aca="false">ROUND(IF(+I84&gt;84500,+I31*0.0145,+I31*0.062),0)</f>
        <v>0</v>
      </c>
      <c r="J136" s="44" t="n">
        <f aca="false">ROUND(IF(+J84&gt;84500,+J31*0.0145,+J31*0.062),0)</f>
        <v>0</v>
      </c>
      <c r="K136" s="44" t="n">
        <f aca="false">ROUND(IF(+K84&gt;84500,+K31*0.0145,+K31*0.062),0)</f>
        <v>0</v>
      </c>
      <c r="L136" s="44" t="n">
        <f aca="false">ROUND(IF(+L84&gt;84500,+L31*0.0145,+L31*0.062),0)</f>
        <v>0</v>
      </c>
      <c r="M136" s="44" t="n">
        <f aca="false">ROUND(IF(+M84&gt;84500,+M31*0.0145,+M31*0.062),0)</f>
        <v>0</v>
      </c>
      <c r="N136" s="44" t="n">
        <f aca="false">ROUND(IF(+N84&gt;84500,+N31*0.0145,+N31*0.062),0)</f>
        <v>0</v>
      </c>
      <c r="O136" s="45" t="n">
        <f aca="false">SUM(C136:N136)</f>
        <v>0</v>
      </c>
    </row>
    <row r="137" customFormat="false" ht="15" hidden="true" customHeight="false" outlineLevel="0" collapsed="false">
      <c r="A137" s="42"/>
      <c r="B137" s="43" t="str">
        <f aca="false">+B32</f>
        <v>Employee 22</v>
      </c>
      <c r="C137" s="44" t="n">
        <f aca="false">ROUND(IF(+C85&gt;84500,+C32*0.0145,+C32*0.062),0)</f>
        <v>0</v>
      </c>
      <c r="D137" s="44" t="n">
        <f aca="false">ROUND(IF(+D85&gt;84500,+D32*0.0145,+D32*0.062),0)</f>
        <v>0</v>
      </c>
      <c r="E137" s="44" t="n">
        <f aca="false">ROUND(IF(+E85&gt;84500,+E32*0.0145,+E32*0.062),0)</f>
        <v>0</v>
      </c>
      <c r="F137" s="44" t="n">
        <f aca="false">ROUND(IF(+F85&gt;84500,+F32*0.0145,+F32*0.062),0)</f>
        <v>0</v>
      </c>
      <c r="G137" s="44" t="n">
        <f aca="false">ROUND(IF(+G85&gt;84500,+G32*0.0145,+G32*0.062),0)</f>
        <v>0</v>
      </c>
      <c r="H137" s="44" t="n">
        <f aca="false">ROUND(IF(+H85&gt;84500,+H32*0.0145,+H32*0.062),0)</f>
        <v>0</v>
      </c>
      <c r="I137" s="44" t="n">
        <f aca="false">ROUND(IF(+I85&gt;84500,+I32*0.0145,+I32*0.062),0)</f>
        <v>0</v>
      </c>
      <c r="J137" s="44" t="n">
        <f aca="false">ROUND(IF(+J85&gt;84500,+J32*0.0145,+J32*0.062),0)</f>
        <v>0</v>
      </c>
      <c r="K137" s="44" t="n">
        <f aca="false">ROUND(IF(+K85&gt;84500,+K32*0.0145,+K32*0.062),0)</f>
        <v>0</v>
      </c>
      <c r="L137" s="44" t="n">
        <f aca="false">ROUND(IF(+L85&gt;84500,+L32*0.0145,+L32*0.062),0)</f>
        <v>0</v>
      </c>
      <c r="M137" s="44" t="n">
        <f aca="false">ROUND(IF(+M85&gt;84500,+M32*0.0145,+M32*0.062),0)</f>
        <v>0</v>
      </c>
      <c r="N137" s="44" t="n">
        <f aca="false">ROUND(IF(+N85&gt;84500,+N32*0.0145,+N32*0.062),0)</f>
        <v>0</v>
      </c>
      <c r="O137" s="45" t="n">
        <f aca="false">SUM(C137:N137)</f>
        <v>0</v>
      </c>
    </row>
    <row r="138" customFormat="false" ht="15" hidden="true" customHeight="false" outlineLevel="0" collapsed="false">
      <c r="A138" s="42"/>
      <c r="B138" s="43" t="str">
        <f aca="false">+B33</f>
        <v>Employee 23</v>
      </c>
      <c r="C138" s="44" t="n">
        <f aca="false">ROUND(IF(+C86&gt;84500,+C33*0.0145,+C33*0.062),0)</f>
        <v>0</v>
      </c>
      <c r="D138" s="44" t="n">
        <f aca="false">ROUND(IF(+D86&gt;84500,+D33*0.0145,+D33*0.062),0)</f>
        <v>0</v>
      </c>
      <c r="E138" s="44" t="n">
        <f aca="false">ROUND(IF(+E86&gt;84500,+E33*0.0145,+E33*0.062),0)</f>
        <v>0</v>
      </c>
      <c r="F138" s="44" t="n">
        <f aca="false">ROUND(IF(+F86&gt;84500,+F33*0.0145,+F33*0.062),0)</f>
        <v>0</v>
      </c>
      <c r="G138" s="44" t="n">
        <f aca="false">ROUND(IF(+G86&gt;84500,+G33*0.0145,+G33*0.062),0)</f>
        <v>0</v>
      </c>
      <c r="H138" s="44" t="n">
        <f aca="false">ROUND(IF(+H86&gt;84500,+H33*0.0145,+H33*0.062),0)</f>
        <v>0</v>
      </c>
      <c r="I138" s="44" t="n">
        <f aca="false">ROUND(IF(+I86&gt;84500,+I33*0.0145,+I33*0.062),0)</f>
        <v>0</v>
      </c>
      <c r="J138" s="44" t="n">
        <f aca="false">ROUND(IF(+J86&gt;84500,+J33*0.0145,+J33*0.062),0)</f>
        <v>0</v>
      </c>
      <c r="K138" s="44" t="n">
        <f aca="false">ROUND(IF(+K86&gt;84500,+K33*0.0145,+K33*0.062),0)</f>
        <v>0</v>
      </c>
      <c r="L138" s="44" t="n">
        <f aca="false">ROUND(IF(+L86&gt;84500,+L33*0.0145,+L33*0.062),0)</f>
        <v>0</v>
      </c>
      <c r="M138" s="44" t="n">
        <f aca="false">ROUND(IF(+M86&gt;84500,+M33*0.0145,+M33*0.062),0)</f>
        <v>0</v>
      </c>
      <c r="N138" s="44" t="n">
        <f aca="false">ROUND(IF(+N86&gt;84500,+N33*0.0145,+N33*0.062),0)</f>
        <v>0</v>
      </c>
      <c r="O138" s="45" t="n">
        <f aca="false">SUM(C138:N138)</f>
        <v>0</v>
      </c>
    </row>
    <row r="139" customFormat="false" ht="15" hidden="true" customHeight="false" outlineLevel="0" collapsed="false">
      <c r="A139" s="42"/>
      <c r="B139" s="43" t="str">
        <f aca="false">+B34</f>
        <v>Employee 24</v>
      </c>
      <c r="C139" s="44" t="n">
        <f aca="false">ROUND(IF(+C87&gt;84500,+C34*0.0145,+C34*0.062),0)</f>
        <v>0</v>
      </c>
      <c r="D139" s="44" t="n">
        <f aca="false">ROUND(IF(+D87&gt;84500,+D34*0.0145,+D34*0.062),0)</f>
        <v>0</v>
      </c>
      <c r="E139" s="44" t="n">
        <f aca="false">ROUND(IF(+E87&gt;84500,+E34*0.0145,+E34*0.062),0)</f>
        <v>0</v>
      </c>
      <c r="F139" s="44" t="n">
        <f aca="false">ROUND(IF(+F87&gt;84500,+F34*0.0145,+F34*0.062),0)</f>
        <v>0</v>
      </c>
      <c r="G139" s="44" t="n">
        <f aca="false">ROUND(IF(+G87&gt;84500,+G34*0.0145,+G34*0.062),0)</f>
        <v>0</v>
      </c>
      <c r="H139" s="44" t="n">
        <f aca="false">ROUND(IF(+H87&gt;84500,+H34*0.0145,+H34*0.062),0)</f>
        <v>0</v>
      </c>
      <c r="I139" s="44" t="n">
        <f aca="false">ROUND(IF(+I87&gt;84500,+I34*0.0145,+I34*0.062),0)</f>
        <v>0</v>
      </c>
      <c r="J139" s="44" t="n">
        <f aca="false">ROUND(IF(+J87&gt;84500,+J34*0.0145,+J34*0.062),0)</f>
        <v>0</v>
      </c>
      <c r="K139" s="44" t="n">
        <f aca="false">ROUND(IF(+K87&gt;84500,+K34*0.0145,+K34*0.062),0)</f>
        <v>0</v>
      </c>
      <c r="L139" s="44" t="n">
        <f aca="false">ROUND(IF(+L87&gt;84500,+L34*0.0145,+L34*0.062),0)</f>
        <v>0</v>
      </c>
      <c r="M139" s="44" t="n">
        <f aca="false">ROUND(IF(+M87&gt;84500,+M34*0.0145,+M34*0.062),0)</f>
        <v>0</v>
      </c>
      <c r="N139" s="44" t="n">
        <f aca="false">ROUND(IF(+N87&gt;84500,+N34*0.0145,+N34*0.062),0)</f>
        <v>0</v>
      </c>
      <c r="O139" s="45" t="n">
        <f aca="false">SUM(C139:N139)</f>
        <v>0</v>
      </c>
    </row>
    <row r="140" customFormat="false" ht="15" hidden="true" customHeight="false" outlineLevel="0" collapsed="false">
      <c r="A140" s="42"/>
      <c r="B140" s="43" t="str">
        <f aca="false">+B35</f>
        <v>Employee 25</v>
      </c>
      <c r="C140" s="44" t="n">
        <f aca="false">ROUND(IF(+C88&gt;84500,+C35*0.0145,+C35*0.062),0)</f>
        <v>0</v>
      </c>
      <c r="D140" s="44" t="n">
        <f aca="false">ROUND(IF(+D88&gt;84500,+D35*0.0145,+D35*0.062),0)</f>
        <v>0</v>
      </c>
      <c r="E140" s="44" t="n">
        <f aca="false">ROUND(IF(+E88&gt;84500,+E35*0.0145,+E35*0.062),0)</f>
        <v>0</v>
      </c>
      <c r="F140" s="44" t="n">
        <f aca="false">ROUND(IF(+F88&gt;84500,+F35*0.0145,+F35*0.062),0)</f>
        <v>0</v>
      </c>
      <c r="G140" s="44" t="n">
        <f aca="false">ROUND(IF(+G88&gt;84500,+G35*0.0145,+G35*0.062),0)</f>
        <v>0</v>
      </c>
      <c r="H140" s="44" t="n">
        <f aca="false">ROUND(IF(+H88&gt;84500,+H35*0.0145,+H35*0.062),0)</f>
        <v>0</v>
      </c>
      <c r="I140" s="44" t="n">
        <f aca="false">ROUND(IF(+I88&gt;84500,+I35*0.0145,+I35*0.062),0)</f>
        <v>0</v>
      </c>
      <c r="J140" s="44" t="n">
        <f aca="false">ROUND(IF(+J88&gt;84500,+J35*0.0145,+J35*0.062),0)</f>
        <v>0</v>
      </c>
      <c r="K140" s="44" t="n">
        <f aca="false">ROUND(IF(+K88&gt;84500,+K35*0.0145,+K35*0.062),0)</f>
        <v>0</v>
      </c>
      <c r="L140" s="44" t="n">
        <f aca="false">ROUND(IF(+L88&gt;84500,+L35*0.0145,+L35*0.062),0)</f>
        <v>0</v>
      </c>
      <c r="M140" s="44" t="n">
        <f aca="false">ROUND(IF(+M88&gt;84500,+M35*0.0145,+M35*0.062),0)</f>
        <v>0</v>
      </c>
      <c r="N140" s="44" t="n">
        <f aca="false">ROUND(IF(+N88&gt;84500,+N35*0.0145,+N35*0.062),0)</f>
        <v>0</v>
      </c>
      <c r="O140" s="45" t="n">
        <f aca="false">SUM(C140:N140)</f>
        <v>0</v>
      </c>
    </row>
    <row r="141" customFormat="false" ht="15" hidden="true" customHeight="false" outlineLevel="0" collapsed="false">
      <c r="A141" s="42"/>
      <c r="B141" s="43" t="str">
        <f aca="false">+B36</f>
        <v>Employee 26</v>
      </c>
      <c r="C141" s="44" t="n">
        <f aca="false">ROUND(IF(+C89&gt;84500,+C36*0.0145,+C36*0.062),0)</f>
        <v>0</v>
      </c>
      <c r="D141" s="44" t="n">
        <f aca="false">ROUND(IF(+D89&gt;84500,+D36*0.0145,+D36*0.062),0)</f>
        <v>0</v>
      </c>
      <c r="E141" s="44" t="n">
        <f aca="false">ROUND(IF(+E89&gt;84500,+E36*0.0145,+E36*0.062),0)</f>
        <v>0</v>
      </c>
      <c r="F141" s="44" t="n">
        <f aca="false">ROUND(IF(+F89&gt;84500,+F36*0.0145,+F36*0.062),0)</f>
        <v>0</v>
      </c>
      <c r="G141" s="44" t="n">
        <f aca="false">ROUND(IF(+G89&gt;84500,+G36*0.0145,+G36*0.062),0)</f>
        <v>0</v>
      </c>
      <c r="H141" s="44" t="n">
        <f aca="false">ROUND(IF(+H89&gt;84500,+H36*0.0145,+H36*0.062),0)</f>
        <v>0</v>
      </c>
      <c r="I141" s="44" t="n">
        <f aca="false">ROUND(IF(+I89&gt;84500,+I36*0.0145,+I36*0.062),0)</f>
        <v>0</v>
      </c>
      <c r="J141" s="44" t="n">
        <f aca="false">ROUND(IF(+J89&gt;84500,+J36*0.0145,+J36*0.062),0)</f>
        <v>0</v>
      </c>
      <c r="K141" s="44" t="n">
        <f aca="false">ROUND(IF(+K89&gt;84500,+K36*0.0145,+K36*0.062),0)</f>
        <v>0</v>
      </c>
      <c r="L141" s="44" t="n">
        <f aca="false">ROUND(IF(+L89&gt;84500,+L36*0.0145,+L36*0.062),0)</f>
        <v>0</v>
      </c>
      <c r="M141" s="44" t="n">
        <f aca="false">ROUND(IF(+M89&gt;84500,+M36*0.0145,+M36*0.062),0)</f>
        <v>0</v>
      </c>
      <c r="N141" s="44" t="n">
        <f aca="false">ROUND(IF(+N89&gt;84500,+N36*0.0145,+N36*0.062),0)</f>
        <v>0</v>
      </c>
      <c r="O141" s="45" t="n">
        <f aca="false">SUM(C141:N141)</f>
        <v>0</v>
      </c>
    </row>
    <row r="142" customFormat="false" ht="15" hidden="true" customHeight="false" outlineLevel="0" collapsed="false">
      <c r="A142" s="42"/>
      <c r="B142" s="43" t="str">
        <f aca="false">+B37</f>
        <v>Employee 27</v>
      </c>
      <c r="C142" s="44" t="n">
        <f aca="false">ROUND(IF(+C90&gt;84500,+C37*0.0145,+C37*0.062),0)</f>
        <v>0</v>
      </c>
      <c r="D142" s="44" t="n">
        <f aca="false">ROUND(IF(+D90&gt;84500,+D37*0.0145,+D37*0.062),0)</f>
        <v>0</v>
      </c>
      <c r="E142" s="44" t="n">
        <f aca="false">ROUND(IF(+E90&gt;84500,+E37*0.0145,+E37*0.062),0)</f>
        <v>0</v>
      </c>
      <c r="F142" s="44" t="n">
        <f aca="false">ROUND(IF(+F90&gt;84500,+F37*0.0145,+F37*0.062),0)</f>
        <v>0</v>
      </c>
      <c r="G142" s="44" t="n">
        <f aca="false">ROUND(IF(+G90&gt;84500,+G37*0.0145,+G37*0.062),0)</f>
        <v>0</v>
      </c>
      <c r="H142" s="44" t="n">
        <f aca="false">ROUND(IF(+H90&gt;84500,+H37*0.0145,+H37*0.062),0)</f>
        <v>0</v>
      </c>
      <c r="I142" s="44" t="n">
        <f aca="false">ROUND(IF(+I90&gt;84500,+I37*0.0145,+I37*0.062),0)</f>
        <v>0</v>
      </c>
      <c r="J142" s="44" t="n">
        <f aca="false">ROUND(IF(+J90&gt;84500,+J37*0.0145,+J37*0.062),0)</f>
        <v>0</v>
      </c>
      <c r="K142" s="44" t="n">
        <f aca="false">ROUND(IF(+K90&gt;84500,+K37*0.0145,+K37*0.062),0)</f>
        <v>0</v>
      </c>
      <c r="L142" s="44" t="n">
        <f aca="false">ROUND(IF(+L90&gt;84500,+L37*0.0145,+L37*0.062),0)</f>
        <v>0</v>
      </c>
      <c r="M142" s="44" t="n">
        <f aca="false">ROUND(IF(+M90&gt;84500,+M37*0.0145,+M37*0.062),0)</f>
        <v>0</v>
      </c>
      <c r="N142" s="44" t="n">
        <f aca="false">ROUND(IF(+N90&gt;84500,+N37*0.0145,+N37*0.062),0)</f>
        <v>0</v>
      </c>
      <c r="O142" s="45" t="n">
        <f aca="false">SUM(C142:N142)</f>
        <v>0</v>
      </c>
    </row>
    <row r="143" customFormat="false" ht="15" hidden="true" customHeight="false" outlineLevel="0" collapsed="false">
      <c r="A143" s="42"/>
      <c r="B143" s="43" t="str">
        <f aca="false">+B38</f>
        <v>Employee 28</v>
      </c>
      <c r="C143" s="44" t="n">
        <f aca="false">ROUND(IF(+C91&gt;84500,+C38*0.0145,+C38*0.062),0)</f>
        <v>0</v>
      </c>
      <c r="D143" s="44" t="n">
        <f aca="false">ROUND(IF(+D91&gt;84500,+D38*0.0145,+D38*0.062),0)</f>
        <v>0</v>
      </c>
      <c r="E143" s="44" t="n">
        <f aca="false">ROUND(IF(+E91&gt;84500,+E38*0.0145,+E38*0.062),0)</f>
        <v>0</v>
      </c>
      <c r="F143" s="44" t="n">
        <f aca="false">ROUND(IF(+F91&gt;84500,+F38*0.0145,+F38*0.062),0)</f>
        <v>0</v>
      </c>
      <c r="G143" s="44" t="n">
        <f aca="false">ROUND(IF(+G91&gt;84500,+G38*0.0145,+G38*0.062),0)</f>
        <v>0</v>
      </c>
      <c r="H143" s="44" t="n">
        <f aca="false">ROUND(IF(+H91&gt;84500,+H38*0.0145,+H38*0.062),0)</f>
        <v>0</v>
      </c>
      <c r="I143" s="44" t="n">
        <f aca="false">ROUND(IF(+I91&gt;84500,+I38*0.0145,+I38*0.062),0)</f>
        <v>0</v>
      </c>
      <c r="J143" s="44" t="n">
        <f aca="false">ROUND(IF(+J91&gt;84500,+J38*0.0145,+J38*0.062),0)</f>
        <v>0</v>
      </c>
      <c r="K143" s="44" t="n">
        <f aca="false">ROUND(IF(+K91&gt;84500,+K38*0.0145,+K38*0.062),0)</f>
        <v>0</v>
      </c>
      <c r="L143" s="44" t="n">
        <f aca="false">ROUND(IF(+L91&gt;84500,+L38*0.0145,+L38*0.062),0)</f>
        <v>0</v>
      </c>
      <c r="M143" s="44" t="n">
        <f aca="false">ROUND(IF(+M91&gt;84500,+M38*0.0145,+M38*0.062),0)</f>
        <v>0</v>
      </c>
      <c r="N143" s="44" t="n">
        <f aca="false">ROUND(IF(+N91&gt;84500,+N38*0.0145,+N38*0.062),0)</f>
        <v>0</v>
      </c>
      <c r="O143" s="45" t="n">
        <f aca="false">SUM(C143:N143)</f>
        <v>0</v>
      </c>
    </row>
    <row r="144" customFormat="false" ht="15" hidden="true" customHeight="false" outlineLevel="0" collapsed="false">
      <c r="A144" s="42"/>
      <c r="B144" s="43" t="str">
        <f aca="false">+B39</f>
        <v>Employee 29</v>
      </c>
      <c r="C144" s="44" t="n">
        <f aca="false">ROUND(IF(+C92&gt;84500,+C39*0.0145,+C39*0.062),0)</f>
        <v>0</v>
      </c>
      <c r="D144" s="44" t="n">
        <f aca="false">ROUND(IF(+D92&gt;84500,+D39*0.0145,+D39*0.062),0)</f>
        <v>0</v>
      </c>
      <c r="E144" s="44" t="n">
        <f aca="false">ROUND(IF(+E92&gt;84500,+E39*0.0145,+E39*0.062),0)</f>
        <v>0</v>
      </c>
      <c r="F144" s="44" t="n">
        <f aca="false">ROUND(IF(+F92&gt;84500,+F39*0.0145,+F39*0.062),0)</f>
        <v>0</v>
      </c>
      <c r="G144" s="44" t="n">
        <f aca="false">ROUND(IF(+G92&gt;84500,+G39*0.0145,+G39*0.062),0)</f>
        <v>0</v>
      </c>
      <c r="H144" s="44" t="n">
        <f aca="false">ROUND(IF(+H92&gt;84500,+H39*0.0145,+H39*0.062),0)</f>
        <v>0</v>
      </c>
      <c r="I144" s="44" t="n">
        <f aca="false">ROUND(IF(+I92&gt;84500,+I39*0.0145,+I39*0.062),0)</f>
        <v>0</v>
      </c>
      <c r="J144" s="44" t="n">
        <f aca="false">ROUND(IF(+J92&gt;84500,+J39*0.0145,+J39*0.062),0)</f>
        <v>0</v>
      </c>
      <c r="K144" s="44" t="n">
        <f aca="false">ROUND(IF(+K92&gt;84500,+K39*0.0145,+K39*0.062),0)</f>
        <v>0</v>
      </c>
      <c r="L144" s="44" t="n">
        <f aca="false">ROUND(IF(+L92&gt;84500,+L39*0.0145,+L39*0.062),0)</f>
        <v>0</v>
      </c>
      <c r="M144" s="44" t="n">
        <f aca="false">ROUND(IF(+M92&gt;84500,+M39*0.0145,+M39*0.062),0)</f>
        <v>0</v>
      </c>
      <c r="N144" s="44" t="n">
        <f aca="false">ROUND(IF(+N92&gt;84500,+N39*0.0145,+N39*0.062),0)</f>
        <v>0</v>
      </c>
      <c r="O144" s="45" t="n">
        <f aca="false">SUM(C144:N144)</f>
        <v>0</v>
      </c>
    </row>
    <row r="145" customFormat="false" ht="15" hidden="true" customHeight="false" outlineLevel="0" collapsed="false">
      <c r="A145" s="42"/>
      <c r="B145" s="43" t="str">
        <f aca="false">+B40</f>
        <v>Employee 30</v>
      </c>
      <c r="C145" s="44" t="n">
        <f aca="false">ROUND(IF(+C93&gt;84500,+C40*0.0145,+C40*0.062),0)</f>
        <v>0</v>
      </c>
      <c r="D145" s="44" t="n">
        <f aca="false">ROUND(IF(+D93&gt;84500,+D40*0.0145,+D40*0.062),0)</f>
        <v>0</v>
      </c>
      <c r="E145" s="44" t="n">
        <f aca="false">ROUND(IF(+E93&gt;84500,+E40*0.0145,+E40*0.062),0)</f>
        <v>0</v>
      </c>
      <c r="F145" s="44" t="n">
        <f aca="false">ROUND(IF(+F93&gt;84500,+F40*0.0145,+F40*0.062),0)</f>
        <v>0</v>
      </c>
      <c r="G145" s="44" t="n">
        <f aca="false">ROUND(IF(+G93&gt;84500,+G40*0.0145,+G40*0.062),0)</f>
        <v>0</v>
      </c>
      <c r="H145" s="44" t="n">
        <f aca="false">ROUND(IF(+H93&gt;84500,+H40*0.0145,+H40*0.062),0)</f>
        <v>0</v>
      </c>
      <c r="I145" s="44" t="n">
        <f aca="false">ROUND(IF(+I93&gt;84500,+I40*0.0145,+I40*0.062),0)</f>
        <v>0</v>
      </c>
      <c r="J145" s="44" t="n">
        <f aca="false">ROUND(IF(+J93&gt;84500,+J40*0.0145,+J40*0.062),0)</f>
        <v>0</v>
      </c>
      <c r="K145" s="44" t="n">
        <f aca="false">ROUND(IF(+K93&gt;84500,+K40*0.0145,+K40*0.062),0)</f>
        <v>0</v>
      </c>
      <c r="L145" s="44" t="n">
        <f aca="false">ROUND(IF(+L93&gt;84500,+L40*0.0145,+L40*0.062),0)</f>
        <v>0</v>
      </c>
      <c r="M145" s="44" t="n">
        <f aca="false">ROUND(IF(+M93&gt;84500,+M40*0.0145,+M40*0.062),0)</f>
        <v>0</v>
      </c>
      <c r="N145" s="44" t="n">
        <f aca="false">ROUND(IF(+N93&gt;84500,+N40*0.0145,+N40*0.062),0)</f>
        <v>0</v>
      </c>
      <c r="O145" s="45" t="n">
        <f aca="false">SUM(C145:N145)</f>
        <v>0</v>
      </c>
    </row>
    <row r="146" customFormat="false" ht="15" hidden="true" customHeight="false" outlineLevel="0" collapsed="false">
      <c r="A146" s="42"/>
      <c r="B146" s="43" t="str">
        <f aca="false">+B41</f>
        <v>Employee 31</v>
      </c>
      <c r="C146" s="44" t="n">
        <f aca="false">ROUND(IF(+C94&gt;84500,+C41*0.0145,+C41*0.062),0)</f>
        <v>0</v>
      </c>
      <c r="D146" s="44" t="n">
        <f aca="false">ROUND(IF(+D94&gt;84500,+D41*0.0145,+D41*0.062),0)</f>
        <v>0</v>
      </c>
      <c r="E146" s="44" t="n">
        <f aca="false">ROUND(IF(+E94&gt;84500,+E41*0.0145,+E41*0.062),0)</f>
        <v>0</v>
      </c>
      <c r="F146" s="44" t="n">
        <f aca="false">ROUND(IF(+F94&gt;84500,+F41*0.0145,+F41*0.062),0)</f>
        <v>0</v>
      </c>
      <c r="G146" s="44" t="n">
        <f aca="false">ROUND(IF(+G94&gt;84500,+G41*0.0145,+G41*0.062),0)</f>
        <v>0</v>
      </c>
      <c r="H146" s="44" t="n">
        <f aca="false">ROUND(IF(+H94&gt;84500,+H41*0.0145,+H41*0.062),0)</f>
        <v>0</v>
      </c>
      <c r="I146" s="44" t="n">
        <f aca="false">ROUND(IF(+I94&gt;84500,+I41*0.0145,+I41*0.062),0)</f>
        <v>0</v>
      </c>
      <c r="J146" s="44" t="n">
        <f aca="false">ROUND(IF(+J94&gt;84500,+J41*0.0145,+J41*0.062),0)</f>
        <v>0</v>
      </c>
      <c r="K146" s="44" t="n">
        <f aca="false">ROUND(IF(+K94&gt;84500,+K41*0.0145,+K41*0.062),0)</f>
        <v>0</v>
      </c>
      <c r="L146" s="44" t="n">
        <f aca="false">ROUND(IF(+L94&gt;84500,+L41*0.0145,+L41*0.062),0)</f>
        <v>0</v>
      </c>
      <c r="M146" s="44" t="n">
        <f aca="false">ROUND(IF(+M94&gt;84500,+M41*0.0145,+M41*0.062),0)</f>
        <v>0</v>
      </c>
      <c r="N146" s="44" t="n">
        <f aca="false">ROUND(IF(+N94&gt;84500,+N41*0.0145,+N41*0.062),0)</f>
        <v>0</v>
      </c>
      <c r="O146" s="45" t="n">
        <f aca="false">SUM(C146:N146)</f>
        <v>0</v>
      </c>
    </row>
    <row r="147" customFormat="false" ht="15" hidden="true" customHeight="false" outlineLevel="0" collapsed="false">
      <c r="A147" s="42"/>
      <c r="B147" s="43" t="str">
        <f aca="false">+B42</f>
        <v>Employee 32</v>
      </c>
      <c r="C147" s="44" t="n">
        <f aca="false">ROUND(IF(+C95&gt;84500,+C42*0.0145,+C42*0.062),0)</f>
        <v>0</v>
      </c>
      <c r="D147" s="44" t="n">
        <f aca="false">ROUND(IF(+D95&gt;84500,+D42*0.0145,+D42*0.062),0)</f>
        <v>0</v>
      </c>
      <c r="E147" s="44" t="n">
        <f aca="false">ROUND(IF(+E95&gt;84500,+E42*0.0145,+E42*0.062),0)</f>
        <v>0</v>
      </c>
      <c r="F147" s="44" t="n">
        <f aca="false">ROUND(IF(+F95&gt;84500,+F42*0.0145,+F42*0.062),0)</f>
        <v>0</v>
      </c>
      <c r="G147" s="44" t="n">
        <f aca="false">ROUND(IF(+G95&gt;84500,+G42*0.0145,+G42*0.062),0)</f>
        <v>0</v>
      </c>
      <c r="H147" s="44" t="n">
        <f aca="false">ROUND(IF(+H95&gt;84500,+H42*0.0145,+H42*0.062),0)</f>
        <v>0</v>
      </c>
      <c r="I147" s="44" t="n">
        <f aca="false">ROUND(IF(+I95&gt;84500,+I42*0.0145,+I42*0.062),0)</f>
        <v>0</v>
      </c>
      <c r="J147" s="44" t="n">
        <f aca="false">ROUND(IF(+J95&gt;84500,+J42*0.0145,+J42*0.062),0)</f>
        <v>0</v>
      </c>
      <c r="K147" s="44" t="n">
        <f aca="false">ROUND(IF(+K95&gt;84500,+K42*0.0145,+K42*0.062),0)</f>
        <v>0</v>
      </c>
      <c r="L147" s="44" t="n">
        <f aca="false">ROUND(IF(+L95&gt;84500,+L42*0.0145,+L42*0.062),0)</f>
        <v>0</v>
      </c>
      <c r="M147" s="44" t="n">
        <f aca="false">ROUND(IF(+M95&gt;84500,+M42*0.0145,+M42*0.062),0)</f>
        <v>0</v>
      </c>
      <c r="N147" s="44" t="n">
        <f aca="false">ROUND(IF(+N95&gt;84500,+N42*0.0145,+N42*0.062),0)</f>
        <v>0</v>
      </c>
      <c r="O147" s="45" t="n">
        <f aca="false">SUM(C147:N147)</f>
        <v>0</v>
      </c>
    </row>
    <row r="148" customFormat="false" ht="15" hidden="true" customHeight="false" outlineLevel="0" collapsed="false">
      <c r="A148" s="42"/>
      <c r="B148" s="43" t="str">
        <f aca="false">+B43</f>
        <v>Employee 33</v>
      </c>
      <c r="C148" s="44" t="n">
        <f aca="false">ROUND(IF(+C96&gt;84500,+C43*0.0145,+C43*0.062),0)</f>
        <v>0</v>
      </c>
      <c r="D148" s="44" t="n">
        <f aca="false">ROUND(IF(+D96&gt;84500,+D43*0.0145,+D43*0.062),0)</f>
        <v>0</v>
      </c>
      <c r="E148" s="44" t="n">
        <f aca="false">ROUND(IF(+E96&gt;84500,+E43*0.0145,+E43*0.062),0)</f>
        <v>0</v>
      </c>
      <c r="F148" s="44" t="n">
        <f aca="false">ROUND(IF(+F96&gt;84500,+F43*0.0145,+F43*0.062),0)</f>
        <v>0</v>
      </c>
      <c r="G148" s="44" t="n">
        <f aca="false">ROUND(IF(+G96&gt;84500,+G43*0.0145,+G43*0.062),0)</f>
        <v>0</v>
      </c>
      <c r="H148" s="44" t="n">
        <f aca="false">ROUND(IF(+H96&gt;84500,+H43*0.0145,+H43*0.062),0)</f>
        <v>0</v>
      </c>
      <c r="I148" s="44" t="n">
        <f aca="false">ROUND(IF(+I96&gt;84500,+I43*0.0145,+I43*0.062),0)</f>
        <v>0</v>
      </c>
      <c r="J148" s="44" t="n">
        <f aca="false">ROUND(IF(+J96&gt;84500,+J43*0.0145,+J43*0.062),0)</f>
        <v>0</v>
      </c>
      <c r="K148" s="44" t="n">
        <f aca="false">ROUND(IF(+K96&gt;84500,+K43*0.0145,+K43*0.062),0)</f>
        <v>0</v>
      </c>
      <c r="L148" s="44" t="n">
        <f aca="false">ROUND(IF(+L96&gt;84500,+L43*0.0145,+L43*0.062),0)</f>
        <v>0</v>
      </c>
      <c r="M148" s="44" t="n">
        <f aca="false">ROUND(IF(+M96&gt;84500,+M43*0.0145,+M43*0.062),0)</f>
        <v>0</v>
      </c>
      <c r="N148" s="44" t="n">
        <f aca="false">ROUND(IF(+N96&gt;84500,+N43*0.0145,+N43*0.062),0)</f>
        <v>0</v>
      </c>
      <c r="O148" s="45" t="n">
        <f aca="false">SUM(C148:N148)</f>
        <v>0</v>
      </c>
    </row>
    <row r="149" customFormat="false" ht="15" hidden="true" customHeight="false" outlineLevel="0" collapsed="false">
      <c r="A149" s="42"/>
      <c r="B149" s="43" t="str">
        <f aca="false">+B44</f>
        <v>Employee 34</v>
      </c>
      <c r="C149" s="44" t="n">
        <f aca="false">ROUND(IF(+C97&gt;84500,+C44*0.0145,+C44*0.062),0)</f>
        <v>0</v>
      </c>
      <c r="D149" s="44" t="n">
        <f aca="false">ROUND(IF(+D97&gt;84500,+D44*0.0145,+D44*0.062),0)</f>
        <v>0</v>
      </c>
      <c r="E149" s="44" t="n">
        <f aca="false">ROUND(IF(+E97&gt;84500,+E44*0.0145,+E44*0.062),0)</f>
        <v>0</v>
      </c>
      <c r="F149" s="44" t="n">
        <f aca="false">ROUND(IF(+F97&gt;84500,+F44*0.0145,+F44*0.062),0)</f>
        <v>0</v>
      </c>
      <c r="G149" s="44" t="n">
        <f aca="false">ROUND(IF(+G97&gt;84500,+G44*0.0145,+G44*0.062),0)</f>
        <v>0</v>
      </c>
      <c r="H149" s="44" t="n">
        <f aca="false">ROUND(IF(+H97&gt;84500,+H44*0.0145,+H44*0.062),0)</f>
        <v>0</v>
      </c>
      <c r="I149" s="44" t="n">
        <f aca="false">ROUND(IF(+I97&gt;84500,+I44*0.0145,+I44*0.062),0)</f>
        <v>0</v>
      </c>
      <c r="J149" s="44" t="n">
        <f aca="false">ROUND(IF(+J97&gt;84500,+J44*0.0145,+J44*0.062),0)</f>
        <v>0</v>
      </c>
      <c r="K149" s="44" t="n">
        <f aca="false">ROUND(IF(+K97&gt;84500,+K44*0.0145,+K44*0.062),0)</f>
        <v>0</v>
      </c>
      <c r="L149" s="44" t="n">
        <f aca="false">ROUND(IF(+L97&gt;84500,+L44*0.0145,+L44*0.062),0)</f>
        <v>0</v>
      </c>
      <c r="M149" s="44" t="n">
        <f aca="false">ROUND(IF(+M97&gt;84500,+M44*0.0145,+M44*0.062),0)</f>
        <v>0</v>
      </c>
      <c r="N149" s="44" t="n">
        <f aca="false">ROUND(IF(+N97&gt;84500,+N44*0.0145,+N44*0.062),0)</f>
        <v>0</v>
      </c>
      <c r="O149" s="45" t="n">
        <f aca="false">SUM(C149:N149)</f>
        <v>0</v>
      </c>
    </row>
    <row r="150" customFormat="false" ht="15" hidden="true" customHeight="false" outlineLevel="0" collapsed="false">
      <c r="A150" s="42"/>
      <c r="B150" s="43" t="str">
        <f aca="false">+B45</f>
        <v>Employee 35</v>
      </c>
      <c r="C150" s="44" t="n">
        <f aca="false">ROUND(IF(+C98&gt;84500,+C45*0.0145,+C45*0.062),0)</f>
        <v>0</v>
      </c>
      <c r="D150" s="44" t="n">
        <f aca="false">ROUND(IF(+D98&gt;84500,+D45*0.0145,+D45*0.062),0)</f>
        <v>0</v>
      </c>
      <c r="E150" s="44" t="n">
        <f aca="false">ROUND(IF(+E98&gt;84500,+E45*0.0145,+E45*0.062),0)</f>
        <v>0</v>
      </c>
      <c r="F150" s="44" t="n">
        <f aca="false">ROUND(IF(+F98&gt;84500,+F45*0.0145,+F45*0.062),0)</f>
        <v>0</v>
      </c>
      <c r="G150" s="44" t="n">
        <f aca="false">ROUND(IF(+G98&gt;84500,+G45*0.0145,+G45*0.062),0)</f>
        <v>0</v>
      </c>
      <c r="H150" s="44" t="n">
        <f aca="false">ROUND(IF(+H98&gt;84500,+H45*0.0145,+H45*0.062),0)</f>
        <v>0</v>
      </c>
      <c r="I150" s="44" t="n">
        <f aca="false">ROUND(IF(+I98&gt;84500,+I45*0.0145,+I45*0.062),0)</f>
        <v>0</v>
      </c>
      <c r="J150" s="44" t="n">
        <f aca="false">ROUND(IF(+J98&gt;84500,+J45*0.0145,+J45*0.062),0)</f>
        <v>0</v>
      </c>
      <c r="K150" s="44" t="n">
        <f aca="false">ROUND(IF(+K98&gt;84500,+K45*0.0145,+K45*0.062),0)</f>
        <v>0</v>
      </c>
      <c r="L150" s="44" t="n">
        <f aca="false">ROUND(IF(+L98&gt;84500,+L45*0.0145,+L45*0.062),0)</f>
        <v>0</v>
      </c>
      <c r="M150" s="44" t="n">
        <f aca="false">ROUND(IF(+M98&gt;84500,+M45*0.0145,+M45*0.062),0)</f>
        <v>0</v>
      </c>
      <c r="N150" s="44" t="n">
        <f aca="false">ROUND(IF(+N98&gt;84500,+N45*0.0145,+N45*0.062),0)</f>
        <v>0</v>
      </c>
      <c r="O150" s="45" t="n">
        <f aca="false">SUM(C150:N150)</f>
        <v>0</v>
      </c>
    </row>
    <row r="151" customFormat="false" ht="15" hidden="true" customHeight="false" outlineLevel="0" collapsed="false">
      <c r="A151" s="42"/>
      <c r="B151" s="43" t="str">
        <f aca="false">+B46</f>
        <v>Employee 36</v>
      </c>
      <c r="C151" s="44" t="n">
        <f aca="false">ROUND(IF(+C99&gt;84500,+C46*0.0145,+C46*0.062),0)</f>
        <v>0</v>
      </c>
      <c r="D151" s="44" t="n">
        <f aca="false">ROUND(IF(+D99&gt;84500,+D46*0.0145,+D46*0.062),0)</f>
        <v>0</v>
      </c>
      <c r="E151" s="44" t="n">
        <f aca="false">ROUND(IF(+E99&gt;84500,+E46*0.0145,+E46*0.062),0)</f>
        <v>0</v>
      </c>
      <c r="F151" s="44" t="n">
        <f aca="false">ROUND(IF(+F99&gt;84500,+F46*0.0145,+F46*0.062),0)</f>
        <v>0</v>
      </c>
      <c r="G151" s="44" t="n">
        <f aca="false">ROUND(IF(+G99&gt;84500,+G46*0.0145,+G46*0.062),0)</f>
        <v>0</v>
      </c>
      <c r="H151" s="44" t="n">
        <f aca="false">ROUND(IF(+H99&gt;84500,+H46*0.0145,+H46*0.062),0)</f>
        <v>0</v>
      </c>
      <c r="I151" s="44" t="n">
        <f aca="false">ROUND(IF(+I99&gt;84500,+I46*0.0145,+I46*0.062),0)</f>
        <v>0</v>
      </c>
      <c r="J151" s="44" t="n">
        <f aca="false">ROUND(IF(+J99&gt;84500,+J46*0.0145,+J46*0.062),0)</f>
        <v>0</v>
      </c>
      <c r="K151" s="44" t="n">
        <f aca="false">ROUND(IF(+K99&gt;84500,+K46*0.0145,+K46*0.062),0)</f>
        <v>0</v>
      </c>
      <c r="L151" s="44" t="n">
        <f aca="false">ROUND(IF(+L99&gt;84500,+L46*0.0145,+L46*0.062),0)</f>
        <v>0</v>
      </c>
      <c r="M151" s="44" t="n">
        <f aca="false">ROUND(IF(+M99&gt;84500,+M46*0.0145,+M46*0.062),0)</f>
        <v>0</v>
      </c>
      <c r="N151" s="44" t="n">
        <f aca="false">ROUND(IF(+N99&gt;84500,+N46*0.0145,+N46*0.062),0)</f>
        <v>0</v>
      </c>
      <c r="O151" s="45" t="n">
        <f aca="false">SUM(C151:N151)</f>
        <v>0</v>
      </c>
    </row>
    <row r="152" customFormat="false" ht="15" hidden="true" customHeight="false" outlineLevel="0" collapsed="false">
      <c r="A152" s="42"/>
      <c r="B152" s="43" t="str">
        <f aca="false">+B47</f>
        <v>Employee 37</v>
      </c>
      <c r="C152" s="44" t="n">
        <f aca="false">ROUND(IF(+C100&gt;84500,+C47*0.0145,+C47*0.062),0)</f>
        <v>0</v>
      </c>
      <c r="D152" s="44" t="n">
        <f aca="false">ROUND(IF(+D100&gt;84500,+D47*0.0145,+D47*0.062),0)</f>
        <v>0</v>
      </c>
      <c r="E152" s="44" t="n">
        <f aca="false">ROUND(IF(+E100&gt;84500,+E47*0.0145,+E47*0.062),0)</f>
        <v>0</v>
      </c>
      <c r="F152" s="44" t="n">
        <f aca="false">ROUND(IF(+F100&gt;84500,+F47*0.0145,+F47*0.062),0)</f>
        <v>0</v>
      </c>
      <c r="G152" s="44" t="n">
        <f aca="false">ROUND(IF(+G100&gt;84500,+G47*0.0145,+G47*0.062),0)</f>
        <v>0</v>
      </c>
      <c r="H152" s="44" t="n">
        <f aca="false">ROUND(IF(+H100&gt;84500,+H47*0.0145,+H47*0.062),0)</f>
        <v>0</v>
      </c>
      <c r="I152" s="44" t="n">
        <f aca="false">ROUND(IF(+I100&gt;84500,+I47*0.0145,+I47*0.062),0)</f>
        <v>0</v>
      </c>
      <c r="J152" s="44" t="n">
        <f aca="false">ROUND(IF(+J100&gt;84500,+J47*0.0145,+J47*0.062),0)</f>
        <v>0</v>
      </c>
      <c r="K152" s="44" t="n">
        <f aca="false">ROUND(IF(+K100&gt;84500,+K47*0.0145,+K47*0.062),0)</f>
        <v>0</v>
      </c>
      <c r="L152" s="44" t="n">
        <f aca="false">ROUND(IF(+L100&gt;84500,+L47*0.0145,+L47*0.062),0)</f>
        <v>0</v>
      </c>
      <c r="M152" s="44" t="n">
        <f aca="false">ROUND(IF(+M100&gt;84500,+M47*0.0145,+M47*0.062),0)</f>
        <v>0</v>
      </c>
      <c r="N152" s="44" t="n">
        <f aca="false">ROUND(IF(+N100&gt;84500,+N47*0.0145,+N47*0.062),0)</f>
        <v>0</v>
      </c>
      <c r="O152" s="45" t="n">
        <f aca="false">SUM(C152:N152)</f>
        <v>0</v>
      </c>
    </row>
    <row r="153" customFormat="false" ht="15" hidden="true" customHeight="false" outlineLevel="0" collapsed="false">
      <c r="A153" s="42"/>
      <c r="B153" s="43" t="str">
        <f aca="false">+B48</f>
        <v>Employee 38</v>
      </c>
      <c r="C153" s="44" t="n">
        <f aca="false">ROUND(IF(+C101&gt;84500,+C48*0.0145,+C48*0.062),0)</f>
        <v>0</v>
      </c>
      <c r="D153" s="44" t="n">
        <f aca="false">ROUND(IF(+D101&gt;84500,+D48*0.0145,+D48*0.062),0)</f>
        <v>0</v>
      </c>
      <c r="E153" s="44" t="n">
        <f aca="false">ROUND(IF(+E101&gt;84500,+E48*0.0145,+E48*0.062),0)</f>
        <v>0</v>
      </c>
      <c r="F153" s="44" t="n">
        <f aca="false">ROUND(IF(+F101&gt;84500,+F48*0.0145,+F48*0.062),0)</f>
        <v>0</v>
      </c>
      <c r="G153" s="44" t="n">
        <f aca="false">ROUND(IF(+G101&gt;84500,+G48*0.0145,+G48*0.062),0)</f>
        <v>0</v>
      </c>
      <c r="H153" s="44" t="n">
        <f aca="false">ROUND(IF(+H101&gt;84500,+H48*0.0145,+H48*0.062),0)</f>
        <v>0</v>
      </c>
      <c r="I153" s="44" t="n">
        <f aca="false">ROUND(IF(+I101&gt;84500,+I48*0.0145,+I48*0.062),0)</f>
        <v>0</v>
      </c>
      <c r="J153" s="44" t="n">
        <f aca="false">ROUND(IF(+J101&gt;84500,+J48*0.0145,+J48*0.062),0)</f>
        <v>0</v>
      </c>
      <c r="K153" s="44" t="n">
        <f aca="false">ROUND(IF(+K101&gt;84500,+K48*0.0145,+K48*0.062),0)</f>
        <v>0</v>
      </c>
      <c r="L153" s="44" t="n">
        <f aca="false">ROUND(IF(+L101&gt;84500,+L48*0.0145,+L48*0.062),0)</f>
        <v>0</v>
      </c>
      <c r="M153" s="44" t="n">
        <f aca="false">ROUND(IF(+M101&gt;84500,+M48*0.0145,+M48*0.062),0)</f>
        <v>0</v>
      </c>
      <c r="N153" s="44" t="n">
        <f aca="false">ROUND(IF(+N101&gt;84500,+N48*0.0145,+N48*0.062),0)</f>
        <v>0</v>
      </c>
      <c r="O153" s="45" t="n">
        <f aca="false">SUM(C153:N153)</f>
        <v>0</v>
      </c>
    </row>
    <row r="154" customFormat="false" ht="15" hidden="true" customHeight="false" outlineLevel="0" collapsed="false">
      <c r="A154" s="42"/>
      <c r="B154" s="43" t="str">
        <f aca="false">+B49</f>
        <v>Employee 39</v>
      </c>
      <c r="C154" s="44" t="n">
        <f aca="false">ROUND(IF(+C102&gt;84500,+C49*0.0145,+C49*0.062),0)</f>
        <v>0</v>
      </c>
      <c r="D154" s="44" t="n">
        <f aca="false">ROUND(IF(+D102&gt;84500,+D49*0.0145,+D49*0.062),0)</f>
        <v>0</v>
      </c>
      <c r="E154" s="44" t="n">
        <f aca="false">ROUND(IF(+E102&gt;84500,+E49*0.0145,+E49*0.062),0)</f>
        <v>0</v>
      </c>
      <c r="F154" s="44" t="n">
        <f aca="false">ROUND(IF(+F102&gt;84500,+F49*0.0145,+F49*0.062),0)</f>
        <v>0</v>
      </c>
      <c r="G154" s="44" t="n">
        <f aca="false">ROUND(IF(+G102&gt;84500,+G49*0.0145,+G49*0.062),0)</f>
        <v>0</v>
      </c>
      <c r="H154" s="44" t="n">
        <f aca="false">ROUND(IF(+H102&gt;84500,+H49*0.0145,+H49*0.062),0)</f>
        <v>0</v>
      </c>
      <c r="I154" s="44" t="n">
        <f aca="false">ROUND(IF(+I102&gt;84500,+I49*0.0145,+I49*0.062),0)</f>
        <v>0</v>
      </c>
      <c r="J154" s="44" t="n">
        <f aca="false">ROUND(IF(+J102&gt;84500,+J49*0.0145,+J49*0.062),0)</f>
        <v>0</v>
      </c>
      <c r="K154" s="44" t="n">
        <f aca="false">ROUND(IF(+K102&gt;84500,+K49*0.0145,+K49*0.062),0)</f>
        <v>0</v>
      </c>
      <c r="L154" s="44" t="n">
        <f aca="false">ROUND(IF(+L102&gt;84500,+L49*0.0145,+L49*0.062),0)</f>
        <v>0</v>
      </c>
      <c r="M154" s="44" t="n">
        <f aca="false">ROUND(IF(+M102&gt;84500,+M49*0.0145,+M49*0.062),0)</f>
        <v>0</v>
      </c>
      <c r="N154" s="44" t="n">
        <f aca="false">ROUND(IF(+N102&gt;84500,+N49*0.0145,+N49*0.062),0)</f>
        <v>0</v>
      </c>
      <c r="O154" s="45" t="n">
        <f aca="false">SUM(C154:N154)</f>
        <v>0</v>
      </c>
    </row>
    <row r="155" customFormat="false" ht="15" hidden="true" customHeight="false" outlineLevel="0" collapsed="false">
      <c r="A155" s="42"/>
      <c r="B155" s="43" t="str">
        <f aca="false">+B50</f>
        <v>Employee 40</v>
      </c>
      <c r="C155" s="44" t="n">
        <f aca="false">ROUND(IF(+C103&gt;84500,+C50*0.0145,+C50*0.062),0)</f>
        <v>0</v>
      </c>
      <c r="D155" s="44" t="n">
        <f aca="false">ROUND(IF(+D103&gt;84500,+D50*0.0145,+D50*0.062),0)</f>
        <v>0</v>
      </c>
      <c r="E155" s="44" t="n">
        <f aca="false">ROUND(IF(+E103&gt;84500,+E50*0.0145,+E50*0.062),0)</f>
        <v>0</v>
      </c>
      <c r="F155" s="44" t="n">
        <f aca="false">ROUND(IF(+F103&gt;84500,+F50*0.0145,+F50*0.062),0)</f>
        <v>0</v>
      </c>
      <c r="G155" s="44" t="n">
        <f aca="false">ROUND(IF(+G103&gt;84500,+G50*0.0145,+G50*0.062),0)</f>
        <v>0</v>
      </c>
      <c r="H155" s="44" t="n">
        <f aca="false">ROUND(IF(+H103&gt;84500,+H50*0.0145,+H50*0.062),0)</f>
        <v>0</v>
      </c>
      <c r="I155" s="44" t="n">
        <f aca="false">ROUND(IF(+I103&gt;84500,+I50*0.0145,+I50*0.062),0)</f>
        <v>0</v>
      </c>
      <c r="J155" s="44" t="n">
        <f aca="false">ROUND(IF(+J103&gt;84500,+J50*0.0145,+J50*0.062),0)</f>
        <v>0</v>
      </c>
      <c r="K155" s="44" t="n">
        <f aca="false">ROUND(IF(+K103&gt;84500,+K50*0.0145,+K50*0.062),0)</f>
        <v>0</v>
      </c>
      <c r="L155" s="44" t="n">
        <f aca="false">ROUND(IF(+L103&gt;84500,+L50*0.0145,+L50*0.062),0)</f>
        <v>0</v>
      </c>
      <c r="M155" s="44" t="n">
        <f aca="false">ROUND(IF(+M103&gt;84500,+M50*0.0145,+M50*0.062),0)</f>
        <v>0</v>
      </c>
      <c r="N155" s="44" t="n">
        <f aca="false">ROUND(IF(+N103&gt;84500,+N50*0.0145,+N50*0.062),0)</f>
        <v>0</v>
      </c>
      <c r="O155" s="45" t="n">
        <f aca="false">SUM(C155:N155)</f>
        <v>0</v>
      </c>
    </row>
    <row r="156" customFormat="false" ht="15" hidden="true" customHeight="false" outlineLevel="0" collapsed="false">
      <c r="A156" s="42"/>
      <c r="B156" s="43" t="str">
        <f aca="false">+B51</f>
        <v>Employee 41</v>
      </c>
      <c r="C156" s="44" t="n">
        <f aca="false">ROUND(IF(+C104&gt;84500,+C51*0.0145,+C51*0.062),0)</f>
        <v>0</v>
      </c>
      <c r="D156" s="44" t="n">
        <f aca="false">ROUND(IF(+D104&gt;84500,+D51*0.0145,+D51*0.062),0)</f>
        <v>0</v>
      </c>
      <c r="E156" s="44" t="n">
        <f aca="false">ROUND(IF(+E104&gt;84500,+E51*0.0145,+E51*0.062),0)</f>
        <v>0</v>
      </c>
      <c r="F156" s="44" t="n">
        <f aca="false">ROUND(IF(+F104&gt;84500,+F51*0.0145,+F51*0.062),0)</f>
        <v>0</v>
      </c>
      <c r="G156" s="44" t="n">
        <f aca="false">ROUND(IF(+G104&gt;84500,+G51*0.0145,+G51*0.062),0)</f>
        <v>0</v>
      </c>
      <c r="H156" s="44" t="n">
        <f aca="false">ROUND(IF(+H104&gt;84500,+H51*0.0145,+H51*0.062),0)</f>
        <v>0</v>
      </c>
      <c r="I156" s="44" t="n">
        <f aca="false">ROUND(IF(+I104&gt;84500,+I51*0.0145,+I51*0.062),0)</f>
        <v>0</v>
      </c>
      <c r="J156" s="44" t="n">
        <f aca="false">ROUND(IF(+J104&gt;84500,+J51*0.0145,+J51*0.062),0)</f>
        <v>0</v>
      </c>
      <c r="K156" s="44" t="n">
        <f aca="false">ROUND(IF(+K104&gt;84500,+K51*0.0145,+K51*0.062),0)</f>
        <v>0</v>
      </c>
      <c r="L156" s="44" t="n">
        <f aca="false">ROUND(IF(+L104&gt;84500,+L51*0.0145,+L51*0.062),0)</f>
        <v>0</v>
      </c>
      <c r="M156" s="44" t="n">
        <f aca="false">ROUND(IF(+M104&gt;84500,+M51*0.0145,+M51*0.062),0)</f>
        <v>0</v>
      </c>
      <c r="N156" s="44" t="n">
        <f aca="false">ROUND(IF(+N104&gt;84500,+N51*0.0145,+N51*0.062),0)</f>
        <v>0</v>
      </c>
      <c r="O156" s="45" t="n">
        <f aca="false">SUM(C156:N156)</f>
        <v>0</v>
      </c>
    </row>
    <row r="157" customFormat="false" ht="15" hidden="true" customHeight="false" outlineLevel="0" collapsed="false">
      <c r="A157" s="42"/>
      <c r="B157" s="43" t="str">
        <f aca="false">+B52</f>
        <v>Employee 42</v>
      </c>
      <c r="C157" s="44" t="n">
        <f aca="false">ROUND(IF(+C105&gt;84500,+C52*0.0145,+C52*0.062),0)</f>
        <v>0</v>
      </c>
      <c r="D157" s="44" t="n">
        <f aca="false">ROUND(IF(+D105&gt;84500,+D52*0.0145,+D52*0.062),0)</f>
        <v>0</v>
      </c>
      <c r="E157" s="44" t="n">
        <f aca="false">ROUND(IF(+E105&gt;84500,+E52*0.0145,+E52*0.062),0)</f>
        <v>0</v>
      </c>
      <c r="F157" s="44" t="n">
        <f aca="false">ROUND(IF(+F105&gt;84500,+F52*0.0145,+F52*0.062),0)</f>
        <v>0</v>
      </c>
      <c r="G157" s="44" t="n">
        <f aca="false">ROUND(IF(+G105&gt;84500,+G52*0.0145,+G52*0.062),0)</f>
        <v>0</v>
      </c>
      <c r="H157" s="44" t="n">
        <f aca="false">ROUND(IF(+H105&gt;84500,+H52*0.0145,+H52*0.062),0)</f>
        <v>0</v>
      </c>
      <c r="I157" s="44" t="n">
        <f aca="false">ROUND(IF(+I105&gt;84500,+I52*0.0145,+I52*0.062),0)</f>
        <v>0</v>
      </c>
      <c r="J157" s="44" t="n">
        <f aca="false">ROUND(IF(+J105&gt;84500,+J52*0.0145,+J52*0.062),0)</f>
        <v>0</v>
      </c>
      <c r="K157" s="44" t="n">
        <f aca="false">ROUND(IF(+K105&gt;84500,+K52*0.0145,+K52*0.062),0)</f>
        <v>0</v>
      </c>
      <c r="L157" s="44" t="n">
        <f aca="false">ROUND(IF(+L105&gt;84500,+L52*0.0145,+L52*0.062),0)</f>
        <v>0</v>
      </c>
      <c r="M157" s="44" t="n">
        <f aca="false">ROUND(IF(+M105&gt;84500,+M52*0.0145,+M52*0.062),0)</f>
        <v>0</v>
      </c>
      <c r="N157" s="44" t="n">
        <f aca="false">ROUND(IF(+N105&gt;84500,+N52*0.0145,+N52*0.062),0)</f>
        <v>0</v>
      </c>
      <c r="O157" s="45" t="n">
        <f aca="false">SUM(C157:N157)</f>
        <v>0</v>
      </c>
    </row>
    <row r="158" customFormat="false" ht="15" hidden="true" customHeight="false" outlineLevel="0" collapsed="false">
      <c r="A158" s="42"/>
      <c r="B158" s="43" t="str">
        <f aca="false">+B53</f>
        <v>Employee 43</v>
      </c>
      <c r="C158" s="44" t="n">
        <f aca="false">ROUND(IF(+C106&gt;84500,+C53*0.0145,+C53*0.062),0)</f>
        <v>0</v>
      </c>
      <c r="D158" s="44" t="n">
        <f aca="false">ROUND(IF(+D106&gt;84500,+D53*0.0145,+D53*0.062),0)</f>
        <v>0</v>
      </c>
      <c r="E158" s="44" t="n">
        <f aca="false">ROUND(IF(+E106&gt;84500,+E53*0.0145,+E53*0.062),0)</f>
        <v>0</v>
      </c>
      <c r="F158" s="44" t="n">
        <f aca="false">ROUND(IF(+F106&gt;84500,+F53*0.0145,+F53*0.062),0)</f>
        <v>0</v>
      </c>
      <c r="G158" s="44" t="n">
        <f aca="false">ROUND(IF(+G106&gt;84500,+G53*0.0145,+G53*0.062),0)</f>
        <v>0</v>
      </c>
      <c r="H158" s="44" t="n">
        <f aca="false">ROUND(IF(+H106&gt;84500,+H53*0.0145,+H53*0.062),0)</f>
        <v>0</v>
      </c>
      <c r="I158" s="44" t="n">
        <f aca="false">ROUND(IF(+I106&gt;84500,+I53*0.0145,+I53*0.062),0)</f>
        <v>0</v>
      </c>
      <c r="J158" s="44" t="n">
        <f aca="false">ROUND(IF(+J106&gt;84500,+J53*0.0145,+J53*0.062),0)</f>
        <v>0</v>
      </c>
      <c r="K158" s="44" t="n">
        <f aca="false">ROUND(IF(+K106&gt;84500,+K53*0.0145,+K53*0.062),0)</f>
        <v>0</v>
      </c>
      <c r="L158" s="44" t="n">
        <f aca="false">ROUND(IF(+L106&gt;84500,+L53*0.0145,+L53*0.062),0)</f>
        <v>0</v>
      </c>
      <c r="M158" s="44" t="n">
        <f aca="false">ROUND(IF(+M106&gt;84500,+M53*0.0145,+M53*0.062),0)</f>
        <v>0</v>
      </c>
      <c r="N158" s="44" t="n">
        <f aca="false">ROUND(IF(+N106&gt;84500,+N53*0.0145,+N53*0.062),0)</f>
        <v>0</v>
      </c>
      <c r="O158" s="45" t="n">
        <f aca="false">SUM(C158:N158)</f>
        <v>0</v>
      </c>
    </row>
    <row r="159" customFormat="false" ht="15" hidden="true" customHeight="false" outlineLevel="0" collapsed="false">
      <c r="A159" s="42"/>
      <c r="B159" s="43" t="str">
        <f aca="false">+B54</f>
        <v>Employee 44</v>
      </c>
      <c r="C159" s="44" t="n">
        <f aca="false">ROUND(IF(+C107&gt;84500,+C54*0.0145,+C54*0.062),0)</f>
        <v>0</v>
      </c>
      <c r="D159" s="44" t="n">
        <f aca="false">ROUND(IF(+D107&gt;84500,+D54*0.0145,+D54*0.062),0)</f>
        <v>0</v>
      </c>
      <c r="E159" s="44" t="n">
        <f aca="false">ROUND(IF(+E107&gt;84500,+E54*0.0145,+E54*0.062),0)</f>
        <v>0</v>
      </c>
      <c r="F159" s="44" t="n">
        <f aca="false">ROUND(IF(+F107&gt;84500,+F54*0.0145,+F54*0.062),0)</f>
        <v>0</v>
      </c>
      <c r="G159" s="44" t="n">
        <f aca="false">ROUND(IF(+G107&gt;84500,+G54*0.0145,+G54*0.062),0)</f>
        <v>0</v>
      </c>
      <c r="H159" s="44" t="n">
        <f aca="false">ROUND(IF(+H107&gt;84500,+H54*0.0145,+H54*0.062),0)</f>
        <v>0</v>
      </c>
      <c r="I159" s="44" t="n">
        <f aca="false">ROUND(IF(+I107&gt;84500,+I54*0.0145,+I54*0.062),0)</f>
        <v>0</v>
      </c>
      <c r="J159" s="44" t="n">
        <f aca="false">ROUND(IF(+J107&gt;84500,+J54*0.0145,+J54*0.062),0)</f>
        <v>0</v>
      </c>
      <c r="K159" s="44" t="n">
        <f aca="false">ROUND(IF(+K107&gt;84500,+K54*0.0145,+K54*0.062),0)</f>
        <v>0</v>
      </c>
      <c r="L159" s="44" t="n">
        <f aca="false">ROUND(IF(+L107&gt;84500,+L54*0.0145,+L54*0.062),0)</f>
        <v>0</v>
      </c>
      <c r="M159" s="44" t="n">
        <f aca="false">ROUND(IF(+M107&gt;84500,+M54*0.0145,+M54*0.062),0)</f>
        <v>0</v>
      </c>
      <c r="N159" s="44" t="n">
        <f aca="false">ROUND(IF(+N107&gt;84500,+N54*0.0145,+N54*0.062),0)</f>
        <v>0</v>
      </c>
      <c r="O159" s="45" t="n">
        <f aca="false">SUM(C159:N159)</f>
        <v>0</v>
      </c>
    </row>
    <row r="160" customFormat="false" ht="15" hidden="true" customHeight="false" outlineLevel="0" collapsed="false">
      <c r="A160" s="42"/>
      <c r="B160" s="43" t="str">
        <f aca="false">+B55</f>
        <v>Employee 45</v>
      </c>
      <c r="C160" s="44" t="n">
        <f aca="false">ROUND(IF(+C108&gt;84500,+C55*0.0145,+C55*0.062),0)</f>
        <v>0</v>
      </c>
      <c r="D160" s="44" t="n">
        <f aca="false">ROUND(IF(+D108&gt;84500,+D55*0.0145,+D55*0.062),0)</f>
        <v>0</v>
      </c>
      <c r="E160" s="44" t="n">
        <f aca="false">ROUND(IF(+E108&gt;84500,+E55*0.0145,+E55*0.062),0)</f>
        <v>0</v>
      </c>
      <c r="F160" s="44" t="n">
        <f aca="false">ROUND(IF(+F108&gt;84500,+F55*0.0145,+F55*0.062),0)</f>
        <v>0</v>
      </c>
      <c r="G160" s="44" t="n">
        <f aca="false">ROUND(IF(+G108&gt;84500,+G55*0.0145,+G55*0.062),0)</f>
        <v>0</v>
      </c>
      <c r="H160" s="44" t="n">
        <f aca="false">ROUND(IF(+H108&gt;84500,+H55*0.0145,+H55*0.062),0)</f>
        <v>0</v>
      </c>
      <c r="I160" s="44" t="n">
        <f aca="false">ROUND(IF(+I108&gt;84500,+I55*0.0145,+I55*0.062),0)</f>
        <v>0</v>
      </c>
      <c r="J160" s="44" t="n">
        <f aca="false">ROUND(IF(+J108&gt;84500,+J55*0.0145,+J55*0.062),0)</f>
        <v>0</v>
      </c>
      <c r="K160" s="44" t="n">
        <f aca="false">ROUND(IF(+K108&gt;84500,+K55*0.0145,+K55*0.062),0)</f>
        <v>0</v>
      </c>
      <c r="L160" s="44" t="n">
        <f aca="false">ROUND(IF(+L108&gt;84500,+L55*0.0145,+L55*0.062),0)</f>
        <v>0</v>
      </c>
      <c r="M160" s="44" t="n">
        <f aca="false">ROUND(IF(+M108&gt;84500,+M55*0.0145,+M55*0.062),0)</f>
        <v>0</v>
      </c>
      <c r="N160" s="44" t="n">
        <f aca="false">ROUND(IF(+N108&gt;84500,+N55*0.0145,+N55*0.062),0)</f>
        <v>0</v>
      </c>
      <c r="O160" s="45" t="n">
        <f aca="false">SUM(C160:N160)</f>
        <v>0</v>
      </c>
    </row>
    <row r="161" customFormat="false" ht="15" hidden="true" customHeight="false" outlineLevel="0" collapsed="false">
      <c r="A161" s="42"/>
      <c r="B161" s="43" t="str">
        <f aca="false">+B56</f>
        <v>Employee 46</v>
      </c>
      <c r="C161" s="44" t="n">
        <f aca="false">ROUND(IF(+C109&gt;84500,+C56*0.0145,+C56*0.062),0)</f>
        <v>0</v>
      </c>
      <c r="D161" s="44" t="n">
        <f aca="false">ROUND(IF(+D109&gt;84500,+D56*0.0145,+D56*0.062),0)</f>
        <v>0</v>
      </c>
      <c r="E161" s="44" t="n">
        <f aca="false">ROUND(IF(+E109&gt;84500,+E56*0.0145,+E56*0.062),0)</f>
        <v>0</v>
      </c>
      <c r="F161" s="44" t="n">
        <f aca="false">ROUND(IF(+F109&gt;84500,+F56*0.0145,+F56*0.062),0)</f>
        <v>0</v>
      </c>
      <c r="G161" s="44" t="n">
        <f aca="false">ROUND(IF(+G109&gt;84500,+G56*0.0145,+G56*0.062),0)</f>
        <v>0</v>
      </c>
      <c r="H161" s="44" t="n">
        <f aca="false">ROUND(IF(+H109&gt;84500,+H56*0.0145,+H56*0.062),0)</f>
        <v>0</v>
      </c>
      <c r="I161" s="44" t="n">
        <f aca="false">ROUND(IF(+I109&gt;84500,+I56*0.0145,+I56*0.062),0)</f>
        <v>0</v>
      </c>
      <c r="J161" s="44" t="n">
        <f aca="false">ROUND(IF(+J109&gt;84500,+J56*0.0145,+J56*0.062),0)</f>
        <v>0</v>
      </c>
      <c r="K161" s="44" t="n">
        <f aca="false">ROUND(IF(+K109&gt;84500,+K56*0.0145,+K56*0.062),0)</f>
        <v>0</v>
      </c>
      <c r="L161" s="44" t="n">
        <f aca="false">ROUND(IF(+L109&gt;84500,+L56*0.0145,+L56*0.062),0)</f>
        <v>0</v>
      </c>
      <c r="M161" s="44" t="n">
        <f aca="false">ROUND(IF(+M109&gt;84500,+M56*0.0145,+M56*0.062),0)</f>
        <v>0</v>
      </c>
      <c r="N161" s="44" t="n">
        <f aca="false">ROUND(IF(+N109&gt;84500,+N56*0.0145,+N56*0.062),0)</f>
        <v>0</v>
      </c>
      <c r="O161" s="45" t="n">
        <f aca="false">SUM(C161:N161)</f>
        <v>0</v>
      </c>
    </row>
    <row r="162" customFormat="false" ht="15" hidden="true" customHeight="false" outlineLevel="0" collapsed="false">
      <c r="A162" s="42"/>
      <c r="B162" s="43" t="str">
        <f aca="false">+B57</f>
        <v>Employee 47</v>
      </c>
      <c r="C162" s="44" t="n">
        <f aca="false">ROUND(IF(+C110&gt;84500,+C57*0.0145,+C57*0.062),0)</f>
        <v>0</v>
      </c>
      <c r="D162" s="44" t="n">
        <f aca="false">ROUND(IF(+D110&gt;84500,+D57*0.0145,+D57*0.062),0)</f>
        <v>0</v>
      </c>
      <c r="E162" s="44" t="n">
        <f aca="false">ROUND(IF(+E110&gt;84500,+E57*0.0145,+E57*0.062),0)</f>
        <v>0</v>
      </c>
      <c r="F162" s="44" t="n">
        <f aca="false">ROUND(IF(+F110&gt;84500,+F57*0.0145,+F57*0.062),0)</f>
        <v>0</v>
      </c>
      <c r="G162" s="44" t="n">
        <f aca="false">ROUND(IF(+G110&gt;84500,+G57*0.0145,+G57*0.062),0)</f>
        <v>0</v>
      </c>
      <c r="H162" s="44" t="n">
        <f aca="false">ROUND(IF(+H110&gt;84500,+H57*0.0145,+H57*0.062),0)</f>
        <v>0</v>
      </c>
      <c r="I162" s="44" t="n">
        <f aca="false">ROUND(IF(+I110&gt;84500,+I57*0.0145,+I57*0.062),0)</f>
        <v>0</v>
      </c>
      <c r="J162" s="44" t="n">
        <f aca="false">ROUND(IF(+J110&gt;84500,+J57*0.0145,+J57*0.062),0)</f>
        <v>0</v>
      </c>
      <c r="K162" s="44" t="n">
        <f aca="false">ROUND(IF(+K110&gt;84500,+K57*0.0145,+K57*0.062),0)</f>
        <v>0</v>
      </c>
      <c r="L162" s="44" t="n">
        <f aca="false">ROUND(IF(+L110&gt;84500,+L57*0.0145,+L57*0.062),0)</f>
        <v>0</v>
      </c>
      <c r="M162" s="44" t="n">
        <f aca="false">ROUND(IF(+M110&gt;84500,+M57*0.0145,+M57*0.062),0)</f>
        <v>0</v>
      </c>
      <c r="N162" s="44" t="n">
        <f aca="false">ROUND(IF(+N110&gt;84500,+N57*0.0145,+N57*0.062),0)</f>
        <v>0</v>
      </c>
      <c r="O162" s="45" t="n">
        <f aca="false">SUM(C162:N162)</f>
        <v>0</v>
      </c>
    </row>
    <row r="163" customFormat="false" ht="15" hidden="true" customHeight="false" outlineLevel="0" collapsed="false">
      <c r="A163" s="42"/>
      <c r="B163" s="43" t="str">
        <f aca="false">+B58</f>
        <v>Employee 48</v>
      </c>
      <c r="C163" s="44" t="n">
        <f aca="false">ROUND(IF(+C111&gt;84500,+C58*0.0145,+C58*0.062),0)</f>
        <v>0</v>
      </c>
      <c r="D163" s="44" t="n">
        <f aca="false">ROUND(IF(+D111&gt;84500,+D58*0.0145,+D58*0.062),0)</f>
        <v>0</v>
      </c>
      <c r="E163" s="44" t="n">
        <f aca="false">ROUND(IF(+E111&gt;84500,+E58*0.0145,+E58*0.062),0)</f>
        <v>0</v>
      </c>
      <c r="F163" s="44" t="n">
        <f aca="false">ROUND(IF(+F111&gt;84500,+F58*0.0145,+F58*0.062),0)</f>
        <v>0</v>
      </c>
      <c r="G163" s="44" t="n">
        <f aca="false">ROUND(IF(+G111&gt;84500,+G58*0.0145,+G58*0.062),0)</f>
        <v>0</v>
      </c>
      <c r="H163" s="44" t="n">
        <f aca="false">ROUND(IF(+H111&gt;84500,+H58*0.0145,+H58*0.062),0)</f>
        <v>0</v>
      </c>
      <c r="I163" s="44" t="n">
        <f aca="false">ROUND(IF(+I111&gt;84500,+I58*0.0145,+I58*0.062),0)</f>
        <v>0</v>
      </c>
      <c r="J163" s="44" t="n">
        <f aca="false">ROUND(IF(+J111&gt;84500,+J58*0.0145,+J58*0.062),0)</f>
        <v>0</v>
      </c>
      <c r="K163" s="44" t="n">
        <f aca="false">ROUND(IF(+K111&gt;84500,+K58*0.0145,+K58*0.062),0)</f>
        <v>0</v>
      </c>
      <c r="L163" s="44" t="n">
        <f aca="false">ROUND(IF(+L111&gt;84500,+L58*0.0145,+L58*0.062),0)</f>
        <v>0</v>
      </c>
      <c r="M163" s="44" t="n">
        <f aca="false">ROUND(IF(+M111&gt;84500,+M58*0.0145,+M58*0.062),0)</f>
        <v>0</v>
      </c>
      <c r="N163" s="44" t="n">
        <f aca="false">ROUND(IF(+N111&gt;84500,+N58*0.0145,+N58*0.062),0)</f>
        <v>0</v>
      </c>
      <c r="O163" s="45" t="n">
        <f aca="false">SUM(C163:N163)</f>
        <v>0</v>
      </c>
    </row>
    <row r="164" customFormat="false" ht="15" hidden="true" customHeight="false" outlineLevel="0" collapsed="false">
      <c r="A164" s="42"/>
      <c r="B164" s="43" t="str">
        <f aca="false">+B59</f>
        <v>Employee 49</v>
      </c>
      <c r="C164" s="44" t="n">
        <f aca="false">ROUND(IF(+C112&gt;84500,+C59*0.0145,+C59*0.062),0)</f>
        <v>0</v>
      </c>
      <c r="D164" s="44" t="n">
        <f aca="false">ROUND(IF(+D112&gt;84500,+D59*0.0145,+D59*0.062),0)</f>
        <v>0</v>
      </c>
      <c r="E164" s="44" t="n">
        <f aca="false">ROUND(IF(+E112&gt;84500,+E59*0.0145,+E59*0.062),0)</f>
        <v>0</v>
      </c>
      <c r="F164" s="44" t="n">
        <f aca="false">ROUND(IF(+F112&gt;84500,+F59*0.0145,+F59*0.062),0)</f>
        <v>0</v>
      </c>
      <c r="G164" s="44" t="n">
        <f aca="false">ROUND(IF(+G112&gt;84500,+G59*0.0145,+G59*0.062),0)</f>
        <v>0</v>
      </c>
      <c r="H164" s="44" t="n">
        <f aca="false">ROUND(IF(+H112&gt;84500,+H59*0.0145,+H59*0.062),0)</f>
        <v>0</v>
      </c>
      <c r="I164" s="44" t="n">
        <f aca="false">ROUND(IF(+I112&gt;84500,+I59*0.0145,+I59*0.062),0)</f>
        <v>0</v>
      </c>
      <c r="J164" s="44" t="n">
        <f aca="false">ROUND(IF(+J112&gt;84500,+J59*0.0145,+J59*0.062),0)</f>
        <v>0</v>
      </c>
      <c r="K164" s="44" t="n">
        <f aca="false">ROUND(IF(+K112&gt;84500,+K59*0.0145,+K59*0.062),0)</f>
        <v>0</v>
      </c>
      <c r="L164" s="44" t="n">
        <f aca="false">ROUND(IF(+L112&gt;84500,+L59*0.0145,+L59*0.062),0)</f>
        <v>0</v>
      </c>
      <c r="M164" s="44" t="n">
        <f aca="false">ROUND(IF(+M112&gt;84500,+M59*0.0145,+M59*0.062),0)</f>
        <v>0</v>
      </c>
      <c r="N164" s="44" t="n">
        <f aca="false">ROUND(IF(+N112&gt;84500,+N59*0.0145,+N59*0.062),0)</f>
        <v>0</v>
      </c>
      <c r="O164" s="45" t="n">
        <f aca="false">SUM(C164:N164)</f>
        <v>0</v>
      </c>
    </row>
    <row r="165" customFormat="false" ht="15" hidden="true" customHeight="false" outlineLevel="0" collapsed="false">
      <c r="A165" s="42"/>
      <c r="B165" s="43" t="str">
        <f aca="false">+B60</f>
        <v>Employee 50</v>
      </c>
      <c r="C165" s="44" t="n">
        <f aca="false">ROUND(IF(+C113&gt;84500,+C60*0.0145,+C60*0.062),0)</f>
        <v>0</v>
      </c>
      <c r="D165" s="44" t="n">
        <f aca="false">ROUND(IF(+D113&gt;84500,+D60*0.0145,+D60*0.062),0)</f>
        <v>0</v>
      </c>
      <c r="E165" s="44" t="n">
        <f aca="false">ROUND(IF(+E113&gt;84500,+E60*0.0145,+E60*0.062),0)</f>
        <v>0</v>
      </c>
      <c r="F165" s="44" t="n">
        <f aca="false">ROUND(IF(+F113&gt;84500,+F60*0.0145,+F60*0.062),0)</f>
        <v>0</v>
      </c>
      <c r="G165" s="44" t="n">
        <f aca="false">ROUND(IF(+G113&gt;84500,+G60*0.0145,+G60*0.062),0)</f>
        <v>0</v>
      </c>
      <c r="H165" s="44" t="n">
        <f aca="false">ROUND(IF(+H113&gt;84500,+H60*0.0145,+H60*0.062),0)</f>
        <v>0</v>
      </c>
      <c r="I165" s="44" t="n">
        <f aca="false">ROUND(IF(+I113&gt;84500,+I60*0.0145,+I60*0.062),0)</f>
        <v>0</v>
      </c>
      <c r="J165" s="44" t="n">
        <f aca="false">ROUND(IF(+J113&gt;84500,+J60*0.0145,+J60*0.062),0)</f>
        <v>0</v>
      </c>
      <c r="K165" s="44" t="n">
        <f aca="false">ROUND(IF(+K113&gt;84500,+K60*0.0145,+K60*0.062),0)</f>
        <v>0</v>
      </c>
      <c r="L165" s="44" t="n">
        <f aca="false">ROUND(IF(+L113&gt;84500,+L60*0.0145,+L60*0.062),0)</f>
        <v>0</v>
      </c>
      <c r="M165" s="44" t="n">
        <f aca="false">ROUND(IF(+M113&gt;84500,+M60*0.0145,+M60*0.062),0)</f>
        <v>0</v>
      </c>
      <c r="N165" s="44" t="n">
        <f aca="false">ROUND(IF(+N113&gt;84500,+N60*0.0145,+N60*0.062),0)</f>
        <v>0</v>
      </c>
      <c r="O165" s="45" t="n">
        <f aca="false">SUM(C165:N165)</f>
        <v>0</v>
      </c>
    </row>
    <row r="166" customFormat="false" ht="15" hidden="true" customHeight="false" outlineLevel="0" collapsed="false">
      <c r="A166" s="42"/>
      <c r="B166" s="43" t="s">
        <v>94</v>
      </c>
      <c r="C166" s="44" t="n">
        <f aca="false">ROUND(IF(+C114&gt;84500,+C61*0.0145,+C61*0.062),0)</f>
        <v>0</v>
      </c>
      <c r="D166" s="44" t="n">
        <f aca="false">ROUND(IF(+D114&gt;84500,+D61*0.0145,+D61*0.062),0)</f>
        <v>0</v>
      </c>
      <c r="E166" s="44" t="n">
        <f aca="false">ROUND(IF(+E114&gt;84500,+E61*0.0145,+E61*0.062),0)</f>
        <v>0</v>
      </c>
      <c r="F166" s="44" t="n">
        <f aca="false">ROUND(IF(+F114&gt;84500,+F61*0.0145,+F61*0.062),0)</f>
        <v>0</v>
      </c>
      <c r="G166" s="44" t="n">
        <f aca="false">ROUND(IF(+G114&gt;84500,+G61*0.0145,+G61*0.062),0)</f>
        <v>0</v>
      </c>
      <c r="H166" s="44" t="n">
        <f aca="false">ROUND(IF(+H114&gt;84500,+H61*0.0145,+H61*0.062),0)</f>
        <v>0</v>
      </c>
      <c r="I166" s="44" t="n">
        <f aca="false">ROUND(IF(+I114&gt;84500,+I61*0.0145,+I61*0.062),0)</f>
        <v>0</v>
      </c>
      <c r="J166" s="44" t="n">
        <f aca="false">ROUND(IF(+J114&gt;84500,+J61*0.0145,+J61*0.062),0)</f>
        <v>0</v>
      </c>
      <c r="K166" s="44" t="n">
        <f aca="false">ROUND(IF(+K114&gt;84500,+K61*0.0145,+K61*0.062),0)</f>
        <v>0</v>
      </c>
      <c r="L166" s="44" t="n">
        <f aca="false">ROUND(IF(+L114&gt;84500,+L61*0.0145,+L61*0.062),0)</f>
        <v>0</v>
      </c>
      <c r="M166" s="44" t="n">
        <f aca="false">ROUND(IF(+M114&gt;84500,+M61*0.0145,+M61*0.062),0)</f>
        <v>0</v>
      </c>
      <c r="N166" s="44" t="n">
        <f aca="false">ROUND(IF(+N114&gt;84500,+N61*0.0145,+N61*0.062),0)</f>
        <v>0</v>
      </c>
      <c r="O166" s="45" t="n">
        <f aca="false">SUM(C166:N166)</f>
        <v>0</v>
      </c>
    </row>
    <row r="167" customFormat="false" ht="15" hidden="true" customHeight="false" outlineLevel="0" collapsed="false">
      <c r="A167" s="19"/>
      <c r="B167" s="0" t="s">
        <v>38</v>
      </c>
      <c r="C167" s="38" t="n">
        <f aca="false">SUM(C116:C166)</f>
        <v>0</v>
      </c>
      <c r="D167" s="39" t="n">
        <f aca="false">SUM(D116:D166)</f>
        <v>0</v>
      </c>
      <c r="E167" s="39" t="n">
        <f aca="false">SUM(E116:E166)</f>
        <v>0</v>
      </c>
      <c r="F167" s="39" t="n">
        <f aca="false">SUM(F116:F166)</f>
        <v>0</v>
      </c>
      <c r="G167" s="39" t="n">
        <f aca="false">SUM(G116:G166)</f>
        <v>0</v>
      </c>
      <c r="H167" s="39" t="n">
        <f aca="false">SUM(H116:H166)</f>
        <v>0</v>
      </c>
      <c r="I167" s="39" t="n">
        <f aca="false">SUM(I116:I166)</f>
        <v>0</v>
      </c>
      <c r="J167" s="39" t="n">
        <f aca="false">SUM(J116:J166)</f>
        <v>0</v>
      </c>
      <c r="K167" s="39" t="n">
        <f aca="false">SUM(K116:K166)</f>
        <v>0</v>
      </c>
      <c r="L167" s="39" t="n">
        <f aca="false">SUM(L116:L166)</f>
        <v>0</v>
      </c>
      <c r="M167" s="39" t="n">
        <f aca="false">SUM(M116:M166)</f>
        <v>0</v>
      </c>
      <c r="N167" s="39" t="n">
        <f aca="false">SUM(N116:N166)</f>
        <v>0</v>
      </c>
      <c r="O167" s="40" t="n">
        <f aca="false">SUM(C167:N167)</f>
        <v>0</v>
      </c>
    </row>
  </sheetData>
  <printOptions headings="false" gridLines="false" gridLinesSet="true" horizontalCentered="false" verticalCentered="false"/>
  <pageMargins left="0.379861111111111" right="0.409722222222222" top="0.509722222222222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0" topLeftCell="M182" activePane="bottomRight" state="frozen"/>
      <selection pane="topLeft" activeCell="A1" activeCellId="0" sqref="A1"/>
      <selection pane="topRight" activeCell="M1" activeCellId="0" sqref="M1"/>
      <selection pane="bottomLeft" activeCell="A182" activeCellId="0" sqref="A182"/>
      <selection pane="bottomRight" activeCell="Q194" activeCellId="0" sqref="Q194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9" width="11.1"/>
    <col collapsed="false" customWidth="true" hidden="false" outlineLevel="0" max="2" min="2" style="0" width="39.11"/>
    <col collapsed="false" customWidth="true" hidden="false" outlineLevel="0" max="4" min="3" style="46" width="10.77"/>
    <col collapsed="false" customWidth="true" hidden="false" outlineLevel="0" max="16" min="5" style="29" width="9.77"/>
    <col collapsed="false" customWidth="true" hidden="false" outlineLevel="0" max="17" min="17" style="29" width="10.77"/>
  </cols>
  <sheetData>
    <row r="1" customFormat="false" ht="18" hidden="false" customHeight="false" outlineLevel="0" collapsed="false">
      <c r="A1" s="47" t="s">
        <v>95</v>
      </c>
      <c r="B1" s="48"/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</row>
    <row r="2" customFormat="false" ht="18" hidden="false" customHeight="false" outlineLevel="0" collapsed="false">
      <c r="A2" s="53" t="s">
        <v>96</v>
      </c>
      <c r="B2" s="54"/>
      <c r="C2" s="55"/>
      <c r="D2" s="56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57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8.75" hidden="false" customHeight="false" outlineLevel="0" collapsed="false">
      <c r="A3" s="58"/>
      <c r="B3" s="59" t="s">
        <v>25</v>
      </c>
      <c r="C3" s="60"/>
      <c r="D3" s="61"/>
      <c r="E3" s="62" t="str">
        <f aca="false">IF(Instructions!G5="XXXXXX","Please complete cost center information.","")</f>
        <v>Please complete cost center information.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57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8" hidden="false" customHeight="false" outlineLevel="0" collapsed="false">
      <c r="A4" s="58"/>
      <c r="B4" s="63" t="s">
        <v>97</v>
      </c>
      <c r="C4" s="60"/>
      <c r="D4" s="61"/>
      <c r="E4" s="6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5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.75" hidden="false" customHeight="false" outlineLevel="0" collapsed="false">
      <c r="A5" s="65"/>
      <c r="B5" s="66"/>
      <c r="C5" s="67"/>
      <c r="D5" s="68"/>
      <c r="E5" s="6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5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8" hidden="false" customHeight="false" outlineLevel="0" collapsed="false">
      <c r="A6" s="69" t="str">
        <f aca="false">Instructions!G4</f>
        <v>XXXX</v>
      </c>
      <c r="B6" s="69"/>
      <c r="C6" s="70"/>
      <c r="D6" s="7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8" hidden="false" customHeight="false" outlineLevel="0" collapsed="false">
      <c r="A7" s="71" t="str">
        <f aca="false">Instructions!G5</f>
        <v>XXXXXX</v>
      </c>
      <c r="B7" s="72" t="str">
        <f aca="false">Instructions!G6</f>
        <v>Cost Center Name</v>
      </c>
      <c r="C7" s="73"/>
      <c r="D7" s="7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 t="n">
        <v>2002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5.75" hidden="false" customHeight="false" outlineLevel="0" collapsed="false">
      <c r="C8" s="74" t="n">
        <v>2001</v>
      </c>
      <c r="D8" s="74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20" t="s">
        <v>24</v>
      </c>
    </row>
    <row r="9" customFormat="false" ht="15.75" hidden="false" customHeight="false" outlineLevel="0" collapsed="false">
      <c r="A9" s="75"/>
      <c r="B9" s="76"/>
      <c r="C9" s="77" t="s">
        <v>98</v>
      </c>
      <c r="D9" s="77" t="s">
        <v>99</v>
      </c>
      <c r="E9" s="23" t="s">
        <v>26</v>
      </c>
      <c r="F9" s="23" t="s">
        <v>27</v>
      </c>
      <c r="G9" s="23" t="s">
        <v>28</v>
      </c>
      <c r="H9" s="23" t="s">
        <v>29</v>
      </c>
      <c r="I9" s="23" t="s">
        <v>30</v>
      </c>
      <c r="J9" s="23" t="s">
        <v>31</v>
      </c>
      <c r="K9" s="23" t="s">
        <v>32</v>
      </c>
      <c r="L9" s="23" t="s">
        <v>33</v>
      </c>
      <c r="M9" s="23" t="s">
        <v>34</v>
      </c>
      <c r="N9" s="23" t="s">
        <v>35</v>
      </c>
      <c r="O9" s="23" t="s">
        <v>36</v>
      </c>
      <c r="P9" s="23" t="s">
        <v>37</v>
      </c>
      <c r="Q9" s="25" t="s">
        <v>38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customFormat="false" ht="15.75" hidden="false" customHeight="false" outlineLevel="0" collapsed="false">
      <c r="A10" s="78" t="s">
        <v>100</v>
      </c>
      <c r="B10" s="78"/>
      <c r="C10" s="77"/>
      <c r="D10" s="77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5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customFormat="false" ht="15" hidden="false" customHeight="false" outlineLevel="0" collapsed="false">
      <c r="A11" s="79"/>
      <c r="B11" s="17" t="s">
        <v>101</v>
      </c>
      <c r="C11" s="80" t="n">
        <v>0</v>
      </c>
      <c r="D11" s="80" t="n">
        <v>0</v>
      </c>
      <c r="E11" s="81" t="n">
        <v>0</v>
      </c>
      <c r="F11" s="81" t="n">
        <v>0</v>
      </c>
      <c r="G11" s="81" t="n">
        <v>0</v>
      </c>
      <c r="H11" s="81" t="n">
        <v>0</v>
      </c>
      <c r="I11" s="81" t="n">
        <v>0</v>
      </c>
      <c r="J11" s="81" t="n">
        <v>0</v>
      </c>
      <c r="K11" s="81" t="n">
        <v>0</v>
      </c>
      <c r="L11" s="81" t="n">
        <v>0</v>
      </c>
      <c r="M11" s="81" t="n">
        <v>0</v>
      </c>
      <c r="N11" s="81" t="n">
        <v>0</v>
      </c>
      <c r="O11" s="81" t="n">
        <v>0</v>
      </c>
      <c r="P11" s="81" t="n">
        <v>0</v>
      </c>
      <c r="Q11" s="73" t="n">
        <f aca="false">+P11</f>
        <v>0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5" hidden="false" customHeight="false" outlineLevel="0" collapsed="false">
      <c r="A12" s="79"/>
      <c r="B12" s="17" t="s">
        <v>102</v>
      </c>
      <c r="C12" s="82" t="n">
        <v>0</v>
      </c>
      <c r="D12" s="82" t="n">
        <v>0</v>
      </c>
      <c r="E12" s="81" t="n">
        <v>0</v>
      </c>
      <c r="F12" s="81" t="n">
        <v>0</v>
      </c>
      <c r="G12" s="81" t="n">
        <v>0</v>
      </c>
      <c r="H12" s="81" t="n">
        <v>0</v>
      </c>
      <c r="I12" s="81" t="n">
        <v>0</v>
      </c>
      <c r="J12" s="81" t="n">
        <v>0</v>
      </c>
      <c r="K12" s="81" t="n">
        <v>0</v>
      </c>
      <c r="L12" s="81" t="n">
        <v>0</v>
      </c>
      <c r="M12" s="81" t="n">
        <v>0</v>
      </c>
      <c r="N12" s="81" t="n">
        <v>0</v>
      </c>
      <c r="O12" s="81" t="n">
        <v>0</v>
      </c>
      <c r="P12" s="81" t="n">
        <v>0</v>
      </c>
      <c r="Q12" s="73" t="n">
        <f aca="false">+P12</f>
        <v>0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5" hidden="false" customHeight="false" outlineLevel="0" collapsed="false">
      <c r="A13" s="79"/>
      <c r="B13" s="17" t="s">
        <v>103</v>
      </c>
      <c r="C13" s="82" t="n">
        <v>0</v>
      </c>
      <c r="D13" s="82" t="n">
        <v>0</v>
      </c>
      <c r="E13" s="81" t="n">
        <v>0</v>
      </c>
      <c r="F13" s="81" t="n">
        <v>0</v>
      </c>
      <c r="G13" s="81" t="n">
        <v>0</v>
      </c>
      <c r="H13" s="81" t="n">
        <v>0</v>
      </c>
      <c r="I13" s="81" t="n">
        <v>0</v>
      </c>
      <c r="J13" s="81" t="n">
        <v>0</v>
      </c>
      <c r="K13" s="81" t="n">
        <v>0</v>
      </c>
      <c r="L13" s="81" t="n">
        <v>0</v>
      </c>
      <c r="M13" s="81" t="n">
        <v>0</v>
      </c>
      <c r="N13" s="81" t="n">
        <v>0</v>
      </c>
      <c r="O13" s="81" t="n">
        <v>0</v>
      </c>
      <c r="P13" s="81" t="n">
        <v>0</v>
      </c>
      <c r="Q13" s="73" t="n">
        <f aca="false">+P13</f>
        <v>0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5" hidden="false" customHeight="false" outlineLevel="0" collapsed="false">
      <c r="A14" s="79"/>
      <c r="B14" s="17" t="s">
        <v>104</v>
      </c>
      <c r="C14" s="82" t="n">
        <v>0</v>
      </c>
      <c r="D14" s="82" t="n">
        <v>0</v>
      </c>
      <c r="E14" s="81" t="n">
        <v>0</v>
      </c>
      <c r="F14" s="81" t="n">
        <v>0</v>
      </c>
      <c r="G14" s="81" t="n">
        <v>0</v>
      </c>
      <c r="H14" s="81" t="n">
        <v>0</v>
      </c>
      <c r="I14" s="81" t="n">
        <v>0</v>
      </c>
      <c r="J14" s="81" t="n">
        <v>0</v>
      </c>
      <c r="K14" s="81" t="n">
        <v>0</v>
      </c>
      <c r="L14" s="81" t="n">
        <v>0</v>
      </c>
      <c r="M14" s="81" t="n">
        <v>0</v>
      </c>
      <c r="N14" s="81" t="n">
        <v>0</v>
      </c>
      <c r="O14" s="81" t="n">
        <v>0</v>
      </c>
      <c r="P14" s="81" t="n">
        <v>0</v>
      </c>
      <c r="Q14" s="73" t="n">
        <f aca="false">+P14</f>
        <v>0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5" hidden="false" customHeight="false" outlineLevel="0" collapsed="false">
      <c r="A15" s="79"/>
      <c r="B15" s="17" t="s">
        <v>105</v>
      </c>
      <c r="C15" s="82" t="n">
        <v>0</v>
      </c>
      <c r="D15" s="82" t="n">
        <v>0</v>
      </c>
      <c r="E15" s="81" t="n">
        <v>0</v>
      </c>
      <c r="F15" s="81" t="n">
        <v>0</v>
      </c>
      <c r="G15" s="81" t="n">
        <v>0</v>
      </c>
      <c r="H15" s="81" t="n">
        <v>0</v>
      </c>
      <c r="I15" s="81" t="n">
        <v>0</v>
      </c>
      <c r="J15" s="81" t="n">
        <v>0</v>
      </c>
      <c r="K15" s="81" t="n">
        <v>0</v>
      </c>
      <c r="L15" s="81" t="n">
        <v>0</v>
      </c>
      <c r="M15" s="81" t="n">
        <v>0</v>
      </c>
      <c r="N15" s="81" t="n">
        <v>0</v>
      </c>
      <c r="O15" s="81" t="n">
        <v>0</v>
      </c>
      <c r="P15" s="81" t="n">
        <v>0</v>
      </c>
      <c r="Q15" s="73" t="n">
        <f aca="false">+P15</f>
        <v>0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5.75" hidden="false" customHeight="false" outlineLevel="0" collapsed="false">
      <c r="A16" s="83"/>
      <c r="B16" s="7" t="s">
        <v>106</v>
      </c>
      <c r="C16" s="84" t="n">
        <f aca="false">SUM(C11:C15)</f>
        <v>0</v>
      </c>
      <c r="D16" s="84" t="n">
        <f aca="false">SUM(D11:D15)</f>
        <v>0</v>
      </c>
      <c r="E16" s="85" t="n">
        <f aca="false">SUM(E11:E15)</f>
        <v>0</v>
      </c>
      <c r="F16" s="85" t="n">
        <f aca="false">SUM(F11:F15)</f>
        <v>0</v>
      </c>
      <c r="G16" s="85" t="n">
        <f aca="false">SUM(G11:G15)</f>
        <v>0</v>
      </c>
      <c r="H16" s="85" t="n">
        <f aca="false">SUM(H11:H15)</f>
        <v>0</v>
      </c>
      <c r="I16" s="85" t="n">
        <f aca="false">SUM(I11:I15)</f>
        <v>0</v>
      </c>
      <c r="J16" s="85" t="n">
        <f aca="false">SUM(J11:J15)</f>
        <v>0</v>
      </c>
      <c r="K16" s="85" t="n">
        <f aca="false">SUM(K11:K15)</f>
        <v>0</v>
      </c>
      <c r="L16" s="85" t="n">
        <f aca="false">SUM(L11:L15)</f>
        <v>0</v>
      </c>
      <c r="M16" s="85" t="n">
        <f aca="false">SUM(M11:M15)</f>
        <v>0</v>
      </c>
      <c r="N16" s="85" t="n">
        <f aca="false">SUM(N11:N15)</f>
        <v>0</v>
      </c>
      <c r="O16" s="85" t="n">
        <f aca="false">SUM(O11:O15)</f>
        <v>0</v>
      </c>
      <c r="P16" s="85" t="n">
        <f aca="false">SUM(P11:P15)</f>
        <v>0</v>
      </c>
      <c r="Q16" s="86" t="n">
        <f aca="false">SUM(Q11:Q15)</f>
        <v>0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" hidden="false" customHeight="false" outlineLevel="0" collapsed="false">
      <c r="C17" s="73"/>
      <c r="D17" s="73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30"/>
    </row>
    <row r="18" customFormat="false" ht="15.75" hidden="false" customHeight="false" outlineLevel="0" collapsed="false">
      <c r="A18" s="78" t="s">
        <v>107</v>
      </c>
      <c r="B18" s="78"/>
      <c r="C18" s="73"/>
      <c r="D18" s="73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30"/>
    </row>
    <row r="19" customFormat="false" ht="15" hidden="false" customHeight="false" outlineLevel="0" collapsed="false">
      <c r="A19" s="87" t="n">
        <v>52000500</v>
      </c>
      <c r="B19" s="0" t="s">
        <v>107</v>
      </c>
      <c r="C19" s="82"/>
      <c r="D19" s="82"/>
      <c r="E19" s="2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30"/>
    </row>
    <row r="20" customFormat="false" ht="15.75" hidden="false" customHeight="false" outlineLevel="0" collapsed="false">
      <c r="A20" s="89"/>
      <c r="B20" s="90" t="s">
        <v>108</v>
      </c>
      <c r="C20" s="91" t="n">
        <v>0</v>
      </c>
      <c r="D20" s="91" t="n">
        <v>0</v>
      </c>
      <c r="E20" s="90" t="n">
        <f aca="false">+Salary!C61</f>
        <v>0</v>
      </c>
      <c r="F20" s="90" t="n">
        <f aca="false">+Salary!D61</f>
        <v>0</v>
      </c>
      <c r="G20" s="90" t="n">
        <f aca="false">+Salary!E61</f>
        <v>0</v>
      </c>
      <c r="H20" s="90" t="n">
        <f aca="false">+Salary!F61</f>
        <v>0</v>
      </c>
      <c r="I20" s="90" t="n">
        <f aca="false">+Salary!G61</f>
        <v>0</v>
      </c>
      <c r="J20" s="90" t="n">
        <f aca="false">+Salary!H61</f>
        <v>0</v>
      </c>
      <c r="K20" s="90" t="n">
        <f aca="false">+Salary!I61</f>
        <v>0</v>
      </c>
      <c r="L20" s="90" t="n">
        <f aca="false">+Salary!J61</f>
        <v>0</v>
      </c>
      <c r="M20" s="90" t="n">
        <f aca="false">+Salary!K61</f>
        <v>0</v>
      </c>
      <c r="N20" s="90" t="n">
        <f aca="false">+Salary!L61</f>
        <v>0</v>
      </c>
      <c r="O20" s="90" t="n">
        <f aca="false">+Salary!M61</f>
        <v>0</v>
      </c>
      <c r="P20" s="90" t="n">
        <f aca="false">+Salary!N61</f>
        <v>0</v>
      </c>
      <c r="Q20" s="92" t="n">
        <f aca="false">SUM(E20:P20)</f>
        <v>0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customFormat="false" ht="15" hidden="false" customHeight="false" outlineLevel="0" collapsed="false">
      <c r="A21" s="93"/>
      <c r="B21" s="17" t="s">
        <v>109</v>
      </c>
      <c r="C21" s="82" t="n">
        <v>0</v>
      </c>
      <c r="D21" s="82" t="n">
        <v>0</v>
      </c>
      <c r="E21" s="94" t="n">
        <v>0</v>
      </c>
      <c r="F21" s="94" t="n">
        <v>0</v>
      </c>
      <c r="G21" s="94" t="n">
        <v>0</v>
      </c>
      <c r="H21" s="94" t="n">
        <v>0</v>
      </c>
      <c r="I21" s="94" t="n">
        <v>0</v>
      </c>
      <c r="J21" s="94" t="n">
        <v>0</v>
      </c>
      <c r="K21" s="94" t="n">
        <v>0</v>
      </c>
      <c r="L21" s="94" t="n">
        <v>0</v>
      </c>
      <c r="M21" s="94" t="n">
        <v>0</v>
      </c>
      <c r="N21" s="94" t="n">
        <v>0</v>
      </c>
      <c r="O21" s="94" t="n">
        <v>0</v>
      </c>
      <c r="P21" s="94" t="n">
        <v>0</v>
      </c>
      <c r="Q21" s="73" t="n">
        <f aca="false">SUM(E21:P21)</f>
        <v>0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5" hidden="false" customHeight="false" outlineLevel="0" collapsed="false">
      <c r="A22" s="93"/>
      <c r="B22" s="17" t="s">
        <v>110</v>
      </c>
      <c r="C22" s="95" t="n">
        <v>0</v>
      </c>
      <c r="D22" s="95" t="n">
        <v>0</v>
      </c>
      <c r="E22" s="96" t="n">
        <v>0</v>
      </c>
      <c r="F22" s="96" t="n">
        <v>0</v>
      </c>
      <c r="G22" s="96" t="n">
        <v>0</v>
      </c>
      <c r="H22" s="96" t="n">
        <v>0</v>
      </c>
      <c r="I22" s="96" t="n">
        <v>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7" t="n">
        <f aca="false">SUM(E22:P22)</f>
        <v>0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5.75" hidden="false" customHeight="false" outlineLevel="0" collapsed="false">
      <c r="A23" s="83" t="n">
        <v>52000500</v>
      </c>
      <c r="B23" s="7" t="s">
        <v>111</v>
      </c>
      <c r="C23" s="84" t="n">
        <f aca="false">SUM(C20:C22)</f>
        <v>0</v>
      </c>
      <c r="D23" s="84" t="n">
        <f aca="false">SUM(D20:D22)</f>
        <v>0</v>
      </c>
      <c r="E23" s="85" t="n">
        <f aca="false">SUM(E20:E22)</f>
        <v>0</v>
      </c>
      <c r="F23" s="85" t="n">
        <f aca="false">SUM(F20:F22)</f>
        <v>0</v>
      </c>
      <c r="G23" s="85" t="n">
        <f aca="false">SUM(G20:G22)</f>
        <v>0</v>
      </c>
      <c r="H23" s="85" t="n">
        <f aca="false">SUM(H20:H22)</f>
        <v>0</v>
      </c>
      <c r="I23" s="85" t="n">
        <f aca="false">SUM(I20:I22)</f>
        <v>0</v>
      </c>
      <c r="J23" s="85" t="n">
        <f aca="false">SUM(J20:J22)</f>
        <v>0</v>
      </c>
      <c r="K23" s="85" t="n">
        <f aca="false">SUM(K20:K22)</f>
        <v>0</v>
      </c>
      <c r="L23" s="85" t="n">
        <f aca="false">SUM(L20:L22)</f>
        <v>0</v>
      </c>
      <c r="M23" s="85" t="n">
        <f aca="false">SUM(M20:M22)</f>
        <v>0</v>
      </c>
      <c r="N23" s="85" t="n">
        <f aca="false">SUM(N20:N22)</f>
        <v>0</v>
      </c>
      <c r="O23" s="85" t="n">
        <f aca="false">SUM(O20:O22)</f>
        <v>0</v>
      </c>
      <c r="P23" s="85" t="n">
        <f aca="false">SUM(P20:P22)</f>
        <v>0</v>
      </c>
      <c r="Q23" s="86" t="n">
        <f aca="false">SUM(Q20:Q22)</f>
        <v>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" hidden="false" customHeight="false" outlineLevel="0" collapsed="false">
      <c r="A24" s="87"/>
      <c r="C24" s="82"/>
      <c r="D24" s="82"/>
      <c r="E24" s="27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30"/>
    </row>
    <row r="25" customFormat="false" ht="15" hidden="false" customHeight="false" outlineLevel="0" collapsed="false">
      <c r="A25" s="98"/>
      <c r="B25" s="43"/>
      <c r="C25" s="82"/>
      <c r="D25" s="82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30"/>
    </row>
    <row r="26" customFormat="false" ht="15.75" hidden="false" customHeight="false" outlineLevel="0" collapsed="false">
      <c r="A26" s="99" t="s">
        <v>112</v>
      </c>
      <c r="B26" s="100"/>
      <c r="C26" s="82"/>
      <c r="D26" s="82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0"/>
    </row>
    <row r="27" customFormat="false" ht="15.75" hidden="false" customHeight="false" outlineLevel="0" collapsed="false">
      <c r="A27" s="101" t="n">
        <v>59003000</v>
      </c>
      <c r="B27" s="43" t="s">
        <v>113</v>
      </c>
      <c r="C27" s="91" t="n">
        <v>0</v>
      </c>
      <c r="D27" s="91" t="n">
        <v>0</v>
      </c>
      <c r="E27" s="90" t="n">
        <f aca="false">+Salary!C167</f>
        <v>0</v>
      </c>
      <c r="F27" s="90" t="n">
        <f aca="false">+Salary!D167</f>
        <v>0</v>
      </c>
      <c r="G27" s="90" t="n">
        <f aca="false">+Salary!E167</f>
        <v>0</v>
      </c>
      <c r="H27" s="90" t="n">
        <f aca="false">+Salary!F167</f>
        <v>0</v>
      </c>
      <c r="I27" s="90" t="n">
        <f aca="false">+Salary!G167</f>
        <v>0</v>
      </c>
      <c r="J27" s="90" t="n">
        <f aca="false">+Salary!H167</f>
        <v>0</v>
      </c>
      <c r="K27" s="90" t="n">
        <f aca="false">+Salary!I167</f>
        <v>0</v>
      </c>
      <c r="L27" s="90" t="n">
        <f aca="false">+Salary!J167</f>
        <v>0</v>
      </c>
      <c r="M27" s="90" t="n">
        <f aca="false">+Salary!K167</f>
        <v>0</v>
      </c>
      <c r="N27" s="90" t="n">
        <f aca="false">+Salary!L167</f>
        <v>0</v>
      </c>
      <c r="O27" s="90" t="n">
        <f aca="false">+Salary!M167</f>
        <v>0</v>
      </c>
      <c r="P27" s="90" t="n">
        <f aca="false">+Salary!N167</f>
        <v>0</v>
      </c>
      <c r="Q27" s="92" t="n">
        <f aca="false">+Salary!O167</f>
        <v>0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  <c r="IW27" s="90"/>
    </row>
    <row r="28" customFormat="false" ht="15" hidden="false" customHeight="false" outlineLevel="0" collapsed="false">
      <c r="A28" s="87"/>
      <c r="B28" s="43"/>
      <c r="C28" s="82"/>
      <c r="D28" s="82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0"/>
    </row>
    <row r="29" customFormat="false" ht="15" hidden="false" customHeight="false" outlineLevel="0" collapsed="false">
      <c r="A29" s="87"/>
      <c r="C29" s="82"/>
      <c r="D29" s="82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0"/>
    </row>
    <row r="30" customFormat="false" ht="15.75" hidden="false" customHeight="false" outlineLevel="0" collapsed="false">
      <c r="A30" s="102" t="s">
        <v>114</v>
      </c>
      <c r="B30" s="103"/>
      <c r="C30" s="82"/>
      <c r="D30" s="82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0"/>
    </row>
    <row r="31" customFormat="false" ht="15.75" hidden="false" customHeight="false" outlineLevel="0" collapsed="false">
      <c r="A31" s="101" t="n">
        <v>52001000</v>
      </c>
      <c r="B31" s="43" t="s">
        <v>115</v>
      </c>
      <c r="C31" s="91" t="n">
        <v>0</v>
      </c>
      <c r="D31" s="91" t="n">
        <v>0</v>
      </c>
      <c r="E31" s="90" t="n">
        <f aca="false">ROUND((+(+E11+E12)*(4800/12))+(0.091*Salary!C61),0)</f>
        <v>0</v>
      </c>
      <c r="F31" s="90" t="n">
        <f aca="false">ROUND((+(+F11+F12)*(4800/12))+(0.091*Salary!D61),0)</f>
        <v>0</v>
      </c>
      <c r="G31" s="90" t="n">
        <f aca="false">ROUND((+(+G11+G12)*(4800/12))+(0.091*Salary!E61),0)</f>
        <v>0</v>
      </c>
      <c r="H31" s="90" t="n">
        <f aca="false">ROUND((+(+H11+H12)*(4800/12))+(0.091*Salary!F61),0)</f>
        <v>0</v>
      </c>
      <c r="I31" s="90" t="n">
        <f aca="false">ROUND((+(+I11+I12)*(4800/12))+(0.091*Salary!G61),0)</f>
        <v>0</v>
      </c>
      <c r="J31" s="90" t="n">
        <f aca="false">ROUND((+(+J11+J12)*(4800/12))+(0.091*Salary!H61),0)</f>
        <v>0</v>
      </c>
      <c r="K31" s="90" t="n">
        <f aca="false">ROUND((+(+K11+K12)*(4800/12))+(0.091*Salary!I61),0)</f>
        <v>0</v>
      </c>
      <c r="L31" s="90" t="n">
        <f aca="false">ROUND((+(+L11+L12)*(4800/12))+(0.091*Salary!J61),0)</f>
        <v>0</v>
      </c>
      <c r="M31" s="90" t="n">
        <f aca="false">ROUND((+(+M11+M12)*(4800/12))+(0.091*Salary!K61),0)</f>
        <v>0</v>
      </c>
      <c r="N31" s="90" t="n">
        <f aca="false">ROUND((+(+N11+N12)*(4800/12))+(0.091*Salary!L61),0)</f>
        <v>0</v>
      </c>
      <c r="O31" s="90" t="n">
        <f aca="false">ROUND((+(+O11+O12)*(4800/12))+(0.091*Salary!M61),0)</f>
        <v>0</v>
      </c>
      <c r="P31" s="90" t="n">
        <f aca="false">ROUND((+(+P11+P12)*(4800/12))+(0.091*Salary!N61),0)</f>
        <v>0</v>
      </c>
      <c r="Q31" s="92" t="n">
        <f aca="false">SUM(E31:P31)</f>
        <v>0</v>
      </c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  <c r="IW31" s="90"/>
    </row>
    <row r="32" customFormat="false" ht="15.75" hidden="false" customHeight="false" outlineLevel="0" collapsed="false">
      <c r="A32" s="98"/>
      <c r="B32" s="43"/>
      <c r="C32" s="91"/>
      <c r="D32" s="9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4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98"/>
      <c r="B33" s="43"/>
      <c r="C33" s="91"/>
      <c r="D33" s="9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04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102" t="s">
        <v>116</v>
      </c>
      <c r="B34" s="103"/>
      <c r="C34" s="82"/>
      <c r="D34" s="82"/>
      <c r="E34" s="2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30"/>
    </row>
    <row r="35" customFormat="false" ht="15" hidden="false" customHeight="false" outlineLevel="0" collapsed="false">
      <c r="A35" s="87" t="n">
        <v>52001500</v>
      </c>
      <c r="B35" s="0" t="s">
        <v>117</v>
      </c>
      <c r="C35" s="82"/>
      <c r="D35" s="82"/>
      <c r="E35" s="2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30"/>
    </row>
    <row r="36" customFormat="false" ht="15" hidden="false" customHeight="false" outlineLevel="0" collapsed="false">
      <c r="A36" s="93"/>
      <c r="B36" s="17" t="s">
        <v>118</v>
      </c>
      <c r="C36" s="82" t="n">
        <v>0</v>
      </c>
      <c r="D36" s="82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v>0</v>
      </c>
      <c r="P36" s="94" t="n">
        <v>0</v>
      </c>
      <c r="Q36" s="73" t="n">
        <f aca="false">SUM(E36:P36)</f>
        <v>0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5" hidden="false" customHeight="false" outlineLevel="0" collapsed="false">
      <c r="A37" s="93"/>
      <c r="B37" s="17" t="s">
        <v>118</v>
      </c>
      <c r="C37" s="95" t="n">
        <v>0</v>
      </c>
      <c r="D37" s="95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7" t="n">
        <f aca="false">SUM(E37:P37)</f>
        <v>0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5" hidden="false" customHeight="false" outlineLevel="0" collapsed="false">
      <c r="A38" s="105"/>
      <c r="B38" s="106" t="s">
        <v>119</v>
      </c>
      <c r="C38" s="107" t="n">
        <f aca="false">SUM(C36:C37)</f>
        <v>0</v>
      </c>
      <c r="D38" s="107" t="n">
        <f aca="false">SUM(D36:D37)</f>
        <v>0</v>
      </c>
      <c r="E38" s="106" t="n">
        <f aca="false">SUM(E36:E37)</f>
        <v>0</v>
      </c>
      <c r="F38" s="106" t="n">
        <f aca="false">SUM(F36:F37)</f>
        <v>0</v>
      </c>
      <c r="G38" s="106" t="n">
        <f aca="false">SUM(G36:G37)</f>
        <v>0</v>
      </c>
      <c r="H38" s="106" t="n">
        <f aca="false">SUM(H36:H37)</f>
        <v>0</v>
      </c>
      <c r="I38" s="106" t="n">
        <f aca="false">SUM(I36:I37)</f>
        <v>0</v>
      </c>
      <c r="J38" s="106" t="n">
        <f aca="false">SUM(J36:J37)</f>
        <v>0</v>
      </c>
      <c r="K38" s="106" t="n">
        <f aca="false">SUM(K36:K37)</f>
        <v>0</v>
      </c>
      <c r="L38" s="106" t="n">
        <f aca="false">SUM(L36:L37)</f>
        <v>0</v>
      </c>
      <c r="M38" s="106" t="n">
        <f aca="false">SUM(M36:M37)</f>
        <v>0</v>
      </c>
      <c r="N38" s="106" t="n">
        <f aca="false">SUM(N36:N37)</f>
        <v>0</v>
      </c>
      <c r="O38" s="106" t="n">
        <f aca="false">SUM(O36:O37)</f>
        <v>0</v>
      </c>
      <c r="P38" s="106" t="n">
        <f aca="false">SUM(P36:P37)</f>
        <v>0</v>
      </c>
      <c r="Q38" s="45" t="n">
        <f aca="false">SUM(E38:P38)</f>
        <v>0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</row>
    <row r="39" customFormat="false" ht="15" hidden="false" customHeight="false" outlineLevel="0" collapsed="false">
      <c r="A39" s="87" t="n">
        <v>52002000</v>
      </c>
      <c r="B39" s="0" t="s">
        <v>120</v>
      </c>
      <c r="C39" s="82"/>
      <c r="D39" s="82"/>
      <c r="E39" s="2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30"/>
    </row>
    <row r="40" customFormat="false" ht="15" hidden="false" customHeight="false" outlineLevel="0" collapsed="false">
      <c r="A40" s="93"/>
      <c r="B40" s="17" t="s">
        <v>118</v>
      </c>
      <c r="C40" s="82" t="n">
        <v>0</v>
      </c>
      <c r="D40" s="82" t="n">
        <v>0</v>
      </c>
      <c r="E40" s="94" t="n">
        <v>0</v>
      </c>
      <c r="F40" s="94" t="n">
        <v>0</v>
      </c>
      <c r="G40" s="94" t="n">
        <v>0</v>
      </c>
      <c r="H40" s="94" t="n">
        <v>0</v>
      </c>
      <c r="I40" s="94" t="n">
        <v>0</v>
      </c>
      <c r="J40" s="94" t="n">
        <v>0</v>
      </c>
      <c r="K40" s="94" t="n">
        <v>0</v>
      </c>
      <c r="L40" s="94" t="n">
        <v>0</v>
      </c>
      <c r="M40" s="94" t="n">
        <v>0</v>
      </c>
      <c r="N40" s="94" t="n">
        <v>0</v>
      </c>
      <c r="O40" s="94" t="n">
        <v>0</v>
      </c>
      <c r="P40" s="94" t="n">
        <v>0</v>
      </c>
      <c r="Q40" s="73" t="n">
        <f aca="false">SUM(E40:P40)</f>
        <v>0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5" hidden="false" customHeight="false" outlineLevel="0" collapsed="false">
      <c r="A41" s="93"/>
      <c r="B41" s="17" t="s">
        <v>118</v>
      </c>
      <c r="C41" s="95" t="n">
        <v>0</v>
      </c>
      <c r="D41" s="95" t="n">
        <v>0</v>
      </c>
      <c r="E41" s="96" t="n">
        <v>0</v>
      </c>
      <c r="F41" s="96" t="n">
        <v>0</v>
      </c>
      <c r="G41" s="96" t="n">
        <v>0</v>
      </c>
      <c r="H41" s="96" t="n">
        <v>0</v>
      </c>
      <c r="I41" s="96" t="n">
        <v>0</v>
      </c>
      <c r="J41" s="96" t="n">
        <v>0</v>
      </c>
      <c r="K41" s="96" t="n">
        <v>0</v>
      </c>
      <c r="L41" s="96" t="n">
        <v>0</v>
      </c>
      <c r="M41" s="96" t="n">
        <v>0</v>
      </c>
      <c r="N41" s="96" t="n">
        <v>0</v>
      </c>
      <c r="O41" s="96" t="n">
        <v>0</v>
      </c>
      <c r="P41" s="96" t="n">
        <v>0</v>
      </c>
      <c r="Q41" s="97" t="n">
        <f aca="false">SUM(E41:P41)</f>
        <v>0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5" hidden="false" customHeight="false" outlineLevel="0" collapsed="false">
      <c r="A42" s="105"/>
      <c r="B42" s="106" t="s">
        <v>119</v>
      </c>
      <c r="C42" s="107" t="n">
        <f aca="false">SUM(C40:C41)</f>
        <v>0</v>
      </c>
      <c r="D42" s="107" t="n">
        <f aca="false">SUM(D40:D41)</f>
        <v>0</v>
      </c>
      <c r="E42" s="106" t="n">
        <f aca="false">SUM(E40:E41)</f>
        <v>0</v>
      </c>
      <c r="F42" s="106" t="n">
        <f aca="false">SUM(F40:F41)</f>
        <v>0</v>
      </c>
      <c r="G42" s="106" t="n">
        <f aca="false">SUM(G40:G41)</f>
        <v>0</v>
      </c>
      <c r="H42" s="106" t="n">
        <f aca="false">SUM(H40:H41)</f>
        <v>0</v>
      </c>
      <c r="I42" s="106" t="n">
        <f aca="false">SUM(I40:I41)</f>
        <v>0</v>
      </c>
      <c r="J42" s="106" t="n">
        <f aca="false">SUM(J40:J41)</f>
        <v>0</v>
      </c>
      <c r="K42" s="106" t="n">
        <f aca="false">SUM(K40:K41)</f>
        <v>0</v>
      </c>
      <c r="L42" s="106" t="n">
        <f aca="false">SUM(L40:L41)</f>
        <v>0</v>
      </c>
      <c r="M42" s="106" t="n">
        <f aca="false">SUM(M40:M41)</f>
        <v>0</v>
      </c>
      <c r="N42" s="106" t="n">
        <f aca="false">SUM(N40:N41)</f>
        <v>0</v>
      </c>
      <c r="O42" s="106" t="n">
        <f aca="false">SUM(O40:O41)</f>
        <v>0</v>
      </c>
      <c r="P42" s="106" t="n">
        <f aca="false">SUM(P40:P41)</f>
        <v>0</v>
      </c>
      <c r="Q42" s="45" t="n">
        <f aca="false">SUM(E42:P42)</f>
        <v>0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</row>
    <row r="43" customFormat="false" ht="15" hidden="false" customHeight="false" outlineLevel="0" collapsed="false">
      <c r="A43" s="87" t="n">
        <v>52002500</v>
      </c>
      <c r="B43" s="0" t="s">
        <v>121</v>
      </c>
      <c r="C43" s="82"/>
      <c r="D43" s="82"/>
      <c r="E43" s="2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30"/>
    </row>
    <row r="44" customFormat="false" ht="15" hidden="false" customHeight="false" outlineLevel="0" collapsed="false">
      <c r="A44" s="93"/>
      <c r="B44" s="17" t="s">
        <v>118</v>
      </c>
      <c r="C44" s="82" t="n">
        <v>0</v>
      </c>
      <c r="D44" s="82" t="n">
        <v>0</v>
      </c>
      <c r="E44" s="94" t="n">
        <v>0</v>
      </c>
      <c r="F44" s="94" t="n">
        <v>0</v>
      </c>
      <c r="G44" s="94" t="n">
        <v>0</v>
      </c>
      <c r="H44" s="94" t="n">
        <v>0</v>
      </c>
      <c r="I44" s="94" t="n">
        <v>0</v>
      </c>
      <c r="J44" s="94" t="n">
        <v>0</v>
      </c>
      <c r="K44" s="94" t="n">
        <v>0</v>
      </c>
      <c r="L44" s="94" t="n">
        <v>0</v>
      </c>
      <c r="M44" s="94" t="n">
        <v>0</v>
      </c>
      <c r="N44" s="94" t="n">
        <v>0</v>
      </c>
      <c r="O44" s="94" t="n">
        <v>0</v>
      </c>
      <c r="P44" s="94" t="n">
        <v>0</v>
      </c>
      <c r="Q44" s="73" t="n">
        <f aca="false">SUM(E44:P44)</f>
        <v>0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5" hidden="false" customHeight="false" outlineLevel="0" collapsed="false">
      <c r="A45" s="93"/>
      <c r="B45" s="17" t="s">
        <v>118</v>
      </c>
      <c r="C45" s="95" t="n">
        <v>0</v>
      </c>
      <c r="D45" s="95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7" t="n">
        <f aca="false">SUM(E45:P45)</f>
        <v>0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5" hidden="false" customHeight="false" outlineLevel="0" collapsed="false">
      <c r="A46" s="105"/>
      <c r="B46" s="106" t="s">
        <v>119</v>
      </c>
      <c r="C46" s="107" t="n">
        <f aca="false">SUM(C44:C45)</f>
        <v>0</v>
      </c>
      <c r="D46" s="107" t="n">
        <f aca="false">SUM(D44:D45)</f>
        <v>0</v>
      </c>
      <c r="E46" s="106" t="n">
        <f aca="false">SUM(E44:E45)</f>
        <v>0</v>
      </c>
      <c r="F46" s="106" t="n">
        <f aca="false">SUM(F44:F45)</f>
        <v>0</v>
      </c>
      <c r="G46" s="106" t="n">
        <f aca="false">SUM(G44:G45)</f>
        <v>0</v>
      </c>
      <c r="H46" s="106" t="n">
        <f aca="false">SUM(H44:H45)</f>
        <v>0</v>
      </c>
      <c r="I46" s="106" t="n">
        <f aca="false">SUM(I44:I45)</f>
        <v>0</v>
      </c>
      <c r="J46" s="106" t="n">
        <f aca="false">SUM(J44:J45)</f>
        <v>0</v>
      </c>
      <c r="K46" s="106" t="n">
        <f aca="false">SUM(K44:K45)</f>
        <v>0</v>
      </c>
      <c r="L46" s="106" t="n">
        <f aca="false">SUM(L44:L45)</f>
        <v>0</v>
      </c>
      <c r="M46" s="106" t="n">
        <f aca="false">SUM(M44:M45)</f>
        <v>0</v>
      </c>
      <c r="N46" s="106" t="n">
        <f aca="false">SUM(N44:N45)</f>
        <v>0</v>
      </c>
      <c r="O46" s="106" t="n">
        <f aca="false">SUM(O44:O45)</f>
        <v>0</v>
      </c>
      <c r="P46" s="106" t="n">
        <f aca="false">SUM(P44:P45)</f>
        <v>0</v>
      </c>
      <c r="Q46" s="45" t="n">
        <f aca="false">SUM(E46:P46)</f>
        <v>0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</row>
    <row r="47" customFormat="false" ht="15" hidden="false" customHeight="false" outlineLevel="0" collapsed="false">
      <c r="A47" s="87" t="n">
        <v>52003000</v>
      </c>
      <c r="B47" s="0" t="s">
        <v>122</v>
      </c>
      <c r="C47" s="82"/>
      <c r="D47" s="82"/>
      <c r="E47" s="27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30"/>
    </row>
    <row r="48" customFormat="false" ht="15" hidden="false" customHeight="false" outlineLevel="0" collapsed="false">
      <c r="A48" s="93"/>
      <c r="B48" s="17" t="s">
        <v>118</v>
      </c>
      <c r="C48" s="82" t="n">
        <v>0</v>
      </c>
      <c r="D48" s="82" t="n">
        <v>0</v>
      </c>
      <c r="E48" s="94" t="n">
        <v>0</v>
      </c>
      <c r="F48" s="94" t="n">
        <v>0</v>
      </c>
      <c r="G48" s="94" t="n">
        <v>0</v>
      </c>
      <c r="H48" s="94" t="n">
        <v>0</v>
      </c>
      <c r="I48" s="94" t="n">
        <v>0</v>
      </c>
      <c r="J48" s="94" t="n">
        <v>0</v>
      </c>
      <c r="K48" s="94" t="n">
        <v>0</v>
      </c>
      <c r="L48" s="94" t="n">
        <v>0</v>
      </c>
      <c r="M48" s="94" t="n">
        <v>0</v>
      </c>
      <c r="N48" s="94" t="n">
        <v>0</v>
      </c>
      <c r="O48" s="94" t="n">
        <v>0</v>
      </c>
      <c r="P48" s="94" t="n">
        <v>0</v>
      </c>
      <c r="Q48" s="73" t="n">
        <f aca="false">SUM(E48:P48)</f>
        <v>0</v>
      </c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5" hidden="false" customHeight="false" outlineLevel="0" collapsed="false">
      <c r="A49" s="93"/>
      <c r="B49" s="17" t="s">
        <v>118</v>
      </c>
      <c r="C49" s="95" t="n">
        <v>0</v>
      </c>
      <c r="D49" s="95" t="n">
        <v>0</v>
      </c>
      <c r="E49" s="96" t="n">
        <v>0</v>
      </c>
      <c r="F49" s="96" t="n">
        <v>0</v>
      </c>
      <c r="G49" s="96" t="n">
        <v>0</v>
      </c>
      <c r="H49" s="96" t="n">
        <v>0</v>
      </c>
      <c r="I49" s="96" t="n">
        <v>0</v>
      </c>
      <c r="J49" s="96" t="n">
        <v>0</v>
      </c>
      <c r="K49" s="96" t="n">
        <v>0</v>
      </c>
      <c r="L49" s="96" t="n">
        <v>0</v>
      </c>
      <c r="M49" s="96" t="n">
        <v>0</v>
      </c>
      <c r="N49" s="96" t="n">
        <v>0</v>
      </c>
      <c r="O49" s="96" t="n">
        <v>0</v>
      </c>
      <c r="P49" s="96" t="n">
        <v>0</v>
      </c>
      <c r="Q49" s="97" t="n">
        <f aca="false">SUM(E49:P49)</f>
        <v>0</v>
      </c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5" hidden="false" customHeight="false" outlineLevel="0" collapsed="false">
      <c r="A50" s="105"/>
      <c r="B50" s="106" t="s">
        <v>119</v>
      </c>
      <c r="C50" s="107" t="n">
        <f aca="false">SUM(C48:C49)</f>
        <v>0</v>
      </c>
      <c r="D50" s="107" t="n">
        <f aca="false">SUM(D48:D49)</f>
        <v>0</v>
      </c>
      <c r="E50" s="106" t="n">
        <f aca="false">SUM(E48:E49)</f>
        <v>0</v>
      </c>
      <c r="F50" s="106" t="n">
        <f aca="false">SUM(F48:F49)</f>
        <v>0</v>
      </c>
      <c r="G50" s="106" t="n">
        <f aca="false">SUM(G48:G49)</f>
        <v>0</v>
      </c>
      <c r="H50" s="106" t="n">
        <f aca="false">SUM(H48:H49)</f>
        <v>0</v>
      </c>
      <c r="I50" s="106" t="n">
        <f aca="false">SUM(I48:I49)</f>
        <v>0</v>
      </c>
      <c r="J50" s="106" t="n">
        <f aca="false">SUM(J48:J49)</f>
        <v>0</v>
      </c>
      <c r="K50" s="106" t="n">
        <f aca="false">SUM(K48:K49)</f>
        <v>0</v>
      </c>
      <c r="L50" s="106" t="n">
        <f aca="false">SUM(L48:L49)</f>
        <v>0</v>
      </c>
      <c r="M50" s="106" t="n">
        <f aca="false">SUM(M48:M49)</f>
        <v>0</v>
      </c>
      <c r="N50" s="106" t="n">
        <f aca="false">SUM(N48:N49)</f>
        <v>0</v>
      </c>
      <c r="O50" s="106" t="n">
        <f aca="false">SUM(O48:O49)</f>
        <v>0</v>
      </c>
      <c r="P50" s="106" t="n">
        <f aca="false">SUM(P48:P49)</f>
        <v>0</v>
      </c>
      <c r="Q50" s="45" t="n">
        <f aca="false">SUM(E50:P50)</f>
        <v>0</v>
      </c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</row>
    <row r="51" customFormat="false" ht="15" hidden="false" customHeight="false" outlineLevel="0" collapsed="false">
      <c r="A51" s="87" t="n">
        <v>52003500</v>
      </c>
      <c r="B51" s="0" t="s">
        <v>123</v>
      </c>
      <c r="C51" s="82"/>
      <c r="D51" s="82"/>
      <c r="E51" s="27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30"/>
    </row>
    <row r="52" customFormat="false" ht="15" hidden="false" customHeight="false" outlineLevel="0" collapsed="false">
      <c r="A52" s="93"/>
      <c r="B52" s="17" t="s">
        <v>118</v>
      </c>
      <c r="C52" s="82" t="n">
        <v>0</v>
      </c>
      <c r="D52" s="82" t="n">
        <v>0</v>
      </c>
      <c r="E52" s="94" t="n">
        <v>0</v>
      </c>
      <c r="F52" s="94" t="n">
        <v>0</v>
      </c>
      <c r="G52" s="94" t="n">
        <v>0</v>
      </c>
      <c r="H52" s="94" t="n">
        <v>0</v>
      </c>
      <c r="I52" s="94" t="n">
        <v>0</v>
      </c>
      <c r="J52" s="94" t="n">
        <v>0</v>
      </c>
      <c r="K52" s="94" t="n">
        <v>0</v>
      </c>
      <c r="L52" s="94" t="n">
        <v>0</v>
      </c>
      <c r="M52" s="94" t="n">
        <v>0</v>
      </c>
      <c r="N52" s="94" t="n">
        <v>0</v>
      </c>
      <c r="O52" s="94" t="n">
        <v>0</v>
      </c>
      <c r="P52" s="94" t="n">
        <v>0</v>
      </c>
      <c r="Q52" s="73" t="n">
        <f aca="false">SUM(E52:P52)</f>
        <v>0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5" hidden="false" customHeight="false" outlineLevel="0" collapsed="false">
      <c r="A53" s="93"/>
      <c r="B53" s="17" t="s">
        <v>118</v>
      </c>
      <c r="C53" s="95" t="n">
        <v>0</v>
      </c>
      <c r="D53" s="95" t="n">
        <v>0</v>
      </c>
      <c r="E53" s="96" t="n">
        <v>0</v>
      </c>
      <c r="F53" s="96" t="n">
        <v>0</v>
      </c>
      <c r="G53" s="96" t="n">
        <v>0</v>
      </c>
      <c r="H53" s="96" t="n">
        <v>0</v>
      </c>
      <c r="I53" s="96" t="n">
        <v>0</v>
      </c>
      <c r="J53" s="96" t="n">
        <v>0</v>
      </c>
      <c r="K53" s="96" t="n">
        <v>0</v>
      </c>
      <c r="L53" s="96" t="n">
        <v>0</v>
      </c>
      <c r="M53" s="96" t="n">
        <v>0</v>
      </c>
      <c r="N53" s="96" t="n">
        <v>0</v>
      </c>
      <c r="O53" s="96" t="n">
        <v>0</v>
      </c>
      <c r="P53" s="96" t="n">
        <v>0</v>
      </c>
      <c r="Q53" s="97" t="n">
        <f aca="false">SUM(E53:P53)</f>
        <v>0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5" hidden="false" customHeight="false" outlineLevel="0" collapsed="false">
      <c r="A54" s="105"/>
      <c r="B54" s="106" t="s">
        <v>119</v>
      </c>
      <c r="C54" s="107" t="n">
        <f aca="false">SUM(C52:C53)</f>
        <v>0</v>
      </c>
      <c r="D54" s="107" t="n">
        <f aca="false">SUM(D52:D53)</f>
        <v>0</v>
      </c>
      <c r="E54" s="106" t="n">
        <f aca="false">SUM(E52:E53)</f>
        <v>0</v>
      </c>
      <c r="F54" s="106" t="n">
        <f aca="false">SUM(F52:F53)</f>
        <v>0</v>
      </c>
      <c r="G54" s="106" t="n">
        <f aca="false">SUM(G52:G53)</f>
        <v>0</v>
      </c>
      <c r="H54" s="106" t="n">
        <f aca="false">SUM(H52:H53)</f>
        <v>0</v>
      </c>
      <c r="I54" s="106" t="n">
        <f aca="false">SUM(I52:I53)</f>
        <v>0</v>
      </c>
      <c r="J54" s="106" t="n">
        <f aca="false">SUM(J52:J53)</f>
        <v>0</v>
      </c>
      <c r="K54" s="106" t="n">
        <f aca="false">SUM(K52:K53)</f>
        <v>0</v>
      </c>
      <c r="L54" s="106" t="n">
        <f aca="false">SUM(L52:L53)</f>
        <v>0</v>
      </c>
      <c r="M54" s="106" t="n">
        <f aca="false">SUM(M52:M53)</f>
        <v>0</v>
      </c>
      <c r="N54" s="106" t="n">
        <f aca="false">SUM(N52:N53)</f>
        <v>0</v>
      </c>
      <c r="O54" s="106" t="n">
        <f aca="false">SUM(O52:O53)</f>
        <v>0</v>
      </c>
      <c r="P54" s="106" t="n">
        <f aca="false">SUM(P52:P53)</f>
        <v>0</v>
      </c>
      <c r="Q54" s="45" t="n">
        <f aca="false">SUM(E54:P54)</f>
        <v>0</v>
      </c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</row>
    <row r="55" customFormat="false" ht="15" hidden="false" customHeight="false" outlineLevel="0" collapsed="false">
      <c r="A55" s="87" t="n">
        <v>52004000</v>
      </c>
      <c r="B55" s="0" t="s">
        <v>124</v>
      </c>
      <c r="C55" s="82"/>
      <c r="D55" s="8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30"/>
    </row>
    <row r="56" customFormat="false" ht="15" hidden="false" customHeight="false" outlineLevel="0" collapsed="false">
      <c r="A56" s="93"/>
      <c r="B56" s="17" t="s">
        <v>118</v>
      </c>
      <c r="C56" s="82" t="n">
        <v>0</v>
      </c>
      <c r="D56" s="82" t="n">
        <v>0</v>
      </c>
      <c r="E56" s="94" t="n">
        <v>0</v>
      </c>
      <c r="F56" s="94" t="n">
        <v>0</v>
      </c>
      <c r="G56" s="94" t="n">
        <v>0</v>
      </c>
      <c r="H56" s="94" t="n">
        <v>0</v>
      </c>
      <c r="I56" s="94" t="n">
        <v>0</v>
      </c>
      <c r="J56" s="94" t="n">
        <v>0</v>
      </c>
      <c r="K56" s="94" t="n">
        <v>0</v>
      </c>
      <c r="L56" s="94" t="n">
        <v>0</v>
      </c>
      <c r="M56" s="94" t="n">
        <v>0</v>
      </c>
      <c r="N56" s="94" t="n">
        <v>0</v>
      </c>
      <c r="O56" s="94" t="n">
        <v>0</v>
      </c>
      <c r="P56" s="94" t="n">
        <v>0</v>
      </c>
      <c r="Q56" s="73" t="n">
        <f aca="false">SUM(E56:P56)</f>
        <v>0</v>
      </c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5" hidden="false" customHeight="false" outlineLevel="0" collapsed="false">
      <c r="A57" s="93"/>
      <c r="B57" s="17" t="s">
        <v>118</v>
      </c>
      <c r="C57" s="95" t="n">
        <v>0</v>
      </c>
      <c r="D57" s="95" t="n">
        <v>0</v>
      </c>
      <c r="E57" s="96" t="n">
        <v>0</v>
      </c>
      <c r="F57" s="96" t="n">
        <v>0</v>
      </c>
      <c r="G57" s="96" t="n">
        <v>0</v>
      </c>
      <c r="H57" s="96" t="n">
        <v>0</v>
      </c>
      <c r="I57" s="96" t="n">
        <v>0</v>
      </c>
      <c r="J57" s="96" t="n">
        <v>0</v>
      </c>
      <c r="K57" s="96" t="n">
        <v>0</v>
      </c>
      <c r="L57" s="96" t="n">
        <v>0</v>
      </c>
      <c r="M57" s="96" t="n">
        <v>0</v>
      </c>
      <c r="N57" s="96" t="n">
        <v>0</v>
      </c>
      <c r="O57" s="96" t="n">
        <v>0</v>
      </c>
      <c r="P57" s="96" t="n">
        <v>0</v>
      </c>
      <c r="Q57" s="97" t="n">
        <f aca="false">SUM(E57:P57)</f>
        <v>0</v>
      </c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5" hidden="false" customHeight="false" outlineLevel="0" collapsed="false">
      <c r="A58" s="105"/>
      <c r="B58" s="106" t="s">
        <v>119</v>
      </c>
      <c r="C58" s="107" t="n">
        <f aca="false">SUM(C56:C57)</f>
        <v>0</v>
      </c>
      <c r="D58" s="107" t="n">
        <f aca="false">SUM(D56:D57)</f>
        <v>0</v>
      </c>
      <c r="E58" s="106" t="n">
        <f aca="false">SUM(E56:E57)</f>
        <v>0</v>
      </c>
      <c r="F58" s="106" t="n">
        <f aca="false">SUM(F56:F57)</f>
        <v>0</v>
      </c>
      <c r="G58" s="106" t="n">
        <f aca="false">SUM(G56:G57)</f>
        <v>0</v>
      </c>
      <c r="H58" s="106" t="n">
        <f aca="false">SUM(H56:H57)</f>
        <v>0</v>
      </c>
      <c r="I58" s="106" t="n">
        <f aca="false">SUM(I56:I57)</f>
        <v>0</v>
      </c>
      <c r="J58" s="106" t="n">
        <f aca="false">SUM(J56:J57)</f>
        <v>0</v>
      </c>
      <c r="K58" s="106" t="n">
        <f aca="false">SUM(K56:K57)</f>
        <v>0</v>
      </c>
      <c r="L58" s="106" t="n">
        <f aca="false">SUM(L56:L57)</f>
        <v>0</v>
      </c>
      <c r="M58" s="106" t="n">
        <f aca="false">SUM(M56:M57)</f>
        <v>0</v>
      </c>
      <c r="N58" s="106" t="n">
        <f aca="false">SUM(N56:N57)</f>
        <v>0</v>
      </c>
      <c r="O58" s="106" t="n">
        <f aca="false">SUM(O56:O57)</f>
        <v>0</v>
      </c>
      <c r="P58" s="106" t="n">
        <f aca="false">SUM(P56:P57)</f>
        <v>0</v>
      </c>
      <c r="Q58" s="45" t="n">
        <f aca="false">SUM(E58:P58)</f>
        <v>0</v>
      </c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</row>
    <row r="59" customFormat="false" ht="15" hidden="false" customHeight="false" outlineLevel="0" collapsed="false">
      <c r="A59" s="87" t="n">
        <v>52004500</v>
      </c>
      <c r="B59" s="0" t="s">
        <v>125</v>
      </c>
      <c r="C59" s="82"/>
      <c r="D59" s="82"/>
      <c r="E59" s="27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30"/>
    </row>
    <row r="60" customFormat="false" ht="15" hidden="false" customHeight="false" outlineLevel="0" collapsed="false">
      <c r="A60" s="93"/>
      <c r="B60" s="17" t="s">
        <v>118</v>
      </c>
      <c r="C60" s="82" t="n">
        <v>0</v>
      </c>
      <c r="D60" s="82" t="n">
        <v>0</v>
      </c>
      <c r="E60" s="94" t="n">
        <v>0</v>
      </c>
      <c r="F60" s="94" t="n">
        <v>0</v>
      </c>
      <c r="G60" s="94" t="n">
        <v>0</v>
      </c>
      <c r="H60" s="94" t="n">
        <v>0</v>
      </c>
      <c r="I60" s="94" t="n">
        <v>0</v>
      </c>
      <c r="J60" s="94" t="n">
        <v>0</v>
      </c>
      <c r="K60" s="94" t="n">
        <v>0</v>
      </c>
      <c r="L60" s="94" t="n">
        <v>0</v>
      </c>
      <c r="M60" s="94" t="n">
        <v>0</v>
      </c>
      <c r="N60" s="94" t="n">
        <v>0</v>
      </c>
      <c r="O60" s="94" t="n">
        <v>0</v>
      </c>
      <c r="P60" s="94" t="n">
        <v>0</v>
      </c>
      <c r="Q60" s="73" t="n">
        <f aca="false">SUM(E60:P60)</f>
        <v>0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5" hidden="false" customHeight="false" outlineLevel="0" collapsed="false">
      <c r="A61" s="93"/>
      <c r="B61" s="17" t="s">
        <v>118</v>
      </c>
      <c r="C61" s="95" t="n">
        <v>0</v>
      </c>
      <c r="D61" s="95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7" t="n">
        <f aca="false">SUM(E61:P61)</f>
        <v>0</v>
      </c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5" hidden="false" customHeight="false" outlineLevel="0" collapsed="false">
      <c r="A62" s="105"/>
      <c r="B62" s="106" t="s">
        <v>119</v>
      </c>
      <c r="C62" s="107" t="n">
        <f aca="false">SUM(C60:C61)</f>
        <v>0</v>
      </c>
      <c r="D62" s="107" t="n">
        <f aca="false">SUM(D60:D61)</f>
        <v>0</v>
      </c>
      <c r="E62" s="106" t="n">
        <f aca="false">SUM(E60:E61)</f>
        <v>0</v>
      </c>
      <c r="F62" s="106" t="n">
        <f aca="false">SUM(F60:F61)</f>
        <v>0</v>
      </c>
      <c r="G62" s="106" t="n">
        <f aca="false">SUM(G60:G61)</f>
        <v>0</v>
      </c>
      <c r="H62" s="106" t="n">
        <f aca="false">SUM(H60:H61)</f>
        <v>0</v>
      </c>
      <c r="I62" s="106" t="n">
        <f aca="false">SUM(I60:I61)</f>
        <v>0</v>
      </c>
      <c r="J62" s="106" t="n">
        <f aca="false">SUM(J60:J61)</f>
        <v>0</v>
      </c>
      <c r="K62" s="106" t="n">
        <f aca="false">SUM(K60:K61)</f>
        <v>0</v>
      </c>
      <c r="L62" s="106" t="n">
        <f aca="false">SUM(L60:L61)</f>
        <v>0</v>
      </c>
      <c r="M62" s="106" t="n">
        <f aca="false">SUM(M60:M61)</f>
        <v>0</v>
      </c>
      <c r="N62" s="106" t="n">
        <f aca="false">SUM(N60:N61)</f>
        <v>0</v>
      </c>
      <c r="O62" s="106" t="n">
        <f aca="false">SUM(O60:O61)</f>
        <v>0</v>
      </c>
      <c r="P62" s="106" t="n">
        <f aca="false">SUM(P60:P61)</f>
        <v>0</v>
      </c>
      <c r="Q62" s="45" t="n">
        <f aca="false">SUM(E62:P62)</f>
        <v>0</v>
      </c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</row>
    <row r="63" customFormat="false" ht="15" hidden="false" customHeight="false" outlineLevel="0" collapsed="false">
      <c r="A63" s="108"/>
      <c r="B63" s="109"/>
      <c r="C63" s="37"/>
      <c r="D63" s="37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10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109"/>
      <c r="EE63" s="109"/>
      <c r="EF63" s="109"/>
      <c r="EG63" s="109"/>
      <c r="EH63" s="109"/>
      <c r="EI63" s="109"/>
      <c r="EJ63" s="109"/>
      <c r="EK63" s="109"/>
      <c r="EL63" s="109"/>
      <c r="EM63" s="109"/>
      <c r="EN63" s="109"/>
      <c r="EO63" s="109"/>
      <c r="EP63" s="109"/>
      <c r="EQ63" s="109"/>
      <c r="ER63" s="109"/>
      <c r="ES63" s="109"/>
      <c r="ET63" s="109"/>
      <c r="EU63" s="109"/>
      <c r="EV63" s="109"/>
      <c r="EW63" s="109"/>
      <c r="EX63" s="109"/>
      <c r="EY63" s="109"/>
      <c r="EZ63" s="109"/>
      <c r="FA63" s="109"/>
      <c r="FB63" s="109"/>
      <c r="FC63" s="109"/>
      <c r="FD63" s="109"/>
      <c r="FE63" s="109"/>
      <c r="FF63" s="109"/>
      <c r="FG63" s="109"/>
      <c r="FH63" s="109"/>
      <c r="FI63" s="109"/>
      <c r="FJ63" s="109"/>
      <c r="FK63" s="109"/>
      <c r="FL63" s="109"/>
      <c r="FM63" s="109"/>
      <c r="FN63" s="109"/>
      <c r="FO63" s="109"/>
      <c r="FP63" s="109"/>
      <c r="FQ63" s="109"/>
      <c r="FR63" s="109"/>
      <c r="FS63" s="109"/>
      <c r="FT63" s="109"/>
      <c r="FU63" s="109"/>
      <c r="FV63" s="109"/>
      <c r="FW63" s="109"/>
      <c r="FX63" s="109"/>
      <c r="FY63" s="109"/>
      <c r="FZ63" s="109"/>
      <c r="GA63" s="109"/>
      <c r="GB63" s="109"/>
      <c r="GC63" s="109"/>
      <c r="GD63" s="109"/>
      <c r="GE63" s="109"/>
      <c r="GF63" s="109"/>
      <c r="GG63" s="109"/>
      <c r="GH63" s="109"/>
      <c r="GI63" s="109"/>
      <c r="GJ63" s="109"/>
      <c r="GK63" s="109"/>
      <c r="GL63" s="109"/>
      <c r="GM63" s="109"/>
      <c r="GN63" s="109"/>
      <c r="GO63" s="109"/>
      <c r="GP63" s="109"/>
      <c r="GQ63" s="109"/>
      <c r="GR63" s="109"/>
      <c r="GS63" s="109"/>
      <c r="GT63" s="109"/>
      <c r="GU63" s="109"/>
      <c r="GV63" s="109"/>
      <c r="GW63" s="109"/>
      <c r="GX63" s="109"/>
      <c r="GY63" s="109"/>
      <c r="GZ63" s="109"/>
      <c r="HA63" s="109"/>
      <c r="HB63" s="109"/>
      <c r="HC63" s="109"/>
      <c r="HD63" s="109"/>
      <c r="HE63" s="109"/>
      <c r="HF63" s="109"/>
      <c r="HG63" s="109"/>
      <c r="HH63" s="109"/>
      <c r="HI63" s="109"/>
      <c r="HJ63" s="109"/>
      <c r="HK63" s="109"/>
      <c r="HL63" s="109"/>
      <c r="HM63" s="109"/>
      <c r="HN63" s="109"/>
      <c r="HO63" s="109"/>
      <c r="HP63" s="109"/>
      <c r="HQ63" s="109"/>
      <c r="HR63" s="109"/>
      <c r="HS63" s="109"/>
      <c r="HT63" s="109"/>
      <c r="HU63" s="109"/>
      <c r="HV63" s="109"/>
      <c r="HW63" s="109"/>
      <c r="HX63" s="109"/>
      <c r="HY63" s="109"/>
      <c r="HZ63" s="109"/>
      <c r="IA63" s="109"/>
      <c r="IB63" s="109"/>
      <c r="IC63" s="109"/>
      <c r="ID63" s="109"/>
      <c r="IE63" s="109"/>
      <c r="IF63" s="109"/>
      <c r="IG63" s="109"/>
      <c r="IH63" s="109"/>
      <c r="II63" s="109"/>
      <c r="IJ63" s="109"/>
      <c r="IK63" s="109"/>
      <c r="IL63" s="109"/>
      <c r="IM63" s="109"/>
      <c r="IN63" s="109"/>
      <c r="IO63" s="109"/>
      <c r="IP63" s="109"/>
      <c r="IQ63" s="109"/>
      <c r="IR63" s="109"/>
      <c r="IS63" s="109"/>
      <c r="IT63" s="109"/>
      <c r="IU63" s="109"/>
      <c r="IV63" s="109"/>
      <c r="IW63" s="109"/>
    </row>
    <row r="64" customFormat="false" ht="15.75" hidden="false" customHeight="false" outlineLevel="0" collapsed="false">
      <c r="A64" s="111"/>
      <c r="B64" s="112" t="s">
        <v>126</v>
      </c>
      <c r="C64" s="113" t="n">
        <f aca="false">+C38+C42+C46+C50+C54+C58+C62</f>
        <v>0</v>
      </c>
      <c r="D64" s="113" t="n">
        <f aca="false">+D38+D42+D46+D50+D54+D58+D62</f>
        <v>0</v>
      </c>
      <c r="E64" s="114" t="n">
        <f aca="false">+E38+E42+E46+E50+E54+E58+E62</f>
        <v>0</v>
      </c>
      <c r="F64" s="114" t="n">
        <f aca="false">+F38+F42+F46+F50+F54+F58+F62</f>
        <v>0</v>
      </c>
      <c r="G64" s="114" t="n">
        <f aca="false">+G38+G42+G46+G50+G54+G58+G62</f>
        <v>0</v>
      </c>
      <c r="H64" s="114" t="n">
        <f aca="false">+H38+H42+H46+H50+H54+H58+H62</f>
        <v>0</v>
      </c>
      <c r="I64" s="114" t="n">
        <f aca="false">+I38+I42+I46+I50+I54+I58+I62</f>
        <v>0</v>
      </c>
      <c r="J64" s="114" t="n">
        <f aca="false">+J38+J42+J46+J50+J54+J58+J62</f>
        <v>0</v>
      </c>
      <c r="K64" s="114" t="n">
        <f aca="false">+K38+K42+K46+K50+K54+K58+K62</f>
        <v>0</v>
      </c>
      <c r="L64" s="114" t="n">
        <f aca="false">+L38+L42+L46+L50+L54+L58+L62</f>
        <v>0</v>
      </c>
      <c r="M64" s="114" t="n">
        <f aca="false">+M38+M42+M46+M50+M54+M58+M62</f>
        <v>0</v>
      </c>
      <c r="N64" s="114" t="n">
        <f aca="false">+N38+N42+N46+N50+N54+N58+N62</f>
        <v>0</v>
      </c>
      <c r="O64" s="114" t="n">
        <f aca="false">+O38+O42+O46+O50+O54+O58+O62</f>
        <v>0</v>
      </c>
      <c r="P64" s="114" t="n">
        <f aca="false">+P38+P42+P46+P50+P54+P58+P62</f>
        <v>0</v>
      </c>
      <c r="Q64" s="115" t="n">
        <f aca="false">+Q38+Q42+Q46+Q50+Q54+Q58+Q62</f>
        <v>0</v>
      </c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  <c r="CH64" s="112"/>
      <c r="CI64" s="112"/>
      <c r="CJ64" s="112"/>
      <c r="CK64" s="112"/>
      <c r="CL64" s="112"/>
      <c r="CM64" s="112"/>
      <c r="CN64" s="112"/>
      <c r="CO64" s="112"/>
      <c r="CP64" s="112"/>
      <c r="CQ64" s="112"/>
      <c r="CR64" s="112"/>
      <c r="CS64" s="112"/>
      <c r="CT64" s="112"/>
      <c r="CU64" s="112"/>
      <c r="CV64" s="112"/>
      <c r="CW64" s="112"/>
      <c r="CX64" s="112"/>
      <c r="CY64" s="112"/>
      <c r="CZ64" s="112"/>
      <c r="DA64" s="112"/>
      <c r="DB64" s="112"/>
      <c r="DC64" s="112"/>
      <c r="DD64" s="112"/>
      <c r="DE64" s="112"/>
      <c r="DF64" s="112"/>
      <c r="DG64" s="112"/>
      <c r="DH64" s="112"/>
      <c r="DI64" s="112"/>
      <c r="DJ64" s="112"/>
      <c r="DK64" s="112"/>
      <c r="DL64" s="112"/>
      <c r="DM64" s="112"/>
      <c r="DN64" s="112"/>
      <c r="DO64" s="112"/>
      <c r="DP64" s="112"/>
      <c r="DQ64" s="112"/>
      <c r="DR64" s="112"/>
      <c r="DS64" s="112"/>
      <c r="DT64" s="112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  <c r="EQ64" s="112"/>
      <c r="ER64" s="112"/>
      <c r="ES64" s="112"/>
      <c r="ET64" s="112"/>
      <c r="EU64" s="112"/>
      <c r="EV64" s="112"/>
      <c r="EW64" s="112"/>
      <c r="EX64" s="112"/>
      <c r="EY64" s="112"/>
      <c r="EZ64" s="112"/>
      <c r="FA64" s="112"/>
      <c r="FB64" s="112"/>
      <c r="FC64" s="112"/>
      <c r="FD64" s="112"/>
      <c r="FE64" s="112"/>
      <c r="FF64" s="112"/>
      <c r="FG64" s="112"/>
      <c r="FH64" s="112"/>
      <c r="FI64" s="112"/>
      <c r="FJ64" s="112"/>
      <c r="FK64" s="112"/>
      <c r="FL64" s="112"/>
      <c r="FM64" s="112"/>
      <c r="FN64" s="112"/>
      <c r="FO64" s="112"/>
      <c r="FP64" s="112"/>
      <c r="FQ64" s="112"/>
      <c r="FR64" s="112"/>
      <c r="FS64" s="112"/>
      <c r="FT64" s="112"/>
      <c r="FU64" s="112"/>
      <c r="FV64" s="112"/>
      <c r="FW64" s="112"/>
      <c r="FX64" s="112"/>
      <c r="FY64" s="112"/>
      <c r="FZ64" s="112"/>
      <c r="GA64" s="112"/>
      <c r="GB64" s="112"/>
      <c r="GC64" s="112"/>
      <c r="GD64" s="112"/>
      <c r="GE64" s="112"/>
      <c r="GF64" s="112"/>
      <c r="GG64" s="112"/>
      <c r="GH64" s="112"/>
      <c r="GI64" s="112"/>
      <c r="GJ64" s="112"/>
      <c r="GK64" s="112"/>
      <c r="GL64" s="112"/>
      <c r="GM64" s="112"/>
      <c r="GN64" s="112"/>
      <c r="GO64" s="112"/>
      <c r="GP64" s="112"/>
      <c r="GQ64" s="112"/>
      <c r="GR64" s="112"/>
      <c r="GS64" s="112"/>
      <c r="GT64" s="112"/>
      <c r="GU64" s="112"/>
      <c r="GV64" s="112"/>
      <c r="GW64" s="112"/>
      <c r="GX64" s="112"/>
      <c r="GY64" s="112"/>
      <c r="GZ64" s="112"/>
      <c r="HA64" s="112"/>
      <c r="HB64" s="112"/>
      <c r="HC64" s="112"/>
      <c r="HD64" s="112"/>
      <c r="HE64" s="112"/>
      <c r="HF64" s="112"/>
      <c r="HG64" s="112"/>
      <c r="HH64" s="112"/>
      <c r="HI64" s="112"/>
      <c r="HJ64" s="112"/>
      <c r="HK64" s="112"/>
      <c r="HL64" s="112"/>
      <c r="HM64" s="112"/>
      <c r="HN64" s="112"/>
      <c r="HO64" s="112"/>
      <c r="HP64" s="112"/>
      <c r="HQ64" s="112"/>
      <c r="HR64" s="112"/>
      <c r="HS64" s="112"/>
      <c r="HT64" s="112"/>
      <c r="HU64" s="112"/>
      <c r="HV64" s="112"/>
      <c r="HW64" s="112"/>
      <c r="HX64" s="112"/>
      <c r="HY64" s="112"/>
      <c r="HZ64" s="112"/>
      <c r="IA64" s="112"/>
      <c r="IB64" s="112"/>
      <c r="IC64" s="112"/>
      <c r="ID64" s="112"/>
      <c r="IE64" s="112"/>
      <c r="IF64" s="112"/>
      <c r="IG64" s="112"/>
      <c r="IH64" s="112"/>
      <c r="II64" s="112"/>
      <c r="IJ64" s="112"/>
      <c r="IK64" s="112"/>
      <c r="IL64" s="112"/>
      <c r="IM64" s="112"/>
      <c r="IN64" s="112"/>
      <c r="IO64" s="112"/>
      <c r="IP64" s="112"/>
      <c r="IQ64" s="112"/>
      <c r="IR64" s="112"/>
      <c r="IS64" s="112"/>
      <c r="IT64" s="112"/>
      <c r="IU64" s="112"/>
      <c r="IV64" s="112"/>
      <c r="IW64" s="112"/>
    </row>
    <row r="65" customFormat="false" ht="15.75" hidden="false" customHeight="false" outlineLevel="0" collapsed="false">
      <c r="A65" s="111"/>
      <c r="B65" s="112"/>
      <c r="C65" s="116"/>
      <c r="D65" s="116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8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  <c r="DA65" s="112"/>
      <c r="DB65" s="112"/>
      <c r="DC65" s="112"/>
      <c r="DD65" s="112"/>
      <c r="DE65" s="112"/>
      <c r="DF65" s="112"/>
      <c r="DG65" s="112"/>
      <c r="DH65" s="112"/>
      <c r="DI65" s="112"/>
      <c r="DJ65" s="112"/>
      <c r="DK65" s="112"/>
      <c r="DL65" s="112"/>
      <c r="DM65" s="112"/>
      <c r="DN65" s="112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2"/>
      <c r="FR65" s="112"/>
      <c r="FS65" s="112"/>
      <c r="FT65" s="112"/>
      <c r="FU65" s="112"/>
      <c r="FV65" s="112"/>
      <c r="FW65" s="112"/>
      <c r="FX65" s="112"/>
      <c r="FY65" s="112"/>
      <c r="FZ65" s="112"/>
      <c r="GA65" s="112"/>
      <c r="GB65" s="112"/>
      <c r="GC65" s="112"/>
      <c r="GD65" s="112"/>
      <c r="GE65" s="112"/>
      <c r="GF65" s="112"/>
      <c r="GG65" s="112"/>
      <c r="GH65" s="112"/>
      <c r="GI65" s="112"/>
      <c r="GJ65" s="112"/>
      <c r="GK65" s="112"/>
      <c r="GL65" s="112"/>
      <c r="GM65" s="112"/>
      <c r="GN65" s="112"/>
      <c r="GO65" s="112"/>
      <c r="GP65" s="112"/>
      <c r="GQ65" s="112"/>
      <c r="GR65" s="112"/>
      <c r="GS65" s="112"/>
      <c r="GT65" s="112"/>
      <c r="GU65" s="112"/>
      <c r="GV65" s="112"/>
      <c r="GW65" s="112"/>
      <c r="GX65" s="112"/>
      <c r="GY65" s="112"/>
      <c r="GZ65" s="112"/>
      <c r="HA65" s="112"/>
      <c r="HB65" s="112"/>
      <c r="HC65" s="112"/>
      <c r="HD65" s="112"/>
      <c r="HE65" s="112"/>
      <c r="HF65" s="112"/>
      <c r="HG65" s="112"/>
      <c r="HH65" s="112"/>
      <c r="HI65" s="112"/>
      <c r="HJ65" s="112"/>
      <c r="HK65" s="112"/>
      <c r="HL65" s="112"/>
      <c r="HM65" s="112"/>
      <c r="HN65" s="112"/>
      <c r="HO65" s="112"/>
      <c r="HP65" s="112"/>
      <c r="HQ65" s="112"/>
      <c r="HR65" s="112"/>
      <c r="HS65" s="112"/>
      <c r="HT65" s="112"/>
      <c r="HU65" s="112"/>
      <c r="HV65" s="112"/>
      <c r="HW65" s="112"/>
      <c r="HX65" s="112"/>
      <c r="HY65" s="112"/>
      <c r="HZ65" s="112"/>
      <c r="IA65" s="112"/>
      <c r="IB65" s="112"/>
      <c r="IC65" s="112"/>
      <c r="ID65" s="112"/>
      <c r="IE65" s="112"/>
      <c r="IF65" s="112"/>
      <c r="IG65" s="112"/>
      <c r="IH65" s="112"/>
      <c r="II65" s="112"/>
      <c r="IJ65" s="112"/>
      <c r="IK65" s="112"/>
      <c r="IL65" s="112"/>
      <c r="IM65" s="112"/>
      <c r="IN65" s="112"/>
      <c r="IO65" s="112"/>
      <c r="IP65" s="112"/>
      <c r="IQ65" s="112"/>
      <c r="IR65" s="112"/>
      <c r="IS65" s="112"/>
      <c r="IT65" s="112"/>
      <c r="IU65" s="112"/>
      <c r="IV65" s="112"/>
      <c r="IW65" s="112"/>
    </row>
    <row r="66" customFormat="false" ht="15.75" hidden="false" customHeight="false" outlineLevel="0" collapsed="false">
      <c r="A66" s="111"/>
      <c r="B66" s="112"/>
      <c r="C66" s="116"/>
      <c r="D66" s="116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8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112"/>
      <c r="DH66" s="112"/>
      <c r="DI66" s="112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112"/>
      <c r="GF66" s="112"/>
      <c r="GG66" s="112"/>
      <c r="GH66" s="112"/>
      <c r="GI66" s="112"/>
      <c r="GJ66" s="112"/>
      <c r="GK66" s="112"/>
      <c r="GL66" s="112"/>
      <c r="GM66" s="112"/>
      <c r="GN66" s="112"/>
      <c r="GO66" s="112"/>
      <c r="GP66" s="112"/>
      <c r="GQ66" s="112"/>
      <c r="GR66" s="112"/>
      <c r="GS66" s="112"/>
      <c r="GT66" s="112"/>
      <c r="GU66" s="112"/>
      <c r="GV66" s="112"/>
      <c r="GW66" s="112"/>
      <c r="GX66" s="112"/>
      <c r="GY66" s="112"/>
      <c r="GZ66" s="112"/>
      <c r="HA66" s="112"/>
      <c r="HB66" s="112"/>
      <c r="HC66" s="112"/>
      <c r="HD66" s="112"/>
      <c r="HE66" s="112"/>
      <c r="HF66" s="112"/>
      <c r="HG66" s="112"/>
      <c r="HH66" s="112"/>
      <c r="HI66" s="112"/>
      <c r="HJ66" s="112"/>
      <c r="HK66" s="112"/>
      <c r="HL66" s="112"/>
      <c r="HM66" s="112"/>
      <c r="HN66" s="112"/>
      <c r="HO66" s="112"/>
      <c r="HP66" s="112"/>
      <c r="HQ66" s="112"/>
      <c r="HR66" s="112"/>
      <c r="HS66" s="112"/>
      <c r="HT66" s="112"/>
      <c r="HU66" s="112"/>
      <c r="HV66" s="112"/>
      <c r="HW66" s="112"/>
      <c r="HX66" s="112"/>
      <c r="HY66" s="112"/>
      <c r="HZ66" s="112"/>
      <c r="IA66" s="112"/>
      <c r="IB66" s="112"/>
      <c r="IC66" s="112"/>
      <c r="ID66" s="112"/>
      <c r="IE66" s="112"/>
      <c r="IF66" s="112"/>
      <c r="IG66" s="112"/>
      <c r="IH66" s="112"/>
      <c r="II66" s="112"/>
      <c r="IJ66" s="112"/>
      <c r="IK66" s="112"/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  <c r="IV66" s="112"/>
      <c r="IW66" s="112"/>
    </row>
    <row r="67" customFormat="false" ht="15.75" hidden="false" customHeight="false" outlineLevel="0" collapsed="false">
      <c r="A67" s="102" t="s">
        <v>127</v>
      </c>
      <c r="B67" s="103"/>
      <c r="C67" s="82"/>
      <c r="D67" s="82"/>
      <c r="E67" s="27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30"/>
    </row>
    <row r="68" customFormat="false" ht="15" hidden="false" customHeight="false" outlineLevel="0" collapsed="false">
      <c r="A68" s="87" t="n">
        <v>52507000</v>
      </c>
      <c r="B68" s="0" t="s">
        <v>128</v>
      </c>
      <c r="C68" s="82"/>
      <c r="D68" s="82"/>
      <c r="E68" s="27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30"/>
    </row>
    <row r="69" customFormat="false" ht="15" hidden="false" customHeight="false" outlineLevel="0" collapsed="false">
      <c r="A69" s="93"/>
      <c r="B69" s="17" t="s">
        <v>118</v>
      </c>
      <c r="C69" s="82" t="n">
        <v>0</v>
      </c>
      <c r="D69" s="82" t="n">
        <v>0</v>
      </c>
      <c r="E69" s="94" t="n">
        <v>0</v>
      </c>
      <c r="F69" s="94" t="n">
        <v>0</v>
      </c>
      <c r="G69" s="94" t="n">
        <v>0</v>
      </c>
      <c r="H69" s="94" t="n">
        <v>0</v>
      </c>
      <c r="I69" s="94" t="n">
        <v>0</v>
      </c>
      <c r="J69" s="94" t="n">
        <v>0</v>
      </c>
      <c r="K69" s="94" t="n">
        <v>0</v>
      </c>
      <c r="L69" s="94" t="n">
        <v>0</v>
      </c>
      <c r="M69" s="94" t="n">
        <v>0</v>
      </c>
      <c r="N69" s="94" t="n">
        <v>0</v>
      </c>
      <c r="O69" s="94" t="n">
        <v>0</v>
      </c>
      <c r="P69" s="94" t="n">
        <v>0</v>
      </c>
      <c r="Q69" s="73" t="n">
        <f aca="false">SUM(E69:P69)</f>
        <v>0</v>
      </c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5" hidden="false" customHeight="false" outlineLevel="0" collapsed="false">
      <c r="A70" s="93"/>
      <c r="B70" s="17" t="s">
        <v>118</v>
      </c>
      <c r="C70" s="95" t="n">
        <v>0</v>
      </c>
      <c r="D70" s="95" t="n">
        <v>0</v>
      </c>
      <c r="E70" s="96" t="n">
        <v>0</v>
      </c>
      <c r="F70" s="96" t="n">
        <v>0</v>
      </c>
      <c r="G70" s="96" t="n">
        <v>0</v>
      </c>
      <c r="H70" s="96" t="n">
        <v>0</v>
      </c>
      <c r="I70" s="96" t="n">
        <v>0</v>
      </c>
      <c r="J70" s="96" t="n">
        <v>0</v>
      </c>
      <c r="K70" s="96" t="n">
        <v>0</v>
      </c>
      <c r="L70" s="96" t="n">
        <v>0</v>
      </c>
      <c r="M70" s="96" t="n">
        <v>0</v>
      </c>
      <c r="N70" s="96" t="n">
        <v>0</v>
      </c>
      <c r="O70" s="96" t="n">
        <v>0</v>
      </c>
      <c r="P70" s="96" t="n">
        <v>0</v>
      </c>
      <c r="Q70" s="97" t="n">
        <f aca="false">SUM(E70:P70)</f>
        <v>0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5" hidden="false" customHeight="false" outlineLevel="0" collapsed="false">
      <c r="A71" s="105"/>
      <c r="B71" s="106" t="s">
        <v>119</v>
      </c>
      <c r="C71" s="107" t="n">
        <f aca="false">SUM(C69:C70)</f>
        <v>0</v>
      </c>
      <c r="D71" s="107" t="n">
        <f aca="false">SUM(D69:D70)</f>
        <v>0</v>
      </c>
      <c r="E71" s="106" t="n">
        <f aca="false">SUM(E69:E70)</f>
        <v>0</v>
      </c>
      <c r="F71" s="106" t="n">
        <f aca="false">SUM(F69:F70)</f>
        <v>0</v>
      </c>
      <c r="G71" s="106" t="n">
        <f aca="false">SUM(G69:G70)</f>
        <v>0</v>
      </c>
      <c r="H71" s="106" t="n">
        <f aca="false">SUM(H69:H70)</f>
        <v>0</v>
      </c>
      <c r="I71" s="106" t="n">
        <f aca="false">SUM(I69:I70)</f>
        <v>0</v>
      </c>
      <c r="J71" s="106" t="n">
        <f aca="false">SUM(J69:J70)</f>
        <v>0</v>
      </c>
      <c r="K71" s="106" t="n">
        <f aca="false">SUM(K69:K70)</f>
        <v>0</v>
      </c>
      <c r="L71" s="106" t="n">
        <f aca="false">SUM(L69:L70)</f>
        <v>0</v>
      </c>
      <c r="M71" s="106" t="n">
        <f aca="false">SUM(M69:M70)</f>
        <v>0</v>
      </c>
      <c r="N71" s="106" t="n">
        <f aca="false">SUM(N69:N70)</f>
        <v>0</v>
      </c>
      <c r="O71" s="106" t="n">
        <f aca="false">SUM(O69:O70)</f>
        <v>0</v>
      </c>
      <c r="P71" s="106" t="n">
        <f aca="false">SUM(P69:P70)</f>
        <v>0</v>
      </c>
      <c r="Q71" s="45" t="n">
        <f aca="false">SUM(E71:P71)</f>
        <v>0</v>
      </c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  <c r="IW71" s="43"/>
    </row>
    <row r="72" customFormat="false" ht="15" hidden="false" customHeight="false" outlineLevel="0" collapsed="false">
      <c r="A72" s="87" t="n">
        <v>52507100</v>
      </c>
      <c r="B72" s="0" t="s">
        <v>129</v>
      </c>
      <c r="C72" s="82"/>
      <c r="D72" s="82"/>
      <c r="E72" s="27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30"/>
    </row>
    <row r="73" customFormat="false" ht="15" hidden="false" customHeight="false" outlineLevel="0" collapsed="false">
      <c r="A73" s="93"/>
      <c r="B73" s="17" t="s">
        <v>118</v>
      </c>
      <c r="C73" s="82" t="n">
        <v>0</v>
      </c>
      <c r="D73" s="82" t="n">
        <v>0</v>
      </c>
      <c r="E73" s="94" t="n">
        <v>0</v>
      </c>
      <c r="F73" s="94" t="n">
        <v>0</v>
      </c>
      <c r="G73" s="94" t="n">
        <v>0</v>
      </c>
      <c r="H73" s="94" t="n">
        <v>0</v>
      </c>
      <c r="I73" s="94" t="n">
        <v>0</v>
      </c>
      <c r="J73" s="94" t="n">
        <v>0</v>
      </c>
      <c r="K73" s="94" t="n">
        <v>0</v>
      </c>
      <c r="L73" s="94" t="n">
        <v>0</v>
      </c>
      <c r="M73" s="94" t="n">
        <v>0</v>
      </c>
      <c r="N73" s="94" t="n">
        <v>0</v>
      </c>
      <c r="O73" s="94" t="n">
        <v>0</v>
      </c>
      <c r="P73" s="94" t="n">
        <v>0</v>
      </c>
      <c r="Q73" s="73" t="n">
        <f aca="false">SUM(E73:P73)</f>
        <v>0</v>
      </c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5" hidden="false" customHeight="false" outlineLevel="0" collapsed="false">
      <c r="A74" s="93"/>
      <c r="B74" s="17" t="s">
        <v>118</v>
      </c>
      <c r="C74" s="95" t="n">
        <v>0</v>
      </c>
      <c r="D74" s="95" t="n">
        <v>0</v>
      </c>
      <c r="E74" s="96" t="n">
        <v>0</v>
      </c>
      <c r="F74" s="96" t="n">
        <v>0</v>
      </c>
      <c r="G74" s="96" t="n">
        <v>0</v>
      </c>
      <c r="H74" s="96" t="n">
        <v>0</v>
      </c>
      <c r="I74" s="96" t="n">
        <v>0</v>
      </c>
      <c r="J74" s="96" t="n">
        <v>0</v>
      </c>
      <c r="K74" s="96" t="n">
        <v>0</v>
      </c>
      <c r="L74" s="96" t="n">
        <v>0</v>
      </c>
      <c r="M74" s="96" t="n">
        <v>0</v>
      </c>
      <c r="N74" s="96" t="n">
        <v>0</v>
      </c>
      <c r="O74" s="96" t="n">
        <v>0</v>
      </c>
      <c r="P74" s="96" t="n">
        <v>0</v>
      </c>
      <c r="Q74" s="97" t="n">
        <f aca="false">SUM(E74:P74)</f>
        <v>0</v>
      </c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5" hidden="false" customHeight="false" outlineLevel="0" collapsed="false">
      <c r="A75" s="105"/>
      <c r="B75" s="106" t="s">
        <v>119</v>
      </c>
      <c r="C75" s="107" t="n">
        <f aca="false">SUM(C73:C74)</f>
        <v>0</v>
      </c>
      <c r="D75" s="107" t="n">
        <f aca="false">SUM(D73:D74)</f>
        <v>0</v>
      </c>
      <c r="E75" s="106" t="n">
        <f aca="false">SUM(E73:E74)</f>
        <v>0</v>
      </c>
      <c r="F75" s="106" t="n">
        <f aca="false">SUM(F73:F74)</f>
        <v>0</v>
      </c>
      <c r="G75" s="106" t="n">
        <f aca="false">SUM(G73:G74)</f>
        <v>0</v>
      </c>
      <c r="H75" s="106" t="n">
        <f aca="false">SUM(H73:H74)</f>
        <v>0</v>
      </c>
      <c r="I75" s="106" t="n">
        <f aca="false">SUM(I73:I74)</f>
        <v>0</v>
      </c>
      <c r="J75" s="106" t="n">
        <f aca="false">SUM(J73:J74)</f>
        <v>0</v>
      </c>
      <c r="K75" s="106" t="n">
        <f aca="false">SUM(K73:K74)</f>
        <v>0</v>
      </c>
      <c r="L75" s="106" t="n">
        <f aca="false">SUM(L73:L74)</f>
        <v>0</v>
      </c>
      <c r="M75" s="106" t="n">
        <f aca="false">SUM(M73:M74)</f>
        <v>0</v>
      </c>
      <c r="N75" s="106" t="n">
        <f aca="false">SUM(N73:N74)</f>
        <v>0</v>
      </c>
      <c r="O75" s="106" t="n">
        <f aca="false">SUM(O73:O74)</f>
        <v>0</v>
      </c>
      <c r="P75" s="106" t="n">
        <f aca="false">SUM(P73:P74)</f>
        <v>0</v>
      </c>
      <c r="Q75" s="45" t="n">
        <f aca="false">SUM(E75:P75)</f>
        <v>0</v>
      </c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</row>
    <row r="76" customFormat="false" ht="15" hidden="false" customHeight="false" outlineLevel="0" collapsed="false">
      <c r="A76" s="87" t="n">
        <v>52507200</v>
      </c>
      <c r="B76" s="0" t="s">
        <v>130</v>
      </c>
      <c r="C76" s="82"/>
      <c r="D76" s="82"/>
      <c r="E76" s="27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30"/>
    </row>
    <row r="77" customFormat="false" ht="15" hidden="false" customHeight="false" outlineLevel="0" collapsed="false">
      <c r="A77" s="93"/>
      <c r="B77" s="17" t="s">
        <v>118</v>
      </c>
      <c r="C77" s="82" t="n">
        <v>0</v>
      </c>
      <c r="D77" s="82" t="n">
        <v>0</v>
      </c>
      <c r="E77" s="94" t="n">
        <v>0</v>
      </c>
      <c r="F77" s="94" t="n">
        <v>0</v>
      </c>
      <c r="G77" s="94" t="n">
        <v>0</v>
      </c>
      <c r="H77" s="94" t="n">
        <v>0</v>
      </c>
      <c r="I77" s="94" t="n">
        <v>0</v>
      </c>
      <c r="J77" s="94" t="n">
        <v>0</v>
      </c>
      <c r="K77" s="94" t="n">
        <v>0</v>
      </c>
      <c r="L77" s="94" t="n">
        <v>0</v>
      </c>
      <c r="M77" s="94" t="n">
        <v>0</v>
      </c>
      <c r="N77" s="94" t="n">
        <v>0</v>
      </c>
      <c r="O77" s="94" t="n">
        <v>0</v>
      </c>
      <c r="P77" s="94" t="n">
        <v>0</v>
      </c>
      <c r="Q77" s="73" t="n">
        <f aca="false">SUM(E77:P77)</f>
        <v>0</v>
      </c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5" hidden="false" customHeight="false" outlineLevel="0" collapsed="false">
      <c r="A78" s="93"/>
      <c r="B78" s="17" t="s">
        <v>118</v>
      </c>
      <c r="C78" s="95" t="n">
        <v>0</v>
      </c>
      <c r="D78" s="95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7" t="n">
        <f aca="false">SUM(E78:P78)</f>
        <v>0</v>
      </c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5" hidden="false" customHeight="false" outlineLevel="0" collapsed="false">
      <c r="A79" s="105"/>
      <c r="B79" s="106" t="s">
        <v>119</v>
      </c>
      <c r="C79" s="107" t="n">
        <f aca="false">SUM(C77:C78)</f>
        <v>0</v>
      </c>
      <c r="D79" s="107" t="n">
        <f aca="false">SUM(D77:D78)</f>
        <v>0</v>
      </c>
      <c r="E79" s="106" t="n">
        <f aca="false">SUM(E77:E78)</f>
        <v>0</v>
      </c>
      <c r="F79" s="106" t="n">
        <f aca="false">SUM(F77:F78)</f>
        <v>0</v>
      </c>
      <c r="G79" s="106" t="n">
        <f aca="false">SUM(G77:G78)</f>
        <v>0</v>
      </c>
      <c r="H79" s="106" t="n">
        <f aca="false">SUM(H77:H78)</f>
        <v>0</v>
      </c>
      <c r="I79" s="106" t="n">
        <f aca="false">SUM(I77:I78)</f>
        <v>0</v>
      </c>
      <c r="J79" s="106" t="n">
        <f aca="false">SUM(J77:J78)</f>
        <v>0</v>
      </c>
      <c r="K79" s="106" t="n">
        <f aca="false">SUM(K77:K78)</f>
        <v>0</v>
      </c>
      <c r="L79" s="106" t="n">
        <f aca="false">SUM(L77:L78)</f>
        <v>0</v>
      </c>
      <c r="M79" s="106" t="n">
        <f aca="false">SUM(M77:M78)</f>
        <v>0</v>
      </c>
      <c r="N79" s="106" t="n">
        <f aca="false">SUM(N77:N78)</f>
        <v>0</v>
      </c>
      <c r="O79" s="106" t="n">
        <f aca="false">SUM(O77:O78)</f>
        <v>0</v>
      </c>
      <c r="P79" s="106" t="n">
        <f aca="false">SUM(P77:P78)</f>
        <v>0</v>
      </c>
      <c r="Q79" s="45" t="n">
        <f aca="false">SUM(E79:P79)</f>
        <v>0</v>
      </c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  <c r="IW79" s="43"/>
    </row>
    <row r="80" customFormat="false" ht="15" hidden="false" customHeight="false" outlineLevel="0" collapsed="false">
      <c r="A80" s="87" t="n">
        <v>52507300</v>
      </c>
      <c r="B80" s="0" t="s">
        <v>131</v>
      </c>
      <c r="C80" s="82"/>
      <c r="D80" s="82"/>
      <c r="E80" s="27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30"/>
    </row>
    <row r="81" customFormat="false" ht="15" hidden="false" customHeight="false" outlineLevel="0" collapsed="false">
      <c r="A81" s="93"/>
      <c r="B81" s="17" t="s">
        <v>118</v>
      </c>
      <c r="C81" s="82" t="n">
        <v>0</v>
      </c>
      <c r="D81" s="82" t="n">
        <v>0</v>
      </c>
      <c r="E81" s="94" t="n">
        <v>0</v>
      </c>
      <c r="F81" s="94" t="n">
        <v>0</v>
      </c>
      <c r="G81" s="94" t="n">
        <v>0</v>
      </c>
      <c r="H81" s="94" t="n">
        <v>0</v>
      </c>
      <c r="I81" s="94" t="n">
        <v>0</v>
      </c>
      <c r="J81" s="94" t="n">
        <v>0</v>
      </c>
      <c r="K81" s="94" t="n">
        <v>0</v>
      </c>
      <c r="L81" s="94" t="n">
        <v>0</v>
      </c>
      <c r="M81" s="94" t="n">
        <v>0</v>
      </c>
      <c r="N81" s="94" t="n">
        <v>0</v>
      </c>
      <c r="O81" s="94" t="n">
        <v>0</v>
      </c>
      <c r="P81" s="94" t="n">
        <v>0</v>
      </c>
      <c r="Q81" s="73" t="n">
        <f aca="false">SUM(E81:P81)</f>
        <v>0</v>
      </c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5" hidden="false" customHeight="false" outlineLevel="0" collapsed="false">
      <c r="A82" s="93"/>
      <c r="B82" s="17" t="s">
        <v>118</v>
      </c>
      <c r="C82" s="95" t="n">
        <v>0</v>
      </c>
      <c r="D82" s="95" t="n">
        <v>0</v>
      </c>
      <c r="E82" s="96" t="n">
        <v>0</v>
      </c>
      <c r="F82" s="96" t="n">
        <v>0</v>
      </c>
      <c r="G82" s="96" t="n">
        <v>0</v>
      </c>
      <c r="H82" s="96" t="n">
        <v>0</v>
      </c>
      <c r="I82" s="96" t="n">
        <v>0</v>
      </c>
      <c r="J82" s="96" t="n">
        <v>0</v>
      </c>
      <c r="K82" s="96" t="n">
        <v>0</v>
      </c>
      <c r="L82" s="96" t="n">
        <v>0</v>
      </c>
      <c r="M82" s="96" t="n">
        <v>0</v>
      </c>
      <c r="N82" s="96" t="n">
        <v>0</v>
      </c>
      <c r="O82" s="96" t="n">
        <v>0</v>
      </c>
      <c r="P82" s="96" t="n">
        <v>0</v>
      </c>
      <c r="Q82" s="97" t="n">
        <f aca="false">SUM(E82:P82)</f>
        <v>0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5" hidden="false" customHeight="false" outlineLevel="0" collapsed="false">
      <c r="A83" s="105"/>
      <c r="B83" s="106" t="s">
        <v>119</v>
      </c>
      <c r="C83" s="107" t="n">
        <f aca="false">SUM(C81:C82)</f>
        <v>0</v>
      </c>
      <c r="D83" s="107" t="n">
        <f aca="false">SUM(D81:D82)</f>
        <v>0</v>
      </c>
      <c r="E83" s="106" t="n">
        <f aca="false">SUM(E81:E82)</f>
        <v>0</v>
      </c>
      <c r="F83" s="106" t="n">
        <f aca="false">SUM(F81:F82)</f>
        <v>0</v>
      </c>
      <c r="G83" s="106" t="n">
        <f aca="false">SUM(G81:G82)</f>
        <v>0</v>
      </c>
      <c r="H83" s="106" t="n">
        <f aca="false">SUM(H81:H82)</f>
        <v>0</v>
      </c>
      <c r="I83" s="106" t="n">
        <f aca="false">SUM(I81:I82)</f>
        <v>0</v>
      </c>
      <c r="J83" s="106" t="n">
        <f aca="false">SUM(J81:J82)</f>
        <v>0</v>
      </c>
      <c r="K83" s="106" t="n">
        <f aca="false">SUM(K81:K82)</f>
        <v>0</v>
      </c>
      <c r="L83" s="106" t="n">
        <f aca="false">SUM(L81:L82)</f>
        <v>0</v>
      </c>
      <c r="M83" s="106" t="n">
        <f aca="false">SUM(M81:M82)</f>
        <v>0</v>
      </c>
      <c r="N83" s="106" t="n">
        <f aca="false">SUM(N81:N82)</f>
        <v>0</v>
      </c>
      <c r="O83" s="106" t="n">
        <f aca="false">SUM(O81:O82)</f>
        <v>0</v>
      </c>
      <c r="P83" s="106" t="n">
        <f aca="false">SUM(P81:P82)</f>
        <v>0</v>
      </c>
      <c r="Q83" s="45" t="n">
        <f aca="false">SUM(E83:P83)</f>
        <v>0</v>
      </c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  <c r="IW83" s="43"/>
    </row>
    <row r="84" customFormat="false" ht="15" hidden="false" customHeight="false" outlineLevel="0" collapsed="false">
      <c r="A84" s="87" t="n">
        <v>52507400</v>
      </c>
      <c r="B84" s="0" t="s">
        <v>132</v>
      </c>
      <c r="C84" s="82"/>
      <c r="D84" s="82"/>
      <c r="E84" s="27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30"/>
    </row>
    <row r="85" customFormat="false" ht="15" hidden="false" customHeight="false" outlineLevel="0" collapsed="false">
      <c r="A85" s="93"/>
      <c r="B85" s="17" t="s">
        <v>118</v>
      </c>
      <c r="C85" s="82" t="n">
        <v>0</v>
      </c>
      <c r="D85" s="82" t="n">
        <v>0</v>
      </c>
      <c r="E85" s="94" t="n">
        <v>0</v>
      </c>
      <c r="F85" s="94" t="n">
        <v>0</v>
      </c>
      <c r="G85" s="94" t="n">
        <v>0</v>
      </c>
      <c r="H85" s="94" t="n">
        <v>0</v>
      </c>
      <c r="I85" s="94" t="n">
        <v>0</v>
      </c>
      <c r="J85" s="94" t="n">
        <v>0</v>
      </c>
      <c r="K85" s="94" t="n">
        <v>0</v>
      </c>
      <c r="L85" s="94" t="n">
        <v>0</v>
      </c>
      <c r="M85" s="94" t="n">
        <v>0</v>
      </c>
      <c r="N85" s="94" t="n">
        <v>0</v>
      </c>
      <c r="O85" s="94" t="n">
        <v>0</v>
      </c>
      <c r="P85" s="94" t="n">
        <v>0</v>
      </c>
      <c r="Q85" s="73" t="n">
        <f aca="false">SUM(E85:P85)</f>
        <v>0</v>
      </c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5" hidden="false" customHeight="false" outlineLevel="0" collapsed="false">
      <c r="A86" s="93"/>
      <c r="B86" s="17" t="s">
        <v>118</v>
      </c>
      <c r="C86" s="95" t="n">
        <v>0</v>
      </c>
      <c r="D86" s="95" t="n">
        <v>0</v>
      </c>
      <c r="E86" s="96" t="n">
        <v>0</v>
      </c>
      <c r="F86" s="96" t="n">
        <v>0</v>
      </c>
      <c r="G86" s="96" t="n">
        <v>0</v>
      </c>
      <c r="H86" s="96" t="n">
        <v>0</v>
      </c>
      <c r="I86" s="96" t="n">
        <v>0</v>
      </c>
      <c r="J86" s="96" t="n">
        <v>0</v>
      </c>
      <c r="K86" s="96" t="n">
        <v>0</v>
      </c>
      <c r="L86" s="96" t="n">
        <v>0</v>
      </c>
      <c r="M86" s="96" t="n">
        <v>0</v>
      </c>
      <c r="N86" s="96" t="n">
        <v>0</v>
      </c>
      <c r="O86" s="96" t="n">
        <v>0</v>
      </c>
      <c r="P86" s="96" t="n">
        <v>0</v>
      </c>
      <c r="Q86" s="97" t="n">
        <f aca="false">SUM(E86:P86)</f>
        <v>0</v>
      </c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5" hidden="false" customHeight="false" outlineLevel="0" collapsed="false">
      <c r="A87" s="105"/>
      <c r="B87" s="106" t="s">
        <v>119</v>
      </c>
      <c r="C87" s="107" t="n">
        <f aca="false">SUM(C85:C86)</f>
        <v>0</v>
      </c>
      <c r="D87" s="107" t="n">
        <f aca="false">SUM(D85:D86)</f>
        <v>0</v>
      </c>
      <c r="E87" s="106" t="n">
        <f aca="false">SUM(E85:E86)</f>
        <v>0</v>
      </c>
      <c r="F87" s="106" t="n">
        <f aca="false">SUM(F85:F86)</f>
        <v>0</v>
      </c>
      <c r="G87" s="106" t="n">
        <f aca="false">SUM(G85:G86)</f>
        <v>0</v>
      </c>
      <c r="H87" s="106" t="n">
        <f aca="false">SUM(H85:H86)</f>
        <v>0</v>
      </c>
      <c r="I87" s="106" t="n">
        <f aca="false">SUM(I85:I86)</f>
        <v>0</v>
      </c>
      <c r="J87" s="106" t="n">
        <f aca="false">SUM(J85:J86)</f>
        <v>0</v>
      </c>
      <c r="K87" s="106" t="n">
        <f aca="false">SUM(K85:K86)</f>
        <v>0</v>
      </c>
      <c r="L87" s="106" t="n">
        <f aca="false">SUM(L85:L86)</f>
        <v>0</v>
      </c>
      <c r="M87" s="106" t="n">
        <f aca="false">SUM(M85:M86)</f>
        <v>0</v>
      </c>
      <c r="N87" s="106" t="n">
        <f aca="false">SUM(N85:N86)</f>
        <v>0</v>
      </c>
      <c r="O87" s="106" t="n">
        <f aca="false">SUM(O85:O86)</f>
        <v>0</v>
      </c>
      <c r="P87" s="106" t="n">
        <f aca="false">SUM(P85:P86)</f>
        <v>0</v>
      </c>
      <c r="Q87" s="45" t="n">
        <f aca="false">SUM(E87:P87)</f>
        <v>0</v>
      </c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</row>
    <row r="88" customFormat="false" ht="15" hidden="false" customHeight="false" outlineLevel="0" collapsed="false">
      <c r="A88" s="87" t="n">
        <v>52507500</v>
      </c>
      <c r="B88" s="0" t="s">
        <v>133</v>
      </c>
      <c r="C88" s="82"/>
      <c r="D88" s="82"/>
      <c r="E88" s="27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30"/>
    </row>
    <row r="89" customFormat="false" ht="15" hidden="false" customHeight="false" outlineLevel="0" collapsed="false">
      <c r="A89" s="93"/>
      <c r="B89" s="17" t="s">
        <v>118</v>
      </c>
      <c r="C89" s="82" t="n">
        <v>0</v>
      </c>
      <c r="D89" s="82" t="n">
        <v>0</v>
      </c>
      <c r="E89" s="94" t="n">
        <v>0</v>
      </c>
      <c r="F89" s="94" t="n">
        <v>0</v>
      </c>
      <c r="G89" s="94" t="n">
        <v>0</v>
      </c>
      <c r="H89" s="94" t="n">
        <v>0</v>
      </c>
      <c r="I89" s="94" t="n">
        <v>0</v>
      </c>
      <c r="J89" s="94" t="n">
        <v>0</v>
      </c>
      <c r="K89" s="94" t="n">
        <v>0</v>
      </c>
      <c r="L89" s="94" t="n">
        <v>0</v>
      </c>
      <c r="M89" s="94" t="n">
        <v>0</v>
      </c>
      <c r="N89" s="94" t="n">
        <v>0</v>
      </c>
      <c r="O89" s="94" t="n">
        <v>0</v>
      </c>
      <c r="P89" s="94" t="n">
        <v>0</v>
      </c>
      <c r="Q89" s="73" t="n">
        <f aca="false">SUM(E89:P89)</f>
        <v>0</v>
      </c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5" hidden="false" customHeight="false" outlineLevel="0" collapsed="false">
      <c r="A90" s="93"/>
      <c r="B90" s="17" t="s">
        <v>118</v>
      </c>
      <c r="C90" s="95" t="n">
        <v>0</v>
      </c>
      <c r="D90" s="95" t="n">
        <v>0</v>
      </c>
      <c r="E90" s="96" t="n">
        <v>0</v>
      </c>
      <c r="F90" s="96" t="n">
        <v>0</v>
      </c>
      <c r="G90" s="96" t="n">
        <v>0</v>
      </c>
      <c r="H90" s="96" t="n">
        <v>0</v>
      </c>
      <c r="I90" s="96" t="n">
        <v>0</v>
      </c>
      <c r="J90" s="96" t="n">
        <v>0</v>
      </c>
      <c r="K90" s="96" t="n">
        <v>0</v>
      </c>
      <c r="L90" s="96" t="n">
        <v>0</v>
      </c>
      <c r="M90" s="96" t="n">
        <v>0</v>
      </c>
      <c r="N90" s="96" t="n">
        <v>0</v>
      </c>
      <c r="O90" s="96" t="n">
        <v>0</v>
      </c>
      <c r="P90" s="96" t="n">
        <v>0</v>
      </c>
      <c r="Q90" s="97" t="n">
        <f aca="false">SUM(E90:P90)</f>
        <v>0</v>
      </c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5" hidden="false" customHeight="false" outlineLevel="0" collapsed="false">
      <c r="A91" s="105"/>
      <c r="B91" s="106" t="s">
        <v>119</v>
      </c>
      <c r="C91" s="107" t="n">
        <f aca="false">SUM(C89:C90)</f>
        <v>0</v>
      </c>
      <c r="D91" s="107" t="n">
        <f aca="false">SUM(D89:D90)</f>
        <v>0</v>
      </c>
      <c r="E91" s="106" t="n">
        <f aca="false">SUM(E89:E90)</f>
        <v>0</v>
      </c>
      <c r="F91" s="106" t="n">
        <f aca="false">SUM(F89:F90)</f>
        <v>0</v>
      </c>
      <c r="G91" s="106" t="n">
        <f aca="false">SUM(G89:G90)</f>
        <v>0</v>
      </c>
      <c r="H91" s="106" t="n">
        <f aca="false">SUM(H89:H90)</f>
        <v>0</v>
      </c>
      <c r="I91" s="106" t="n">
        <f aca="false">SUM(I89:I90)</f>
        <v>0</v>
      </c>
      <c r="J91" s="106" t="n">
        <f aca="false">SUM(J89:J90)</f>
        <v>0</v>
      </c>
      <c r="K91" s="106" t="n">
        <f aca="false">SUM(K89:K90)</f>
        <v>0</v>
      </c>
      <c r="L91" s="106" t="n">
        <f aca="false">SUM(L89:L90)</f>
        <v>0</v>
      </c>
      <c r="M91" s="106" t="n">
        <f aca="false">SUM(M89:M90)</f>
        <v>0</v>
      </c>
      <c r="N91" s="106" t="n">
        <f aca="false">SUM(N89:N90)</f>
        <v>0</v>
      </c>
      <c r="O91" s="106" t="n">
        <f aca="false">SUM(O89:O90)</f>
        <v>0</v>
      </c>
      <c r="P91" s="106" t="n">
        <f aca="false">SUM(P89:P90)</f>
        <v>0</v>
      </c>
      <c r="Q91" s="45" t="n">
        <f aca="false">SUM(E91:P91)</f>
        <v>0</v>
      </c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</row>
    <row r="92" customFormat="false" ht="15" hidden="false" customHeight="false" outlineLevel="0" collapsed="false">
      <c r="A92" s="87" t="n">
        <v>52507600</v>
      </c>
      <c r="B92" s="0" t="s">
        <v>134</v>
      </c>
      <c r="C92" s="82"/>
      <c r="D92" s="82"/>
      <c r="E92" s="27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30"/>
    </row>
    <row r="93" customFormat="false" ht="15" hidden="false" customHeight="false" outlineLevel="0" collapsed="false">
      <c r="A93" s="93"/>
      <c r="B93" s="17" t="s">
        <v>118</v>
      </c>
      <c r="C93" s="82" t="n">
        <v>0</v>
      </c>
      <c r="D93" s="82" t="n">
        <v>0</v>
      </c>
      <c r="E93" s="94" t="n">
        <v>0</v>
      </c>
      <c r="F93" s="94" t="n">
        <v>0</v>
      </c>
      <c r="G93" s="94" t="n">
        <v>0</v>
      </c>
      <c r="H93" s="94" t="n">
        <v>0</v>
      </c>
      <c r="I93" s="94" t="n">
        <v>0</v>
      </c>
      <c r="J93" s="94" t="n">
        <v>0</v>
      </c>
      <c r="K93" s="94" t="n">
        <v>0</v>
      </c>
      <c r="L93" s="94" t="n">
        <v>0</v>
      </c>
      <c r="M93" s="94" t="n">
        <v>0</v>
      </c>
      <c r="N93" s="94" t="n">
        <v>0</v>
      </c>
      <c r="O93" s="94" t="n">
        <v>0</v>
      </c>
      <c r="P93" s="94" t="n">
        <v>0</v>
      </c>
      <c r="Q93" s="73" t="n">
        <f aca="false">SUM(E93:P93)</f>
        <v>0</v>
      </c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5" hidden="false" customHeight="false" outlineLevel="0" collapsed="false">
      <c r="A94" s="93"/>
      <c r="B94" s="17" t="s">
        <v>118</v>
      </c>
      <c r="C94" s="95" t="n">
        <v>0</v>
      </c>
      <c r="D94" s="95" t="n">
        <v>0</v>
      </c>
      <c r="E94" s="96" t="n">
        <v>0</v>
      </c>
      <c r="F94" s="96" t="n">
        <v>0</v>
      </c>
      <c r="G94" s="96" t="n">
        <v>0</v>
      </c>
      <c r="H94" s="96" t="n">
        <v>0</v>
      </c>
      <c r="I94" s="96" t="n">
        <v>0</v>
      </c>
      <c r="J94" s="96" t="n">
        <v>0</v>
      </c>
      <c r="K94" s="96" t="n">
        <v>0</v>
      </c>
      <c r="L94" s="96" t="n">
        <v>0</v>
      </c>
      <c r="M94" s="96" t="n">
        <v>0</v>
      </c>
      <c r="N94" s="96" t="n">
        <v>0</v>
      </c>
      <c r="O94" s="96" t="n">
        <v>0</v>
      </c>
      <c r="P94" s="96" t="n">
        <v>0</v>
      </c>
      <c r="Q94" s="97" t="n">
        <f aca="false">SUM(E94:P94)</f>
        <v>0</v>
      </c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5" hidden="false" customHeight="false" outlineLevel="0" collapsed="false">
      <c r="A95" s="105"/>
      <c r="B95" s="106" t="s">
        <v>119</v>
      </c>
      <c r="C95" s="107" t="n">
        <f aca="false">SUM(C93:C94)</f>
        <v>0</v>
      </c>
      <c r="D95" s="107" t="n">
        <f aca="false">SUM(D93:D94)</f>
        <v>0</v>
      </c>
      <c r="E95" s="106" t="n">
        <f aca="false">SUM(E93:E94)</f>
        <v>0</v>
      </c>
      <c r="F95" s="106" t="n">
        <f aca="false">SUM(F93:F94)</f>
        <v>0</v>
      </c>
      <c r="G95" s="106" t="n">
        <f aca="false">SUM(G93:G94)</f>
        <v>0</v>
      </c>
      <c r="H95" s="106" t="n">
        <f aca="false">SUM(H93:H94)</f>
        <v>0</v>
      </c>
      <c r="I95" s="106" t="n">
        <f aca="false">SUM(I93:I94)</f>
        <v>0</v>
      </c>
      <c r="J95" s="106" t="n">
        <f aca="false">SUM(J93:J94)</f>
        <v>0</v>
      </c>
      <c r="K95" s="106" t="n">
        <f aca="false">SUM(K93:K94)</f>
        <v>0</v>
      </c>
      <c r="L95" s="106" t="n">
        <f aca="false">SUM(L93:L94)</f>
        <v>0</v>
      </c>
      <c r="M95" s="106" t="n">
        <f aca="false">SUM(M93:M94)</f>
        <v>0</v>
      </c>
      <c r="N95" s="106" t="n">
        <f aca="false">SUM(N93:N94)</f>
        <v>0</v>
      </c>
      <c r="O95" s="106" t="n">
        <f aca="false">SUM(O93:O94)</f>
        <v>0</v>
      </c>
      <c r="P95" s="106" t="n">
        <f aca="false">SUM(P93:P94)</f>
        <v>0</v>
      </c>
      <c r="Q95" s="45" t="n">
        <f aca="false">SUM(E95:P95)</f>
        <v>0</v>
      </c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  <c r="IW95" s="43"/>
    </row>
    <row r="96" customFormat="false" ht="15" hidden="false" customHeight="false" outlineLevel="0" collapsed="false">
      <c r="A96" s="87" t="n">
        <v>52507700</v>
      </c>
      <c r="B96" s="0" t="s">
        <v>135</v>
      </c>
      <c r="C96" s="82"/>
      <c r="D96" s="82"/>
      <c r="E96" s="2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30"/>
    </row>
    <row r="97" customFormat="false" ht="15" hidden="false" customHeight="false" outlineLevel="0" collapsed="false">
      <c r="A97" s="93"/>
      <c r="B97" s="17" t="s">
        <v>118</v>
      </c>
      <c r="C97" s="82" t="n">
        <v>0</v>
      </c>
      <c r="D97" s="82" t="n">
        <v>0</v>
      </c>
      <c r="E97" s="94" t="n">
        <v>0</v>
      </c>
      <c r="F97" s="94" t="n">
        <v>0</v>
      </c>
      <c r="G97" s="94" t="n">
        <v>0</v>
      </c>
      <c r="H97" s="94" t="n">
        <v>0</v>
      </c>
      <c r="I97" s="94" t="n">
        <v>0</v>
      </c>
      <c r="J97" s="94" t="n">
        <v>0</v>
      </c>
      <c r="K97" s="94" t="n">
        <v>0</v>
      </c>
      <c r="L97" s="94" t="n">
        <v>0</v>
      </c>
      <c r="M97" s="94" t="n">
        <v>0</v>
      </c>
      <c r="N97" s="94" t="n">
        <v>0</v>
      </c>
      <c r="O97" s="94" t="n">
        <v>0</v>
      </c>
      <c r="P97" s="94" t="n">
        <v>0</v>
      </c>
      <c r="Q97" s="73" t="n">
        <f aca="false">SUM(E97:P97)</f>
        <v>0</v>
      </c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5" hidden="false" customHeight="false" outlineLevel="0" collapsed="false">
      <c r="A98" s="93"/>
      <c r="B98" s="17" t="s">
        <v>118</v>
      </c>
      <c r="C98" s="95" t="n">
        <v>0</v>
      </c>
      <c r="D98" s="95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7" t="n">
        <f aca="false">SUM(E98:P98)</f>
        <v>0</v>
      </c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5" hidden="false" customHeight="false" outlineLevel="0" collapsed="false">
      <c r="A99" s="105"/>
      <c r="B99" s="106" t="s">
        <v>119</v>
      </c>
      <c r="C99" s="107" t="n">
        <f aca="false">SUM(C97:C98)</f>
        <v>0</v>
      </c>
      <c r="D99" s="107" t="n">
        <f aca="false">SUM(D97:D98)</f>
        <v>0</v>
      </c>
      <c r="E99" s="106" t="n">
        <f aca="false">SUM(E97:E98)</f>
        <v>0</v>
      </c>
      <c r="F99" s="106" t="n">
        <f aca="false">SUM(F97:F98)</f>
        <v>0</v>
      </c>
      <c r="G99" s="106" t="n">
        <f aca="false">SUM(G97:G98)</f>
        <v>0</v>
      </c>
      <c r="H99" s="106" t="n">
        <f aca="false">SUM(H97:H98)</f>
        <v>0</v>
      </c>
      <c r="I99" s="106" t="n">
        <f aca="false">SUM(I97:I98)</f>
        <v>0</v>
      </c>
      <c r="J99" s="106" t="n">
        <f aca="false">SUM(J97:J98)</f>
        <v>0</v>
      </c>
      <c r="K99" s="106" t="n">
        <f aca="false">SUM(K97:K98)</f>
        <v>0</v>
      </c>
      <c r="L99" s="106" t="n">
        <f aca="false">SUM(L97:L98)</f>
        <v>0</v>
      </c>
      <c r="M99" s="106" t="n">
        <f aca="false">SUM(M97:M98)</f>
        <v>0</v>
      </c>
      <c r="N99" s="106" t="n">
        <f aca="false">SUM(N97:N98)</f>
        <v>0</v>
      </c>
      <c r="O99" s="106" t="n">
        <f aca="false">SUM(O97:O98)</f>
        <v>0</v>
      </c>
      <c r="P99" s="106" t="n">
        <f aca="false">SUM(P97:P98)</f>
        <v>0</v>
      </c>
      <c r="Q99" s="45" t="n">
        <f aca="false">SUM(E99:P99)</f>
        <v>0</v>
      </c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  <c r="IW99" s="43"/>
    </row>
    <row r="100" customFormat="false" ht="15" hidden="false" customHeight="false" outlineLevel="0" collapsed="false">
      <c r="A100" s="87" t="n">
        <v>52508000</v>
      </c>
      <c r="B100" s="0" t="s">
        <v>136</v>
      </c>
      <c r="C100" s="82"/>
      <c r="D100" s="82"/>
      <c r="E100" s="27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30"/>
    </row>
    <row r="101" customFormat="false" ht="15" hidden="false" customHeight="false" outlineLevel="0" collapsed="false">
      <c r="A101" s="93"/>
      <c r="B101" s="17" t="s">
        <v>118</v>
      </c>
      <c r="C101" s="82" t="n">
        <v>0</v>
      </c>
      <c r="D101" s="82" t="n">
        <v>0</v>
      </c>
      <c r="E101" s="94" t="n">
        <v>0</v>
      </c>
      <c r="F101" s="94" t="n">
        <v>0</v>
      </c>
      <c r="G101" s="94" t="n">
        <v>0</v>
      </c>
      <c r="H101" s="94" t="n">
        <v>0</v>
      </c>
      <c r="I101" s="94" t="n">
        <v>0</v>
      </c>
      <c r="J101" s="94" t="n">
        <v>0</v>
      </c>
      <c r="K101" s="94" t="n">
        <v>0</v>
      </c>
      <c r="L101" s="94" t="n">
        <v>0</v>
      </c>
      <c r="M101" s="94" t="n">
        <v>0</v>
      </c>
      <c r="N101" s="94" t="n">
        <v>0</v>
      </c>
      <c r="O101" s="94" t="n">
        <v>0</v>
      </c>
      <c r="P101" s="94" t="n">
        <v>0</v>
      </c>
      <c r="Q101" s="73" t="n">
        <f aca="false">SUM(E101:P101)</f>
        <v>0</v>
      </c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5" hidden="false" customHeight="false" outlineLevel="0" collapsed="false">
      <c r="A102" s="93"/>
      <c r="B102" s="17" t="s">
        <v>118</v>
      </c>
      <c r="C102" s="95" t="n">
        <v>0</v>
      </c>
      <c r="D102" s="95" t="n">
        <v>0</v>
      </c>
      <c r="E102" s="96" t="n">
        <v>0</v>
      </c>
      <c r="F102" s="96" t="n">
        <v>0</v>
      </c>
      <c r="G102" s="96" t="n">
        <v>0</v>
      </c>
      <c r="H102" s="96" t="n">
        <v>0</v>
      </c>
      <c r="I102" s="96" t="n">
        <v>0</v>
      </c>
      <c r="J102" s="96" t="n">
        <v>0</v>
      </c>
      <c r="K102" s="96" t="n">
        <v>0</v>
      </c>
      <c r="L102" s="96" t="n">
        <v>0</v>
      </c>
      <c r="M102" s="96" t="n">
        <v>0</v>
      </c>
      <c r="N102" s="96" t="n">
        <v>0</v>
      </c>
      <c r="O102" s="96" t="n">
        <v>0</v>
      </c>
      <c r="P102" s="96" t="n">
        <v>0</v>
      </c>
      <c r="Q102" s="97" t="n">
        <f aca="false">SUM(E102:P102)</f>
        <v>0</v>
      </c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3.5" hidden="false" customHeight="true" outlineLevel="0" collapsed="false">
      <c r="A103" s="105"/>
      <c r="B103" s="106" t="s">
        <v>119</v>
      </c>
      <c r="C103" s="107" t="n">
        <f aca="false">SUM(C101:C102)</f>
        <v>0</v>
      </c>
      <c r="D103" s="107" t="n">
        <f aca="false">SUM(D101:D102)</f>
        <v>0</v>
      </c>
      <c r="E103" s="106" t="n">
        <f aca="false">SUM(E101:E102)</f>
        <v>0</v>
      </c>
      <c r="F103" s="106" t="n">
        <f aca="false">SUM(F101:F102)</f>
        <v>0</v>
      </c>
      <c r="G103" s="106" t="n">
        <f aca="false">SUM(G101:G102)</f>
        <v>0</v>
      </c>
      <c r="H103" s="106" t="n">
        <f aca="false">SUM(H101:H102)</f>
        <v>0</v>
      </c>
      <c r="I103" s="106" t="n">
        <f aca="false">SUM(I101:I102)</f>
        <v>0</v>
      </c>
      <c r="J103" s="106" t="n">
        <f aca="false">SUM(J101:J102)</f>
        <v>0</v>
      </c>
      <c r="K103" s="106" t="n">
        <f aca="false">SUM(K101:K102)</f>
        <v>0</v>
      </c>
      <c r="L103" s="106" t="n">
        <f aca="false">SUM(L101:L102)</f>
        <v>0</v>
      </c>
      <c r="M103" s="106" t="n">
        <f aca="false">SUM(M101:M102)</f>
        <v>0</v>
      </c>
      <c r="N103" s="106" t="n">
        <f aca="false">SUM(N101:N102)</f>
        <v>0</v>
      </c>
      <c r="O103" s="106" t="n">
        <f aca="false">SUM(O101:O102)</f>
        <v>0</v>
      </c>
      <c r="P103" s="106" t="n">
        <f aca="false">SUM(P101:P102)</f>
        <v>0</v>
      </c>
      <c r="Q103" s="45" t="n">
        <f aca="false">SUM(E103:P103)</f>
        <v>0</v>
      </c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  <c r="IW103" s="43"/>
    </row>
    <row r="104" customFormat="false" ht="13.5" hidden="false" customHeight="true" outlineLevel="0" collapsed="false">
      <c r="A104" s="119"/>
      <c r="B104" s="120"/>
      <c r="C104" s="107"/>
      <c r="D104" s="107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45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0"/>
      <c r="BZ104" s="120"/>
      <c r="CA104" s="120"/>
      <c r="CB104" s="120"/>
      <c r="CC104" s="120"/>
      <c r="CD104" s="120"/>
      <c r="CE104" s="120"/>
      <c r="CF104" s="120"/>
      <c r="CG104" s="120"/>
      <c r="CH104" s="120"/>
      <c r="CI104" s="120"/>
      <c r="CJ104" s="120"/>
      <c r="CK104" s="120"/>
      <c r="CL104" s="120"/>
      <c r="CM104" s="120"/>
      <c r="CN104" s="120"/>
      <c r="CO104" s="120"/>
      <c r="CP104" s="120"/>
      <c r="CQ104" s="120"/>
      <c r="CR104" s="120"/>
      <c r="CS104" s="120"/>
      <c r="CT104" s="120"/>
      <c r="CU104" s="120"/>
      <c r="CV104" s="120"/>
      <c r="CW104" s="120"/>
      <c r="CX104" s="120"/>
      <c r="CY104" s="120"/>
      <c r="CZ104" s="120"/>
      <c r="DA104" s="120"/>
      <c r="DB104" s="120"/>
      <c r="DC104" s="120"/>
      <c r="DD104" s="120"/>
      <c r="DE104" s="120"/>
      <c r="DF104" s="120"/>
      <c r="DG104" s="120"/>
      <c r="DH104" s="120"/>
      <c r="DI104" s="120"/>
      <c r="DJ104" s="120"/>
      <c r="DK104" s="120"/>
      <c r="DL104" s="120"/>
      <c r="DM104" s="120"/>
      <c r="DN104" s="120"/>
      <c r="DO104" s="120"/>
      <c r="DP104" s="120"/>
      <c r="DQ104" s="120"/>
      <c r="DR104" s="120"/>
      <c r="DS104" s="120"/>
      <c r="DT104" s="120"/>
      <c r="DU104" s="120"/>
      <c r="DV104" s="120"/>
      <c r="DW104" s="120"/>
      <c r="DX104" s="120"/>
      <c r="DY104" s="120"/>
      <c r="DZ104" s="120"/>
      <c r="EA104" s="120"/>
      <c r="EB104" s="120"/>
      <c r="EC104" s="120"/>
      <c r="ED104" s="120"/>
      <c r="EE104" s="120"/>
      <c r="EF104" s="120"/>
      <c r="EG104" s="120"/>
      <c r="EH104" s="120"/>
      <c r="EI104" s="120"/>
      <c r="EJ104" s="120"/>
      <c r="EK104" s="120"/>
      <c r="EL104" s="120"/>
      <c r="EM104" s="120"/>
      <c r="EN104" s="120"/>
      <c r="EO104" s="120"/>
      <c r="EP104" s="120"/>
      <c r="EQ104" s="120"/>
      <c r="ER104" s="120"/>
      <c r="ES104" s="120"/>
      <c r="ET104" s="120"/>
      <c r="EU104" s="120"/>
      <c r="EV104" s="120"/>
      <c r="EW104" s="120"/>
      <c r="EX104" s="120"/>
      <c r="EY104" s="120"/>
      <c r="EZ104" s="120"/>
      <c r="FA104" s="120"/>
      <c r="FB104" s="120"/>
      <c r="FC104" s="120"/>
      <c r="FD104" s="120"/>
      <c r="FE104" s="120"/>
      <c r="FF104" s="120"/>
      <c r="FG104" s="120"/>
      <c r="FH104" s="120"/>
      <c r="FI104" s="120"/>
      <c r="FJ104" s="120"/>
      <c r="FK104" s="120"/>
      <c r="FL104" s="120"/>
      <c r="FM104" s="120"/>
      <c r="FN104" s="120"/>
      <c r="FO104" s="120"/>
      <c r="FP104" s="120"/>
      <c r="FQ104" s="120"/>
      <c r="FR104" s="120"/>
      <c r="FS104" s="120"/>
      <c r="FT104" s="120"/>
      <c r="FU104" s="120"/>
      <c r="FV104" s="120"/>
      <c r="FW104" s="120"/>
      <c r="FX104" s="120"/>
      <c r="FY104" s="120"/>
      <c r="FZ104" s="120"/>
      <c r="GA104" s="120"/>
      <c r="GB104" s="120"/>
      <c r="GC104" s="120"/>
      <c r="GD104" s="120"/>
      <c r="GE104" s="120"/>
      <c r="GF104" s="120"/>
      <c r="GG104" s="120"/>
      <c r="GH104" s="120"/>
      <c r="GI104" s="120"/>
      <c r="GJ104" s="120"/>
      <c r="GK104" s="120"/>
      <c r="GL104" s="120"/>
      <c r="GM104" s="120"/>
      <c r="GN104" s="120"/>
      <c r="GO104" s="120"/>
      <c r="GP104" s="120"/>
      <c r="GQ104" s="120"/>
      <c r="GR104" s="120"/>
      <c r="GS104" s="120"/>
      <c r="GT104" s="120"/>
      <c r="GU104" s="120"/>
      <c r="GV104" s="120"/>
      <c r="GW104" s="120"/>
      <c r="GX104" s="120"/>
      <c r="GY104" s="120"/>
      <c r="GZ104" s="120"/>
      <c r="HA104" s="120"/>
      <c r="HB104" s="120"/>
      <c r="HC104" s="120"/>
      <c r="HD104" s="120"/>
      <c r="HE104" s="120"/>
      <c r="HF104" s="120"/>
      <c r="HG104" s="120"/>
      <c r="HH104" s="120"/>
      <c r="HI104" s="120"/>
      <c r="HJ104" s="120"/>
      <c r="HK104" s="120"/>
      <c r="HL104" s="120"/>
      <c r="HM104" s="120"/>
      <c r="HN104" s="120"/>
      <c r="HO104" s="120"/>
      <c r="HP104" s="120"/>
      <c r="HQ104" s="120"/>
      <c r="HR104" s="120"/>
      <c r="HS104" s="120"/>
      <c r="HT104" s="120"/>
      <c r="HU104" s="120"/>
      <c r="HV104" s="120"/>
      <c r="HW104" s="120"/>
      <c r="HX104" s="120"/>
      <c r="HY104" s="120"/>
      <c r="HZ104" s="120"/>
      <c r="IA104" s="120"/>
      <c r="IB104" s="120"/>
      <c r="IC104" s="120"/>
      <c r="ID104" s="120"/>
      <c r="IE104" s="120"/>
      <c r="IF104" s="120"/>
      <c r="IG104" s="120"/>
      <c r="IH104" s="120"/>
      <c r="II104" s="120"/>
      <c r="IJ104" s="120"/>
      <c r="IK104" s="120"/>
      <c r="IL104" s="120"/>
      <c r="IM104" s="120"/>
      <c r="IN104" s="120"/>
      <c r="IO104" s="120"/>
      <c r="IP104" s="120"/>
      <c r="IQ104" s="120"/>
      <c r="IR104" s="120"/>
      <c r="IS104" s="120"/>
      <c r="IT104" s="120"/>
      <c r="IU104" s="120"/>
      <c r="IV104" s="120"/>
      <c r="IW104" s="120"/>
    </row>
    <row r="105" customFormat="false" ht="15.75" hidden="false" customHeight="false" outlineLevel="0" collapsed="false">
      <c r="A105" s="111"/>
      <c r="B105" s="112" t="s">
        <v>137</v>
      </c>
      <c r="C105" s="113" t="n">
        <f aca="false">+C71+C75+C79+C83+C87+C91+C95+C99+C103</f>
        <v>0</v>
      </c>
      <c r="D105" s="113" t="n">
        <f aca="false">+D71+D75+D79+D83+D87+D91+D95+D99+D103</f>
        <v>0</v>
      </c>
      <c r="E105" s="121" t="n">
        <f aca="false">+E71+E75+E79+E83+E87+E91+E95+E99+E103</f>
        <v>0</v>
      </c>
      <c r="F105" s="121" t="n">
        <f aca="false">+F71+F75+F79+F83+F87+F91+F95+F99+F103</f>
        <v>0</v>
      </c>
      <c r="G105" s="121" t="n">
        <f aca="false">+G71+G75+G79+G83+G87+G91+G95+G99+G103</f>
        <v>0</v>
      </c>
      <c r="H105" s="121" t="n">
        <f aca="false">+H71+H75+H79+H83+H87+H91+H95+H99+H103</f>
        <v>0</v>
      </c>
      <c r="I105" s="121" t="n">
        <f aca="false">+I71+I75+I79+I83+I87+I91+I95+I99+I103</f>
        <v>0</v>
      </c>
      <c r="J105" s="121" t="n">
        <f aca="false">+J71+J75+J79+J83+J87+J91+J95+J99+J103</f>
        <v>0</v>
      </c>
      <c r="K105" s="121" t="n">
        <f aca="false">+K71+K75+K79+K83+K87+K91+K95+K99+K103</f>
        <v>0</v>
      </c>
      <c r="L105" s="121" t="n">
        <f aca="false">+L71+L75+L79+L83+L87+L91+L95+L99+L103</f>
        <v>0</v>
      </c>
      <c r="M105" s="121" t="n">
        <f aca="false">+M71+M75+M79+M83+M87+M91+M95+M99+M103</f>
        <v>0</v>
      </c>
      <c r="N105" s="121" t="n">
        <f aca="false">+N71+N75+N79+N83+N87+N91+N95+N99+N103</f>
        <v>0</v>
      </c>
      <c r="O105" s="121" t="n">
        <f aca="false">+O71+O75+O79+O83+O87+O91+O95+O99+O103</f>
        <v>0</v>
      </c>
      <c r="P105" s="121" t="n">
        <f aca="false">+P71+P75+P79+P83+P87+P91+P95+P99+P103</f>
        <v>0</v>
      </c>
      <c r="Q105" s="113" t="n">
        <f aca="false">+Q71+Q75+Q79+Q83+Q87+Q91+Q95+Q99+Q103</f>
        <v>0</v>
      </c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2"/>
      <c r="CC105" s="112"/>
      <c r="CD105" s="112"/>
      <c r="CE105" s="112"/>
      <c r="CF105" s="112"/>
      <c r="CG105" s="112"/>
      <c r="CH105" s="112"/>
      <c r="CI105" s="112"/>
      <c r="CJ105" s="112"/>
      <c r="CK105" s="112"/>
      <c r="CL105" s="112"/>
      <c r="CM105" s="112"/>
      <c r="CN105" s="112"/>
      <c r="CO105" s="112"/>
      <c r="CP105" s="112"/>
      <c r="CQ105" s="112"/>
      <c r="CR105" s="112"/>
      <c r="CS105" s="112"/>
      <c r="CT105" s="112"/>
      <c r="CU105" s="112"/>
      <c r="CV105" s="112"/>
      <c r="CW105" s="112"/>
      <c r="CX105" s="112"/>
      <c r="CY105" s="112"/>
      <c r="CZ105" s="112"/>
      <c r="DA105" s="112"/>
      <c r="DB105" s="112"/>
      <c r="DC105" s="112"/>
      <c r="DD105" s="112"/>
      <c r="DE105" s="112"/>
      <c r="DF105" s="112"/>
      <c r="DG105" s="112"/>
      <c r="DH105" s="112"/>
      <c r="DI105" s="112"/>
      <c r="DJ105" s="112"/>
      <c r="DK105" s="112"/>
      <c r="DL105" s="112"/>
      <c r="DM105" s="112"/>
      <c r="DN105" s="112"/>
      <c r="DO105" s="112"/>
      <c r="DP105" s="112"/>
      <c r="DQ105" s="112"/>
      <c r="DR105" s="112"/>
      <c r="DS105" s="112"/>
      <c r="DT105" s="112"/>
      <c r="DU105" s="112"/>
      <c r="DV105" s="112"/>
      <c r="DW105" s="112"/>
      <c r="DX105" s="112"/>
      <c r="DY105" s="112"/>
      <c r="DZ105" s="112"/>
      <c r="EA105" s="112"/>
      <c r="EB105" s="112"/>
      <c r="EC105" s="112"/>
      <c r="ED105" s="112"/>
      <c r="EE105" s="112"/>
      <c r="EF105" s="112"/>
      <c r="EG105" s="112"/>
      <c r="EH105" s="112"/>
      <c r="EI105" s="112"/>
      <c r="EJ105" s="112"/>
      <c r="EK105" s="112"/>
      <c r="EL105" s="112"/>
      <c r="EM105" s="112"/>
      <c r="EN105" s="112"/>
      <c r="EO105" s="112"/>
      <c r="EP105" s="112"/>
      <c r="EQ105" s="112"/>
      <c r="ER105" s="112"/>
      <c r="ES105" s="112"/>
      <c r="ET105" s="112"/>
      <c r="EU105" s="112"/>
      <c r="EV105" s="112"/>
      <c r="EW105" s="112"/>
      <c r="EX105" s="112"/>
      <c r="EY105" s="112"/>
      <c r="EZ105" s="112"/>
      <c r="FA105" s="112"/>
      <c r="FB105" s="112"/>
      <c r="FC105" s="112"/>
      <c r="FD105" s="112"/>
      <c r="FE105" s="112"/>
      <c r="FF105" s="112"/>
      <c r="FG105" s="112"/>
      <c r="FH105" s="112"/>
      <c r="FI105" s="112"/>
      <c r="FJ105" s="112"/>
      <c r="FK105" s="112"/>
      <c r="FL105" s="112"/>
      <c r="FM105" s="112"/>
      <c r="FN105" s="112"/>
      <c r="FO105" s="112"/>
      <c r="FP105" s="112"/>
      <c r="FQ105" s="112"/>
      <c r="FR105" s="112"/>
      <c r="FS105" s="112"/>
      <c r="FT105" s="112"/>
      <c r="FU105" s="112"/>
      <c r="FV105" s="112"/>
      <c r="FW105" s="112"/>
      <c r="FX105" s="112"/>
      <c r="FY105" s="112"/>
      <c r="FZ105" s="112"/>
      <c r="GA105" s="112"/>
      <c r="GB105" s="112"/>
      <c r="GC105" s="112"/>
      <c r="GD105" s="112"/>
      <c r="GE105" s="112"/>
      <c r="GF105" s="112"/>
      <c r="GG105" s="112"/>
      <c r="GH105" s="112"/>
      <c r="GI105" s="112"/>
      <c r="GJ105" s="112"/>
      <c r="GK105" s="112"/>
      <c r="GL105" s="112"/>
      <c r="GM105" s="112"/>
      <c r="GN105" s="112"/>
      <c r="GO105" s="112"/>
      <c r="GP105" s="112"/>
      <c r="GQ105" s="112"/>
      <c r="GR105" s="112"/>
      <c r="GS105" s="112"/>
      <c r="GT105" s="112"/>
      <c r="GU105" s="112"/>
      <c r="GV105" s="112"/>
      <c r="GW105" s="112"/>
      <c r="GX105" s="112"/>
      <c r="GY105" s="112"/>
      <c r="GZ105" s="112"/>
      <c r="HA105" s="112"/>
      <c r="HB105" s="112"/>
      <c r="HC105" s="112"/>
      <c r="HD105" s="112"/>
      <c r="HE105" s="112"/>
      <c r="HF105" s="112"/>
      <c r="HG105" s="112"/>
      <c r="HH105" s="112"/>
      <c r="HI105" s="112"/>
      <c r="HJ105" s="112"/>
      <c r="HK105" s="112"/>
      <c r="HL105" s="112"/>
      <c r="HM105" s="112"/>
      <c r="HN105" s="112"/>
      <c r="HO105" s="112"/>
      <c r="HP105" s="112"/>
      <c r="HQ105" s="112"/>
      <c r="HR105" s="112"/>
      <c r="HS105" s="112"/>
      <c r="HT105" s="112"/>
      <c r="HU105" s="112"/>
      <c r="HV105" s="112"/>
      <c r="HW105" s="112"/>
      <c r="HX105" s="112"/>
      <c r="HY105" s="112"/>
      <c r="HZ105" s="112"/>
      <c r="IA105" s="112"/>
      <c r="IB105" s="112"/>
      <c r="IC105" s="112"/>
      <c r="ID105" s="112"/>
      <c r="IE105" s="112"/>
      <c r="IF105" s="112"/>
      <c r="IG105" s="112"/>
      <c r="IH105" s="112"/>
      <c r="II105" s="112"/>
      <c r="IJ105" s="112"/>
      <c r="IK105" s="112"/>
      <c r="IL105" s="112"/>
      <c r="IM105" s="112"/>
      <c r="IN105" s="112"/>
      <c r="IO105" s="112"/>
      <c r="IP105" s="112"/>
      <c r="IQ105" s="112"/>
      <c r="IR105" s="112"/>
      <c r="IS105" s="112"/>
      <c r="IT105" s="112"/>
      <c r="IU105" s="112"/>
      <c r="IV105" s="112"/>
      <c r="IW105" s="112"/>
    </row>
    <row r="106" customFormat="false" ht="15.75" hidden="false" customHeight="false" outlineLevel="0" collapsed="false">
      <c r="A106" s="111"/>
      <c r="B106" s="112"/>
      <c r="C106" s="116"/>
      <c r="D106" s="116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16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  <c r="CE106" s="112"/>
      <c r="CF106" s="112"/>
      <c r="CG106" s="112"/>
      <c r="CH106" s="112"/>
      <c r="CI106" s="112"/>
      <c r="CJ106" s="112"/>
      <c r="CK106" s="112"/>
      <c r="CL106" s="112"/>
      <c r="CM106" s="112"/>
      <c r="CN106" s="112"/>
      <c r="CO106" s="112"/>
      <c r="CP106" s="112"/>
      <c r="CQ106" s="112"/>
      <c r="CR106" s="112"/>
      <c r="CS106" s="112"/>
      <c r="CT106" s="112"/>
      <c r="CU106" s="112"/>
      <c r="CV106" s="112"/>
      <c r="CW106" s="112"/>
      <c r="CX106" s="112"/>
      <c r="CY106" s="112"/>
      <c r="CZ106" s="112"/>
      <c r="DA106" s="112"/>
      <c r="DB106" s="112"/>
      <c r="DC106" s="112"/>
      <c r="DD106" s="112"/>
      <c r="DE106" s="112"/>
      <c r="DF106" s="112"/>
      <c r="DG106" s="112"/>
      <c r="DH106" s="112"/>
      <c r="DI106" s="112"/>
      <c r="DJ106" s="112"/>
      <c r="DK106" s="112"/>
      <c r="DL106" s="112"/>
      <c r="DM106" s="112"/>
      <c r="DN106" s="112"/>
      <c r="DO106" s="112"/>
      <c r="DP106" s="112"/>
      <c r="DQ106" s="112"/>
      <c r="DR106" s="112"/>
      <c r="DS106" s="112"/>
      <c r="DT106" s="112"/>
      <c r="DU106" s="112"/>
      <c r="DV106" s="112"/>
      <c r="DW106" s="112"/>
      <c r="DX106" s="112"/>
      <c r="DY106" s="112"/>
      <c r="DZ106" s="112"/>
      <c r="EA106" s="112"/>
      <c r="EB106" s="112"/>
      <c r="EC106" s="112"/>
      <c r="ED106" s="112"/>
      <c r="EE106" s="112"/>
      <c r="EF106" s="112"/>
      <c r="EG106" s="112"/>
      <c r="EH106" s="112"/>
      <c r="EI106" s="112"/>
      <c r="EJ106" s="112"/>
      <c r="EK106" s="112"/>
      <c r="EL106" s="112"/>
      <c r="EM106" s="112"/>
      <c r="EN106" s="112"/>
      <c r="EO106" s="112"/>
      <c r="EP106" s="112"/>
      <c r="EQ106" s="112"/>
      <c r="ER106" s="112"/>
      <c r="ES106" s="112"/>
      <c r="ET106" s="112"/>
      <c r="EU106" s="112"/>
      <c r="EV106" s="112"/>
      <c r="EW106" s="112"/>
      <c r="EX106" s="112"/>
      <c r="EY106" s="112"/>
      <c r="EZ106" s="112"/>
      <c r="FA106" s="112"/>
      <c r="FB106" s="112"/>
      <c r="FC106" s="112"/>
      <c r="FD106" s="112"/>
      <c r="FE106" s="112"/>
      <c r="FF106" s="112"/>
      <c r="FG106" s="112"/>
      <c r="FH106" s="112"/>
      <c r="FI106" s="112"/>
      <c r="FJ106" s="112"/>
      <c r="FK106" s="112"/>
      <c r="FL106" s="112"/>
      <c r="FM106" s="112"/>
      <c r="FN106" s="112"/>
      <c r="FO106" s="112"/>
      <c r="FP106" s="112"/>
      <c r="FQ106" s="112"/>
      <c r="FR106" s="112"/>
      <c r="FS106" s="112"/>
      <c r="FT106" s="112"/>
      <c r="FU106" s="112"/>
      <c r="FV106" s="112"/>
      <c r="FW106" s="112"/>
      <c r="FX106" s="112"/>
      <c r="FY106" s="112"/>
      <c r="FZ106" s="112"/>
      <c r="GA106" s="112"/>
      <c r="GB106" s="112"/>
      <c r="GC106" s="112"/>
      <c r="GD106" s="112"/>
      <c r="GE106" s="112"/>
      <c r="GF106" s="112"/>
      <c r="GG106" s="112"/>
      <c r="GH106" s="112"/>
      <c r="GI106" s="112"/>
      <c r="GJ106" s="112"/>
      <c r="GK106" s="112"/>
      <c r="GL106" s="112"/>
      <c r="GM106" s="112"/>
      <c r="GN106" s="112"/>
      <c r="GO106" s="112"/>
      <c r="GP106" s="112"/>
      <c r="GQ106" s="112"/>
      <c r="GR106" s="112"/>
      <c r="GS106" s="112"/>
      <c r="GT106" s="112"/>
      <c r="GU106" s="112"/>
      <c r="GV106" s="112"/>
      <c r="GW106" s="112"/>
      <c r="GX106" s="112"/>
      <c r="GY106" s="112"/>
      <c r="GZ106" s="112"/>
      <c r="HA106" s="112"/>
      <c r="HB106" s="112"/>
      <c r="HC106" s="112"/>
      <c r="HD106" s="112"/>
      <c r="HE106" s="112"/>
      <c r="HF106" s="112"/>
      <c r="HG106" s="112"/>
      <c r="HH106" s="112"/>
      <c r="HI106" s="112"/>
      <c r="HJ106" s="112"/>
      <c r="HK106" s="112"/>
      <c r="HL106" s="112"/>
      <c r="HM106" s="112"/>
      <c r="HN106" s="112"/>
      <c r="HO106" s="112"/>
      <c r="HP106" s="112"/>
      <c r="HQ106" s="112"/>
      <c r="HR106" s="112"/>
      <c r="HS106" s="112"/>
      <c r="HT106" s="112"/>
      <c r="HU106" s="112"/>
      <c r="HV106" s="112"/>
      <c r="HW106" s="112"/>
      <c r="HX106" s="112"/>
      <c r="HY106" s="112"/>
      <c r="HZ106" s="112"/>
      <c r="IA106" s="112"/>
      <c r="IB106" s="112"/>
      <c r="IC106" s="112"/>
      <c r="ID106" s="112"/>
      <c r="IE106" s="112"/>
      <c r="IF106" s="112"/>
      <c r="IG106" s="112"/>
      <c r="IH106" s="112"/>
      <c r="II106" s="112"/>
      <c r="IJ106" s="112"/>
      <c r="IK106" s="112"/>
      <c r="IL106" s="112"/>
      <c r="IM106" s="112"/>
      <c r="IN106" s="112"/>
      <c r="IO106" s="112"/>
      <c r="IP106" s="112"/>
      <c r="IQ106" s="112"/>
      <c r="IR106" s="112"/>
      <c r="IS106" s="112"/>
      <c r="IT106" s="112"/>
      <c r="IU106" s="112"/>
      <c r="IV106" s="112"/>
      <c r="IW106" s="112"/>
    </row>
    <row r="107" customFormat="false" ht="15.75" hidden="false" customHeight="false" outlineLevel="0" collapsed="false">
      <c r="A107" s="111"/>
      <c r="B107" s="112"/>
      <c r="C107" s="116"/>
      <c r="D107" s="116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8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  <c r="CE107" s="112"/>
      <c r="CF107" s="112"/>
      <c r="CG107" s="112"/>
      <c r="CH107" s="112"/>
      <c r="CI107" s="112"/>
      <c r="CJ107" s="112"/>
      <c r="CK107" s="112"/>
      <c r="CL107" s="112"/>
      <c r="CM107" s="112"/>
      <c r="CN107" s="112"/>
      <c r="CO107" s="112"/>
      <c r="CP107" s="112"/>
      <c r="CQ107" s="112"/>
      <c r="CR107" s="112"/>
      <c r="CS107" s="112"/>
      <c r="CT107" s="112"/>
      <c r="CU107" s="112"/>
      <c r="CV107" s="112"/>
      <c r="CW107" s="112"/>
      <c r="CX107" s="112"/>
      <c r="CY107" s="112"/>
      <c r="CZ107" s="112"/>
      <c r="DA107" s="112"/>
      <c r="DB107" s="112"/>
      <c r="DC107" s="112"/>
      <c r="DD107" s="112"/>
      <c r="DE107" s="112"/>
      <c r="DF107" s="112"/>
      <c r="DG107" s="112"/>
      <c r="DH107" s="112"/>
      <c r="DI107" s="112"/>
      <c r="DJ107" s="112"/>
      <c r="DK107" s="112"/>
      <c r="DL107" s="112"/>
      <c r="DM107" s="112"/>
      <c r="DN107" s="112"/>
      <c r="DO107" s="112"/>
      <c r="DP107" s="112"/>
      <c r="DQ107" s="112"/>
      <c r="DR107" s="112"/>
      <c r="DS107" s="112"/>
      <c r="DT107" s="112"/>
      <c r="DU107" s="112"/>
      <c r="DV107" s="112"/>
      <c r="DW107" s="112"/>
      <c r="DX107" s="112"/>
      <c r="DY107" s="112"/>
      <c r="DZ107" s="112"/>
      <c r="EA107" s="112"/>
      <c r="EB107" s="112"/>
      <c r="EC107" s="112"/>
      <c r="ED107" s="112"/>
      <c r="EE107" s="112"/>
      <c r="EF107" s="112"/>
      <c r="EG107" s="112"/>
      <c r="EH107" s="112"/>
      <c r="EI107" s="112"/>
      <c r="EJ107" s="112"/>
      <c r="EK107" s="112"/>
      <c r="EL107" s="112"/>
      <c r="EM107" s="112"/>
      <c r="EN107" s="112"/>
      <c r="EO107" s="112"/>
      <c r="EP107" s="112"/>
      <c r="EQ107" s="112"/>
      <c r="ER107" s="112"/>
      <c r="ES107" s="112"/>
      <c r="ET107" s="112"/>
      <c r="EU107" s="112"/>
      <c r="EV107" s="112"/>
      <c r="EW107" s="112"/>
      <c r="EX107" s="112"/>
      <c r="EY107" s="112"/>
      <c r="EZ107" s="112"/>
      <c r="FA107" s="112"/>
      <c r="FB107" s="112"/>
      <c r="FC107" s="112"/>
      <c r="FD107" s="112"/>
      <c r="FE107" s="112"/>
      <c r="FF107" s="112"/>
      <c r="FG107" s="112"/>
      <c r="FH107" s="112"/>
      <c r="FI107" s="112"/>
      <c r="FJ107" s="112"/>
      <c r="FK107" s="112"/>
      <c r="FL107" s="112"/>
      <c r="FM107" s="112"/>
      <c r="FN107" s="112"/>
      <c r="FO107" s="112"/>
      <c r="FP107" s="112"/>
      <c r="FQ107" s="112"/>
      <c r="FR107" s="112"/>
      <c r="FS107" s="112"/>
      <c r="FT107" s="112"/>
      <c r="FU107" s="112"/>
      <c r="FV107" s="112"/>
      <c r="FW107" s="112"/>
      <c r="FX107" s="112"/>
      <c r="FY107" s="112"/>
      <c r="FZ107" s="112"/>
      <c r="GA107" s="112"/>
      <c r="GB107" s="112"/>
      <c r="GC107" s="112"/>
      <c r="GD107" s="112"/>
      <c r="GE107" s="112"/>
      <c r="GF107" s="112"/>
      <c r="GG107" s="112"/>
      <c r="GH107" s="112"/>
      <c r="GI107" s="112"/>
      <c r="GJ107" s="112"/>
      <c r="GK107" s="112"/>
      <c r="GL107" s="112"/>
      <c r="GM107" s="112"/>
      <c r="GN107" s="112"/>
      <c r="GO107" s="112"/>
      <c r="GP107" s="112"/>
      <c r="GQ107" s="112"/>
      <c r="GR107" s="112"/>
      <c r="GS107" s="112"/>
      <c r="GT107" s="112"/>
      <c r="GU107" s="112"/>
      <c r="GV107" s="112"/>
      <c r="GW107" s="112"/>
      <c r="GX107" s="112"/>
      <c r="GY107" s="112"/>
      <c r="GZ107" s="112"/>
      <c r="HA107" s="112"/>
      <c r="HB107" s="112"/>
      <c r="HC107" s="112"/>
      <c r="HD107" s="112"/>
      <c r="HE107" s="112"/>
      <c r="HF107" s="112"/>
      <c r="HG107" s="112"/>
      <c r="HH107" s="112"/>
      <c r="HI107" s="112"/>
      <c r="HJ107" s="112"/>
      <c r="HK107" s="112"/>
      <c r="HL107" s="112"/>
      <c r="HM107" s="112"/>
      <c r="HN107" s="112"/>
      <c r="HO107" s="112"/>
      <c r="HP107" s="112"/>
      <c r="HQ107" s="112"/>
      <c r="HR107" s="112"/>
      <c r="HS107" s="112"/>
      <c r="HT107" s="112"/>
      <c r="HU107" s="112"/>
      <c r="HV107" s="112"/>
      <c r="HW107" s="112"/>
      <c r="HX107" s="112"/>
      <c r="HY107" s="112"/>
      <c r="HZ107" s="112"/>
      <c r="IA107" s="112"/>
      <c r="IB107" s="112"/>
      <c r="IC107" s="112"/>
      <c r="ID107" s="112"/>
      <c r="IE107" s="112"/>
      <c r="IF107" s="112"/>
      <c r="IG107" s="112"/>
      <c r="IH107" s="112"/>
      <c r="II107" s="112"/>
      <c r="IJ107" s="112"/>
      <c r="IK107" s="112"/>
      <c r="IL107" s="112"/>
      <c r="IM107" s="112"/>
      <c r="IN107" s="112"/>
      <c r="IO107" s="112"/>
      <c r="IP107" s="112"/>
      <c r="IQ107" s="112"/>
      <c r="IR107" s="112"/>
      <c r="IS107" s="112"/>
      <c r="IT107" s="112"/>
      <c r="IU107" s="112"/>
      <c r="IV107" s="112"/>
      <c r="IW107" s="112"/>
    </row>
    <row r="108" customFormat="false" ht="15.75" hidden="false" customHeight="false" outlineLevel="0" collapsed="false">
      <c r="A108" s="102" t="s">
        <v>138</v>
      </c>
      <c r="B108" s="103"/>
      <c r="C108" s="123"/>
      <c r="D108" s="123"/>
      <c r="E108" s="124"/>
      <c r="F108" s="124"/>
      <c r="G108" s="124"/>
      <c r="H108" s="124"/>
      <c r="I108" s="124"/>
      <c r="J108" s="124"/>
      <c r="K108" s="124"/>
      <c r="L108" s="124"/>
      <c r="M108" s="27"/>
      <c r="N108" s="27"/>
      <c r="O108" s="27"/>
      <c r="P108" s="27"/>
      <c r="Q108" s="30"/>
    </row>
    <row r="109" customFormat="false" ht="15" hidden="false" customHeight="false" outlineLevel="0" collapsed="false">
      <c r="A109" s="87" t="n">
        <v>52500500</v>
      </c>
      <c r="B109" s="0" t="s">
        <v>139</v>
      </c>
      <c r="C109" s="82"/>
      <c r="D109" s="82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30"/>
    </row>
    <row r="110" customFormat="false" ht="15" hidden="false" customHeight="false" outlineLevel="0" collapsed="false">
      <c r="A110" s="93"/>
      <c r="B110" s="17" t="s">
        <v>118</v>
      </c>
      <c r="C110" s="82" t="n">
        <v>0</v>
      </c>
      <c r="D110" s="82" t="n">
        <v>0</v>
      </c>
      <c r="E110" s="94" t="n">
        <v>0</v>
      </c>
      <c r="F110" s="94" t="n">
        <v>0</v>
      </c>
      <c r="G110" s="94" t="n">
        <v>0</v>
      </c>
      <c r="H110" s="94" t="n">
        <v>0</v>
      </c>
      <c r="I110" s="94" t="n">
        <v>0</v>
      </c>
      <c r="J110" s="94" t="n">
        <v>0</v>
      </c>
      <c r="K110" s="94" t="n">
        <v>0</v>
      </c>
      <c r="L110" s="94" t="n">
        <v>0</v>
      </c>
      <c r="M110" s="94" t="n">
        <v>0</v>
      </c>
      <c r="N110" s="94" t="n">
        <v>0</v>
      </c>
      <c r="O110" s="94" t="n">
        <v>0</v>
      </c>
      <c r="P110" s="94" t="n">
        <v>0</v>
      </c>
      <c r="Q110" s="73" t="n">
        <f aca="false">SUM(E110:P110)</f>
        <v>0</v>
      </c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5" hidden="false" customHeight="false" outlineLevel="0" collapsed="false">
      <c r="A111" s="93"/>
      <c r="B111" s="17" t="s">
        <v>118</v>
      </c>
      <c r="C111" s="95" t="n">
        <v>0</v>
      </c>
      <c r="D111" s="95" t="n">
        <v>0</v>
      </c>
      <c r="E111" s="96" t="n">
        <v>0</v>
      </c>
      <c r="F111" s="96" t="n">
        <v>0</v>
      </c>
      <c r="G111" s="96" t="n">
        <v>0</v>
      </c>
      <c r="H111" s="96" t="n">
        <v>0</v>
      </c>
      <c r="I111" s="96" t="n">
        <v>0</v>
      </c>
      <c r="J111" s="96" t="n">
        <v>0</v>
      </c>
      <c r="K111" s="96" t="n">
        <v>0</v>
      </c>
      <c r="L111" s="96" t="n">
        <v>0</v>
      </c>
      <c r="M111" s="96" t="n">
        <v>0</v>
      </c>
      <c r="N111" s="96" t="n">
        <v>0</v>
      </c>
      <c r="O111" s="96" t="n">
        <v>0</v>
      </c>
      <c r="P111" s="96" t="n">
        <v>0</v>
      </c>
      <c r="Q111" s="97" t="n">
        <f aca="false">SUM(E111:P111)</f>
        <v>0</v>
      </c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5" hidden="false" customHeight="false" outlineLevel="0" collapsed="false">
      <c r="A112" s="105"/>
      <c r="B112" s="106" t="s">
        <v>119</v>
      </c>
      <c r="C112" s="107" t="n">
        <f aca="false">SUM(C110:C111)</f>
        <v>0</v>
      </c>
      <c r="D112" s="107" t="n">
        <f aca="false">SUM(D110:D111)</f>
        <v>0</v>
      </c>
      <c r="E112" s="106" t="n">
        <f aca="false">SUM(E110:E111)</f>
        <v>0</v>
      </c>
      <c r="F112" s="106" t="n">
        <f aca="false">SUM(F110:F111)</f>
        <v>0</v>
      </c>
      <c r="G112" s="106" t="n">
        <f aca="false">SUM(G110:G111)</f>
        <v>0</v>
      </c>
      <c r="H112" s="106" t="n">
        <f aca="false">SUM(H110:H111)</f>
        <v>0</v>
      </c>
      <c r="I112" s="106" t="n">
        <f aca="false">SUM(I110:I111)</f>
        <v>0</v>
      </c>
      <c r="J112" s="106" t="n">
        <f aca="false">SUM(J110:J111)</f>
        <v>0</v>
      </c>
      <c r="K112" s="106" t="n">
        <f aca="false">SUM(K110:K111)</f>
        <v>0</v>
      </c>
      <c r="L112" s="106" t="n">
        <f aca="false">SUM(L110:L111)</f>
        <v>0</v>
      </c>
      <c r="M112" s="106" t="n">
        <f aca="false">SUM(M110:M111)</f>
        <v>0</v>
      </c>
      <c r="N112" s="106" t="n">
        <f aca="false">SUM(N110:N111)</f>
        <v>0</v>
      </c>
      <c r="O112" s="106" t="n">
        <f aca="false">SUM(O110:O111)</f>
        <v>0</v>
      </c>
      <c r="P112" s="106" t="n">
        <f aca="false">SUM(P110:P111)</f>
        <v>0</v>
      </c>
      <c r="Q112" s="45" t="n">
        <f aca="false">SUM(E112:P112)</f>
        <v>0</v>
      </c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  <c r="II112" s="43"/>
      <c r="IJ112" s="43"/>
      <c r="IK112" s="43"/>
      <c r="IL112" s="43"/>
      <c r="IM112" s="43"/>
      <c r="IN112" s="43"/>
      <c r="IO112" s="43"/>
      <c r="IP112" s="43"/>
      <c r="IQ112" s="43"/>
      <c r="IR112" s="43"/>
      <c r="IS112" s="43"/>
      <c r="IT112" s="43"/>
      <c r="IU112" s="43"/>
      <c r="IV112" s="43"/>
      <c r="IW112" s="43"/>
    </row>
    <row r="113" customFormat="false" ht="15" hidden="false" customHeight="false" outlineLevel="0" collapsed="false">
      <c r="A113" s="87" t="n">
        <v>52503500</v>
      </c>
      <c r="B113" s="0" t="s">
        <v>140</v>
      </c>
      <c r="C113" s="82"/>
      <c r="D113" s="82"/>
      <c r="E113" s="27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30"/>
    </row>
    <row r="114" customFormat="false" ht="15" hidden="false" customHeight="false" outlineLevel="0" collapsed="false">
      <c r="A114" s="93"/>
      <c r="B114" s="17" t="s">
        <v>118</v>
      </c>
      <c r="C114" s="82" t="n">
        <v>0</v>
      </c>
      <c r="D114" s="82" t="n">
        <v>0</v>
      </c>
      <c r="E114" s="94" t="n">
        <v>0</v>
      </c>
      <c r="F114" s="94" t="n">
        <v>0</v>
      </c>
      <c r="G114" s="94" t="n">
        <v>0</v>
      </c>
      <c r="H114" s="94" t="n">
        <v>0</v>
      </c>
      <c r="I114" s="94" t="n">
        <v>0</v>
      </c>
      <c r="J114" s="94" t="n">
        <v>0</v>
      </c>
      <c r="K114" s="94" t="n">
        <v>0</v>
      </c>
      <c r="L114" s="94" t="n">
        <v>0</v>
      </c>
      <c r="M114" s="94" t="n">
        <v>0</v>
      </c>
      <c r="N114" s="94" t="n">
        <v>0</v>
      </c>
      <c r="O114" s="94" t="n">
        <v>0</v>
      </c>
      <c r="P114" s="94" t="n">
        <v>0</v>
      </c>
      <c r="Q114" s="73" t="n">
        <f aca="false">SUM(E114:P114)</f>
        <v>0</v>
      </c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5" hidden="false" customHeight="false" outlineLevel="0" collapsed="false">
      <c r="A115" s="93"/>
      <c r="B115" s="17" t="s">
        <v>118</v>
      </c>
      <c r="C115" s="95" t="n">
        <v>0</v>
      </c>
      <c r="D115" s="95" t="n">
        <v>0</v>
      </c>
      <c r="E115" s="96" t="n">
        <v>0</v>
      </c>
      <c r="F115" s="96" t="n">
        <v>0</v>
      </c>
      <c r="G115" s="96" t="n">
        <v>0</v>
      </c>
      <c r="H115" s="96" t="n">
        <v>0</v>
      </c>
      <c r="I115" s="96" t="n">
        <v>0</v>
      </c>
      <c r="J115" s="96" t="n">
        <v>0</v>
      </c>
      <c r="K115" s="96" t="n">
        <v>0</v>
      </c>
      <c r="L115" s="96" t="n">
        <v>0</v>
      </c>
      <c r="M115" s="96" t="n">
        <v>0</v>
      </c>
      <c r="N115" s="96" t="n">
        <v>0</v>
      </c>
      <c r="O115" s="96" t="n">
        <v>0</v>
      </c>
      <c r="P115" s="96" t="n">
        <v>0</v>
      </c>
      <c r="Q115" s="97" t="n">
        <f aca="false">SUM(E115:P115)</f>
        <v>0</v>
      </c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3.5" hidden="false" customHeight="true" outlineLevel="0" collapsed="false">
      <c r="A116" s="105"/>
      <c r="B116" s="106" t="s">
        <v>119</v>
      </c>
      <c r="C116" s="107" t="n">
        <f aca="false">SUM(C114:C115)</f>
        <v>0</v>
      </c>
      <c r="D116" s="107" t="n">
        <f aca="false">SUM(D114:D115)</f>
        <v>0</v>
      </c>
      <c r="E116" s="106" t="n">
        <f aca="false">SUM(E114:E115)</f>
        <v>0</v>
      </c>
      <c r="F116" s="106" t="n">
        <f aca="false">SUM(F114:F115)</f>
        <v>0</v>
      </c>
      <c r="G116" s="106" t="n">
        <f aca="false">SUM(G114:G115)</f>
        <v>0</v>
      </c>
      <c r="H116" s="106" t="n">
        <f aca="false">SUM(H114:H115)</f>
        <v>0</v>
      </c>
      <c r="I116" s="106" t="n">
        <f aca="false">SUM(I114:I115)</f>
        <v>0</v>
      </c>
      <c r="J116" s="106" t="n">
        <f aca="false">SUM(J114:J115)</f>
        <v>0</v>
      </c>
      <c r="K116" s="106" t="n">
        <f aca="false">SUM(K114:K115)</f>
        <v>0</v>
      </c>
      <c r="L116" s="106" t="n">
        <f aca="false">SUM(L114:L115)</f>
        <v>0</v>
      </c>
      <c r="M116" s="106" t="n">
        <f aca="false">SUM(M114:M115)</f>
        <v>0</v>
      </c>
      <c r="N116" s="106" t="n">
        <f aca="false">SUM(N114:N115)</f>
        <v>0</v>
      </c>
      <c r="O116" s="106" t="n">
        <f aca="false">SUM(O114:O115)</f>
        <v>0</v>
      </c>
      <c r="P116" s="106" t="n">
        <f aca="false">SUM(P114:P115)</f>
        <v>0</v>
      </c>
      <c r="Q116" s="45" t="n">
        <f aca="false">SUM(E116:P116)</f>
        <v>0</v>
      </c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  <c r="IB116" s="43"/>
      <c r="IC116" s="43"/>
      <c r="ID116" s="43"/>
      <c r="IE116" s="43"/>
      <c r="IF116" s="43"/>
      <c r="IG116" s="43"/>
      <c r="IH116" s="43"/>
      <c r="II116" s="43"/>
      <c r="IJ116" s="43"/>
      <c r="IK116" s="43"/>
      <c r="IL116" s="43"/>
      <c r="IM116" s="43"/>
      <c r="IN116" s="43"/>
      <c r="IO116" s="43"/>
      <c r="IP116" s="43"/>
      <c r="IQ116" s="43"/>
      <c r="IR116" s="43"/>
      <c r="IS116" s="43"/>
      <c r="IT116" s="43"/>
      <c r="IU116" s="43"/>
      <c r="IV116" s="43"/>
      <c r="IW116" s="43"/>
    </row>
    <row r="117" customFormat="false" ht="15" hidden="false" customHeight="false" outlineLevel="0" collapsed="false">
      <c r="A117" s="87" t="n">
        <v>52504000</v>
      </c>
      <c r="B117" s="0" t="s">
        <v>141</v>
      </c>
      <c r="C117" s="82"/>
      <c r="D117" s="82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30"/>
    </row>
    <row r="118" customFormat="false" ht="15" hidden="false" customHeight="false" outlineLevel="0" collapsed="false">
      <c r="A118" s="93"/>
      <c r="B118" s="17" t="s">
        <v>118</v>
      </c>
      <c r="C118" s="82" t="n">
        <v>0</v>
      </c>
      <c r="D118" s="82" t="n">
        <v>0</v>
      </c>
      <c r="E118" s="94" t="n">
        <v>0</v>
      </c>
      <c r="F118" s="94" t="n">
        <v>0</v>
      </c>
      <c r="G118" s="94" t="n">
        <v>0</v>
      </c>
      <c r="H118" s="94" t="n">
        <v>0</v>
      </c>
      <c r="I118" s="94" t="n">
        <v>0</v>
      </c>
      <c r="J118" s="94" t="n">
        <v>0</v>
      </c>
      <c r="K118" s="94" t="n">
        <v>0</v>
      </c>
      <c r="L118" s="94" t="n">
        <v>0</v>
      </c>
      <c r="M118" s="94" t="n">
        <v>0</v>
      </c>
      <c r="N118" s="94" t="n">
        <v>0</v>
      </c>
      <c r="O118" s="94" t="n">
        <v>0</v>
      </c>
      <c r="P118" s="94" t="n">
        <v>0</v>
      </c>
      <c r="Q118" s="73" t="n">
        <f aca="false">SUM(E118:P118)</f>
        <v>0</v>
      </c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5" hidden="false" customHeight="false" outlineLevel="0" collapsed="false">
      <c r="A119" s="93"/>
      <c r="B119" s="17" t="s">
        <v>118</v>
      </c>
      <c r="C119" s="95" t="n">
        <v>0</v>
      </c>
      <c r="D119" s="95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7" t="n">
        <f aca="false">SUM(E119:P119)</f>
        <v>0</v>
      </c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5" hidden="false" customHeight="true" outlineLevel="0" collapsed="false">
      <c r="A120" s="105"/>
      <c r="B120" s="106" t="s">
        <v>119</v>
      </c>
      <c r="C120" s="107" t="n">
        <f aca="false">SUM(C118:C119)</f>
        <v>0</v>
      </c>
      <c r="D120" s="107" t="n">
        <f aca="false">SUM(D118:D119)</f>
        <v>0</v>
      </c>
      <c r="E120" s="106" t="n">
        <f aca="false">SUM(E118:E119)</f>
        <v>0</v>
      </c>
      <c r="F120" s="106" t="n">
        <f aca="false">SUM(F118:F119)</f>
        <v>0</v>
      </c>
      <c r="G120" s="106" t="n">
        <f aca="false">SUM(G118:G119)</f>
        <v>0</v>
      </c>
      <c r="H120" s="106" t="n">
        <f aca="false">SUM(H118:H119)</f>
        <v>0</v>
      </c>
      <c r="I120" s="106" t="n">
        <f aca="false">SUM(I118:I119)</f>
        <v>0</v>
      </c>
      <c r="J120" s="106" t="n">
        <f aca="false">SUM(J118:J119)</f>
        <v>0</v>
      </c>
      <c r="K120" s="106" t="n">
        <f aca="false">SUM(K118:K119)</f>
        <v>0</v>
      </c>
      <c r="L120" s="106" t="n">
        <f aca="false">SUM(L118:L119)</f>
        <v>0</v>
      </c>
      <c r="M120" s="106" t="n">
        <f aca="false">SUM(M118:M119)</f>
        <v>0</v>
      </c>
      <c r="N120" s="106" t="n">
        <f aca="false">SUM(N118:N119)</f>
        <v>0</v>
      </c>
      <c r="O120" s="106" t="n">
        <f aca="false">SUM(O118:O119)</f>
        <v>0</v>
      </c>
      <c r="P120" s="106" t="n">
        <f aca="false">SUM(P118:P119)</f>
        <v>0</v>
      </c>
      <c r="Q120" s="45" t="n">
        <f aca="false">SUM(E120:P120)</f>
        <v>0</v>
      </c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  <c r="IE120" s="43"/>
      <c r="IF120" s="43"/>
      <c r="IG120" s="43"/>
      <c r="IH120" s="43"/>
      <c r="II120" s="43"/>
      <c r="IJ120" s="43"/>
      <c r="IK120" s="43"/>
      <c r="IL120" s="43"/>
      <c r="IM120" s="43"/>
      <c r="IN120" s="43"/>
      <c r="IO120" s="43"/>
      <c r="IP120" s="43"/>
      <c r="IQ120" s="43"/>
      <c r="IR120" s="43"/>
      <c r="IS120" s="43"/>
      <c r="IT120" s="43"/>
      <c r="IU120" s="43"/>
      <c r="IV120" s="43"/>
      <c r="IW120" s="43"/>
    </row>
    <row r="121" customFormat="false" ht="15" hidden="false" customHeight="false" outlineLevel="0" collapsed="false">
      <c r="A121" s="87" t="n">
        <v>52504100</v>
      </c>
      <c r="B121" s="0" t="s">
        <v>142</v>
      </c>
      <c r="C121" s="82"/>
      <c r="D121" s="82"/>
      <c r="E121" s="27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30"/>
    </row>
    <row r="122" customFormat="false" ht="15" hidden="false" customHeight="false" outlineLevel="0" collapsed="false">
      <c r="A122" s="93"/>
      <c r="B122" s="17" t="s">
        <v>118</v>
      </c>
      <c r="C122" s="82" t="n">
        <v>0</v>
      </c>
      <c r="D122" s="82" t="n">
        <v>0</v>
      </c>
      <c r="E122" s="94" t="n">
        <v>0</v>
      </c>
      <c r="F122" s="94" t="n">
        <v>0</v>
      </c>
      <c r="G122" s="94" t="n">
        <v>0</v>
      </c>
      <c r="H122" s="94" t="n">
        <v>0</v>
      </c>
      <c r="I122" s="94" t="n">
        <v>0</v>
      </c>
      <c r="J122" s="94" t="n">
        <v>0</v>
      </c>
      <c r="K122" s="94" t="n">
        <v>0</v>
      </c>
      <c r="L122" s="94" t="n">
        <v>0</v>
      </c>
      <c r="M122" s="94" t="n">
        <v>0</v>
      </c>
      <c r="N122" s="94" t="n">
        <v>0</v>
      </c>
      <c r="O122" s="94" t="n">
        <v>0</v>
      </c>
      <c r="P122" s="94" t="n">
        <v>0</v>
      </c>
      <c r="Q122" s="73" t="n">
        <f aca="false">SUM(E122:P122)</f>
        <v>0</v>
      </c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5" hidden="false" customHeight="false" outlineLevel="0" collapsed="false">
      <c r="A123" s="93"/>
      <c r="B123" s="17" t="s">
        <v>118</v>
      </c>
      <c r="C123" s="95" t="n">
        <v>0</v>
      </c>
      <c r="D123" s="95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7" t="n">
        <f aca="false">SUM(E123:P123)</f>
        <v>0</v>
      </c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5" hidden="false" customHeight="false" outlineLevel="0" collapsed="false">
      <c r="A124" s="105"/>
      <c r="B124" s="106" t="s">
        <v>119</v>
      </c>
      <c r="C124" s="107" t="n">
        <f aca="false">SUM(C122:C123)</f>
        <v>0</v>
      </c>
      <c r="D124" s="107" t="n">
        <f aca="false">SUM(D122:D123)</f>
        <v>0</v>
      </c>
      <c r="E124" s="106" t="n">
        <f aca="false">SUM(E122:E123)</f>
        <v>0</v>
      </c>
      <c r="F124" s="106" t="n">
        <f aca="false">SUM(F122:F123)</f>
        <v>0</v>
      </c>
      <c r="G124" s="106" t="n">
        <f aca="false">SUM(G122:G123)</f>
        <v>0</v>
      </c>
      <c r="H124" s="106" t="n">
        <f aca="false">SUM(H122:H123)</f>
        <v>0</v>
      </c>
      <c r="I124" s="106" t="n">
        <f aca="false">SUM(I122:I123)</f>
        <v>0</v>
      </c>
      <c r="J124" s="106" t="n">
        <f aca="false">SUM(J122:J123)</f>
        <v>0</v>
      </c>
      <c r="K124" s="106" t="n">
        <f aca="false">SUM(K122:K123)</f>
        <v>0</v>
      </c>
      <c r="L124" s="106" t="n">
        <f aca="false">SUM(L122:L123)</f>
        <v>0</v>
      </c>
      <c r="M124" s="106" t="n">
        <f aca="false">SUM(M122:M123)</f>
        <v>0</v>
      </c>
      <c r="N124" s="106" t="n">
        <f aca="false">SUM(N122:N123)</f>
        <v>0</v>
      </c>
      <c r="O124" s="106" t="n">
        <f aca="false">SUM(O122:O123)</f>
        <v>0</v>
      </c>
      <c r="P124" s="106" t="n">
        <f aca="false">SUM(P122:P123)</f>
        <v>0</v>
      </c>
      <c r="Q124" s="45" t="n">
        <f aca="false">SUM(E124:P124)</f>
        <v>0</v>
      </c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  <c r="IE124" s="43"/>
      <c r="IF124" s="43"/>
      <c r="IG124" s="43"/>
      <c r="IH124" s="43"/>
      <c r="II124" s="43"/>
      <c r="IJ124" s="43"/>
      <c r="IK124" s="43"/>
      <c r="IL124" s="43"/>
      <c r="IM124" s="43"/>
      <c r="IN124" s="43"/>
      <c r="IO124" s="43"/>
      <c r="IP124" s="43"/>
      <c r="IQ124" s="43"/>
      <c r="IR124" s="43"/>
      <c r="IS124" s="43"/>
      <c r="IT124" s="43"/>
      <c r="IU124" s="43"/>
      <c r="IV124" s="43"/>
      <c r="IW124" s="43"/>
    </row>
    <row r="125" customFormat="false" ht="15" hidden="false" customHeight="false" outlineLevel="0" collapsed="false">
      <c r="A125" s="87" t="n">
        <v>52504200</v>
      </c>
      <c r="B125" s="0" t="s">
        <v>143</v>
      </c>
      <c r="C125" s="82"/>
      <c r="D125" s="82"/>
      <c r="E125" s="27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30"/>
    </row>
    <row r="126" customFormat="false" ht="15" hidden="false" customHeight="false" outlineLevel="0" collapsed="false">
      <c r="A126" s="93"/>
      <c r="B126" s="17" t="s">
        <v>118</v>
      </c>
      <c r="C126" s="82" t="n">
        <v>0</v>
      </c>
      <c r="D126" s="82" t="n">
        <v>0</v>
      </c>
      <c r="E126" s="94" t="n">
        <v>0</v>
      </c>
      <c r="F126" s="94" t="n">
        <v>0</v>
      </c>
      <c r="G126" s="94" t="n">
        <v>0</v>
      </c>
      <c r="H126" s="94" t="n">
        <v>0</v>
      </c>
      <c r="I126" s="94" t="n">
        <v>0</v>
      </c>
      <c r="J126" s="94" t="n">
        <v>0</v>
      </c>
      <c r="K126" s="94" t="n">
        <v>0</v>
      </c>
      <c r="L126" s="94" t="n">
        <v>0</v>
      </c>
      <c r="M126" s="94" t="n">
        <v>0</v>
      </c>
      <c r="N126" s="94" t="n">
        <v>0</v>
      </c>
      <c r="O126" s="94" t="n">
        <v>0</v>
      </c>
      <c r="P126" s="94" t="n">
        <v>0</v>
      </c>
      <c r="Q126" s="73" t="n">
        <f aca="false">SUM(E126:P126)</f>
        <v>0</v>
      </c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5" hidden="false" customHeight="false" outlineLevel="0" collapsed="false">
      <c r="A127" s="93"/>
      <c r="B127" s="17" t="s">
        <v>118</v>
      </c>
      <c r="C127" s="95" t="n">
        <v>0</v>
      </c>
      <c r="D127" s="95" t="n">
        <v>0</v>
      </c>
      <c r="E127" s="96" t="n">
        <v>0</v>
      </c>
      <c r="F127" s="96" t="n">
        <v>0</v>
      </c>
      <c r="G127" s="96" t="n">
        <v>0</v>
      </c>
      <c r="H127" s="96" t="n">
        <v>0</v>
      </c>
      <c r="I127" s="96" t="n">
        <v>0</v>
      </c>
      <c r="J127" s="96" t="n">
        <v>0</v>
      </c>
      <c r="K127" s="96" t="n">
        <v>0</v>
      </c>
      <c r="L127" s="96" t="n">
        <v>0</v>
      </c>
      <c r="M127" s="96" t="n">
        <v>0</v>
      </c>
      <c r="N127" s="96" t="n">
        <v>0</v>
      </c>
      <c r="O127" s="96" t="n">
        <v>0</v>
      </c>
      <c r="P127" s="96" t="n">
        <v>0</v>
      </c>
      <c r="Q127" s="97" t="n">
        <f aca="false">SUM(E127:P127)</f>
        <v>0</v>
      </c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5" hidden="false" customHeight="false" outlineLevel="0" collapsed="false">
      <c r="A128" s="105"/>
      <c r="B128" s="106" t="s">
        <v>119</v>
      </c>
      <c r="C128" s="107" t="n">
        <f aca="false">SUM(C126:C127)</f>
        <v>0</v>
      </c>
      <c r="D128" s="107" t="n">
        <f aca="false">SUM(D126:D127)</f>
        <v>0</v>
      </c>
      <c r="E128" s="106" t="n">
        <f aca="false">SUM(E126:E127)</f>
        <v>0</v>
      </c>
      <c r="F128" s="106" t="n">
        <f aca="false">SUM(F126:F127)</f>
        <v>0</v>
      </c>
      <c r="G128" s="106" t="n">
        <f aca="false">SUM(G126:G127)</f>
        <v>0</v>
      </c>
      <c r="H128" s="106" t="n">
        <f aca="false">SUM(H126:H127)</f>
        <v>0</v>
      </c>
      <c r="I128" s="106" t="n">
        <f aca="false">SUM(I126:I127)</f>
        <v>0</v>
      </c>
      <c r="J128" s="106" t="n">
        <f aca="false">SUM(J126:J127)</f>
        <v>0</v>
      </c>
      <c r="K128" s="106" t="n">
        <f aca="false">SUM(K126:K127)</f>
        <v>0</v>
      </c>
      <c r="L128" s="106" t="n">
        <f aca="false">SUM(L126:L127)</f>
        <v>0</v>
      </c>
      <c r="M128" s="106" t="n">
        <f aca="false">SUM(M126:M127)</f>
        <v>0</v>
      </c>
      <c r="N128" s="106" t="n">
        <f aca="false">SUM(N126:N127)</f>
        <v>0</v>
      </c>
      <c r="O128" s="106" t="n">
        <f aca="false">SUM(O126:O127)</f>
        <v>0</v>
      </c>
      <c r="P128" s="106" t="n">
        <f aca="false">SUM(P126:P127)</f>
        <v>0</v>
      </c>
      <c r="Q128" s="45" t="n">
        <f aca="false">SUM(E128:P128)</f>
        <v>0</v>
      </c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3"/>
      <c r="IE128" s="43"/>
      <c r="IF128" s="43"/>
      <c r="IG128" s="43"/>
      <c r="IH128" s="43"/>
      <c r="II128" s="43"/>
      <c r="IJ128" s="43"/>
      <c r="IK128" s="43"/>
      <c r="IL128" s="43"/>
      <c r="IM128" s="43"/>
      <c r="IN128" s="43"/>
      <c r="IO128" s="43"/>
      <c r="IP128" s="43"/>
      <c r="IQ128" s="43"/>
      <c r="IR128" s="43"/>
      <c r="IS128" s="43"/>
      <c r="IT128" s="43"/>
      <c r="IU128" s="43"/>
      <c r="IV128" s="43"/>
      <c r="IW128" s="43"/>
    </row>
    <row r="129" customFormat="false" ht="15" hidden="false" customHeight="false" outlineLevel="0" collapsed="false">
      <c r="A129" s="87" t="n">
        <v>52504300</v>
      </c>
      <c r="B129" s="0" t="s">
        <v>144</v>
      </c>
      <c r="C129" s="82"/>
      <c r="D129" s="82"/>
      <c r="E129" s="27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30"/>
    </row>
    <row r="130" customFormat="false" ht="15" hidden="false" customHeight="false" outlineLevel="0" collapsed="false">
      <c r="A130" s="93"/>
      <c r="B130" s="17" t="s">
        <v>118</v>
      </c>
      <c r="C130" s="82" t="n">
        <v>0</v>
      </c>
      <c r="D130" s="82" t="n">
        <v>0</v>
      </c>
      <c r="E130" s="94" t="n">
        <v>0</v>
      </c>
      <c r="F130" s="94" t="n">
        <v>0</v>
      </c>
      <c r="G130" s="94" t="n">
        <v>0</v>
      </c>
      <c r="H130" s="94" t="n">
        <v>0</v>
      </c>
      <c r="I130" s="94" t="n">
        <v>0</v>
      </c>
      <c r="J130" s="94" t="n">
        <v>0</v>
      </c>
      <c r="K130" s="94" t="n">
        <v>0</v>
      </c>
      <c r="L130" s="94" t="n">
        <v>0</v>
      </c>
      <c r="M130" s="94" t="n">
        <v>0</v>
      </c>
      <c r="N130" s="94" t="n">
        <v>0</v>
      </c>
      <c r="O130" s="94" t="n">
        <v>0</v>
      </c>
      <c r="P130" s="94" t="n">
        <v>0</v>
      </c>
      <c r="Q130" s="73" t="n">
        <f aca="false">SUM(E130:P130)</f>
        <v>0</v>
      </c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5" hidden="false" customHeight="false" outlineLevel="0" collapsed="false">
      <c r="A131" s="93"/>
      <c r="B131" s="17" t="s">
        <v>118</v>
      </c>
      <c r="C131" s="95" t="n">
        <v>0</v>
      </c>
      <c r="D131" s="95" t="n">
        <v>0</v>
      </c>
      <c r="E131" s="96" t="n">
        <v>0</v>
      </c>
      <c r="F131" s="96" t="n">
        <v>0</v>
      </c>
      <c r="G131" s="96" t="n">
        <v>0</v>
      </c>
      <c r="H131" s="96" t="n">
        <v>0</v>
      </c>
      <c r="I131" s="96" t="n">
        <v>0</v>
      </c>
      <c r="J131" s="96" t="n">
        <v>0</v>
      </c>
      <c r="K131" s="96" t="n">
        <v>0</v>
      </c>
      <c r="L131" s="96" t="n">
        <v>0</v>
      </c>
      <c r="M131" s="96" t="n">
        <v>0</v>
      </c>
      <c r="N131" s="96" t="n">
        <v>0</v>
      </c>
      <c r="O131" s="96" t="n">
        <v>0</v>
      </c>
      <c r="P131" s="96" t="n">
        <v>0</v>
      </c>
      <c r="Q131" s="97" t="n">
        <f aca="false">SUM(E131:P131)</f>
        <v>0</v>
      </c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5" hidden="false" customHeight="false" outlineLevel="0" collapsed="false">
      <c r="A132" s="105"/>
      <c r="B132" s="106" t="s">
        <v>119</v>
      </c>
      <c r="C132" s="107" t="n">
        <f aca="false">SUM(C130:C131)</f>
        <v>0</v>
      </c>
      <c r="D132" s="107" t="n">
        <f aca="false">SUM(D130:D131)</f>
        <v>0</v>
      </c>
      <c r="E132" s="106" t="n">
        <f aca="false">SUM(E130:E131)</f>
        <v>0</v>
      </c>
      <c r="F132" s="106" t="n">
        <f aca="false">SUM(F130:F131)</f>
        <v>0</v>
      </c>
      <c r="G132" s="106" t="n">
        <f aca="false">SUM(G130:G131)</f>
        <v>0</v>
      </c>
      <c r="H132" s="106" t="n">
        <f aca="false">SUM(H130:H131)</f>
        <v>0</v>
      </c>
      <c r="I132" s="106" t="n">
        <f aca="false">SUM(I130:I131)</f>
        <v>0</v>
      </c>
      <c r="J132" s="106" t="n">
        <f aca="false">SUM(J130:J131)</f>
        <v>0</v>
      </c>
      <c r="K132" s="106" t="n">
        <f aca="false">SUM(K130:K131)</f>
        <v>0</v>
      </c>
      <c r="L132" s="106" t="n">
        <f aca="false">SUM(L130:L131)</f>
        <v>0</v>
      </c>
      <c r="M132" s="106" t="n">
        <f aca="false">SUM(M130:M131)</f>
        <v>0</v>
      </c>
      <c r="N132" s="106" t="n">
        <f aca="false">SUM(N130:N131)</f>
        <v>0</v>
      </c>
      <c r="O132" s="106" t="n">
        <f aca="false">SUM(O130:O131)</f>
        <v>0</v>
      </c>
      <c r="P132" s="106" t="n">
        <f aca="false">SUM(P130:P131)</f>
        <v>0</v>
      </c>
      <c r="Q132" s="45" t="n">
        <f aca="false">SUM(E132:P132)</f>
        <v>0</v>
      </c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  <c r="HH132" s="43"/>
      <c r="HI132" s="43"/>
      <c r="HJ132" s="43"/>
      <c r="HK132" s="43"/>
      <c r="HL132" s="43"/>
      <c r="HM132" s="43"/>
      <c r="HN132" s="43"/>
      <c r="HO132" s="43"/>
      <c r="HP132" s="43"/>
      <c r="HQ132" s="43"/>
      <c r="HR132" s="43"/>
      <c r="HS132" s="43"/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3"/>
      <c r="IE132" s="43"/>
      <c r="IF132" s="43"/>
      <c r="IG132" s="43"/>
      <c r="IH132" s="43"/>
      <c r="II132" s="43"/>
      <c r="IJ132" s="43"/>
      <c r="IK132" s="43"/>
      <c r="IL132" s="43"/>
      <c r="IM132" s="43"/>
      <c r="IN132" s="43"/>
      <c r="IO132" s="43"/>
      <c r="IP132" s="43"/>
      <c r="IQ132" s="43"/>
      <c r="IR132" s="43"/>
      <c r="IS132" s="43"/>
      <c r="IT132" s="43"/>
      <c r="IU132" s="43"/>
      <c r="IV132" s="43"/>
      <c r="IW132" s="43"/>
    </row>
    <row r="133" customFormat="false" ht="15" hidden="false" customHeight="false" outlineLevel="0" collapsed="false">
      <c r="A133" s="87" t="n">
        <v>52504500</v>
      </c>
      <c r="B133" s="0" t="s">
        <v>145</v>
      </c>
      <c r="C133" s="82"/>
      <c r="D133" s="82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30"/>
    </row>
    <row r="134" customFormat="false" ht="15" hidden="false" customHeight="false" outlineLevel="0" collapsed="false">
      <c r="A134" s="93"/>
      <c r="B134" s="17" t="s">
        <v>118</v>
      </c>
      <c r="C134" s="82" t="n">
        <v>0</v>
      </c>
      <c r="D134" s="82" t="n">
        <v>0</v>
      </c>
      <c r="E134" s="94" t="n">
        <v>0</v>
      </c>
      <c r="F134" s="94" t="n">
        <v>0</v>
      </c>
      <c r="G134" s="94" t="n">
        <v>0</v>
      </c>
      <c r="H134" s="94" t="n">
        <v>0</v>
      </c>
      <c r="I134" s="94" t="n">
        <v>0</v>
      </c>
      <c r="J134" s="94" t="n">
        <v>0</v>
      </c>
      <c r="K134" s="94" t="n">
        <v>0</v>
      </c>
      <c r="L134" s="94" t="n">
        <v>0</v>
      </c>
      <c r="M134" s="94" t="n">
        <v>0</v>
      </c>
      <c r="N134" s="94" t="n">
        <v>0</v>
      </c>
      <c r="O134" s="94" t="n">
        <v>0</v>
      </c>
      <c r="P134" s="94" t="n">
        <v>0</v>
      </c>
      <c r="Q134" s="73" t="n">
        <f aca="false">SUM(E134:P134)</f>
        <v>0</v>
      </c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5" hidden="false" customHeight="false" outlineLevel="0" collapsed="false">
      <c r="A135" s="93"/>
      <c r="B135" s="17" t="s">
        <v>118</v>
      </c>
      <c r="C135" s="95" t="n">
        <v>0</v>
      </c>
      <c r="D135" s="95" t="n">
        <v>0</v>
      </c>
      <c r="E135" s="96" t="n">
        <v>0</v>
      </c>
      <c r="F135" s="96" t="n">
        <v>0</v>
      </c>
      <c r="G135" s="96" t="n">
        <v>0</v>
      </c>
      <c r="H135" s="96" t="n">
        <v>0</v>
      </c>
      <c r="I135" s="96" t="n">
        <v>0</v>
      </c>
      <c r="J135" s="96" t="n">
        <v>0</v>
      </c>
      <c r="K135" s="96" t="n">
        <v>0</v>
      </c>
      <c r="L135" s="96" t="n">
        <v>0</v>
      </c>
      <c r="M135" s="96" t="n">
        <v>0</v>
      </c>
      <c r="N135" s="96" t="n">
        <v>0</v>
      </c>
      <c r="O135" s="96" t="n">
        <v>0</v>
      </c>
      <c r="P135" s="96" t="n">
        <v>0</v>
      </c>
      <c r="Q135" s="97" t="n">
        <f aca="false">SUM(E135:P135)</f>
        <v>0</v>
      </c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5" hidden="false" customHeight="false" outlineLevel="0" collapsed="false">
      <c r="A136" s="105"/>
      <c r="B136" s="106" t="s">
        <v>119</v>
      </c>
      <c r="C136" s="107" t="n">
        <f aca="false">SUM(C134:C135)</f>
        <v>0</v>
      </c>
      <c r="D136" s="107" t="n">
        <f aca="false">SUM(D134:D135)</f>
        <v>0</v>
      </c>
      <c r="E136" s="106" t="n">
        <f aca="false">SUM(E134:E135)</f>
        <v>0</v>
      </c>
      <c r="F136" s="106" t="n">
        <f aca="false">SUM(F134:F135)</f>
        <v>0</v>
      </c>
      <c r="G136" s="106" t="n">
        <f aca="false">SUM(G134:G135)</f>
        <v>0</v>
      </c>
      <c r="H136" s="106" t="n">
        <f aca="false">SUM(H134:H135)</f>
        <v>0</v>
      </c>
      <c r="I136" s="106" t="n">
        <f aca="false">SUM(I134:I135)</f>
        <v>0</v>
      </c>
      <c r="J136" s="106" t="n">
        <f aca="false">SUM(J134:J135)</f>
        <v>0</v>
      </c>
      <c r="K136" s="106" t="n">
        <f aca="false">SUM(K134:K135)</f>
        <v>0</v>
      </c>
      <c r="L136" s="106" t="n">
        <f aca="false">SUM(L134:L135)</f>
        <v>0</v>
      </c>
      <c r="M136" s="106" t="n">
        <f aca="false">SUM(M134:M135)</f>
        <v>0</v>
      </c>
      <c r="N136" s="106" t="n">
        <f aca="false">SUM(N134:N135)</f>
        <v>0</v>
      </c>
      <c r="O136" s="106" t="n">
        <f aca="false">SUM(O134:O135)</f>
        <v>0</v>
      </c>
      <c r="P136" s="106" t="n">
        <f aca="false">SUM(P134:P135)</f>
        <v>0</v>
      </c>
      <c r="Q136" s="45" t="n">
        <f aca="false">SUM(E136:P136)</f>
        <v>0</v>
      </c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  <c r="HG136" s="43"/>
      <c r="HH136" s="43"/>
      <c r="HI136" s="43"/>
      <c r="HJ136" s="43"/>
      <c r="HK136" s="43"/>
      <c r="HL136" s="43"/>
      <c r="HM136" s="43"/>
      <c r="HN136" s="43"/>
      <c r="HO136" s="43"/>
      <c r="HP136" s="43"/>
      <c r="HQ136" s="43"/>
      <c r="HR136" s="43"/>
      <c r="HS136" s="43"/>
      <c r="HT136" s="43"/>
      <c r="HU136" s="43"/>
      <c r="HV136" s="43"/>
      <c r="HW136" s="43"/>
      <c r="HX136" s="43"/>
      <c r="HY136" s="43"/>
      <c r="HZ136" s="43"/>
      <c r="IA136" s="43"/>
      <c r="IB136" s="43"/>
      <c r="IC136" s="43"/>
      <c r="ID136" s="43"/>
      <c r="IE136" s="43"/>
      <c r="IF136" s="43"/>
      <c r="IG136" s="43"/>
      <c r="IH136" s="43"/>
      <c r="II136" s="43"/>
      <c r="IJ136" s="43"/>
      <c r="IK136" s="43"/>
      <c r="IL136" s="43"/>
      <c r="IM136" s="43"/>
      <c r="IN136" s="43"/>
      <c r="IO136" s="43"/>
      <c r="IP136" s="43"/>
      <c r="IQ136" s="43"/>
      <c r="IR136" s="43"/>
      <c r="IS136" s="43"/>
      <c r="IT136" s="43"/>
      <c r="IU136" s="43"/>
      <c r="IV136" s="43"/>
      <c r="IW136" s="43"/>
    </row>
    <row r="137" customFormat="false" ht="15" hidden="false" customHeight="false" outlineLevel="0" collapsed="false">
      <c r="A137" s="87" t="n">
        <v>52505000</v>
      </c>
      <c r="B137" s="0" t="s">
        <v>146</v>
      </c>
      <c r="C137" s="82"/>
      <c r="D137" s="82"/>
      <c r="E137" s="27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30"/>
    </row>
    <row r="138" customFormat="false" ht="15" hidden="false" customHeight="false" outlineLevel="0" collapsed="false">
      <c r="A138" s="93"/>
      <c r="B138" s="17" t="s">
        <v>118</v>
      </c>
      <c r="C138" s="82" t="n">
        <v>0</v>
      </c>
      <c r="D138" s="82" t="n">
        <v>0</v>
      </c>
      <c r="E138" s="94" t="n">
        <v>0</v>
      </c>
      <c r="F138" s="94" t="n">
        <v>0</v>
      </c>
      <c r="G138" s="94" t="n">
        <v>0</v>
      </c>
      <c r="H138" s="94" t="n">
        <v>0</v>
      </c>
      <c r="I138" s="94" t="n">
        <v>0</v>
      </c>
      <c r="J138" s="94" t="n">
        <v>0</v>
      </c>
      <c r="K138" s="94" t="n">
        <v>0</v>
      </c>
      <c r="L138" s="94" t="n">
        <v>0</v>
      </c>
      <c r="M138" s="94" t="n">
        <v>0</v>
      </c>
      <c r="N138" s="94" t="n">
        <v>0</v>
      </c>
      <c r="O138" s="94" t="n">
        <v>0</v>
      </c>
      <c r="P138" s="94" t="n">
        <v>0</v>
      </c>
      <c r="Q138" s="73" t="n">
        <f aca="false">SUM(E138:P138)</f>
        <v>0</v>
      </c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5" hidden="false" customHeight="false" outlineLevel="0" collapsed="false">
      <c r="A139" s="93"/>
      <c r="B139" s="17" t="s">
        <v>118</v>
      </c>
      <c r="C139" s="95" t="n">
        <v>0</v>
      </c>
      <c r="D139" s="95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7" t="n">
        <f aca="false">SUM(E139:P139)</f>
        <v>0</v>
      </c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3.5" hidden="false" customHeight="true" outlineLevel="0" collapsed="false">
      <c r="A140" s="105"/>
      <c r="B140" s="106" t="s">
        <v>119</v>
      </c>
      <c r="C140" s="107" t="n">
        <f aca="false">SUM(C138:C139)</f>
        <v>0</v>
      </c>
      <c r="D140" s="107" t="n">
        <f aca="false">SUM(D138:D139)</f>
        <v>0</v>
      </c>
      <c r="E140" s="106" t="n">
        <f aca="false">SUM(E138:E139)</f>
        <v>0</v>
      </c>
      <c r="F140" s="106" t="n">
        <f aca="false">SUM(F138:F139)</f>
        <v>0</v>
      </c>
      <c r="G140" s="106" t="n">
        <f aca="false">SUM(G138:G139)</f>
        <v>0</v>
      </c>
      <c r="H140" s="106" t="n">
        <f aca="false">SUM(H138:H139)</f>
        <v>0</v>
      </c>
      <c r="I140" s="106" t="n">
        <f aca="false">SUM(I138:I139)</f>
        <v>0</v>
      </c>
      <c r="J140" s="106" t="n">
        <f aca="false">SUM(J138:J139)</f>
        <v>0</v>
      </c>
      <c r="K140" s="106" t="n">
        <f aca="false">SUM(K138:K139)</f>
        <v>0</v>
      </c>
      <c r="L140" s="106" t="n">
        <f aca="false">SUM(L138:L139)</f>
        <v>0</v>
      </c>
      <c r="M140" s="106" t="n">
        <f aca="false">SUM(M138:M139)</f>
        <v>0</v>
      </c>
      <c r="N140" s="106" t="n">
        <f aca="false">SUM(N138:N139)</f>
        <v>0</v>
      </c>
      <c r="O140" s="106" t="n">
        <f aca="false">SUM(O138:O139)</f>
        <v>0</v>
      </c>
      <c r="P140" s="106" t="n">
        <f aca="false">SUM(P138:P139)</f>
        <v>0</v>
      </c>
      <c r="Q140" s="45" t="n">
        <f aca="false">SUM(E140:P140)</f>
        <v>0</v>
      </c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  <c r="HG140" s="43"/>
      <c r="HH140" s="43"/>
      <c r="HI140" s="43"/>
      <c r="HJ140" s="43"/>
      <c r="HK140" s="43"/>
      <c r="HL140" s="43"/>
      <c r="HM140" s="43"/>
      <c r="HN140" s="43"/>
      <c r="HO140" s="43"/>
      <c r="HP140" s="43"/>
      <c r="HQ140" s="43"/>
      <c r="HR140" s="43"/>
      <c r="HS140" s="43"/>
      <c r="HT140" s="43"/>
      <c r="HU140" s="43"/>
      <c r="HV140" s="43"/>
      <c r="HW140" s="43"/>
      <c r="HX140" s="43"/>
      <c r="HY140" s="43"/>
      <c r="HZ140" s="43"/>
      <c r="IA140" s="43"/>
      <c r="IB140" s="43"/>
      <c r="IC140" s="43"/>
      <c r="ID140" s="43"/>
      <c r="IE140" s="43"/>
      <c r="IF140" s="43"/>
      <c r="IG140" s="43"/>
      <c r="IH140" s="43"/>
      <c r="II140" s="43"/>
      <c r="IJ140" s="43"/>
      <c r="IK140" s="43"/>
      <c r="IL140" s="43"/>
      <c r="IM140" s="43"/>
      <c r="IN140" s="43"/>
      <c r="IO140" s="43"/>
      <c r="IP140" s="43"/>
      <c r="IQ140" s="43"/>
      <c r="IR140" s="43"/>
      <c r="IS140" s="43"/>
      <c r="IT140" s="43"/>
      <c r="IU140" s="43"/>
      <c r="IV140" s="43"/>
      <c r="IW140" s="43"/>
    </row>
    <row r="141" customFormat="false" ht="15" hidden="false" customHeight="false" outlineLevel="0" collapsed="false">
      <c r="A141" s="87" t="n">
        <v>52505500</v>
      </c>
      <c r="B141" s="0" t="s">
        <v>147</v>
      </c>
      <c r="C141" s="82"/>
      <c r="D141" s="82"/>
      <c r="E141" s="27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30"/>
    </row>
    <row r="142" customFormat="false" ht="15" hidden="false" customHeight="false" outlineLevel="0" collapsed="false">
      <c r="A142" s="93"/>
      <c r="B142" s="17" t="s">
        <v>118</v>
      </c>
      <c r="C142" s="82" t="n">
        <v>0</v>
      </c>
      <c r="D142" s="82" t="n">
        <v>0</v>
      </c>
      <c r="E142" s="94" t="n">
        <v>0</v>
      </c>
      <c r="F142" s="94" t="n">
        <v>0</v>
      </c>
      <c r="G142" s="94" t="n">
        <v>0</v>
      </c>
      <c r="H142" s="94" t="n">
        <v>0</v>
      </c>
      <c r="I142" s="94" t="n">
        <v>0</v>
      </c>
      <c r="J142" s="94" t="n">
        <v>0</v>
      </c>
      <c r="K142" s="94" t="n">
        <v>0</v>
      </c>
      <c r="L142" s="94" t="n">
        <v>0</v>
      </c>
      <c r="M142" s="94" t="n">
        <v>0</v>
      </c>
      <c r="N142" s="94" t="n">
        <v>0</v>
      </c>
      <c r="O142" s="94" t="n">
        <v>0</v>
      </c>
      <c r="P142" s="94" t="n">
        <v>0</v>
      </c>
      <c r="Q142" s="73" t="n">
        <f aca="false">SUM(E142:P142)</f>
        <v>0</v>
      </c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5" hidden="false" customHeight="false" outlineLevel="0" collapsed="false">
      <c r="A143" s="93"/>
      <c r="B143" s="17" t="s">
        <v>118</v>
      </c>
      <c r="C143" s="95" t="n">
        <v>0</v>
      </c>
      <c r="D143" s="95" t="n">
        <v>0</v>
      </c>
      <c r="E143" s="96" t="n">
        <v>0</v>
      </c>
      <c r="F143" s="96" t="n">
        <v>0</v>
      </c>
      <c r="G143" s="96" t="n">
        <v>0</v>
      </c>
      <c r="H143" s="96" t="n">
        <v>0</v>
      </c>
      <c r="I143" s="96" t="n">
        <v>0</v>
      </c>
      <c r="J143" s="96" t="n">
        <v>0</v>
      </c>
      <c r="K143" s="96" t="n">
        <v>0</v>
      </c>
      <c r="L143" s="96" t="n">
        <v>0</v>
      </c>
      <c r="M143" s="96" t="n">
        <v>0</v>
      </c>
      <c r="N143" s="96" t="n">
        <v>0</v>
      </c>
      <c r="O143" s="96" t="n">
        <v>0</v>
      </c>
      <c r="P143" s="96" t="n">
        <v>0</v>
      </c>
      <c r="Q143" s="97" t="n">
        <f aca="false">SUM(E143:P143)</f>
        <v>0</v>
      </c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3.5" hidden="false" customHeight="true" outlineLevel="0" collapsed="false">
      <c r="A144" s="105"/>
      <c r="B144" s="106" t="s">
        <v>119</v>
      </c>
      <c r="C144" s="107" t="n">
        <f aca="false">SUM(C142:C143)</f>
        <v>0</v>
      </c>
      <c r="D144" s="107" t="n">
        <f aca="false">SUM(D142:D143)</f>
        <v>0</v>
      </c>
      <c r="E144" s="106" t="n">
        <f aca="false">SUM(E142:E143)</f>
        <v>0</v>
      </c>
      <c r="F144" s="106" t="n">
        <f aca="false">SUM(F142:F143)</f>
        <v>0</v>
      </c>
      <c r="G144" s="106" t="n">
        <f aca="false">SUM(G142:G143)</f>
        <v>0</v>
      </c>
      <c r="H144" s="106" t="n">
        <f aca="false">SUM(H142:H143)</f>
        <v>0</v>
      </c>
      <c r="I144" s="106" t="n">
        <f aca="false">SUM(I142:I143)</f>
        <v>0</v>
      </c>
      <c r="J144" s="106" t="n">
        <f aca="false">SUM(J142:J143)</f>
        <v>0</v>
      </c>
      <c r="K144" s="106" t="n">
        <f aca="false">SUM(K142:K143)</f>
        <v>0</v>
      </c>
      <c r="L144" s="106" t="n">
        <f aca="false">SUM(L142:L143)</f>
        <v>0</v>
      </c>
      <c r="M144" s="106" t="n">
        <f aca="false">SUM(M142:M143)</f>
        <v>0</v>
      </c>
      <c r="N144" s="106" t="n">
        <f aca="false">SUM(N142:N143)</f>
        <v>0</v>
      </c>
      <c r="O144" s="106" t="n">
        <f aca="false">SUM(O142:O143)</f>
        <v>0</v>
      </c>
      <c r="P144" s="106" t="n">
        <f aca="false">SUM(P142:P143)</f>
        <v>0</v>
      </c>
      <c r="Q144" s="45" t="n">
        <f aca="false">SUM(E144:P144)</f>
        <v>0</v>
      </c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  <c r="HG144" s="43"/>
      <c r="HH144" s="43"/>
      <c r="HI144" s="43"/>
      <c r="HJ144" s="43"/>
      <c r="HK144" s="43"/>
      <c r="HL144" s="43"/>
      <c r="HM144" s="43"/>
      <c r="HN144" s="43"/>
      <c r="HO144" s="43"/>
      <c r="HP144" s="43"/>
      <c r="HQ144" s="43"/>
      <c r="HR144" s="43"/>
      <c r="HS144" s="43"/>
      <c r="HT144" s="43"/>
      <c r="HU144" s="43"/>
      <c r="HV144" s="43"/>
      <c r="HW144" s="43"/>
      <c r="HX144" s="43"/>
      <c r="HY144" s="43"/>
      <c r="HZ144" s="43"/>
      <c r="IA144" s="43"/>
      <c r="IB144" s="43"/>
      <c r="IC144" s="43"/>
      <c r="ID144" s="43"/>
      <c r="IE144" s="43"/>
      <c r="IF144" s="43"/>
      <c r="IG144" s="43"/>
      <c r="IH144" s="43"/>
      <c r="II144" s="43"/>
      <c r="IJ144" s="43"/>
      <c r="IK144" s="43"/>
      <c r="IL144" s="43"/>
      <c r="IM144" s="43"/>
      <c r="IN144" s="43"/>
      <c r="IO144" s="43"/>
      <c r="IP144" s="43"/>
      <c r="IQ144" s="43"/>
      <c r="IR144" s="43"/>
      <c r="IS144" s="43"/>
      <c r="IT144" s="43"/>
      <c r="IU144" s="43"/>
      <c r="IV144" s="43"/>
      <c r="IW144" s="43"/>
    </row>
    <row r="145" customFormat="false" ht="15" hidden="false" customHeight="false" outlineLevel="0" collapsed="false">
      <c r="A145" s="87" t="n">
        <v>52506000</v>
      </c>
      <c r="B145" s="0" t="s">
        <v>148</v>
      </c>
      <c r="C145" s="82"/>
      <c r="D145" s="82"/>
      <c r="E145" s="27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30"/>
    </row>
    <row r="146" customFormat="false" ht="15" hidden="false" customHeight="false" outlineLevel="0" collapsed="false">
      <c r="A146" s="93"/>
      <c r="B146" s="17" t="s">
        <v>118</v>
      </c>
      <c r="C146" s="82" t="n">
        <v>0</v>
      </c>
      <c r="D146" s="82" t="n">
        <v>0</v>
      </c>
      <c r="E146" s="94" t="n">
        <v>0</v>
      </c>
      <c r="F146" s="94" t="n">
        <v>0</v>
      </c>
      <c r="G146" s="94" t="n">
        <v>0</v>
      </c>
      <c r="H146" s="94" t="n">
        <v>0</v>
      </c>
      <c r="I146" s="94" t="n">
        <v>0</v>
      </c>
      <c r="J146" s="94" t="n">
        <v>0</v>
      </c>
      <c r="K146" s="94" t="n">
        <v>0</v>
      </c>
      <c r="L146" s="94" t="n">
        <v>0</v>
      </c>
      <c r="M146" s="94" t="n">
        <v>0</v>
      </c>
      <c r="N146" s="94" t="n">
        <v>0</v>
      </c>
      <c r="O146" s="94" t="n">
        <v>0</v>
      </c>
      <c r="P146" s="94" t="n">
        <v>0</v>
      </c>
      <c r="Q146" s="73" t="n">
        <f aca="false">SUM(E146:P146)</f>
        <v>0</v>
      </c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5" hidden="false" customHeight="false" outlineLevel="0" collapsed="false">
      <c r="A147" s="93"/>
      <c r="B147" s="17" t="s">
        <v>118</v>
      </c>
      <c r="C147" s="95" t="n">
        <v>0</v>
      </c>
      <c r="D147" s="95" t="n">
        <v>0</v>
      </c>
      <c r="E147" s="96" t="n">
        <v>0</v>
      </c>
      <c r="F147" s="96" t="n">
        <v>0</v>
      </c>
      <c r="G147" s="96" t="n">
        <v>0</v>
      </c>
      <c r="H147" s="96" t="n">
        <v>0</v>
      </c>
      <c r="I147" s="96" t="n">
        <v>0</v>
      </c>
      <c r="J147" s="96" t="n">
        <v>0</v>
      </c>
      <c r="K147" s="96" t="n">
        <v>0</v>
      </c>
      <c r="L147" s="96" t="n">
        <v>0</v>
      </c>
      <c r="M147" s="96" t="n">
        <v>0</v>
      </c>
      <c r="N147" s="96" t="n">
        <v>0</v>
      </c>
      <c r="O147" s="96" t="n">
        <v>0</v>
      </c>
      <c r="P147" s="96" t="n">
        <v>0</v>
      </c>
      <c r="Q147" s="97" t="n">
        <f aca="false">SUM(E147:P147)</f>
        <v>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3.5" hidden="false" customHeight="true" outlineLevel="0" collapsed="false">
      <c r="A148" s="105"/>
      <c r="B148" s="106" t="s">
        <v>119</v>
      </c>
      <c r="C148" s="107" t="n">
        <f aca="false">SUM(C146:C147)</f>
        <v>0</v>
      </c>
      <c r="D148" s="107" t="n">
        <f aca="false">SUM(D146:D147)</f>
        <v>0</v>
      </c>
      <c r="E148" s="106" t="n">
        <f aca="false">SUM(E146:E147)</f>
        <v>0</v>
      </c>
      <c r="F148" s="106" t="n">
        <f aca="false">SUM(F146:F147)</f>
        <v>0</v>
      </c>
      <c r="G148" s="106" t="n">
        <f aca="false">SUM(G146:G147)</f>
        <v>0</v>
      </c>
      <c r="H148" s="106" t="n">
        <f aca="false">SUM(H146:H147)</f>
        <v>0</v>
      </c>
      <c r="I148" s="106" t="n">
        <f aca="false">SUM(I146:I147)</f>
        <v>0</v>
      </c>
      <c r="J148" s="106" t="n">
        <f aca="false">SUM(J146:J147)</f>
        <v>0</v>
      </c>
      <c r="K148" s="106" t="n">
        <f aca="false">SUM(K146:K147)</f>
        <v>0</v>
      </c>
      <c r="L148" s="106" t="n">
        <f aca="false">SUM(L146:L147)</f>
        <v>0</v>
      </c>
      <c r="M148" s="106" t="n">
        <f aca="false">SUM(M146:M147)</f>
        <v>0</v>
      </c>
      <c r="N148" s="106" t="n">
        <f aca="false">SUM(N146:N147)</f>
        <v>0</v>
      </c>
      <c r="O148" s="106" t="n">
        <f aca="false">SUM(O146:O147)</f>
        <v>0</v>
      </c>
      <c r="P148" s="106" t="n">
        <f aca="false">SUM(P146:P147)</f>
        <v>0</v>
      </c>
      <c r="Q148" s="45" t="n">
        <f aca="false">SUM(E148:P148)</f>
        <v>0</v>
      </c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  <c r="HG148" s="43"/>
      <c r="HH148" s="43"/>
      <c r="HI148" s="43"/>
      <c r="HJ148" s="43"/>
      <c r="HK148" s="43"/>
      <c r="HL148" s="43"/>
      <c r="HM148" s="43"/>
      <c r="HN148" s="43"/>
      <c r="HO148" s="43"/>
      <c r="HP148" s="43"/>
      <c r="HQ148" s="43"/>
      <c r="HR148" s="43"/>
      <c r="HS148" s="43"/>
      <c r="HT148" s="43"/>
      <c r="HU148" s="43"/>
      <c r="HV148" s="43"/>
      <c r="HW148" s="43"/>
      <c r="HX148" s="43"/>
      <c r="HY148" s="43"/>
      <c r="HZ148" s="43"/>
      <c r="IA148" s="43"/>
      <c r="IB148" s="43"/>
      <c r="IC148" s="43"/>
      <c r="ID148" s="43"/>
      <c r="IE148" s="43"/>
      <c r="IF148" s="43"/>
      <c r="IG148" s="43"/>
      <c r="IH148" s="43"/>
      <c r="II148" s="43"/>
      <c r="IJ148" s="43"/>
      <c r="IK148" s="43"/>
      <c r="IL148" s="43"/>
      <c r="IM148" s="43"/>
      <c r="IN148" s="43"/>
      <c r="IO148" s="43"/>
      <c r="IP148" s="43"/>
      <c r="IQ148" s="43"/>
      <c r="IR148" s="43"/>
      <c r="IS148" s="43"/>
      <c r="IT148" s="43"/>
      <c r="IU148" s="43"/>
      <c r="IV148" s="43"/>
      <c r="IW148" s="43"/>
    </row>
    <row r="149" customFormat="false" ht="15" hidden="false" customHeight="false" outlineLevel="0" collapsed="false">
      <c r="A149" s="87" t="n">
        <v>52506500</v>
      </c>
      <c r="B149" s="0" t="s">
        <v>149</v>
      </c>
      <c r="C149" s="123"/>
      <c r="D149" s="123"/>
      <c r="E149" s="124"/>
      <c r="F149" s="124"/>
      <c r="G149" s="124"/>
      <c r="H149" s="124"/>
      <c r="I149" s="124"/>
      <c r="J149" s="124"/>
      <c r="K149" s="124"/>
      <c r="L149" s="124"/>
      <c r="M149" s="88"/>
      <c r="N149" s="88"/>
      <c r="O149" s="88"/>
      <c r="P149" s="88"/>
      <c r="Q149" s="30"/>
    </row>
    <row r="150" customFormat="false" ht="15" hidden="false" customHeight="false" outlineLevel="0" collapsed="false">
      <c r="A150" s="93"/>
      <c r="B150" s="17" t="s">
        <v>118</v>
      </c>
      <c r="C150" s="82" t="n">
        <v>0</v>
      </c>
      <c r="D150" s="82" t="n">
        <v>0</v>
      </c>
      <c r="E150" s="94" t="n">
        <v>0</v>
      </c>
      <c r="F150" s="94" t="n">
        <v>0</v>
      </c>
      <c r="G150" s="94" t="n">
        <v>0</v>
      </c>
      <c r="H150" s="94" t="n">
        <v>0</v>
      </c>
      <c r="I150" s="94" t="n">
        <v>0</v>
      </c>
      <c r="J150" s="94" t="n">
        <v>0</v>
      </c>
      <c r="K150" s="94" t="n">
        <v>0</v>
      </c>
      <c r="L150" s="94" t="n">
        <v>0</v>
      </c>
      <c r="M150" s="94" t="n">
        <v>0</v>
      </c>
      <c r="N150" s="94" t="n">
        <v>0</v>
      </c>
      <c r="O150" s="94" t="n">
        <v>0</v>
      </c>
      <c r="P150" s="94" t="n">
        <v>0</v>
      </c>
      <c r="Q150" s="73" t="n">
        <f aca="false">SUM(E150:P150)</f>
        <v>0</v>
      </c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5" hidden="false" customHeight="false" outlineLevel="0" collapsed="false">
      <c r="A151" s="93"/>
      <c r="B151" s="17" t="s">
        <v>118</v>
      </c>
      <c r="C151" s="95" t="n">
        <v>0</v>
      </c>
      <c r="D151" s="95" t="n">
        <v>0</v>
      </c>
      <c r="E151" s="96" t="n">
        <v>0</v>
      </c>
      <c r="F151" s="96" t="n">
        <v>0</v>
      </c>
      <c r="G151" s="96" t="n">
        <v>0</v>
      </c>
      <c r="H151" s="96" t="n">
        <v>0</v>
      </c>
      <c r="I151" s="96" t="n">
        <v>0</v>
      </c>
      <c r="J151" s="96" t="n">
        <v>0</v>
      </c>
      <c r="K151" s="96" t="n">
        <v>0</v>
      </c>
      <c r="L151" s="96" t="n">
        <v>0</v>
      </c>
      <c r="M151" s="96" t="n">
        <v>0</v>
      </c>
      <c r="N151" s="96" t="n">
        <v>0</v>
      </c>
      <c r="O151" s="96" t="n">
        <v>0</v>
      </c>
      <c r="P151" s="96" t="n">
        <v>0</v>
      </c>
      <c r="Q151" s="97" t="n">
        <f aca="false">SUM(E151:P151)</f>
        <v>0</v>
      </c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5" hidden="false" customHeight="false" outlineLevel="0" collapsed="false">
      <c r="A152" s="105"/>
      <c r="B152" s="106" t="s">
        <v>119</v>
      </c>
      <c r="C152" s="107" t="n">
        <f aca="false">SUM(C150:C151)</f>
        <v>0</v>
      </c>
      <c r="D152" s="107" t="n">
        <f aca="false">SUM(D150:D151)</f>
        <v>0</v>
      </c>
      <c r="E152" s="106" t="n">
        <f aca="false">SUM(E150:E151)</f>
        <v>0</v>
      </c>
      <c r="F152" s="106" t="n">
        <f aca="false">SUM(F150:F151)</f>
        <v>0</v>
      </c>
      <c r="G152" s="106" t="n">
        <f aca="false">SUM(G150:G151)</f>
        <v>0</v>
      </c>
      <c r="H152" s="106" t="n">
        <f aca="false">SUM(H150:H151)</f>
        <v>0</v>
      </c>
      <c r="I152" s="106" t="n">
        <f aca="false">SUM(I150:I151)</f>
        <v>0</v>
      </c>
      <c r="J152" s="106" t="n">
        <f aca="false">SUM(J150:J151)</f>
        <v>0</v>
      </c>
      <c r="K152" s="106" t="n">
        <f aca="false">SUM(K150:K151)</f>
        <v>0</v>
      </c>
      <c r="L152" s="106" t="n">
        <f aca="false">SUM(L150:L151)</f>
        <v>0</v>
      </c>
      <c r="M152" s="106" t="n">
        <f aca="false">SUM(M150:M151)</f>
        <v>0</v>
      </c>
      <c r="N152" s="106" t="n">
        <f aca="false">SUM(N150:N151)</f>
        <v>0</v>
      </c>
      <c r="O152" s="106" t="n">
        <f aca="false">SUM(O150:O151)</f>
        <v>0</v>
      </c>
      <c r="P152" s="106" t="n">
        <f aca="false">SUM(P150:P151)</f>
        <v>0</v>
      </c>
      <c r="Q152" s="45" t="n">
        <f aca="false">SUM(E152:P152)</f>
        <v>0</v>
      </c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  <c r="HG152" s="43"/>
      <c r="HH152" s="43"/>
      <c r="HI152" s="43"/>
      <c r="HJ152" s="43"/>
      <c r="HK152" s="43"/>
      <c r="HL152" s="43"/>
      <c r="HM152" s="43"/>
      <c r="HN152" s="43"/>
      <c r="HO152" s="43"/>
      <c r="HP152" s="43"/>
      <c r="HQ152" s="43"/>
      <c r="HR152" s="43"/>
      <c r="HS152" s="43"/>
      <c r="HT152" s="43"/>
      <c r="HU152" s="43"/>
      <c r="HV152" s="43"/>
      <c r="HW152" s="43"/>
      <c r="HX152" s="43"/>
      <c r="HY152" s="43"/>
      <c r="HZ152" s="43"/>
      <c r="IA152" s="43"/>
      <c r="IB152" s="43"/>
      <c r="IC152" s="43"/>
      <c r="ID152" s="43"/>
      <c r="IE152" s="43"/>
      <c r="IF152" s="43"/>
      <c r="IG152" s="43"/>
      <c r="IH152" s="43"/>
      <c r="II152" s="43"/>
      <c r="IJ152" s="43"/>
      <c r="IK152" s="43"/>
      <c r="IL152" s="43"/>
      <c r="IM152" s="43"/>
      <c r="IN152" s="43"/>
      <c r="IO152" s="43"/>
      <c r="IP152" s="43"/>
      <c r="IQ152" s="43"/>
      <c r="IR152" s="43"/>
      <c r="IS152" s="43"/>
      <c r="IT152" s="43"/>
      <c r="IU152" s="43"/>
      <c r="IV152" s="43"/>
      <c r="IW152" s="43"/>
    </row>
    <row r="153" customFormat="false" ht="15" hidden="false" customHeight="false" outlineLevel="0" collapsed="false">
      <c r="A153" s="87" t="n">
        <v>52508100</v>
      </c>
      <c r="B153" s="0" t="s">
        <v>150</v>
      </c>
      <c r="C153" s="82"/>
      <c r="D153" s="82"/>
      <c r="E153" s="27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30"/>
    </row>
    <row r="154" customFormat="false" ht="15" hidden="false" customHeight="false" outlineLevel="0" collapsed="false">
      <c r="A154" s="93"/>
      <c r="B154" s="17" t="s">
        <v>118</v>
      </c>
      <c r="C154" s="82" t="n">
        <v>0</v>
      </c>
      <c r="D154" s="82" t="n">
        <v>0</v>
      </c>
      <c r="E154" s="94" t="n">
        <v>0</v>
      </c>
      <c r="F154" s="94" t="n">
        <v>0</v>
      </c>
      <c r="G154" s="94" t="n">
        <v>0</v>
      </c>
      <c r="H154" s="94" t="n">
        <v>0</v>
      </c>
      <c r="I154" s="94" t="n">
        <v>0</v>
      </c>
      <c r="J154" s="94" t="n">
        <v>0</v>
      </c>
      <c r="K154" s="94" t="n">
        <v>0</v>
      </c>
      <c r="L154" s="94" t="n">
        <v>0</v>
      </c>
      <c r="M154" s="94" t="n">
        <v>0</v>
      </c>
      <c r="N154" s="94" t="n">
        <v>0</v>
      </c>
      <c r="O154" s="94" t="n">
        <v>0</v>
      </c>
      <c r="P154" s="94" t="n">
        <v>0</v>
      </c>
      <c r="Q154" s="73" t="n">
        <f aca="false">SUM(E154:P154)</f>
        <v>0</v>
      </c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5" hidden="false" customHeight="false" outlineLevel="0" collapsed="false">
      <c r="A155" s="93"/>
      <c r="B155" s="17" t="s">
        <v>118</v>
      </c>
      <c r="C155" s="95" t="n">
        <v>0</v>
      </c>
      <c r="D155" s="95" t="n">
        <v>0</v>
      </c>
      <c r="E155" s="96" t="n">
        <v>0</v>
      </c>
      <c r="F155" s="96" t="n">
        <v>0</v>
      </c>
      <c r="G155" s="96" t="n">
        <v>0</v>
      </c>
      <c r="H155" s="96" t="n">
        <v>0</v>
      </c>
      <c r="I155" s="96" t="n">
        <v>0</v>
      </c>
      <c r="J155" s="96" t="n">
        <v>0</v>
      </c>
      <c r="K155" s="96" t="n">
        <v>0</v>
      </c>
      <c r="L155" s="96" t="n">
        <v>0</v>
      </c>
      <c r="M155" s="96" t="n">
        <v>0</v>
      </c>
      <c r="N155" s="96" t="n">
        <v>0</v>
      </c>
      <c r="O155" s="96" t="n">
        <v>0</v>
      </c>
      <c r="P155" s="96" t="n">
        <v>0</v>
      </c>
      <c r="Q155" s="97" t="n">
        <f aca="false">SUM(E155:P155)</f>
        <v>0</v>
      </c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3.5" hidden="false" customHeight="true" outlineLevel="0" collapsed="false">
      <c r="A156" s="105"/>
      <c r="B156" s="106" t="s">
        <v>119</v>
      </c>
      <c r="C156" s="107" t="n">
        <f aca="false">SUM(C154:C155)</f>
        <v>0</v>
      </c>
      <c r="D156" s="107" t="n">
        <f aca="false">SUM(D154:D155)</f>
        <v>0</v>
      </c>
      <c r="E156" s="106" t="n">
        <f aca="false">SUM(E154:E155)</f>
        <v>0</v>
      </c>
      <c r="F156" s="106" t="n">
        <f aca="false">SUM(F154:F155)</f>
        <v>0</v>
      </c>
      <c r="G156" s="106" t="n">
        <f aca="false">SUM(G154:G155)</f>
        <v>0</v>
      </c>
      <c r="H156" s="106" t="n">
        <f aca="false">SUM(H154:H155)</f>
        <v>0</v>
      </c>
      <c r="I156" s="106" t="n">
        <f aca="false">SUM(I154:I155)</f>
        <v>0</v>
      </c>
      <c r="J156" s="106" t="n">
        <f aca="false">SUM(J154:J155)</f>
        <v>0</v>
      </c>
      <c r="K156" s="106" t="n">
        <f aca="false">SUM(K154:K155)</f>
        <v>0</v>
      </c>
      <c r="L156" s="106" t="n">
        <f aca="false">SUM(L154:L155)</f>
        <v>0</v>
      </c>
      <c r="M156" s="106" t="n">
        <f aca="false">SUM(M154:M155)</f>
        <v>0</v>
      </c>
      <c r="N156" s="106" t="n">
        <f aca="false">SUM(N154:N155)</f>
        <v>0</v>
      </c>
      <c r="O156" s="106" t="n">
        <f aca="false">SUM(O154:O155)</f>
        <v>0</v>
      </c>
      <c r="P156" s="106" t="n">
        <f aca="false">SUM(P154:P155)</f>
        <v>0</v>
      </c>
      <c r="Q156" s="45" t="n">
        <f aca="false">SUM(E156:P156)</f>
        <v>0</v>
      </c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  <c r="HG156" s="43"/>
      <c r="HH156" s="43"/>
      <c r="HI156" s="43"/>
      <c r="HJ156" s="43"/>
      <c r="HK156" s="43"/>
      <c r="HL156" s="43"/>
      <c r="HM156" s="43"/>
      <c r="HN156" s="43"/>
      <c r="HO156" s="43"/>
      <c r="HP156" s="43"/>
      <c r="HQ156" s="43"/>
      <c r="HR156" s="43"/>
      <c r="HS156" s="43"/>
      <c r="HT156" s="43"/>
      <c r="HU156" s="43"/>
      <c r="HV156" s="43"/>
      <c r="HW156" s="43"/>
      <c r="HX156" s="43"/>
      <c r="HY156" s="43"/>
      <c r="HZ156" s="43"/>
      <c r="IA156" s="43"/>
      <c r="IB156" s="43"/>
      <c r="IC156" s="43"/>
      <c r="ID156" s="43"/>
      <c r="IE156" s="43"/>
      <c r="IF156" s="43"/>
      <c r="IG156" s="43"/>
      <c r="IH156" s="43"/>
      <c r="II156" s="43"/>
      <c r="IJ156" s="43"/>
      <c r="IK156" s="43"/>
      <c r="IL156" s="43"/>
      <c r="IM156" s="43"/>
      <c r="IN156" s="43"/>
      <c r="IO156" s="43"/>
      <c r="IP156" s="43"/>
      <c r="IQ156" s="43"/>
      <c r="IR156" s="43"/>
      <c r="IS156" s="43"/>
      <c r="IT156" s="43"/>
      <c r="IU156" s="43"/>
      <c r="IV156" s="43"/>
      <c r="IW156" s="43"/>
    </row>
    <row r="157" customFormat="false" ht="15" hidden="false" customHeight="false" outlineLevel="0" collapsed="false">
      <c r="A157" s="87" t="n">
        <v>52508500</v>
      </c>
      <c r="B157" s="0" t="s">
        <v>151</v>
      </c>
      <c r="C157" s="82"/>
      <c r="D157" s="82"/>
      <c r="E157" s="27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30"/>
    </row>
    <row r="158" customFormat="false" ht="15" hidden="false" customHeight="false" outlineLevel="0" collapsed="false">
      <c r="A158" s="93"/>
      <c r="B158" s="17" t="s">
        <v>118</v>
      </c>
      <c r="C158" s="82" t="n">
        <v>0</v>
      </c>
      <c r="D158" s="82" t="n">
        <v>0</v>
      </c>
      <c r="E158" s="94" t="n">
        <v>0</v>
      </c>
      <c r="F158" s="94" t="n">
        <v>0</v>
      </c>
      <c r="G158" s="94" t="n">
        <v>0</v>
      </c>
      <c r="H158" s="94" t="n">
        <v>0</v>
      </c>
      <c r="I158" s="94" t="n">
        <v>0</v>
      </c>
      <c r="J158" s="94" t="n">
        <v>0</v>
      </c>
      <c r="K158" s="94" t="n">
        <v>0</v>
      </c>
      <c r="L158" s="94" t="n">
        <v>0</v>
      </c>
      <c r="M158" s="94" t="n">
        <v>0</v>
      </c>
      <c r="N158" s="94" t="n">
        <v>0</v>
      </c>
      <c r="O158" s="94" t="n">
        <v>0</v>
      </c>
      <c r="P158" s="94" t="n">
        <v>0</v>
      </c>
      <c r="Q158" s="73" t="n">
        <f aca="false">SUM(E158:P158)</f>
        <v>0</v>
      </c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5" hidden="false" customHeight="false" outlineLevel="0" collapsed="false">
      <c r="A159" s="93"/>
      <c r="B159" s="17" t="s">
        <v>118</v>
      </c>
      <c r="C159" s="95" t="n">
        <v>0</v>
      </c>
      <c r="D159" s="95" t="n">
        <v>0</v>
      </c>
      <c r="E159" s="96" t="n">
        <v>0</v>
      </c>
      <c r="F159" s="96" t="n">
        <v>0</v>
      </c>
      <c r="G159" s="96" t="n">
        <v>0</v>
      </c>
      <c r="H159" s="96" t="n">
        <v>0</v>
      </c>
      <c r="I159" s="96" t="n">
        <v>0</v>
      </c>
      <c r="J159" s="96" t="n">
        <v>0</v>
      </c>
      <c r="K159" s="96" t="n">
        <v>0</v>
      </c>
      <c r="L159" s="96" t="n">
        <v>0</v>
      </c>
      <c r="M159" s="96" t="n">
        <v>0</v>
      </c>
      <c r="N159" s="96" t="n">
        <v>0</v>
      </c>
      <c r="O159" s="96" t="n">
        <v>0</v>
      </c>
      <c r="P159" s="96" t="n">
        <v>0</v>
      </c>
      <c r="Q159" s="97" t="n">
        <f aca="false">SUM(E159:P159)</f>
        <v>0</v>
      </c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3.5" hidden="false" customHeight="true" outlineLevel="0" collapsed="false">
      <c r="A160" s="105"/>
      <c r="B160" s="106" t="s">
        <v>119</v>
      </c>
      <c r="C160" s="107" t="n">
        <f aca="false">SUM(C158:C159)</f>
        <v>0</v>
      </c>
      <c r="D160" s="107" t="n">
        <f aca="false">SUM(D158:D159)</f>
        <v>0</v>
      </c>
      <c r="E160" s="106" t="n">
        <f aca="false">SUM(E158:E159)</f>
        <v>0</v>
      </c>
      <c r="F160" s="106" t="n">
        <f aca="false">SUM(F158:F159)</f>
        <v>0</v>
      </c>
      <c r="G160" s="106" t="n">
        <f aca="false">SUM(G158:G159)</f>
        <v>0</v>
      </c>
      <c r="H160" s="106" t="n">
        <f aca="false">SUM(H158:H159)</f>
        <v>0</v>
      </c>
      <c r="I160" s="106" t="n">
        <f aca="false">SUM(I158:I159)</f>
        <v>0</v>
      </c>
      <c r="J160" s="106" t="n">
        <f aca="false">SUM(J158:J159)</f>
        <v>0</v>
      </c>
      <c r="K160" s="106" t="n">
        <f aca="false">SUM(K158:K159)</f>
        <v>0</v>
      </c>
      <c r="L160" s="106" t="n">
        <f aca="false">SUM(L158:L159)</f>
        <v>0</v>
      </c>
      <c r="M160" s="106" t="n">
        <f aca="false">SUM(M158:M159)</f>
        <v>0</v>
      </c>
      <c r="N160" s="106" t="n">
        <f aca="false">SUM(N158:N159)</f>
        <v>0</v>
      </c>
      <c r="O160" s="106" t="n">
        <f aca="false">SUM(O158:O159)</f>
        <v>0</v>
      </c>
      <c r="P160" s="106" t="n">
        <f aca="false">SUM(P158:P159)</f>
        <v>0</v>
      </c>
      <c r="Q160" s="45" t="n">
        <f aca="false">SUM(E160:P160)</f>
        <v>0</v>
      </c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  <c r="HG160" s="43"/>
      <c r="HH160" s="43"/>
      <c r="HI160" s="43"/>
      <c r="HJ160" s="43"/>
      <c r="HK160" s="43"/>
      <c r="HL160" s="43"/>
      <c r="HM160" s="43"/>
      <c r="HN160" s="43"/>
      <c r="HO160" s="43"/>
      <c r="HP160" s="43"/>
      <c r="HQ160" s="43"/>
      <c r="HR160" s="43"/>
      <c r="HS160" s="43"/>
      <c r="HT160" s="43"/>
      <c r="HU160" s="43"/>
      <c r="HV160" s="43"/>
      <c r="HW160" s="43"/>
      <c r="HX160" s="43"/>
      <c r="HY160" s="43"/>
      <c r="HZ160" s="43"/>
      <c r="IA160" s="43"/>
      <c r="IB160" s="43"/>
      <c r="IC160" s="43"/>
      <c r="ID160" s="43"/>
      <c r="IE160" s="43"/>
      <c r="IF160" s="43"/>
      <c r="IG160" s="43"/>
      <c r="IH160" s="43"/>
      <c r="II160" s="43"/>
      <c r="IJ160" s="43"/>
      <c r="IK160" s="43"/>
      <c r="IL160" s="43"/>
      <c r="IM160" s="43"/>
      <c r="IN160" s="43"/>
      <c r="IO160" s="43"/>
      <c r="IP160" s="43"/>
      <c r="IQ160" s="43"/>
      <c r="IR160" s="43"/>
      <c r="IS160" s="43"/>
      <c r="IT160" s="43"/>
      <c r="IU160" s="43"/>
      <c r="IV160" s="43"/>
      <c r="IW160" s="43"/>
    </row>
    <row r="161" customFormat="false" ht="15" hidden="false" customHeight="false" outlineLevel="0" collapsed="false">
      <c r="A161" s="87" t="n">
        <v>53600000</v>
      </c>
      <c r="B161" s="0" t="s">
        <v>152</v>
      </c>
      <c r="C161" s="82"/>
      <c r="D161" s="82"/>
      <c r="E161" s="27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30"/>
    </row>
    <row r="162" customFormat="false" ht="15" hidden="false" customHeight="false" outlineLevel="0" collapsed="false">
      <c r="A162" s="93"/>
      <c r="B162" s="17" t="s">
        <v>118</v>
      </c>
      <c r="C162" s="82" t="n">
        <v>0</v>
      </c>
      <c r="D162" s="82" t="n">
        <v>0</v>
      </c>
      <c r="E162" s="94" t="n">
        <v>0</v>
      </c>
      <c r="F162" s="94" t="n">
        <v>0</v>
      </c>
      <c r="G162" s="94" t="n">
        <v>0</v>
      </c>
      <c r="H162" s="94" t="n">
        <v>0</v>
      </c>
      <c r="I162" s="94" t="n">
        <v>0</v>
      </c>
      <c r="J162" s="94" t="n">
        <v>0</v>
      </c>
      <c r="K162" s="94" t="n">
        <v>0</v>
      </c>
      <c r="L162" s="94" t="n">
        <v>0</v>
      </c>
      <c r="M162" s="94" t="n">
        <v>0</v>
      </c>
      <c r="N162" s="94" t="n">
        <v>0</v>
      </c>
      <c r="O162" s="94" t="n">
        <v>0</v>
      </c>
      <c r="P162" s="94" t="n">
        <v>0</v>
      </c>
      <c r="Q162" s="73" t="n">
        <f aca="false">SUM(E162:P162)</f>
        <v>0</v>
      </c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5" hidden="false" customHeight="false" outlineLevel="0" collapsed="false">
      <c r="A163" s="93"/>
      <c r="B163" s="17" t="s">
        <v>118</v>
      </c>
      <c r="C163" s="95" t="n">
        <v>0</v>
      </c>
      <c r="D163" s="95" t="n">
        <v>0</v>
      </c>
      <c r="E163" s="96" t="n">
        <v>0</v>
      </c>
      <c r="F163" s="96" t="n">
        <v>0</v>
      </c>
      <c r="G163" s="96" t="n">
        <v>0</v>
      </c>
      <c r="H163" s="96" t="n">
        <v>0</v>
      </c>
      <c r="I163" s="96" t="n">
        <v>0</v>
      </c>
      <c r="J163" s="96" t="n">
        <v>0</v>
      </c>
      <c r="K163" s="96" t="n">
        <v>0</v>
      </c>
      <c r="L163" s="96" t="n">
        <v>0</v>
      </c>
      <c r="M163" s="96" t="n">
        <v>0</v>
      </c>
      <c r="N163" s="96" t="n">
        <v>0</v>
      </c>
      <c r="O163" s="96" t="n">
        <v>0</v>
      </c>
      <c r="P163" s="96" t="n">
        <v>0</v>
      </c>
      <c r="Q163" s="97" t="n">
        <f aca="false">SUM(E163:P163)</f>
        <v>0</v>
      </c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5" hidden="false" customHeight="false" outlineLevel="0" collapsed="false">
      <c r="A164" s="105"/>
      <c r="B164" s="106" t="s">
        <v>119</v>
      </c>
      <c r="C164" s="107" t="n">
        <f aca="false">SUM(C162:C163)</f>
        <v>0</v>
      </c>
      <c r="D164" s="107" t="n">
        <f aca="false">SUM(D162:D163)</f>
        <v>0</v>
      </c>
      <c r="E164" s="106" t="n">
        <f aca="false">SUM(E162:E163)</f>
        <v>0</v>
      </c>
      <c r="F164" s="106" t="n">
        <f aca="false">SUM(F162:F163)</f>
        <v>0</v>
      </c>
      <c r="G164" s="106" t="n">
        <f aca="false">SUM(G162:G163)</f>
        <v>0</v>
      </c>
      <c r="H164" s="106" t="n">
        <f aca="false">SUM(H162:H163)</f>
        <v>0</v>
      </c>
      <c r="I164" s="106" t="n">
        <f aca="false">SUM(I162:I163)</f>
        <v>0</v>
      </c>
      <c r="J164" s="106" t="n">
        <f aca="false">SUM(J162:J163)</f>
        <v>0</v>
      </c>
      <c r="K164" s="106" t="n">
        <f aca="false">SUM(K162:K163)</f>
        <v>0</v>
      </c>
      <c r="L164" s="106" t="n">
        <f aca="false">SUM(L162:L163)</f>
        <v>0</v>
      </c>
      <c r="M164" s="106" t="n">
        <f aca="false">SUM(M162:M163)</f>
        <v>0</v>
      </c>
      <c r="N164" s="106" t="n">
        <f aca="false">SUM(N162:N163)</f>
        <v>0</v>
      </c>
      <c r="O164" s="106" t="n">
        <f aca="false">SUM(O162:O163)</f>
        <v>0</v>
      </c>
      <c r="P164" s="106" t="n">
        <f aca="false">SUM(P162:P163)</f>
        <v>0</v>
      </c>
      <c r="Q164" s="45" t="n">
        <f aca="false">SUM(E164:P164)</f>
        <v>0</v>
      </c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43"/>
      <c r="IA164" s="43"/>
      <c r="IB164" s="43"/>
      <c r="IC164" s="43"/>
      <c r="ID164" s="43"/>
      <c r="IE164" s="43"/>
      <c r="IF164" s="43"/>
      <c r="IG164" s="43"/>
      <c r="IH164" s="43"/>
      <c r="II164" s="43"/>
      <c r="IJ164" s="43"/>
      <c r="IK164" s="43"/>
      <c r="IL164" s="43"/>
      <c r="IM164" s="43"/>
      <c r="IN164" s="43"/>
      <c r="IO164" s="43"/>
      <c r="IP164" s="43"/>
      <c r="IQ164" s="43"/>
      <c r="IR164" s="43"/>
      <c r="IS164" s="43"/>
      <c r="IT164" s="43"/>
      <c r="IU164" s="43"/>
      <c r="IV164" s="43"/>
      <c r="IW164" s="43"/>
    </row>
    <row r="165" customFormat="false" ht="15" hidden="false" customHeight="false" outlineLevel="0" collapsed="false">
      <c r="A165" s="87" t="n">
        <v>53800000</v>
      </c>
      <c r="B165" s="0" t="s">
        <v>153</v>
      </c>
      <c r="C165" s="82"/>
      <c r="D165" s="82"/>
      <c r="E165" s="27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30"/>
    </row>
    <row r="166" customFormat="false" ht="15" hidden="false" customHeight="false" outlineLevel="0" collapsed="false">
      <c r="A166" s="93"/>
      <c r="B166" s="17" t="s">
        <v>118</v>
      </c>
      <c r="C166" s="82" t="n">
        <v>0</v>
      </c>
      <c r="D166" s="82" t="n">
        <v>0</v>
      </c>
      <c r="E166" s="94" t="n">
        <v>0</v>
      </c>
      <c r="F166" s="94" t="n">
        <v>0</v>
      </c>
      <c r="G166" s="94" t="n">
        <v>0</v>
      </c>
      <c r="H166" s="94" t="n">
        <v>0</v>
      </c>
      <c r="I166" s="94" t="n">
        <v>0</v>
      </c>
      <c r="J166" s="94" t="n">
        <v>0</v>
      </c>
      <c r="K166" s="94" t="n">
        <v>0</v>
      </c>
      <c r="L166" s="94" t="n">
        <v>0</v>
      </c>
      <c r="M166" s="94" t="n">
        <v>0</v>
      </c>
      <c r="N166" s="94" t="n">
        <v>0</v>
      </c>
      <c r="O166" s="94" t="n">
        <v>0</v>
      </c>
      <c r="P166" s="94" t="n">
        <v>0</v>
      </c>
      <c r="Q166" s="73" t="n">
        <f aca="false">SUM(E166:P166)</f>
        <v>0</v>
      </c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5" hidden="false" customHeight="false" outlineLevel="0" collapsed="false">
      <c r="A167" s="93"/>
      <c r="B167" s="17" t="s">
        <v>118</v>
      </c>
      <c r="C167" s="95" t="n">
        <v>0</v>
      </c>
      <c r="D167" s="95" t="n">
        <v>0</v>
      </c>
      <c r="E167" s="96" t="n">
        <v>0</v>
      </c>
      <c r="F167" s="96" t="n">
        <v>0</v>
      </c>
      <c r="G167" s="96" t="n">
        <v>0</v>
      </c>
      <c r="H167" s="96" t="n">
        <v>0</v>
      </c>
      <c r="I167" s="96" t="n">
        <v>0</v>
      </c>
      <c r="J167" s="96" t="n">
        <v>0</v>
      </c>
      <c r="K167" s="96" t="n">
        <v>0</v>
      </c>
      <c r="L167" s="96" t="n">
        <v>0</v>
      </c>
      <c r="M167" s="96" t="n">
        <v>0</v>
      </c>
      <c r="N167" s="96" t="n">
        <v>0</v>
      </c>
      <c r="O167" s="96" t="n">
        <v>0</v>
      </c>
      <c r="P167" s="96" t="n">
        <v>0</v>
      </c>
      <c r="Q167" s="97" t="n">
        <f aca="false">SUM(E167:P167)</f>
        <v>0</v>
      </c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5" hidden="false" customHeight="false" outlineLevel="0" collapsed="false">
      <c r="A168" s="105"/>
      <c r="B168" s="106" t="s">
        <v>119</v>
      </c>
      <c r="C168" s="107" t="n">
        <f aca="false">SUM(C166:C167)</f>
        <v>0</v>
      </c>
      <c r="D168" s="107" t="n">
        <f aca="false">SUM(D166:D167)</f>
        <v>0</v>
      </c>
      <c r="E168" s="106" t="n">
        <f aca="false">SUM(E166:E167)</f>
        <v>0</v>
      </c>
      <c r="F168" s="106" t="n">
        <f aca="false">SUM(F166:F167)</f>
        <v>0</v>
      </c>
      <c r="G168" s="106" t="n">
        <f aca="false">SUM(G166:G167)</f>
        <v>0</v>
      </c>
      <c r="H168" s="106" t="n">
        <f aca="false">SUM(H166:H167)</f>
        <v>0</v>
      </c>
      <c r="I168" s="106" t="n">
        <f aca="false">SUM(I166:I167)</f>
        <v>0</v>
      </c>
      <c r="J168" s="106" t="n">
        <f aca="false">SUM(J166:J167)</f>
        <v>0</v>
      </c>
      <c r="K168" s="106" t="n">
        <f aca="false">SUM(K166:K167)</f>
        <v>0</v>
      </c>
      <c r="L168" s="106" t="n">
        <f aca="false">SUM(L166:L167)</f>
        <v>0</v>
      </c>
      <c r="M168" s="106" t="n">
        <f aca="false">SUM(M166:M167)</f>
        <v>0</v>
      </c>
      <c r="N168" s="106" t="n">
        <f aca="false">SUM(N166:N167)</f>
        <v>0</v>
      </c>
      <c r="O168" s="106" t="n">
        <f aca="false">SUM(O166:O167)</f>
        <v>0</v>
      </c>
      <c r="P168" s="106" t="n">
        <f aca="false">SUM(P166:P167)</f>
        <v>0</v>
      </c>
      <c r="Q168" s="45" t="n">
        <f aca="false">SUM(E168:P168)</f>
        <v>0</v>
      </c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  <c r="HQ168" s="43"/>
      <c r="HR168" s="43"/>
      <c r="HS168" s="43"/>
      <c r="HT168" s="43"/>
      <c r="HU168" s="43"/>
      <c r="HV168" s="43"/>
      <c r="HW168" s="43"/>
      <c r="HX168" s="43"/>
      <c r="HY168" s="43"/>
      <c r="HZ168" s="43"/>
      <c r="IA168" s="43"/>
      <c r="IB168" s="43"/>
      <c r="IC168" s="43"/>
      <c r="ID168" s="43"/>
      <c r="IE168" s="43"/>
      <c r="IF168" s="43"/>
      <c r="IG168" s="43"/>
      <c r="IH168" s="43"/>
      <c r="II168" s="43"/>
      <c r="IJ168" s="43"/>
      <c r="IK168" s="43"/>
      <c r="IL168" s="43"/>
      <c r="IM168" s="43"/>
      <c r="IN168" s="43"/>
      <c r="IO168" s="43"/>
      <c r="IP168" s="43"/>
      <c r="IQ168" s="43"/>
      <c r="IR168" s="43"/>
      <c r="IS168" s="43"/>
      <c r="IT168" s="43"/>
      <c r="IU168" s="43"/>
      <c r="IV168" s="43"/>
      <c r="IW168" s="43"/>
    </row>
    <row r="169" customFormat="false" ht="15" hidden="false" customHeight="false" outlineLevel="0" collapsed="false">
      <c r="A169" s="87" t="n">
        <v>53801000</v>
      </c>
      <c r="B169" s="0" t="s">
        <v>154</v>
      </c>
      <c r="C169" s="82"/>
      <c r="D169" s="82"/>
      <c r="E169" s="27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30"/>
    </row>
    <row r="170" customFormat="false" ht="15" hidden="false" customHeight="false" outlineLevel="0" collapsed="false">
      <c r="A170" s="93"/>
      <c r="B170" s="17" t="s">
        <v>118</v>
      </c>
      <c r="C170" s="82" t="n">
        <v>0</v>
      </c>
      <c r="D170" s="82" t="n">
        <v>0</v>
      </c>
      <c r="E170" s="94" t="n">
        <v>0</v>
      </c>
      <c r="F170" s="94" t="n">
        <v>0</v>
      </c>
      <c r="G170" s="94" t="n">
        <v>0</v>
      </c>
      <c r="H170" s="94" t="n">
        <v>0</v>
      </c>
      <c r="I170" s="94" t="n">
        <v>0</v>
      </c>
      <c r="J170" s="94" t="n">
        <v>0</v>
      </c>
      <c r="K170" s="94" t="n">
        <v>0</v>
      </c>
      <c r="L170" s="94" t="n">
        <v>0</v>
      </c>
      <c r="M170" s="94" t="n">
        <v>0</v>
      </c>
      <c r="N170" s="94" t="n">
        <v>0</v>
      </c>
      <c r="O170" s="94" t="n">
        <v>0</v>
      </c>
      <c r="P170" s="94" t="n">
        <v>0</v>
      </c>
      <c r="Q170" s="73" t="n">
        <f aca="false">SUM(E170:P170)</f>
        <v>0</v>
      </c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5" hidden="false" customHeight="false" outlineLevel="0" collapsed="false">
      <c r="A171" s="93"/>
      <c r="B171" s="17" t="s">
        <v>118</v>
      </c>
      <c r="C171" s="95" t="n">
        <v>0</v>
      </c>
      <c r="D171" s="95" t="n">
        <v>0</v>
      </c>
      <c r="E171" s="96" t="n">
        <v>0</v>
      </c>
      <c r="F171" s="96" t="n">
        <v>0</v>
      </c>
      <c r="G171" s="96" t="n">
        <v>0</v>
      </c>
      <c r="H171" s="96" t="n">
        <v>0</v>
      </c>
      <c r="I171" s="96" t="n">
        <v>0</v>
      </c>
      <c r="J171" s="96" t="n">
        <v>0</v>
      </c>
      <c r="K171" s="96" t="n">
        <v>0</v>
      </c>
      <c r="L171" s="96" t="n">
        <v>0</v>
      </c>
      <c r="M171" s="96" t="n">
        <v>0</v>
      </c>
      <c r="N171" s="96" t="n">
        <v>0</v>
      </c>
      <c r="O171" s="96" t="n">
        <v>0</v>
      </c>
      <c r="P171" s="96" t="n">
        <v>0</v>
      </c>
      <c r="Q171" s="97" t="n">
        <f aca="false">SUM(E171:P171)</f>
        <v>0</v>
      </c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5" hidden="false" customHeight="false" outlineLevel="0" collapsed="false">
      <c r="A172" s="105"/>
      <c r="B172" s="106" t="s">
        <v>119</v>
      </c>
      <c r="C172" s="107" t="n">
        <f aca="false">SUM(C170:C171)</f>
        <v>0</v>
      </c>
      <c r="D172" s="107" t="n">
        <f aca="false">SUM(D170:D171)</f>
        <v>0</v>
      </c>
      <c r="E172" s="106" t="n">
        <f aca="false">SUM(E170:E171)</f>
        <v>0</v>
      </c>
      <c r="F172" s="106" t="n">
        <f aca="false">SUM(F170:F171)</f>
        <v>0</v>
      </c>
      <c r="G172" s="106" t="n">
        <f aca="false">SUM(G170:G171)</f>
        <v>0</v>
      </c>
      <c r="H172" s="106" t="n">
        <f aca="false">SUM(H170:H171)</f>
        <v>0</v>
      </c>
      <c r="I172" s="106" t="n">
        <f aca="false">SUM(I170:I171)</f>
        <v>0</v>
      </c>
      <c r="J172" s="106" t="n">
        <f aca="false">SUM(J170:J171)</f>
        <v>0</v>
      </c>
      <c r="K172" s="106" t="n">
        <f aca="false">SUM(K170:K171)</f>
        <v>0</v>
      </c>
      <c r="L172" s="106" t="n">
        <f aca="false">SUM(L170:L171)</f>
        <v>0</v>
      </c>
      <c r="M172" s="106" t="n">
        <f aca="false">SUM(M170:M171)</f>
        <v>0</v>
      </c>
      <c r="N172" s="106" t="n">
        <f aca="false">SUM(N170:N171)</f>
        <v>0</v>
      </c>
      <c r="O172" s="106" t="n">
        <f aca="false">SUM(O170:O171)</f>
        <v>0</v>
      </c>
      <c r="P172" s="106" t="n">
        <f aca="false">SUM(P170:P171)</f>
        <v>0</v>
      </c>
      <c r="Q172" s="45" t="n">
        <f aca="false">SUM(E172:P172)</f>
        <v>0</v>
      </c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  <c r="HQ172" s="43"/>
      <c r="HR172" s="43"/>
      <c r="HS172" s="43"/>
      <c r="HT172" s="43"/>
      <c r="HU172" s="43"/>
      <c r="HV172" s="43"/>
      <c r="HW172" s="43"/>
      <c r="HX172" s="43"/>
      <c r="HY172" s="43"/>
      <c r="HZ172" s="43"/>
      <c r="IA172" s="43"/>
      <c r="IB172" s="43"/>
      <c r="IC172" s="43"/>
      <c r="ID172" s="43"/>
      <c r="IE172" s="43"/>
      <c r="IF172" s="43"/>
      <c r="IG172" s="43"/>
      <c r="IH172" s="43"/>
      <c r="II172" s="43"/>
      <c r="IJ172" s="43"/>
      <c r="IK172" s="43"/>
      <c r="IL172" s="43"/>
      <c r="IM172" s="43"/>
      <c r="IN172" s="43"/>
      <c r="IO172" s="43"/>
      <c r="IP172" s="43"/>
      <c r="IQ172" s="43"/>
      <c r="IR172" s="43"/>
      <c r="IS172" s="43"/>
      <c r="IT172" s="43"/>
      <c r="IU172" s="43"/>
      <c r="IV172" s="43"/>
      <c r="IW172" s="43"/>
    </row>
    <row r="173" customFormat="false" ht="15" hidden="false" customHeight="false" outlineLevel="0" collapsed="false">
      <c r="A173" s="87" t="n">
        <v>53900000</v>
      </c>
      <c r="B173" s="0" t="s">
        <v>155</v>
      </c>
      <c r="C173" s="82"/>
      <c r="D173" s="82"/>
      <c r="E173" s="27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30"/>
    </row>
    <row r="174" customFormat="false" ht="15" hidden="false" customHeight="false" outlineLevel="0" collapsed="false">
      <c r="A174" s="93"/>
      <c r="B174" s="17" t="s">
        <v>118</v>
      </c>
      <c r="C174" s="82" t="n">
        <v>0</v>
      </c>
      <c r="D174" s="82" t="n">
        <v>0</v>
      </c>
      <c r="E174" s="94" t="n">
        <v>0</v>
      </c>
      <c r="F174" s="94" t="n">
        <v>0</v>
      </c>
      <c r="G174" s="94" t="n">
        <v>0</v>
      </c>
      <c r="H174" s="94" t="n">
        <v>0</v>
      </c>
      <c r="I174" s="94" t="n">
        <v>0</v>
      </c>
      <c r="J174" s="94" t="n">
        <v>0</v>
      </c>
      <c r="K174" s="94" t="n">
        <v>0</v>
      </c>
      <c r="L174" s="94" t="n">
        <v>0</v>
      </c>
      <c r="M174" s="94" t="n">
        <v>0</v>
      </c>
      <c r="N174" s="94" t="n">
        <v>0</v>
      </c>
      <c r="O174" s="94" t="n">
        <v>0</v>
      </c>
      <c r="P174" s="94" t="n">
        <v>0</v>
      </c>
      <c r="Q174" s="73" t="n">
        <f aca="false">SUM(E174:P174)</f>
        <v>0</v>
      </c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5" hidden="false" customHeight="false" outlineLevel="0" collapsed="false">
      <c r="A175" s="93"/>
      <c r="B175" s="17" t="s">
        <v>118</v>
      </c>
      <c r="C175" s="95" t="n">
        <v>0</v>
      </c>
      <c r="D175" s="95" t="n">
        <v>0</v>
      </c>
      <c r="E175" s="96" t="n">
        <v>0</v>
      </c>
      <c r="F175" s="96" t="n">
        <v>0</v>
      </c>
      <c r="G175" s="96" t="n">
        <v>0</v>
      </c>
      <c r="H175" s="96" t="n">
        <v>0</v>
      </c>
      <c r="I175" s="96" t="n">
        <v>0</v>
      </c>
      <c r="J175" s="96" t="n">
        <v>0</v>
      </c>
      <c r="K175" s="96" t="n">
        <v>0</v>
      </c>
      <c r="L175" s="96" t="n">
        <v>0</v>
      </c>
      <c r="M175" s="96" t="n">
        <v>0</v>
      </c>
      <c r="N175" s="96" t="n">
        <v>0</v>
      </c>
      <c r="O175" s="96" t="n">
        <v>0</v>
      </c>
      <c r="P175" s="96" t="n">
        <v>0</v>
      </c>
      <c r="Q175" s="97" t="n">
        <f aca="false">SUM(E175:P175)</f>
        <v>0</v>
      </c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5" hidden="false" customHeight="false" outlineLevel="0" collapsed="false">
      <c r="A176" s="105"/>
      <c r="B176" s="106" t="s">
        <v>119</v>
      </c>
      <c r="C176" s="107" t="n">
        <f aca="false">SUM(C174:C175)</f>
        <v>0</v>
      </c>
      <c r="D176" s="107" t="n">
        <f aca="false">SUM(D174:D175)</f>
        <v>0</v>
      </c>
      <c r="E176" s="106" t="n">
        <f aca="false">SUM(E174:E175)</f>
        <v>0</v>
      </c>
      <c r="F176" s="106" t="n">
        <f aca="false">SUM(F174:F175)</f>
        <v>0</v>
      </c>
      <c r="G176" s="106" t="n">
        <f aca="false">SUM(G174:G175)</f>
        <v>0</v>
      </c>
      <c r="H176" s="106" t="n">
        <f aca="false">SUM(H174:H175)</f>
        <v>0</v>
      </c>
      <c r="I176" s="106" t="n">
        <f aca="false">SUM(I174:I175)</f>
        <v>0</v>
      </c>
      <c r="J176" s="106" t="n">
        <f aca="false">SUM(J174:J175)</f>
        <v>0</v>
      </c>
      <c r="K176" s="106" t="n">
        <f aca="false">SUM(K174:K175)</f>
        <v>0</v>
      </c>
      <c r="L176" s="106" t="n">
        <f aca="false">SUM(L174:L175)</f>
        <v>0</v>
      </c>
      <c r="M176" s="106" t="n">
        <f aca="false">SUM(M174:M175)</f>
        <v>0</v>
      </c>
      <c r="N176" s="106" t="n">
        <f aca="false">SUM(N174:N175)</f>
        <v>0</v>
      </c>
      <c r="O176" s="106" t="n">
        <f aca="false">SUM(O174:O175)</f>
        <v>0</v>
      </c>
      <c r="P176" s="106" t="n">
        <f aca="false">SUM(P174:P175)</f>
        <v>0</v>
      </c>
      <c r="Q176" s="45" t="n">
        <f aca="false">SUM(E176:P176)</f>
        <v>0</v>
      </c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  <c r="HG176" s="43"/>
      <c r="HH176" s="43"/>
      <c r="HI176" s="43"/>
      <c r="HJ176" s="43"/>
      <c r="HK176" s="43"/>
      <c r="HL176" s="43"/>
      <c r="HM176" s="43"/>
      <c r="HN176" s="43"/>
      <c r="HO176" s="43"/>
      <c r="HP176" s="43"/>
      <c r="HQ176" s="43"/>
      <c r="HR176" s="43"/>
      <c r="HS176" s="43"/>
      <c r="HT176" s="43"/>
      <c r="HU176" s="43"/>
      <c r="HV176" s="43"/>
      <c r="HW176" s="43"/>
      <c r="HX176" s="43"/>
      <c r="HY176" s="43"/>
      <c r="HZ176" s="43"/>
      <c r="IA176" s="43"/>
      <c r="IB176" s="43"/>
      <c r="IC176" s="43"/>
      <c r="ID176" s="43"/>
      <c r="IE176" s="43"/>
      <c r="IF176" s="43"/>
      <c r="IG176" s="43"/>
      <c r="IH176" s="43"/>
      <c r="II176" s="43"/>
      <c r="IJ176" s="43"/>
      <c r="IK176" s="43"/>
      <c r="IL176" s="43"/>
      <c r="IM176" s="43"/>
      <c r="IN176" s="43"/>
      <c r="IO176" s="43"/>
      <c r="IP176" s="43"/>
      <c r="IQ176" s="43"/>
      <c r="IR176" s="43"/>
      <c r="IS176" s="43"/>
      <c r="IT176" s="43"/>
      <c r="IU176" s="43"/>
      <c r="IV176" s="43"/>
      <c r="IW176" s="43"/>
    </row>
    <row r="177" customFormat="false" ht="15" hidden="false" customHeight="false" outlineLevel="0" collapsed="false">
      <c r="A177" s="87"/>
      <c r="C177" s="82"/>
      <c r="D177" s="82"/>
      <c r="E177" s="27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30"/>
    </row>
    <row r="178" customFormat="false" ht="15.75" hidden="false" customHeight="false" outlineLevel="0" collapsed="false">
      <c r="A178" s="111"/>
      <c r="B178" s="112" t="s">
        <v>156</v>
      </c>
      <c r="C178" s="113" t="n">
        <f aca="false">+C112+C116+C120+C124+C128+C132+C136+C140+C144+C148+C152+C156+C160+C164+C168+C172+C176</f>
        <v>0</v>
      </c>
      <c r="D178" s="113" t="n">
        <f aca="false">+D112+D116+D120+D124+D128+D132+D136+D140+D144+D148+D152+D156+D160+D164+D168+D172+D176</f>
        <v>0</v>
      </c>
      <c r="E178" s="125" t="n">
        <f aca="false">+E112+E116+E120+E124+E128+E132+E136+E140+E144+E148+E152+E156+E160+E164+E168+E172+E176</f>
        <v>0</v>
      </c>
      <c r="F178" s="121" t="n">
        <f aca="false">+F112+F116+F120+F124+F128+F132+F136+F140+F144+F148+F152+F156+F160+F164+F168+F172+F176</f>
        <v>0</v>
      </c>
      <c r="G178" s="121" t="n">
        <f aca="false">+G112+G116+G120+G124+G128+G132+G136+G140+G144+G148+G152+G156+G160+G164+G168+G172+G176</f>
        <v>0</v>
      </c>
      <c r="H178" s="121" t="n">
        <f aca="false">+H112+H116+H120+H124+H128+H132+H136+H140+H144+H148+H152+H156+H160+H164+H168+H172+H176</f>
        <v>0</v>
      </c>
      <c r="I178" s="121" t="n">
        <f aca="false">+I112+I116+I120+I124+I128+I132+I136+I140+I144+I148+I152+I156+I160+I164+I168+I172+I176</f>
        <v>0</v>
      </c>
      <c r="J178" s="121" t="n">
        <f aca="false">+J112+J116+J120+J124+J128+J132+J136+J140+J144+J148+J152+J156+J160+J164+J168+J172+J176</f>
        <v>0</v>
      </c>
      <c r="K178" s="121" t="n">
        <f aca="false">+K112+K116+K120+K124+K128+K132+K136+K140+K144+K148+K152+K156+K160+K164+K168+K172+K176</f>
        <v>0</v>
      </c>
      <c r="L178" s="121" t="n">
        <f aca="false">+L112+L116+L120+L124+L128+L132+L136+L140+L144+L148+L152+L156+L160+L164+L168+L172+L176</f>
        <v>0</v>
      </c>
      <c r="M178" s="121" t="n">
        <f aca="false">+M112+M116+M120+M124+M128+M132+M136+M140+M144+M148+M152+M156+M160+M164+M168+M172+M176</f>
        <v>0</v>
      </c>
      <c r="N178" s="121" t="n">
        <f aca="false">+N112+N116+N120+N124+N128+N132+N136+N140+N144+N148+N152+N156+N160+N164+N168+N172+N176</f>
        <v>0</v>
      </c>
      <c r="O178" s="121" t="n">
        <f aca="false">+O112+O116+O120+O124+O128+O132+O136+O140+O144+O148+O152+O156+O160+O164+O168+O172+O176</f>
        <v>0</v>
      </c>
      <c r="P178" s="126" t="n">
        <f aca="false">+P112+P116+P120+P124+P128+P132+P136+P140+P144+P148+P152+P156+P160+P164+P168+P172+P176</f>
        <v>0</v>
      </c>
      <c r="Q178" s="113" t="n">
        <f aca="false">+Q112+Q116+Q120+Q124+Q128+Q132+Q136+Q140+Q144+Q148+Q152+Q156+Q160+Q164+Q168+Q172+Q176</f>
        <v>0</v>
      </c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  <c r="BG178" s="112"/>
      <c r="BH178" s="112"/>
      <c r="BI178" s="112"/>
      <c r="BJ178" s="112"/>
      <c r="BK178" s="112"/>
      <c r="BL178" s="112"/>
      <c r="BM178" s="112"/>
      <c r="BN178" s="112"/>
      <c r="BO178" s="112"/>
      <c r="BP178" s="112"/>
      <c r="BQ178" s="112"/>
      <c r="BR178" s="112"/>
      <c r="BS178" s="112"/>
      <c r="BT178" s="112"/>
      <c r="BU178" s="112"/>
      <c r="BV178" s="112"/>
      <c r="BW178" s="112"/>
      <c r="BX178" s="112"/>
      <c r="BY178" s="112"/>
      <c r="BZ178" s="112"/>
      <c r="CA178" s="112"/>
      <c r="CB178" s="112"/>
      <c r="CC178" s="112"/>
      <c r="CD178" s="112"/>
      <c r="CE178" s="112"/>
      <c r="CF178" s="112"/>
      <c r="CG178" s="112"/>
      <c r="CH178" s="112"/>
      <c r="CI178" s="112"/>
      <c r="CJ178" s="112"/>
      <c r="CK178" s="112"/>
      <c r="CL178" s="112"/>
      <c r="CM178" s="112"/>
      <c r="CN178" s="112"/>
      <c r="CO178" s="112"/>
      <c r="CP178" s="112"/>
      <c r="CQ178" s="112"/>
      <c r="CR178" s="112"/>
      <c r="CS178" s="112"/>
      <c r="CT178" s="112"/>
      <c r="CU178" s="112"/>
      <c r="CV178" s="112"/>
      <c r="CW178" s="112"/>
      <c r="CX178" s="112"/>
      <c r="CY178" s="112"/>
      <c r="CZ178" s="112"/>
      <c r="DA178" s="112"/>
      <c r="DB178" s="112"/>
      <c r="DC178" s="112"/>
      <c r="DD178" s="112"/>
      <c r="DE178" s="112"/>
      <c r="DF178" s="112"/>
      <c r="DG178" s="112"/>
      <c r="DH178" s="112"/>
      <c r="DI178" s="112"/>
      <c r="DJ178" s="112"/>
      <c r="DK178" s="112"/>
      <c r="DL178" s="112"/>
      <c r="DM178" s="112"/>
      <c r="DN178" s="112"/>
      <c r="DO178" s="112"/>
      <c r="DP178" s="112"/>
      <c r="DQ178" s="112"/>
      <c r="DR178" s="112"/>
      <c r="DS178" s="112"/>
      <c r="DT178" s="112"/>
      <c r="DU178" s="112"/>
      <c r="DV178" s="112"/>
      <c r="DW178" s="112"/>
      <c r="DX178" s="112"/>
      <c r="DY178" s="112"/>
      <c r="DZ178" s="112"/>
      <c r="EA178" s="112"/>
      <c r="EB178" s="112"/>
      <c r="EC178" s="112"/>
      <c r="ED178" s="112"/>
      <c r="EE178" s="112"/>
      <c r="EF178" s="112"/>
      <c r="EG178" s="112"/>
      <c r="EH178" s="112"/>
      <c r="EI178" s="112"/>
      <c r="EJ178" s="112"/>
      <c r="EK178" s="112"/>
      <c r="EL178" s="112"/>
      <c r="EM178" s="112"/>
      <c r="EN178" s="112"/>
      <c r="EO178" s="112"/>
      <c r="EP178" s="112"/>
      <c r="EQ178" s="112"/>
      <c r="ER178" s="112"/>
      <c r="ES178" s="112"/>
      <c r="ET178" s="112"/>
      <c r="EU178" s="112"/>
      <c r="EV178" s="112"/>
      <c r="EW178" s="112"/>
      <c r="EX178" s="112"/>
      <c r="EY178" s="112"/>
      <c r="EZ178" s="112"/>
      <c r="FA178" s="112"/>
      <c r="FB178" s="112"/>
      <c r="FC178" s="112"/>
      <c r="FD178" s="112"/>
      <c r="FE178" s="112"/>
      <c r="FF178" s="112"/>
      <c r="FG178" s="112"/>
      <c r="FH178" s="112"/>
      <c r="FI178" s="112"/>
      <c r="FJ178" s="112"/>
      <c r="FK178" s="112"/>
      <c r="FL178" s="112"/>
      <c r="FM178" s="112"/>
      <c r="FN178" s="112"/>
      <c r="FO178" s="112"/>
      <c r="FP178" s="112"/>
      <c r="FQ178" s="112"/>
      <c r="FR178" s="112"/>
      <c r="FS178" s="112"/>
      <c r="FT178" s="112"/>
      <c r="FU178" s="112"/>
      <c r="FV178" s="112"/>
      <c r="FW178" s="112"/>
      <c r="FX178" s="112"/>
      <c r="FY178" s="112"/>
      <c r="FZ178" s="112"/>
      <c r="GA178" s="112"/>
      <c r="GB178" s="112"/>
      <c r="GC178" s="112"/>
      <c r="GD178" s="112"/>
      <c r="GE178" s="112"/>
      <c r="GF178" s="112"/>
      <c r="GG178" s="112"/>
      <c r="GH178" s="112"/>
      <c r="GI178" s="112"/>
      <c r="GJ178" s="112"/>
      <c r="GK178" s="112"/>
      <c r="GL178" s="112"/>
      <c r="GM178" s="112"/>
      <c r="GN178" s="112"/>
      <c r="GO178" s="112"/>
      <c r="GP178" s="112"/>
      <c r="GQ178" s="112"/>
      <c r="GR178" s="112"/>
      <c r="GS178" s="112"/>
      <c r="GT178" s="112"/>
      <c r="GU178" s="112"/>
      <c r="GV178" s="112"/>
      <c r="GW178" s="112"/>
      <c r="GX178" s="112"/>
      <c r="GY178" s="112"/>
      <c r="GZ178" s="112"/>
      <c r="HA178" s="112"/>
      <c r="HB178" s="112"/>
      <c r="HC178" s="112"/>
      <c r="HD178" s="112"/>
      <c r="HE178" s="112"/>
      <c r="HF178" s="112"/>
      <c r="HG178" s="112"/>
      <c r="HH178" s="112"/>
      <c r="HI178" s="112"/>
      <c r="HJ178" s="112"/>
      <c r="HK178" s="112"/>
      <c r="HL178" s="112"/>
      <c r="HM178" s="112"/>
      <c r="HN178" s="112"/>
      <c r="HO178" s="112"/>
      <c r="HP178" s="112"/>
      <c r="HQ178" s="112"/>
      <c r="HR178" s="112"/>
      <c r="HS178" s="112"/>
      <c r="HT178" s="112"/>
      <c r="HU178" s="112"/>
      <c r="HV178" s="112"/>
      <c r="HW178" s="112"/>
      <c r="HX178" s="112"/>
      <c r="HY178" s="112"/>
      <c r="HZ178" s="112"/>
      <c r="IA178" s="112"/>
      <c r="IB178" s="112"/>
      <c r="IC178" s="112"/>
      <c r="ID178" s="112"/>
      <c r="IE178" s="112"/>
      <c r="IF178" s="112"/>
      <c r="IG178" s="112"/>
      <c r="IH178" s="112"/>
      <c r="II178" s="112"/>
      <c r="IJ178" s="112"/>
      <c r="IK178" s="112"/>
      <c r="IL178" s="112"/>
      <c r="IM178" s="112"/>
      <c r="IN178" s="112"/>
      <c r="IO178" s="112"/>
      <c r="IP178" s="112"/>
      <c r="IQ178" s="112"/>
      <c r="IR178" s="112"/>
      <c r="IS178" s="112"/>
      <c r="IT178" s="112"/>
      <c r="IU178" s="112"/>
      <c r="IV178" s="112"/>
      <c r="IW178" s="112"/>
    </row>
    <row r="179" customFormat="false" ht="15.75" hidden="false" customHeight="false" outlineLevel="0" collapsed="false">
      <c r="A179" s="111"/>
      <c r="B179" s="112"/>
      <c r="C179" s="116"/>
      <c r="D179" s="116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8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  <c r="AY179" s="112"/>
      <c r="AZ179" s="112"/>
      <c r="BA179" s="112"/>
      <c r="BB179" s="112"/>
      <c r="BC179" s="112"/>
      <c r="BD179" s="112"/>
      <c r="BE179" s="112"/>
      <c r="BF179" s="112"/>
      <c r="BG179" s="112"/>
      <c r="BH179" s="112"/>
      <c r="BI179" s="112"/>
      <c r="BJ179" s="112"/>
      <c r="BK179" s="112"/>
      <c r="BL179" s="112"/>
      <c r="BM179" s="112"/>
      <c r="BN179" s="112"/>
      <c r="BO179" s="112"/>
      <c r="BP179" s="112"/>
      <c r="BQ179" s="112"/>
      <c r="BR179" s="112"/>
      <c r="BS179" s="112"/>
      <c r="BT179" s="112"/>
      <c r="BU179" s="112"/>
      <c r="BV179" s="112"/>
      <c r="BW179" s="112"/>
      <c r="BX179" s="112"/>
      <c r="BY179" s="112"/>
      <c r="BZ179" s="112"/>
      <c r="CA179" s="112"/>
      <c r="CB179" s="112"/>
      <c r="CC179" s="112"/>
      <c r="CD179" s="112"/>
      <c r="CE179" s="112"/>
      <c r="CF179" s="112"/>
      <c r="CG179" s="112"/>
      <c r="CH179" s="112"/>
      <c r="CI179" s="112"/>
      <c r="CJ179" s="112"/>
      <c r="CK179" s="112"/>
      <c r="CL179" s="112"/>
      <c r="CM179" s="112"/>
      <c r="CN179" s="112"/>
      <c r="CO179" s="112"/>
      <c r="CP179" s="112"/>
      <c r="CQ179" s="112"/>
      <c r="CR179" s="112"/>
      <c r="CS179" s="112"/>
      <c r="CT179" s="112"/>
      <c r="CU179" s="112"/>
      <c r="CV179" s="112"/>
      <c r="CW179" s="112"/>
      <c r="CX179" s="112"/>
      <c r="CY179" s="112"/>
      <c r="CZ179" s="112"/>
      <c r="DA179" s="112"/>
      <c r="DB179" s="112"/>
      <c r="DC179" s="112"/>
      <c r="DD179" s="112"/>
      <c r="DE179" s="112"/>
      <c r="DF179" s="112"/>
      <c r="DG179" s="112"/>
      <c r="DH179" s="112"/>
      <c r="DI179" s="112"/>
      <c r="DJ179" s="112"/>
      <c r="DK179" s="112"/>
      <c r="DL179" s="112"/>
      <c r="DM179" s="112"/>
      <c r="DN179" s="112"/>
      <c r="DO179" s="112"/>
      <c r="DP179" s="112"/>
      <c r="DQ179" s="112"/>
      <c r="DR179" s="112"/>
      <c r="DS179" s="112"/>
      <c r="DT179" s="112"/>
      <c r="DU179" s="112"/>
      <c r="DV179" s="112"/>
      <c r="DW179" s="112"/>
      <c r="DX179" s="112"/>
      <c r="DY179" s="112"/>
      <c r="DZ179" s="112"/>
      <c r="EA179" s="112"/>
      <c r="EB179" s="112"/>
      <c r="EC179" s="112"/>
      <c r="ED179" s="112"/>
      <c r="EE179" s="112"/>
      <c r="EF179" s="112"/>
      <c r="EG179" s="112"/>
      <c r="EH179" s="112"/>
      <c r="EI179" s="112"/>
      <c r="EJ179" s="112"/>
      <c r="EK179" s="112"/>
      <c r="EL179" s="112"/>
      <c r="EM179" s="112"/>
      <c r="EN179" s="112"/>
      <c r="EO179" s="112"/>
      <c r="EP179" s="112"/>
      <c r="EQ179" s="112"/>
      <c r="ER179" s="112"/>
      <c r="ES179" s="112"/>
      <c r="ET179" s="112"/>
      <c r="EU179" s="112"/>
      <c r="EV179" s="112"/>
      <c r="EW179" s="112"/>
      <c r="EX179" s="112"/>
      <c r="EY179" s="112"/>
      <c r="EZ179" s="112"/>
      <c r="FA179" s="112"/>
      <c r="FB179" s="112"/>
      <c r="FC179" s="112"/>
      <c r="FD179" s="112"/>
      <c r="FE179" s="112"/>
      <c r="FF179" s="112"/>
      <c r="FG179" s="112"/>
      <c r="FH179" s="112"/>
      <c r="FI179" s="112"/>
      <c r="FJ179" s="112"/>
      <c r="FK179" s="112"/>
      <c r="FL179" s="112"/>
      <c r="FM179" s="112"/>
      <c r="FN179" s="112"/>
      <c r="FO179" s="112"/>
      <c r="FP179" s="112"/>
      <c r="FQ179" s="112"/>
      <c r="FR179" s="112"/>
      <c r="FS179" s="112"/>
      <c r="FT179" s="112"/>
      <c r="FU179" s="112"/>
      <c r="FV179" s="112"/>
      <c r="FW179" s="112"/>
      <c r="FX179" s="112"/>
      <c r="FY179" s="112"/>
      <c r="FZ179" s="112"/>
      <c r="GA179" s="112"/>
      <c r="GB179" s="112"/>
      <c r="GC179" s="112"/>
      <c r="GD179" s="112"/>
      <c r="GE179" s="112"/>
      <c r="GF179" s="112"/>
      <c r="GG179" s="112"/>
      <c r="GH179" s="112"/>
      <c r="GI179" s="112"/>
      <c r="GJ179" s="112"/>
      <c r="GK179" s="112"/>
      <c r="GL179" s="112"/>
      <c r="GM179" s="112"/>
      <c r="GN179" s="112"/>
      <c r="GO179" s="112"/>
      <c r="GP179" s="112"/>
      <c r="GQ179" s="112"/>
      <c r="GR179" s="112"/>
      <c r="GS179" s="112"/>
      <c r="GT179" s="112"/>
      <c r="GU179" s="112"/>
      <c r="GV179" s="112"/>
      <c r="GW179" s="112"/>
      <c r="GX179" s="112"/>
      <c r="GY179" s="112"/>
      <c r="GZ179" s="112"/>
      <c r="HA179" s="112"/>
      <c r="HB179" s="112"/>
      <c r="HC179" s="112"/>
      <c r="HD179" s="112"/>
      <c r="HE179" s="112"/>
      <c r="HF179" s="112"/>
      <c r="HG179" s="112"/>
      <c r="HH179" s="112"/>
      <c r="HI179" s="112"/>
      <c r="HJ179" s="112"/>
      <c r="HK179" s="112"/>
      <c r="HL179" s="112"/>
      <c r="HM179" s="112"/>
      <c r="HN179" s="112"/>
      <c r="HO179" s="112"/>
      <c r="HP179" s="112"/>
      <c r="HQ179" s="112"/>
      <c r="HR179" s="112"/>
      <c r="HS179" s="112"/>
      <c r="HT179" s="112"/>
      <c r="HU179" s="112"/>
      <c r="HV179" s="112"/>
      <c r="HW179" s="112"/>
      <c r="HX179" s="112"/>
      <c r="HY179" s="112"/>
      <c r="HZ179" s="112"/>
      <c r="IA179" s="112"/>
      <c r="IB179" s="112"/>
      <c r="IC179" s="112"/>
      <c r="ID179" s="112"/>
      <c r="IE179" s="112"/>
      <c r="IF179" s="112"/>
      <c r="IG179" s="112"/>
      <c r="IH179" s="112"/>
      <c r="II179" s="112"/>
      <c r="IJ179" s="112"/>
      <c r="IK179" s="112"/>
      <c r="IL179" s="112"/>
      <c r="IM179" s="112"/>
      <c r="IN179" s="112"/>
      <c r="IO179" s="112"/>
      <c r="IP179" s="112"/>
      <c r="IQ179" s="112"/>
      <c r="IR179" s="112"/>
      <c r="IS179" s="112"/>
      <c r="IT179" s="112"/>
      <c r="IU179" s="112"/>
      <c r="IV179" s="112"/>
      <c r="IW179" s="112"/>
    </row>
    <row r="180" customFormat="false" ht="15" hidden="false" customHeight="false" outlineLevel="0" collapsed="false">
      <c r="A180" s="87"/>
      <c r="B180" s="43"/>
      <c r="C180" s="82"/>
      <c r="D180" s="82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30"/>
    </row>
    <row r="181" customFormat="false" ht="15.75" hidden="false" customHeight="false" outlineLevel="0" collapsed="false">
      <c r="A181" s="102" t="s">
        <v>157</v>
      </c>
      <c r="B181" s="103"/>
      <c r="C181" s="82"/>
      <c r="D181" s="82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30"/>
    </row>
    <row r="182" customFormat="false" ht="15" hidden="false" customHeight="false" outlineLevel="0" collapsed="false">
      <c r="A182" s="93" t="n">
        <v>52502500</v>
      </c>
      <c r="B182" s="17" t="s">
        <v>158</v>
      </c>
      <c r="C182" s="123" t="n">
        <v>0</v>
      </c>
      <c r="D182" s="123" t="n">
        <v>0</v>
      </c>
      <c r="E182" s="34" t="n">
        <v>0</v>
      </c>
      <c r="F182" s="34" t="n">
        <v>0</v>
      </c>
      <c r="G182" s="34" t="n">
        <v>0</v>
      </c>
      <c r="H182" s="34" t="n">
        <v>0</v>
      </c>
      <c r="I182" s="34" t="n">
        <v>0</v>
      </c>
      <c r="J182" s="34" t="n">
        <v>0</v>
      </c>
      <c r="K182" s="34" t="n">
        <v>0</v>
      </c>
      <c r="L182" s="34" t="n">
        <v>0</v>
      </c>
      <c r="M182" s="34" t="n">
        <v>0</v>
      </c>
      <c r="N182" s="34" t="n">
        <v>0</v>
      </c>
      <c r="O182" s="34" t="n">
        <v>0</v>
      </c>
      <c r="P182" s="34" t="n">
        <v>0</v>
      </c>
      <c r="Q182" s="127" t="n">
        <f aca="false">SUM(E182:P182)</f>
        <v>0</v>
      </c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5" hidden="false" customHeight="false" outlineLevel="0" collapsed="false">
      <c r="A183" s="93" t="n">
        <v>52502000</v>
      </c>
      <c r="B183" s="17" t="s">
        <v>159</v>
      </c>
      <c r="C183" s="123"/>
      <c r="D183" s="123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73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5" hidden="false" customHeight="false" outlineLevel="0" collapsed="false">
      <c r="A184" s="93"/>
      <c r="B184" s="17" t="s">
        <v>160</v>
      </c>
      <c r="C184" s="123" t="n">
        <v>0</v>
      </c>
      <c r="D184" s="123" t="n">
        <v>0</v>
      </c>
      <c r="E184" s="34" t="n">
        <v>0</v>
      </c>
      <c r="F184" s="34" t="n">
        <v>0</v>
      </c>
      <c r="G184" s="34" t="n">
        <v>0</v>
      </c>
      <c r="H184" s="34" t="n">
        <v>0</v>
      </c>
      <c r="I184" s="34" t="n">
        <v>0</v>
      </c>
      <c r="J184" s="34" t="n">
        <v>0</v>
      </c>
      <c r="K184" s="34" t="n">
        <v>0</v>
      </c>
      <c r="L184" s="34" t="n">
        <v>0</v>
      </c>
      <c r="M184" s="34" t="n">
        <v>0</v>
      </c>
      <c r="N184" s="34" t="n">
        <v>0</v>
      </c>
      <c r="O184" s="34" t="n">
        <v>0</v>
      </c>
      <c r="P184" s="34" t="n">
        <v>0</v>
      </c>
      <c r="Q184" s="73" t="n">
        <f aca="false">SUM(E184:P184)</f>
        <v>0</v>
      </c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5" hidden="false" customHeight="false" outlineLevel="0" collapsed="false">
      <c r="A185" s="93"/>
      <c r="B185" s="36" t="s">
        <v>161</v>
      </c>
      <c r="C185" s="128" t="n">
        <f aca="false">C16*500*12</f>
        <v>0</v>
      </c>
      <c r="D185" s="128" t="n">
        <f aca="false">D16*500*12</f>
        <v>0</v>
      </c>
      <c r="E185" s="129" t="n">
        <f aca="false">$Q$185/12</f>
        <v>0</v>
      </c>
      <c r="F185" s="129" t="n">
        <f aca="false">$Q$185/12</f>
        <v>0</v>
      </c>
      <c r="G185" s="129" t="n">
        <f aca="false">$Q$185/12</f>
        <v>0</v>
      </c>
      <c r="H185" s="129" t="n">
        <f aca="false">$Q$185/12</f>
        <v>0</v>
      </c>
      <c r="I185" s="129" t="n">
        <f aca="false">$Q$185/12</f>
        <v>0</v>
      </c>
      <c r="J185" s="129" t="n">
        <f aca="false">$Q$185/12</f>
        <v>0</v>
      </c>
      <c r="K185" s="129" t="n">
        <f aca="false">$Q$185/12</f>
        <v>0</v>
      </c>
      <c r="L185" s="129" t="n">
        <f aca="false">$Q$185/12</f>
        <v>0</v>
      </c>
      <c r="M185" s="129" t="n">
        <f aca="false">$Q$185/12</f>
        <v>0</v>
      </c>
      <c r="N185" s="129" t="n">
        <f aca="false">$Q$185/12</f>
        <v>0</v>
      </c>
      <c r="O185" s="129" t="n">
        <f aca="false">$Q$185/12</f>
        <v>0</v>
      </c>
      <c r="P185" s="129" t="n">
        <f aca="false">$Q$185/12</f>
        <v>0</v>
      </c>
      <c r="Q185" s="128" t="n">
        <f aca="false">Q16*500*12</f>
        <v>0</v>
      </c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5" hidden="false" customHeight="false" outlineLevel="0" collapsed="false">
      <c r="A186" s="105"/>
      <c r="B186" s="106" t="s">
        <v>119</v>
      </c>
      <c r="C186" s="107" t="n">
        <f aca="false">SUM(C184:C185)</f>
        <v>0</v>
      </c>
      <c r="D186" s="107" t="n">
        <f aca="false">SUM(D184:D185)</f>
        <v>0</v>
      </c>
      <c r="E186" s="106" t="n">
        <f aca="false">SUM(E184:E185)</f>
        <v>0</v>
      </c>
      <c r="F186" s="106" t="n">
        <f aca="false">SUM(F184:F185)</f>
        <v>0</v>
      </c>
      <c r="G186" s="106" t="n">
        <f aca="false">SUM(G184:G185)</f>
        <v>0</v>
      </c>
      <c r="H186" s="106" t="n">
        <f aca="false">SUM(H184:H185)</f>
        <v>0</v>
      </c>
      <c r="I186" s="106" t="n">
        <f aca="false">SUM(I184:I185)</f>
        <v>0</v>
      </c>
      <c r="J186" s="106" t="n">
        <f aca="false">SUM(J184:J185)</f>
        <v>0</v>
      </c>
      <c r="K186" s="106" t="n">
        <f aca="false">SUM(K184:K185)</f>
        <v>0</v>
      </c>
      <c r="L186" s="106" t="n">
        <f aca="false">SUM(L184:L185)</f>
        <v>0</v>
      </c>
      <c r="M186" s="106" t="n">
        <f aca="false">SUM(M184:M185)</f>
        <v>0</v>
      </c>
      <c r="N186" s="106" t="n">
        <f aca="false">SUM(N184:N185)</f>
        <v>0</v>
      </c>
      <c r="O186" s="106" t="n">
        <f aca="false">SUM(O184:O185)</f>
        <v>0</v>
      </c>
      <c r="P186" s="106" t="n">
        <f aca="false">SUM(P184:P185)</f>
        <v>0</v>
      </c>
      <c r="Q186" s="45" t="n">
        <f aca="false">SUM(E186:P186)</f>
        <v>0</v>
      </c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  <c r="HG186" s="43"/>
      <c r="HH186" s="43"/>
      <c r="HI186" s="43"/>
      <c r="HJ186" s="43"/>
      <c r="HK186" s="43"/>
      <c r="HL186" s="43"/>
      <c r="HM186" s="43"/>
      <c r="HN186" s="43"/>
      <c r="HO186" s="43"/>
      <c r="HP186" s="43"/>
      <c r="HQ186" s="43"/>
      <c r="HR186" s="43"/>
      <c r="HS186" s="43"/>
      <c r="HT186" s="43"/>
      <c r="HU186" s="43"/>
      <c r="HV186" s="43"/>
      <c r="HW186" s="43"/>
      <c r="HX186" s="43"/>
      <c r="HY186" s="43"/>
      <c r="HZ186" s="43"/>
      <c r="IA186" s="43"/>
      <c r="IB186" s="43"/>
      <c r="IC186" s="43"/>
      <c r="ID186" s="43"/>
      <c r="IE186" s="43"/>
      <c r="IF186" s="43"/>
      <c r="IG186" s="43"/>
      <c r="IH186" s="43"/>
      <c r="II186" s="43"/>
      <c r="IJ186" s="43"/>
      <c r="IK186" s="43"/>
      <c r="IL186" s="43"/>
      <c r="IM186" s="43"/>
      <c r="IN186" s="43"/>
      <c r="IO186" s="43"/>
      <c r="IP186" s="43"/>
      <c r="IQ186" s="43"/>
      <c r="IR186" s="43"/>
      <c r="IS186" s="43"/>
      <c r="IT186" s="43"/>
      <c r="IU186" s="43"/>
      <c r="IV186" s="43"/>
      <c r="IW186" s="43"/>
    </row>
    <row r="187" customFormat="false" ht="15" hidden="false" customHeight="false" outlineLevel="0" collapsed="false">
      <c r="A187" s="93" t="n">
        <v>52502600</v>
      </c>
      <c r="B187" s="17" t="s">
        <v>162</v>
      </c>
      <c r="C187" s="123"/>
      <c r="D187" s="123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73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5" hidden="false" customHeight="false" outlineLevel="0" collapsed="false">
      <c r="A188" s="93"/>
      <c r="B188" s="17" t="s">
        <v>118</v>
      </c>
      <c r="C188" s="123" t="n">
        <v>0</v>
      </c>
      <c r="D188" s="123" t="n">
        <v>0</v>
      </c>
      <c r="E188" s="34" t="n">
        <v>0</v>
      </c>
      <c r="F188" s="34" t="n">
        <v>0</v>
      </c>
      <c r="G188" s="34" t="n">
        <v>0</v>
      </c>
      <c r="H188" s="34" t="n">
        <v>0</v>
      </c>
      <c r="I188" s="34" t="n">
        <v>0</v>
      </c>
      <c r="J188" s="34" t="n">
        <v>0</v>
      </c>
      <c r="K188" s="34" t="n">
        <v>0</v>
      </c>
      <c r="L188" s="34" t="n">
        <v>0</v>
      </c>
      <c r="M188" s="34" t="n">
        <v>0</v>
      </c>
      <c r="N188" s="34" t="n">
        <v>0</v>
      </c>
      <c r="O188" s="34" t="n">
        <v>0</v>
      </c>
      <c r="P188" s="34" t="n">
        <v>0</v>
      </c>
      <c r="Q188" s="73" t="n">
        <f aca="false">SUM(E188:P188)</f>
        <v>0</v>
      </c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5" hidden="false" customHeight="false" outlineLevel="0" collapsed="false">
      <c r="A189" s="93"/>
      <c r="B189" s="17" t="s">
        <v>118</v>
      </c>
      <c r="C189" s="130" t="n">
        <v>0</v>
      </c>
      <c r="D189" s="130" t="n">
        <v>0</v>
      </c>
      <c r="E189" s="131" t="n">
        <v>0</v>
      </c>
      <c r="F189" s="131" t="n">
        <v>0</v>
      </c>
      <c r="G189" s="131" t="n">
        <v>0</v>
      </c>
      <c r="H189" s="131" t="n">
        <v>0</v>
      </c>
      <c r="I189" s="131" t="n">
        <v>0</v>
      </c>
      <c r="J189" s="131" t="n">
        <v>0</v>
      </c>
      <c r="K189" s="131" t="n">
        <v>0</v>
      </c>
      <c r="L189" s="131" t="n">
        <v>0</v>
      </c>
      <c r="M189" s="131" t="n">
        <v>0</v>
      </c>
      <c r="N189" s="131" t="n">
        <v>0</v>
      </c>
      <c r="O189" s="131" t="n">
        <v>0</v>
      </c>
      <c r="P189" s="131" t="n">
        <v>0</v>
      </c>
      <c r="Q189" s="97" t="n">
        <f aca="false">SUM(E189:P189)</f>
        <v>0</v>
      </c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5" hidden="false" customHeight="false" outlineLevel="0" collapsed="false">
      <c r="A190" s="105"/>
      <c r="B190" s="106" t="s">
        <v>119</v>
      </c>
      <c r="C190" s="107" t="n">
        <f aca="false">SUM(C188:C189)</f>
        <v>0</v>
      </c>
      <c r="D190" s="107" t="n">
        <f aca="false">SUM(D188:D189)</f>
        <v>0</v>
      </c>
      <c r="E190" s="106" t="n">
        <f aca="false">SUM(E188:E189)</f>
        <v>0</v>
      </c>
      <c r="F190" s="106" t="n">
        <f aca="false">SUM(F188:F189)</f>
        <v>0</v>
      </c>
      <c r="G190" s="106" t="n">
        <f aca="false">SUM(G188:G189)</f>
        <v>0</v>
      </c>
      <c r="H190" s="106" t="n">
        <f aca="false">SUM(H188:H189)</f>
        <v>0</v>
      </c>
      <c r="I190" s="106" t="n">
        <f aca="false">SUM(I188:I189)</f>
        <v>0</v>
      </c>
      <c r="J190" s="106" t="n">
        <f aca="false">SUM(J188:J189)</f>
        <v>0</v>
      </c>
      <c r="K190" s="106" t="n">
        <f aca="false">SUM(K188:K189)</f>
        <v>0</v>
      </c>
      <c r="L190" s="106" t="n">
        <f aca="false">SUM(L188:L189)</f>
        <v>0</v>
      </c>
      <c r="M190" s="106" t="n">
        <f aca="false">SUM(M188:M189)</f>
        <v>0</v>
      </c>
      <c r="N190" s="106" t="n">
        <f aca="false">SUM(N188:N189)</f>
        <v>0</v>
      </c>
      <c r="O190" s="106" t="n">
        <f aca="false">SUM(O188:O189)</f>
        <v>0</v>
      </c>
      <c r="P190" s="106" t="n">
        <f aca="false">SUM(P188:P189)</f>
        <v>0</v>
      </c>
      <c r="Q190" s="45" t="n">
        <f aca="false">SUM(E190:P190)</f>
        <v>0</v>
      </c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  <c r="HG190" s="43"/>
      <c r="HH190" s="43"/>
      <c r="HI190" s="43"/>
      <c r="HJ190" s="43"/>
      <c r="HK190" s="43"/>
      <c r="HL190" s="43"/>
      <c r="HM190" s="43"/>
      <c r="HN190" s="43"/>
      <c r="HO190" s="43"/>
      <c r="HP190" s="43"/>
      <c r="HQ190" s="43"/>
      <c r="HR190" s="43"/>
      <c r="HS190" s="43"/>
      <c r="HT190" s="43"/>
      <c r="HU190" s="43"/>
      <c r="HV190" s="43"/>
      <c r="HW190" s="43"/>
      <c r="HX190" s="43"/>
      <c r="HY190" s="43"/>
      <c r="HZ190" s="43"/>
      <c r="IA190" s="43"/>
      <c r="IB190" s="43"/>
      <c r="IC190" s="43"/>
      <c r="ID190" s="43"/>
      <c r="IE190" s="43"/>
      <c r="IF190" s="43"/>
      <c r="IG190" s="43"/>
      <c r="IH190" s="43"/>
      <c r="II190" s="43"/>
      <c r="IJ190" s="43"/>
      <c r="IK190" s="43"/>
      <c r="IL190" s="43"/>
      <c r="IM190" s="43"/>
      <c r="IN190" s="43"/>
      <c r="IO190" s="43"/>
      <c r="IP190" s="43"/>
      <c r="IQ190" s="43"/>
      <c r="IR190" s="43"/>
      <c r="IS190" s="43"/>
      <c r="IT190" s="43"/>
      <c r="IU190" s="43"/>
      <c r="IV190" s="43"/>
      <c r="IW190" s="43"/>
    </row>
    <row r="191" customFormat="false" ht="15" hidden="false" customHeight="false" outlineLevel="0" collapsed="false">
      <c r="A191" s="93"/>
      <c r="B191" s="17"/>
      <c r="C191" s="123"/>
      <c r="D191" s="123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73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5.75" hidden="false" customHeight="false" outlineLevel="0" collapsed="false">
      <c r="A192" s="111"/>
      <c r="B192" s="112" t="s">
        <v>163</v>
      </c>
      <c r="C192" s="113" t="n">
        <f aca="false">C182+C186+C190</f>
        <v>0</v>
      </c>
      <c r="D192" s="113" t="n">
        <f aca="false">D182+D186+D190</f>
        <v>0</v>
      </c>
      <c r="E192" s="121" t="n">
        <f aca="false">E182+E186+E190</f>
        <v>0</v>
      </c>
      <c r="F192" s="121" t="n">
        <f aca="false">F182+F186+F190</f>
        <v>0</v>
      </c>
      <c r="G192" s="121" t="n">
        <f aca="false">G182+G186+G190</f>
        <v>0</v>
      </c>
      <c r="H192" s="121" t="n">
        <f aca="false">H182+H186+H190</f>
        <v>0</v>
      </c>
      <c r="I192" s="121" t="n">
        <f aca="false">I182+I186+I190</f>
        <v>0</v>
      </c>
      <c r="J192" s="121" t="n">
        <f aca="false">J182+J186+J190</f>
        <v>0</v>
      </c>
      <c r="K192" s="121" t="n">
        <f aca="false">K182+K186+K190</f>
        <v>0</v>
      </c>
      <c r="L192" s="121" t="n">
        <f aca="false">L182+L186+L190</f>
        <v>0</v>
      </c>
      <c r="M192" s="121" t="n">
        <f aca="false">M182+M186+M190</f>
        <v>0</v>
      </c>
      <c r="N192" s="121" t="n">
        <f aca="false">N182+N186+N190</f>
        <v>0</v>
      </c>
      <c r="O192" s="121" t="n">
        <f aca="false">O182+O186+O190</f>
        <v>0</v>
      </c>
      <c r="P192" s="121" t="n">
        <f aca="false">P182+P186+P190</f>
        <v>0</v>
      </c>
      <c r="Q192" s="113" t="n">
        <f aca="false">Q182+Q186+Q190</f>
        <v>0</v>
      </c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112"/>
      <c r="BN192" s="112"/>
      <c r="BO192" s="112"/>
      <c r="BP192" s="112"/>
      <c r="BQ192" s="112"/>
      <c r="BR192" s="112"/>
      <c r="BS192" s="112"/>
      <c r="BT192" s="112"/>
      <c r="BU192" s="112"/>
      <c r="BV192" s="112"/>
      <c r="BW192" s="112"/>
      <c r="BX192" s="112"/>
      <c r="BY192" s="112"/>
      <c r="BZ192" s="112"/>
      <c r="CA192" s="112"/>
      <c r="CB192" s="112"/>
      <c r="CC192" s="112"/>
      <c r="CD192" s="112"/>
      <c r="CE192" s="112"/>
      <c r="CF192" s="112"/>
      <c r="CG192" s="112"/>
      <c r="CH192" s="112"/>
      <c r="CI192" s="112"/>
      <c r="CJ192" s="112"/>
      <c r="CK192" s="112"/>
      <c r="CL192" s="112"/>
      <c r="CM192" s="112"/>
      <c r="CN192" s="112"/>
      <c r="CO192" s="112"/>
      <c r="CP192" s="112"/>
      <c r="CQ192" s="112"/>
      <c r="CR192" s="112"/>
      <c r="CS192" s="112"/>
      <c r="CT192" s="112"/>
      <c r="CU192" s="112"/>
      <c r="CV192" s="112"/>
      <c r="CW192" s="112"/>
      <c r="CX192" s="112"/>
      <c r="CY192" s="112"/>
      <c r="CZ192" s="112"/>
      <c r="DA192" s="112"/>
      <c r="DB192" s="112"/>
      <c r="DC192" s="112"/>
      <c r="DD192" s="112"/>
      <c r="DE192" s="112"/>
      <c r="DF192" s="112"/>
      <c r="DG192" s="112"/>
      <c r="DH192" s="112"/>
      <c r="DI192" s="112"/>
      <c r="DJ192" s="112"/>
      <c r="DK192" s="112"/>
      <c r="DL192" s="112"/>
      <c r="DM192" s="112"/>
      <c r="DN192" s="112"/>
      <c r="DO192" s="112"/>
      <c r="DP192" s="112"/>
      <c r="DQ192" s="112"/>
      <c r="DR192" s="112"/>
      <c r="DS192" s="112"/>
      <c r="DT192" s="112"/>
      <c r="DU192" s="112"/>
      <c r="DV192" s="112"/>
      <c r="DW192" s="112"/>
      <c r="DX192" s="112"/>
      <c r="DY192" s="112"/>
      <c r="DZ192" s="112"/>
      <c r="EA192" s="112"/>
      <c r="EB192" s="112"/>
      <c r="EC192" s="112"/>
      <c r="ED192" s="112"/>
      <c r="EE192" s="112"/>
      <c r="EF192" s="112"/>
      <c r="EG192" s="112"/>
      <c r="EH192" s="112"/>
      <c r="EI192" s="112"/>
      <c r="EJ192" s="112"/>
      <c r="EK192" s="112"/>
      <c r="EL192" s="112"/>
      <c r="EM192" s="112"/>
      <c r="EN192" s="112"/>
      <c r="EO192" s="112"/>
      <c r="EP192" s="112"/>
      <c r="EQ192" s="112"/>
      <c r="ER192" s="112"/>
      <c r="ES192" s="112"/>
      <c r="ET192" s="112"/>
      <c r="EU192" s="112"/>
      <c r="EV192" s="112"/>
      <c r="EW192" s="112"/>
      <c r="EX192" s="112"/>
      <c r="EY192" s="112"/>
      <c r="EZ192" s="112"/>
      <c r="FA192" s="112"/>
      <c r="FB192" s="112"/>
      <c r="FC192" s="112"/>
      <c r="FD192" s="112"/>
      <c r="FE192" s="112"/>
      <c r="FF192" s="112"/>
      <c r="FG192" s="112"/>
      <c r="FH192" s="112"/>
      <c r="FI192" s="112"/>
      <c r="FJ192" s="112"/>
      <c r="FK192" s="112"/>
      <c r="FL192" s="112"/>
      <c r="FM192" s="112"/>
      <c r="FN192" s="112"/>
      <c r="FO192" s="112"/>
      <c r="FP192" s="112"/>
      <c r="FQ192" s="112"/>
      <c r="FR192" s="112"/>
      <c r="FS192" s="112"/>
      <c r="FT192" s="112"/>
      <c r="FU192" s="112"/>
      <c r="FV192" s="112"/>
      <c r="FW192" s="112"/>
      <c r="FX192" s="112"/>
      <c r="FY192" s="112"/>
      <c r="FZ192" s="112"/>
      <c r="GA192" s="112"/>
      <c r="GB192" s="112"/>
      <c r="GC192" s="112"/>
      <c r="GD192" s="112"/>
      <c r="GE192" s="112"/>
      <c r="GF192" s="112"/>
      <c r="GG192" s="112"/>
      <c r="GH192" s="112"/>
      <c r="GI192" s="112"/>
      <c r="GJ192" s="112"/>
      <c r="GK192" s="112"/>
      <c r="GL192" s="112"/>
      <c r="GM192" s="112"/>
      <c r="GN192" s="112"/>
      <c r="GO192" s="112"/>
      <c r="GP192" s="112"/>
      <c r="GQ192" s="112"/>
      <c r="GR192" s="112"/>
      <c r="GS192" s="112"/>
      <c r="GT192" s="112"/>
      <c r="GU192" s="112"/>
      <c r="GV192" s="112"/>
      <c r="GW192" s="112"/>
      <c r="GX192" s="112"/>
      <c r="GY192" s="112"/>
      <c r="GZ192" s="112"/>
      <c r="HA192" s="112"/>
      <c r="HB192" s="112"/>
      <c r="HC192" s="112"/>
      <c r="HD192" s="112"/>
      <c r="HE192" s="112"/>
      <c r="HF192" s="112"/>
      <c r="HG192" s="112"/>
      <c r="HH192" s="112"/>
      <c r="HI192" s="112"/>
      <c r="HJ192" s="112"/>
      <c r="HK192" s="112"/>
      <c r="HL192" s="112"/>
      <c r="HM192" s="112"/>
      <c r="HN192" s="112"/>
      <c r="HO192" s="112"/>
      <c r="HP192" s="112"/>
      <c r="HQ192" s="112"/>
      <c r="HR192" s="112"/>
      <c r="HS192" s="112"/>
      <c r="HT192" s="112"/>
      <c r="HU192" s="112"/>
      <c r="HV192" s="112"/>
      <c r="HW192" s="112"/>
      <c r="HX192" s="112"/>
      <c r="HY192" s="112"/>
      <c r="HZ192" s="112"/>
      <c r="IA192" s="112"/>
      <c r="IB192" s="112"/>
      <c r="IC192" s="112"/>
      <c r="ID192" s="112"/>
      <c r="IE192" s="112"/>
      <c r="IF192" s="112"/>
      <c r="IG192" s="112"/>
      <c r="IH192" s="112"/>
      <c r="II192" s="112"/>
      <c r="IJ192" s="112"/>
      <c r="IK192" s="112"/>
      <c r="IL192" s="112"/>
      <c r="IM192" s="112"/>
      <c r="IN192" s="112"/>
      <c r="IO192" s="112"/>
      <c r="IP192" s="112"/>
      <c r="IQ192" s="112"/>
      <c r="IR192" s="112"/>
      <c r="IS192" s="112"/>
      <c r="IT192" s="112"/>
      <c r="IU192" s="112"/>
      <c r="IV192" s="112"/>
      <c r="IW192" s="112"/>
    </row>
    <row r="193" customFormat="false" ht="15" hidden="false" customHeight="false" outlineLevel="0" collapsed="false">
      <c r="A193" s="132"/>
      <c r="B193" s="41"/>
      <c r="C193" s="73"/>
      <c r="D193" s="133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30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41"/>
      <c r="HG193" s="41"/>
      <c r="HH193" s="41"/>
      <c r="HI193" s="41"/>
      <c r="HJ193" s="41"/>
      <c r="HK193" s="41"/>
      <c r="HL193" s="41"/>
      <c r="HM193" s="41"/>
      <c r="HN193" s="41"/>
      <c r="HO193" s="41"/>
      <c r="HP193" s="41"/>
      <c r="HQ193" s="41"/>
      <c r="HR193" s="41"/>
      <c r="HS193" s="41"/>
      <c r="HT193" s="41"/>
      <c r="HU193" s="41"/>
      <c r="HV193" s="41"/>
      <c r="HW193" s="41"/>
      <c r="HX193" s="41"/>
      <c r="HY193" s="41"/>
      <c r="HZ193" s="41"/>
      <c r="IA193" s="41"/>
      <c r="IB193" s="41"/>
      <c r="IC193" s="41"/>
      <c r="ID193" s="41"/>
      <c r="IE193" s="41"/>
      <c r="IF193" s="41"/>
      <c r="IG193" s="41"/>
      <c r="IH193" s="41"/>
      <c r="II193" s="41"/>
      <c r="IJ193" s="41"/>
      <c r="IK193" s="41"/>
      <c r="IL193" s="41"/>
      <c r="IM193" s="41"/>
      <c r="IN193" s="41"/>
      <c r="IO193" s="41"/>
      <c r="IP193" s="41"/>
      <c r="IQ193" s="41"/>
      <c r="IR193" s="41"/>
      <c r="IS193" s="41"/>
      <c r="IT193" s="41"/>
      <c r="IU193" s="41"/>
      <c r="IV193" s="41"/>
      <c r="IW193" s="41"/>
    </row>
    <row r="194" customFormat="false" ht="31.5" hidden="false" customHeight="true" outlineLevel="0" collapsed="false">
      <c r="A194" s="134"/>
      <c r="B194" s="135" t="s">
        <v>164</v>
      </c>
      <c r="C194" s="136" t="n">
        <f aca="false">+C23+C27+C31+C64+C105+C178+C192</f>
        <v>0</v>
      </c>
      <c r="D194" s="137" t="n">
        <f aca="false">+D23+D27+D31+D64+D105+D178+D192</f>
        <v>0</v>
      </c>
      <c r="E194" s="138" t="n">
        <f aca="false">+E23+E27+E31+E64+E105+E178+E192</f>
        <v>0</v>
      </c>
      <c r="F194" s="138" t="n">
        <f aca="false">+F23+F27+F31+F64+F105+F178+F192</f>
        <v>0</v>
      </c>
      <c r="G194" s="138" t="n">
        <f aca="false">+G23+G27+G31+G64+G105+G178+G192</f>
        <v>0</v>
      </c>
      <c r="H194" s="138" t="n">
        <f aca="false">+H23+H27+H31+H64+H105+H178+H192</f>
        <v>0</v>
      </c>
      <c r="I194" s="138" t="n">
        <f aca="false">+I23+I27+I31+I64+I105+I178+I192</f>
        <v>0</v>
      </c>
      <c r="J194" s="138" t="n">
        <f aca="false">+J23+J27+J31+J64+J105+J178+J192</f>
        <v>0</v>
      </c>
      <c r="K194" s="138" t="n">
        <f aca="false">+K23+K27+K31+K64+K105+K178+K192</f>
        <v>0</v>
      </c>
      <c r="L194" s="138" t="n">
        <f aca="false">+L23+L27+L31+L64+L105+L178+L192</f>
        <v>0</v>
      </c>
      <c r="M194" s="138" t="n">
        <f aca="false">+M23+M27+M31+M64+M105+M178+M192</f>
        <v>0</v>
      </c>
      <c r="N194" s="138" t="n">
        <f aca="false">+N23+N27+N31+N64+N105+N178+N192</f>
        <v>0</v>
      </c>
      <c r="O194" s="138" t="n">
        <f aca="false">+O23+O27+O31+O64+O105+O178+O192</f>
        <v>0</v>
      </c>
      <c r="P194" s="138" t="n">
        <f aca="false">+P23+P27+P31+P64+P105+P178+P192</f>
        <v>0</v>
      </c>
      <c r="Q194" s="136" t="n">
        <f aca="false">+Q23+Q27+Q31+Q64+Q105+Q178+Q192</f>
        <v>0</v>
      </c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39"/>
      <c r="BG194" s="139"/>
      <c r="BH194" s="139"/>
      <c r="BI194" s="139"/>
      <c r="BJ194" s="139"/>
      <c r="BK194" s="139"/>
      <c r="BL194" s="139"/>
      <c r="BM194" s="139"/>
      <c r="BN194" s="139"/>
      <c r="BO194" s="139"/>
      <c r="BP194" s="139"/>
      <c r="BQ194" s="139"/>
      <c r="BR194" s="139"/>
      <c r="BS194" s="139"/>
      <c r="BT194" s="139"/>
      <c r="BU194" s="139"/>
      <c r="BV194" s="139"/>
      <c r="BW194" s="139"/>
      <c r="BX194" s="139"/>
      <c r="BY194" s="139"/>
      <c r="BZ194" s="139"/>
      <c r="CA194" s="139"/>
      <c r="CB194" s="139"/>
      <c r="CC194" s="139"/>
      <c r="CD194" s="139"/>
      <c r="CE194" s="139"/>
      <c r="CF194" s="139"/>
      <c r="CG194" s="139"/>
      <c r="CH194" s="139"/>
      <c r="CI194" s="139"/>
      <c r="CJ194" s="139"/>
      <c r="CK194" s="139"/>
      <c r="CL194" s="139"/>
      <c r="CM194" s="139"/>
      <c r="CN194" s="139"/>
      <c r="CO194" s="139"/>
      <c r="CP194" s="139"/>
      <c r="CQ194" s="139"/>
      <c r="CR194" s="139"/>
      <c r="CS194" s="139"/>
      <c r="CT194" s="139"/>
      <c r="CU194" s="139"/>
      <c r="CV194" s="139"/>
      <c r="CW194" s="139"/>
      <c r="CX194" s="139"/>
      <c r="CY194" s="139"/>
      <c r="CZ194" s="139"/>
      <c r="DA194" s="139"/>
      <c r="DB194" s="139"/>
      <c r="DC194" s="139"/>
      <c r="DD194" s="139"/>
      <c r="DE194" s="139"/>
      <c r="DF194" s="139"/>
      <c r="DG194" s="139"/>
      <c r="DH194" s="139"/>
      <c r="DI194" s="139"/>
      <c r="DJ194" s="139"/>
      <c r="DK194" s="139"/>
      <c r="DL194" s="139"/>
      <c r="DM194" s="139"/>
      <c r="DN194" s="139"/>
      <c r="DO194" s="139"/>
      <c r="DP194" s="139"/>
      <c r="DQ194" s="139"/>
      <c r="DR194" s="139"/>
      <c r="DS194" s="139"/>
      <c r="DT194" s="139"/>
      <c r="DU194" s="139"/>
      <c r="DV194" s="139"/>
      <c r="DW194" s="139"/>
      <c r="DX194" s="139"/>
      <c r="DY194" s="139"/>
      <c r="DZ194" s="139"/>
      <c r="EA194" s="139"/>
      <c r="EB194" s="139"/>
      <c r="EC194" s="139"/>
      <c r="ED194" s="139"/>
      <c r="EE194" s="139"/>
      <c r="EF194" s="139"/>
      <c r="EG194" s="139"/>
      <c r="EH194" s="139"/>
      <c r="EI194" s="139"/>
      <c r="EJ194" s="139"/>
      <c r="EK194" s="139"/>
      <c r="EL194" s="139"/>
      <c r="EM194" s="139"/>
      <c r="EN194" s="139"/>
      <c r="EO194" s="139"/>
      <c r="EP194" s="139"/>
      <c r="EQ194" s="139"/>
      <c r="ER194" s="139"/>
      <c r="ES194" s="139"/>
      <c r="ET194" s="139"/>
      <c r="EU194" s="139"/>
      <c r="EV194" s="139"/>
      <c r="EW194" s="139"/>
      <c r="EX194" s="139"/>
      <c r="EY194" s="139"/>
      <c r="EZ194" s="139"/>
      <c r="FA194" s="139"/>
      <c r="FB194" s="139"/>
      <c r="FC194" s="139"/>
      <c r="FD194" s="139"/>
      <c r="FE194" s="139"/>
      <c r="FF194" s="139"/>
      <c r="FG194" s="139"/>
      <c r="FH194" s="139"/>
      <c r="FI194" s="139"/>
      <c r="FJ194" s="139"/>
      <c r="FK194" s="139"/>
      <c r="FL194" s="139"/>
      <c r="FM194" s="139"/>
      <c r="FN194" s="139"/>
      <c r="FO194" s="139"/>
      <c r="FP194" s="139"/>
      <c r="FQ194" s="139"/>
      <c r="FR194" s="139"/>
      <c r="FS194" s="139"/>
      <c r="FT194" s="139"/>
      <c r="FU194" s="139"/>
      <c r="FV194" s="139"/>
      <c r="FW194" s="139"/>
      <c r="FX194" s="139"/>
      <c r="FY194" s="139"/>
      <c r="FZ194" s="139"/>
      <c r="GA194" s="139"/>
      <c r="GB194" s="139"/>
      <c r="GC194" s="139"/>
      <c r="GD194" s="139"/>
      <c r="GE194" s="139"/>
      <c r="GF194" s="139"/>
      <c r="GG194" s="139"/>
      <c r="GH194" s="139"/>
      <c r="GI194" s="139"/>
      <c r="GJ194" s="139"/>
      <c r="GK194" s="139"/>
      <c r="GL194" s="139"/>
      <c r="GM194" s="139"/>
      <c r="GN194" s="139"/>
      <c r="GO194" s="139"/>
      <c r="GP194" s="139"/>
      <c r="GQ194" s="139"/>
      <c r="GR194" s="139"/>
      <c r="GS194" s="139"/>
      <c r="GT194" s="139"/>
      <c r="GU194" s="139"/>
      <c r="GV194" s="139"/>
      <c r="GW194" s="139"/>
      <c r="GX194" s="139"/>
      <c r="GY194" s="139"/>
      <c r="GZ194" s="139"/>
      <c r="HA194" s="139"/>
      <c r="HB194" s="139"/>
      <c r="HC194" s="139"/>
      <c r="HD194" s="139"/>
      <c r="HE194" s="139"/>
      <c r="HF194" s="139"/>
      <c r="HG194" s="139"/>
      <c r="HH194" s="139"/>
      <c r="HI194" s="139"/>
      <c r="HJ194" s="139"/>
      <c r="HK194" s="139"/>
      <c r="HL194" s="139"/>
      <c r="HM194" s="139"/>
      <c r="HN194" s="139"/>
      <c r="HO194" s="139"/>
      <c r="HP194" s="139"/>
      <c r="HQ194" s="139"/>
      <c r="HR194" s="139"/>
      <c r="HS194" s="139"/>
      <c r="HT194" s="139"/>
      <c r="HU194" s="139"/>
      <c r="HV194" s="139"/>
      <c r="HW194" s="139"/>
      <c r="HX194" s="139"/>
      <c r="HY194" s="139"/>
      <c r="HZ194" s="139"/>
      <c r="IA194" s="139"/>
      <c r="IB194" s="139"/>
      <c r="IC194" s="139"/>
      <c r="ID194" s="139"/>
      <c r="IE194" s="139"/>
      <c r="IF194" s="139"/>
      <c r="IG194" s="139"/>
      <c r="IH194" s="139"/>
      <c r="II194" s="139"/>
      <c r="IJ194" s="139"/>
      <c r="IK194" s="139"/>
      <c r="IL194" s="139"/>
      <c r="IM194" s="139"/>
      <c r="IN194" s="139"/>
      <c r="IO194" s="139"/>
      <c r="IP194" s="139"/>
      <c r="IQ194" s="139"/>
      <c r="IR194" s="139"/>
      <c r="IS194" s="139"/>
      <c r="IT194" s="139"/>
      <c r="IU194" s="139"/>
      <c r="IV194" s="139"/>
      <c r="IW194" s="139"/>
    </row>
    <row r="195" customFormat="false" ht="15.75" hidden="false" customHeight="false" outlineLevel="0" collapsed="false">
      <c r="C195" s="73"/>
      <c r="D195" s="73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30"/>
    </row>
    <row r="196" customFormat="false" ht="15.75" hidden="false" customHeight="false" outlineLevel="0" collapsed="false">
      <c r="A196" s="140"/>
      <c r="B196" s="41"/>
      <c r="C196" s="73"/>
      <c r="D196" s="73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141" t="s">
        <v>165</v>
      </c>
      <c r="P196" s="141"/>
      <c r="Q196" s="86" t="n">
        <f aca="false">+Q23+Q27+Q31+Q38+Q42+Q46+Q50+Q54+Q58+Q62+Q71+Q75+Q79+Q83+Q87+Q91+Q95+Q99+Q103+Q112+Q116+Q120+Q124+Q128+Q132+Q136+Q140+Q144+Q148+Q152+Q156+Q160+Q164+Q168+Q172+Q176+Q182+Q186+Q190</f>
        <v>0</v>
      </c>
    </row>
    <row r="197" customFormat="false" ht="15" hidden="false" customHeight="false" outlineLevel="0" collapsed="false">
      <c r="A197" s="140"/>
      <c r="B197" s="41"/>
      <c r="C197" s="73"/>
      <c r="D197" s="73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142"/>
    </row>
    <row r="198" customFormat="false" ht="15.75" hidden="false" customHeight="false" outlineLevel="0" collapsed="false">
      <c r="A198" s="140"/>
      <c r="B198" s="41"/>
      <c r="C198" s="73"/>
      <c r="D198" s="73"/>
      <c r="E198" s="41"/>
      <c r="F198" s="41"/>
      <c r="G198" s="41"/>
      <c r="H198" s="41"/>
      <c r="I198" s="41"/>
      <c r="J198" s="41"/>
      <c r="K198" s="41"/>
      <c r="L198" s="41"/>
      <c r="M198" s="41"/>
      <c r="N198" s="141" t="s">
        <v>166</v>
      </c>
      <c r="O198" s="141"/>
      <c r="P198" s="141"/>
      <c r="Q198" s="86" t="n">
        <f aca="false">Q194-Q196</f>
        <v>0</v>
      </c>
    </row>
    <row r="199" customFormat="false" ht="15.75" hidden="false" customHeight="false" outlineLevel="0" collapsed="false">
      <c r="A199" s="140"/>
      <c r="B199" s="41"/>
      <c r="C199" s="73"/>
      <c r="D199" s="73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141"/>
      <c r="P199" s="143"/>
      <c r="Q199" s="144"/>
    </row>
    <row r="200" customFormat="false" ht="15.75" hidden="false" customHeight="false" outlineLevel="0" collapsed="false">
      <c r="A200" s="145" t="n">
        <v>69000000</v>
      </c>
      <c r="B200" s="146" t="s">
        <v>167</v>
      </c>
      <c r="C200" s="113" t="n">
        <v>0</v>
      </c>
      <c r="D200" s="113" t="n">
        <v>0</v>
      </c>
      <c r="E200" s="121" t="n">
        <v>0</v>
      </c>
      <c r="F200" s="121" t="n">
        <v>0</v>
      </c>
      <c r="G200" s="121" t="n">
        <v>0</v>
      </c>
      <c r="H200" s="121" t="n">
        <v>0</v>
      </c>
      <c r="I200" s="121" t="n">
        <v>0</v>
      </c>
      <c r="J200" s="121" t="n">
        <v>0</v>
      </c>
      <c r="K200" s="121" t="n">
        <v>0</v>
      </c>
      <c r="L200" s="121" t="n">
        <v>0</v>
      </c>
      <c r="M200" s="121" t="n">
        <v>0</v>
      </c>
      <c r="N200" s="121" t="n">
        <v>0</v>
      </c>
      <c r="O200" s="121" t="n">
        <v>0</v>
      </c>
      <c r="P200" s="121" t="n">
        <v>0</v>
      </c>
      <c r="Q200" s="113" t="n">
        <f aca="false">SUM(E200:P200)</f>
        <v>0</v>
      </c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2"/>
      <c r="CZ200" s="112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2"/>
      <c r="GM200" s="112"/>
      <c r="GN200" s="112"/>
      <c r="GO200" s="112"/>
      <c r="GP200" s="112"/>
      <c r="GQ200" s="112"/>
      <c r="GR200" s="112"/>
      <c r="GS200" s="112"/>
      <c r="GT200" s="112"/>
      <c r="GU200" s="112"/>
      <c r="GV200" s="112"/>
      <c r="GW200" s="112"/>
      <c r="GX200" s="112"/>
      <c r="GY200" s="112"/>
      <c r="GZ200" s="112"/>
      <c r="HA200" s="112"/>
      <c r="HB200" s="112"/>
      <c r="HC200" s="112"/>
      <c r="HD200" s="112"/>
      <c r="HE200" s="112"/>
      <c r="HF200" s="112"/>
      <c r="HG200" s="112"/>
      <c r="HH200" s="112"/>
      <c r="HI200" s="112"/>
      <c r="HJ200" s="112"/>
      <c r="HK200" s="112"/>
      <c r="HL200" s="112"/>
      <c r="HM200" s="112"/>
      <c r="HN200" s="112"/>
      <c r="HO200" s="112"/>
      <c r="HP200" s="112"/>
      <c r="HQ200" s="112"/>
      <c r="HR200" s="112"/>
      <c r="HS200" s="112"/>
      <c r="HT200" s="112"/>
      <c r="HU200" s="112"/>
      <c r="HV200" s="112"/>
      <c r="HW200" s="112"/>
      <c r="HX200" s="112"/>
      <c r="HY200" s="112"/>
      <c r="HZ200" s="112"/>
      <c r="IA200" s="112"/>
      <c r="IB200" s="112"/>
      <c r="IC200" s="112"/>
      <c r="ID200" s="112"/>
      <c r="IE200" s="112"/>
      <c r="IF200" s="112"/>
      <c r="IG200" s="112"/>
      <c r="IH200" s="112"/>
      <c r="II200" s="112"/>
      <c r="IJ200" s="112"/>
      <c r="IK200" s="112"/>
      <c r="IL200" s="112"/>
      <c r="IM200" s="112"/>
      <c r="IN200" s="112"/>
      <c r="IO200" s="112"/>
      <c r="IP200" s="112"/>
      <c r="IQ200" s="112"/>
      <c r="IR200" s="112"/>
      <c r="IS200" s="112"/>
      <c r="IT200" s="112"/>
      <c r="IU200" s="112"/>
      <c r="IV200" s="112"/>
      <c r="IW200" s="112"/>
    </row>
    <row r="201" customFormat="false" ht="15.75" hidden="false" customHeight="false" outlineLevel="0" collapsed="false">
      <c r="A201" s="140"/>
      <c r="B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141"/>
      <c r="P201" s="143"/>
      <c r="Q201" s="147"/>
    </row>
    <row r="290" customFormat="false" ht="15.75" hidden="false" customHeight="false" outlineLevel="0" collapsed="false">
      <c r="B290" s="148"/>
      <c r="C290" s="149"/>
      <c r="D290" s="149"/>
      <c r="E290" s="150"/>
      <c r="F290" s="150"/>
      <c r="G290" s="150"/>
      <c r="H290" s="150"/>
    </row>
  </sheetData>
  <mergeCells count="4">
    <mergeCell ref="A10:B10"/>
    <mergeCell ref="A18:B18"/>
    <mergeCell ref="O196:P196"/>
    <mergeCell ref="N198:P198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C19" activeCellId="0" sqref="C19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9" width="11.1"/>
    <col collapsed="false" customWidth="true" hidden="false" outlineLevel="0" max="2" min="2" style="0" width="39.11"/>
    <col collapsed="false" customWidth="true" hidden="false" outlineLevel="0" max="4" min="3" style="46" width="10.77"/>
    <col collapsed="false" customWidth="true" hidden="false" outlineLevel="0" max="16" min="5" style="29" width="9.77"/>
    <col collapsed="false" customWidth="true" hidden="false" outlineLevel="0" max="17" min="17" style="29" width="10.77"/>
  </cols>
  <sheetData>
    <row r="1" customFormat="false" ht="18" hidden="false" customHeight="false" outlineLevel="0" collapsed="false">
      <c r="A1" s="47" t="s">
        <v>168</v>
      </c>
      <c r="B1" s="48"/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</row>
    <row r="2" customFormat="false" ht="18" hidden="false" customHeight="false" outlineLevel="0" collapsed="false">
      <c r="A2" s="53" t="s">
        <v>96</v>
      </c>
      <c r="B2" s="54"/>
      <c r="C2" s="55"/>
      <c r="D2" s="56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57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8.75" hidden="false" customHeight="false" outlineLevel="0" collapsed="false">
      <c r="A3" s="58"/>
      <c r="B3" s="59" t="s">
        <v>25</v>
      </c>
      <c r="C3" s="60"/>
      <c r="D3" s="61"/>
      <c r="E3" s="6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57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8" hidden="false" customHeight="false" outlineLevel="0" collapsed="false">
      <c r="A4" s="58"/>
      <c r="B4" s="63" t="s">
        <v>97</v>
      </c>
      <c r="C4" s="60"/>
      <c r="D4" s="61"/>
      <c r="E4" s="6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5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.75" hidden="false" customHeight="false" outlineLevel="0" collapsed="false">
      <c r="A5" s="65"/>
      <c r="B5" s="66"/>
      <c r="C5" s="67"/>
      <c r="D5" s="68"/>
      <c r="E5" s="6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57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8" hidden="false" customHeight="false" outlineLevel="0" collapsed="false">
      <c r="A6" s="69" t="str">
        <f aca="false">Instructions!G4</f>
        <v>XXXX</v>
      </c>
      <c r="B6" s="69"/>
      <c r="C6" s="70"/>
      <c r="D6" s="7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8" hidden="false" customHeight="false" outlineLevel="0" collapsed="false">
      <c r="A7" s="71" t="str">
        <f aca="false">Instructions!G5</f>
        <v>XXXXXX</v>
      </c>
      <c r="B7" s="72" t="str">
        <f aca="false">Instructions!G6</f>
        <v>Cost Center Name</v>
      </c>
      <c r="C7" s="73"/>
      <c r="D7" s="7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 t="n">
        <v>2002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5.75" hidden="false" customHeight="false" outlineLevel="0" collapsed="false">
      <c r="C8" s="74" t="n">
        <v>2001</v>
      </c>
      <c r="D8" s="74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20" t="s">
        <v>24</v>
      </c>
    </row>
    <row r="9" customFormat="false" ht="15.75" hidden="false" customHeight="false" outlineLevel="0" collapsed="false">
      <c r="A9" s="75"/>
      <c r="B9" s="76"/>
      <c r="C9" s="77" t="s">
        <v>98</v>
      </c>
      <c r="D9" s="77" t="s">
        <v>99</v>
      </c>
      <c r="E9" s="23" t="s">
        <v>26</v>
      </c>
      <c r="F9" s="23" t="s">
        <v>27</v>
      </c>
      <c r="G9" s="23" t="s">
        <v>28</v>
      </c>
      <c r="H9" s="23" t="s">
        <v>29</v>
      </c>
      <c r="I9" s="23" t="s">
        <v>30</v>
      </c>
      <c r="J9" s="23" t="s">
        <v>31</v>
      </c>
      <c r="K9" s="23" t="s">
        <v>32</v>
      </c>
      <c r="L9" s="23" t="s">
        <v>33</v>
      </c>
      <c r="M9" s="23" t="s">
        <v>34</v>
      </c>
      <c r="N9" s="23" t="s">
        <v>35</v>
      </c>
      <c r="O9" s="23" t="s">
        <v>36</v>
      </c>
      <c r="P9" s="23" t="s">
        <v>37</v>
      </c>
      <c r="Q9" s="25" t="s">
        <v>38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customFormat="false" ht="15.75" hidden="false" customHeight="false" outlineLevel="0" collapsed="false">
      <c r="A10" s="102" t="s">
        <v>107</v>
      </c>
      <c r="B10" s="103"/>
      <c r="C10" s="82"/>
      <c r="D10" s="82"/>
      <c r="E10" s="27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30"/>
    </row>
    <row r="11" customFormat="false" ht="15" hidden="false" customHeight="false" outlineLevel="0" collapsed="false">
      <c r="A11" s="87" t="n">
        <v>52000500</v>
      </c>
      <c r="B11" s="0" t="s">
        <v>107</v>
      </c>
      <c r="C11" s="82" t="n">
        <v>0</v>
      </c>
      <c r="D11" s="82" t="n">
        <v>0</v>
      </c>
      <c r="E11" s="94" t="n">
        <v>0</v>
      </c>
      <c r="F11" s="94" t="n">
        <v>0</v>
      </c>
      <c r="G11" s="94" t="n">
        <v>0</v>
      </c>
      <c r="H11" s="94" t="n">
        <v>0</v>
      </c>
      <c r="I11" s="94" t="n">
        <v>0</v>
      </c>
      <c r="J11" s="94" t="n">
        <v>0</v>
      </c>
      <c r="K11" s="94" t="n">
        <v>0</v>
      </c>
      <c r="L11" s="94" t="n">
        <v>0</v>
      </c>
      <c r="M11" s="94" t="n">
        <v>0</v>
      </c>
      <c r="N11" s="94" t="n">
        <v>0</v>
      </c>
      <c r="O11" s="94" t="n">
        <v>0</v>
      </c>
      <c r="P11" s="94" t="n">
        <v>0</v>
      </c>
      <c r="Q11" s="73" t="n">
        <f aca="false">SUM(E11:P11)</f>
        <v>0</v>
      </c>
    </row>
    <row r="12" customFormat="false" ht="15" hidden="false" customHeight="false" outlineLevel="0" collapsed="false">
      <c r="A12" s="119"/>
      <c r="B12" s="120"/>
      <c r="C12" s="107"/>
      <c r="D12" s="107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45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</row>
    <row r="13" customFormat="false" ht="15.75" hidden="false" customHeight="false" outlineLevel="0" collapsed="false">
      <c r="A13" s="102" t="s">
        <v>112</v>
      </c>
      <c r="B13" s="103"/>
      <c r="C13" s="82"/>
      <c r="D13" s="82"/>
      <c r="E13" s="2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30"/>
    </row>
    <row r="14" customFormat="false" ht="15" hidden="false" customHeight="false" outlineLevel="0" collapsed="false">
      <c r="A14" s="98" t="n">
        <v>59003000</v>
      </c>
      <c r="B14" s="151" t="s">
        <v>112</v>
      </c>
      <c r="C14" s="82" t="n">
        <v>0</v>
      </c>
      <c r="D14" s="82" t="n">
        <v>0</v>
      </c>
      <c r="E14" s="94" t="n">
        <v>0</v>
      </c>
      <c r="F14" s="94" t="n">
        <v>0</v>
      </c>
      <c r="G14" s="94" t="n">
        <v>0</v>
      </c>
      <c r="H14" s="94" t="n">
        <v>0</v>
      </c>
      <c r="I14" s="94" t="n">
        <v>0</v>
      </c>
      <c r="J14" s="94" t="n">
        <v>0</v>
      </c>
      <c r="K14" s="94" t="n">
        <v>0</v>
      </c>
      <c r="L14" s="94" t="n">
        <v>0</v>
      </c>
      <c r="M14" s="94" t="n">
        <v>0</v>
      </c>
      <c r="N14" s="94" t="n">
        <v>0</v>
      </c>
      <c r="O14" s="94" t="n">
        <v>0</v>
      </c>
      <c r="P14" s="94" t="n">
        <v>0</v>
      </c>
      <c r="Q14" s="73" t="n">
        <f aca="false">SUM(E14:P14)</f>
        <v>0</v>
      </c>
    </row>
    <row r="15" customFormat="false" ht="15" hidden="false" customHeight="false" outlineLevel="0" collapsed="false">
      <c r="A15" s="119"/>
      <c r="B15" s="120"/>
      <c r="C15" s="107"/>
      <c r="D15" s="107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45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  <c r="IW15" s="120"/>
    </row>
    <row r="16" customFormat="false" ht="15.75" hidden="false" customHeight="false" outlineLevel="0" collapsed="false">
      <c r="A16" s="102" t="s">
        <v>114</v>
      </c>
      <c r="B16" s="103"/>
      <c r="C16" s="82"/>
      <c r="D16" s="82"/>
      <c r="E16" s="2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30"/>
    </row>
    <row r="17" customFormat="false" ht="15" hidden="false" customHeight="false" outlineLevel="0" collapsed="false">
      <c r="A17" s="98" t="n">
        <v>52001000</v>
      </c>
      <c r="B17" s="151" t="s">
        <v>114</v>
      </c>
      <c r="C17" s="82" t="n">
        <v>0</v>
      </c>
      <c r="D17" s="82" t="n">
        <v>0</v>
      </c>
      <c r="E17" s="94" t="n">
        <v>0</v>
      </c>
      <c r="F17" s="94" t="n">
        <v>0</v>
      </c>
      <c r="G17" s="94" t="n">
        <v>0</v>
      </c>
      <c r="H17" s="94" t="n">
        <v>0</v>
      </c>
      <c r="I17" s="94" t="n">
        <v>0</v>
      </c>
      <c r="J17" s="94" t="n">
        <v>0</v>
      </c>
      <c r="K17" s="94" t="n">
        <v>0</v>
      </c>
      <c r="L17" s="94" t="n">
        <v>0</v>
      </c>
      <c r="M17" s="94" t="n">
        <v>0</v>
      </c>
      <c r="N17" s="94" t="n">
        <v>0</v>
      </c>
      <c r="O17" s="94" t="n">
        <v>0</v>
      </c>
      <c r="P17" s="94" t="n">
        <v>0</v>
      </c>
      <c r="Q17" s="73" t="n">
        <f aca="false">SUM(E17:P17)</f>
        <v>0</v>
      </c>
    </row>
    <row r="18" customFormat="false" ht="15" hidden="false" customHeight="false" outlineLevel="0" collapsed="false">
      <c r="A18" s="119"/>
      <c r="B18" s="120"/>
      <c r="C18" s="107"/>
      <c r="D18" s="107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45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  <c r="IQ18" s="120"/>
      <c r="IR18" s="120"/>
      <c r="IS18" s="120"/>
      <c r="IT18" s="120"/>
      <c r="IU18" s="120"/>
      <c r="IV18" s="120"/>
      <c r="IW18" s="120"/>
    </row>
    <row r="19" customFormat="false" ht="15.75" hidden="false" customHeight="false" outlineLevel="0" collapsed="false">
      <c r="A19" s="102" t="s">
        <v>169</v>
      </c>
      <c r="B19" s="103"/>
      <c r="C19" s="82"/>
      <c r="D19" s="82"/>
      <c r="E19" s="2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30"/>
    </row>
    <row r="20" customFormat="false" ht="15" hidden="false" customHeight="false" outlineLevel="0" collapsed="false">
      <c r="A20" s="87" t="n">
        <v>52001500</v>
      </c>
      <c r="B20" s="0" t="s">
        <v>117</v>
      </c>
      <c r="C20" s="82" t="n">
        <v>0</v>
      </c>
      <c r="D20" s="82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  <c r="O20" s="94" t="n">
        <v>0</v>
      </c>
      <c r="P20" s="94" t="n">
        <v>0</v>
      </c>
      <c r="Q20" s="73" t="n">
        <f aca="false">SUM(E20:P20)</f>
        <v>0</v>
      </c>
    </row>
    <row r="21" customFormat="false" ht="15" hidden="false" customHeight="false" outlineLevel="0" collapsed="false">
      <c r="A21" s="87" t="n">
        <v>52002000</v>
      </c>
      <c r="B21" s="0" t="s">
        <v>120</v>
      </c>
      <c r="C21" s="82" t="n">
        <v>0</v>
      </c>
      <c r="D21" s="82" t="n">
        <v>0</v>
      </c>
      <c r="E21" s="94" t="n">
        <v>0</v>
      </c>
      <c r="F21" s="94" t="n">
        <v>0</v>
      </c>
      <c r="G21" s="94" t="n">
        <v>0</v>
      </c>
      <c r="H21" s="94" t="n">
        <v>0</v>
      </c>
      <c r="I21" s="94" t="n">
        <v>0</v>
      </c>
      <c r="J21" s="94" t="n">
        <v>0</v>
      </c>
      <c r="K21" s="94" t="n">
        <v>0</v>
      </c>
      <c r="L21" s="94" t="n">
        <v>0</v>
      </c>
      <c r="M21" s="94" t="n">
        <v>0</v>
      </c>
      <c r="N21" s="94" t="n">
        <v>0</v>
      </c>
      <c r="O21" s="94" t="n">
        <v>0</v>
      </c>
      <c r="P21" s="94" t="n">
        <v>0</v>
      </c>
      <c r="Q21" s="73" t="n">
        <f aca="false">SUM(E21:P21)</f>
        <v>0</v>
      </c>
    </row>
    <row r="22" customFormat="false" ht="15" hidden="false" customHeight="false" outlineLevel="0" collapsed="false">
      <c r="A22" s="87" t="n">
        <v>52002500</v>
      </c>
      <c r="B22" s="0" t="s">
        <v>121</v>
      </c>
      <c r="C22" s="82" t="n">
        <v>0</v>
      </c>
      <c r="D22" s="82" t="n">
        <v>0</v>
      </c>
      <c r="E22" s="94" t="n">
        <v>0</v>
      </c>
      <c r="F22" s="94" t="n">
        <v>0</v>
      </c>
      <c r="G22" s="94" t="n">
        <v>0</v>
      </c>
      <c r="H22" s="94" t="n">
        <v>0</v>
      </c>
      <c r="I22" s="94" t="n">
        <v>0</v>
      </c>
      <c r="J22" s="94" t="n">
        <v>0</v>
      </c>
      <c r="K22" s="94" t="n">
        <v>0</v>
      </c>
      <c r="L22" s="94" t="n">
        <v>0</v>
      </c>
      <c r="M22" s="94" t="n">
        <v>0</v>
      </c>
      <c r="N22" s="94" t="n">
        <v>0</v>
      </c>
      <c r="O22" s="94" t="n">
        <v>0</v>
      </c>
      <c r="P22" s="94" t="n">
        <v>0</v>
      </c>
      <c r="Q22" s="73" t="n">
        <f aca="false">SUM(E22:P22)</f>
        <v>0</v>
      </c>
    </row>
    <row r="23" customFormat="false" ht="15" hidden="false" customHeight="false" outlineLevel="0" collapsed="false">
      <c r="A23" s="87" t="n">
        <v>52003000</v>
      </c>
      <c r="B23" s="0" t="s">
        <v>122</v>
      </c>
      <c r="C23" s="82" t="n">
        <v>0</v>
      </c>
      <c r="D23" s="82" t="n">
        <v>0</v>
      </c>
      <c r="E23" s="94" t="n">
        <v>0</v>
      </c>
      <c r="F23" s="94" t="n">
        <v>0</v>
      </c>
      <c r="G23" s="94" t="n">
        <v>0</v>
      </c>
      <c r="H23" s="94" t="n">
        <v>0</v>
      </c>
      <c r="I23" s="94" t="n">
        <v>0</v>
      </c>
      <c r="J23" s="94" t="n">
        <v>0</v>
      </c>
      <c r="K23" s="94" t="n">
        <v>0</v>
      </c>
      <c r="L23" s="94" t="n">
        <v>0</v>
      </c>
      <c r="M23" s="94" t="n">
        <v>0</v>
      </c>
      <c r="N23" s="94" t="n">
        <v>0</v>
      </c>
      <c r="O23" s="94" t="n">
        <v>0</v>
      </c>
      <c r="P23" s="94" t="n">
        <v>0</v>
      </c>
      <c r="Q23" s="73" t="n">
        <f aca="false">SUM(E23:P23)</f>
        <v>0</v>
      </c>
    </row>
    <row r="24" customFormat="false" ht="15" hidden="false" customHeight="false" outlineLevel="0" collapsed="false">
      <c r="A24" s="87" t="n">
        <v>52003500</v>
      </c>
      <c r="B24" s="0" t="s">
        <v>123</v>
      </c>
      <c r="C24" s="82" t="n">
        <v>0</v>
      </c>
      <c r="D24" s="82" t="n">
        <v>0</v>
      </c>
      <c r="E24" s="94" t="n">
        <v>0</v>
      </c>
      <c r="F24" s="94" t="n">
        <v>0</v>
      </c>
      <c r="G24" s="94" t="n">
        <v>0</v>
      </c>
      <c r="H24" s="94" t="n">
        <v>0</v>
      </c>
      <c r="I24" s="94" t="n">
        <v>0</v>
      </c>
      <c r="J24" s="94" t="n">
        <v>0</v>
      </c>
      <c r="K24" s="94" t="n">
        <v>0</v>
      </c>
      <c r="L24" s="94" t="n">
        <v>0</v>
      </c>
      <c r="M24" s="94" t="n">
        <v>0</v>
      </c>
      <c r="N24" s="94" t="n">
        <v>0</v>
      </c>
      <c r="O24" s="94" t="n">
        <v>0</v>
      </c>
      <c r="P24" s="94" t="n">
        <v>0</v>
      </c>
      <c r="Q24" s="73" t="n">
        <f aca="false">SUM(E24:P24)</f>
        <v>0</v>
      </c>
    </row>
    <row r="25" customFormat="false" ht="15" hidden="false" customHeight="false" outlineLevel="0" collapsed="false">
      <c r="A25" s="87" t="n">
        <v>52004000</v>
      </c>
      <c r="B25" s="0" t="s">
        <v>124</v>
      </c>
      <c r="C25" s="82" t="n">
        <v>0</v>
      </c>
      <c r="D25" s="82" t="n">
        <v>0</v>
      </c>
      <c r="E25" s="94" t="n">
        <v>0</v>
      </c>
      <c r="F25" s="94" t="n">
        <v>0</v>
      </c>
      <c r="G25" s="94" t="n">
        <v>0</v>
      </c>
      <c r="H25" s="94" t="n">
        <v>0</v>
      </c>
      <c r="I25" s="94" t="n">
        <v>0</v>
      </c>
      <c r="J25" s="94" t="n">
        <v>0</v>
      </c>
      <c r="K25" s="94" t="n">
        <v>0</v>
      </c>
      <c r="L25" s="94" t="n">
        <v>0</v>
      </c>
      <c r="M25" s="94" t="n">
        <v>0</v>
      </c>
      <c r="N25" s="94" t="n">
        <v>0</v>
      </c>
      <c r="O25" s="94" t="n">
        <v>0</v>
      </c>
      <c r="P25" s="94" t="n">
        <v>0</v>
      </c>
      <c r="Q25" s="73" t="n">
        <f aca="false">SUM(E25:P25)</f>
        <v>0</v>
      </c>
    </row>
    <row r="26" customFormat="false" ht="15" hidden="false" customHeight="false" outlineLevel="0" collapsed="false">
      <c r="A26" s="87" t="n">
        <v>52004500</v>
      </c>
      <c r="B26" s="0" t="s">
        <v>125</v>
      </c>
      <c r="C26" s="82" t="n">
        <v>0</v>
      </c>
      <c r="D26" s="82" t="n">
        <v>0</v>
      </c>
      <c r="E26" s="94" t="n">
        <v>0</v>
      </c>
      <c r="F26" s="94" t="n">
        <v>0</v>
      </c>
      <c r="G26" s="94" t="n">
        <v>0</v>
      </c>
      <c r="H26" s="94" t="n">
        <v>0</v>
      </c>
      <c r="I26" s="94" t="n">
        <v>0</v>
      </c>
      <c r="J26" s="94" t="n">
        <v>0</v>
      </c>
      <c r="K26" s="94" t="n">
        <v>0</v>
      </c>
      <c r="L26" s="94" t="n">
        <v>0</v>
      </c>
      <c r="M26" s="94" t="n">
        <v>0</v>
      </c>
      <c r="N26" s="94" t="n">
        <v>0</v>
      </c>
      <c r="O26" s="94" t="n">
        <v>0</v>
      </c>
      <c r="P26" s="94" t="n">
        <v>0</v>
      </c>
      <c r="Q26" s="73" t="n">
        <f aca="false">SUM(E26:P26)</f>
        <v>0</v>
      </c>
    </row>
    <row r="27" customFormat="false" ht="15" hidden="false" customHeight="false" outlineLevel="0" collapsed="false">
      <c r="A27" s="108"/>
      <c r="B27" s="109"/>
      <c r="C27" s="37"/>
      <c r="D27" s="37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10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  <c r="IW27" s="109"/>
    </row>
    <row r="28" customFormat="false" ht="15.75" hidden="false" customHeight="false" outlineLevel="0" collapsed="false">
      <c r="A28" s="111"/>
      <c r="B28" s="112" t="s">
        <v>170</v>
      </c>
      <c r="C28" s="113" t="n">
        <f aca="false">SUM(C20:C27)</f>
        <v>0</v>
      </c>
      <c r="D28" s="113" t="n">
        <f aca="false">SUM(D20:D27)</f>
        <v>0</v>
      </c>
      <c r="E28" s="114" t="n">
        <f aca="false">SUM(E20:E27)</f>
        <v>0</v>
      </c>
      <c r="F28" s="114" t="n">
        <f aca="false">SUM(F20:F27)</f>
        <v>0</v>
      </c>
      <c r="G28" s="114" t="n">
        <f aca="false">SUM(G20:G27)</f>
        <v>0</v>
      </c>
      <c r="H28" s="114" t="n">
        <f aca="false">SUM(H20:H27)</f>
        <v>0</v>
      </c>
      <c r="I28" s="114" t="n">
        <f aca="false">SUM(I20:I27)</f>
        <v>0</v>
      </c>
      <c r="J28" s="114" t="n">
        <f aca="false">SUM(J20:J27)</f>
        <v>0</v>
      </c>
      <c r="K28" s="114" t="n">
        <f aca="false">SUM(K20:K27)</f>
        <v>0</v>
      </c>
      <c r="L28" s="114" t="n">
        <f aca="false">SUM(L20:L27)</f>
        <v>0</v>
      </c>
      <c r="M28" s="114" t="n">
        <f aca="false">SUM(M20:M27)</f>
        <v>0</v>
      </c>
      <c r="N28" s="114" t="n">
        <f aca="false">SUM(N20:N27)</f>
        <v>0</v>
      </c>
      <c r="O28" s="114" t="n">
        <f aca="false">SUM(O20:O27)</f>
        <v>0</v>
      </c>
      <c r="P28" s="114" t="n">
        <f aca="false">SUM(P20:P27)</f>
        <v>0</v>
      </c>
      <c r="Q28" s="115" t="n">
        <f aca="false">SUM(Q20:Q27)</f>
        <v>0</v>
      </c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  <c r="IW28" s="112"/>
    </row>
    <row r="29" customFormat="false" ht="15.75" hidden="false" customHeight="false" outlineLevel="0" collapsed="false">
      <c r="A29" s="111"/>
      <c r="B29" s="112"/>
      <c r="C29" s="116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8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  <c r="ID29" s="112"/>
      <c r="IE29" s="112"/>
      <c r="IF29" s="112"/>
      <c r="IG29" s="112"/>
      <c r="IH29" s="112"/>
      <c r="II29" s="112"/>
      <c r="IJ29" s="112"/>
      <c r="IK29" s="112"/>
      <c r="IL29" s="112"/>
      <c r="IM29" s="112"/>
      <c r="IN29" s="112"/>
      <c r="IO29" s="112"/>
      <c r="IP29" s="112"/>
      <c r="IQ29" s="112"/>
      <c r="IR29" s="112"/>
      <c r="IS29" s="112"/>
      <c r="IT29" s="112"/>
      <c r="IU29" s="112"/>
      <c r="IV29" s="112"/>
      <c r="IW29" s="112"/>
    </row>
    <row r="30" customFormat="false" ht="15.75" hidden="false" customHeight="false" outlineLevel="0" collapsed="false">
      <c r="A30" s="111"/>
      <c r="B30" s="112"/>
      <c r="C30" s="116"/>
      <c r="D30" s="116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  <c r="IW30" s="112"/>
    </row>
    <row r="31" customFormat="false" ht="15.75" hidden="false" customHeight="false" outlineLevel="0" collapsed="false">
      <c r="A31" s="102" t="s">
        <v>127</v>
      </c>
      <c r="B31" s="103"/>
      <c r="C31" s="82"/>
      <c r="D31" s="82"/>
      <c r="E31" s="2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30"/>
    </row>
    <row r="32" customFormat="false" ht="15" hidden="false" customHeight="false" outlineLevel="0" collapsed="false">
      <c r="A32" s="87" t="n">
        <v>52507000</v>
      </c>
      <c r="B32" s="0" t="s">
        <v>128</v>
      </c>
      <c r="C32" s="82" t="n">
        <v>0</v>
      </c>
      <c r="D32" s="82" t="n">
        <v>0</v>
      </c>
      <c r="E32" s="94" t="n">
        <v>0</v>
      </c>
      <c r="F32" s="94" t="n">
        <v>0</v>
      </c>
      <c r="G32" s="94" t="n">
        <v>0</v>
      </c>
      <c r="H32" s="94" t="n">
        <v>0</v>
      </c>
      <c r="I32" s="94" t="n">
        <v>0</v>
      </c>
      <c r="J32" s="94" t="n">
        <v>0</v>
      </c>
      <c r="K32" s="94" t="n">
        <v>0</v>
      </c>
      <c r="L32" s="94" t="n">
        <v>0</v>
      </c>
      <c r="M32" s="94" t="n">
        <v>0</v>
      </c>
      <c r="N32" s="94" t="n">
        <v>0</v>
      </c>
      <c r="O32" s="94" t="n">
        <v>0</v>
      </c>
      <c r="P32" s="94" t="n">
        <v>0</v>
      </c>
      <c r="Q32" s="73" t="n">
        <f aca="false">SUM(E32:P32)</f>
        <v>0</v>
      </c>
    </row>
    <row r="33" customFormat="false" ht="15" hidden="false" customHeight="false" outlineLevel="0" collapsed="false">
      <c r="A33" s="87" t="n">
        <v>52507100</v>
      </c>
      <c r="B33" s="0" t="s">
        <v>129</v>
      </c>
      <c r="C33" s="82" t="n">
        <v>0</v>
      </c>
      <c r="D33" s="82" t="n">
        <v>0</v>
      </c>
      <c r="E33" s="94" t="n">
        <v>0</v>
      </c>
      <c r="F33" s="94" t="n">
        <v>0</v>
      </c>
      <c r="G33" s="94" t="n">
        <v>0</v>
      </c>
      <c r="H33" s="94" t="n">
        <v>0</v>
      </c>
      <c r="I33" s="94" t="n">
        <v>0</v>
      </c>
      <c r="J33" s="94" t="n">
        <v>0</v>
      </c>
      <c r="K33" s="94" t="n">
        <v>0</v>
      </c>
      <c r="L33" s="94" t="n">
        <v>0</v>
      </c>
      <c r="M33" s="94" t="n">
        <v>0</v>
      </c>
      <c r="N33" s="94" t="n">
        <v>0</v>
      </c>
      <c r="O33" s="94" t="n">
        <v>0</v>
      </c>
      <c r="P33" s="94" t="n">
        <v>0</v>
      </c>
      <c r="Q33" s="73" t="n">
        <f aca="false">SUM(E33:P33)</f>
        <v>0</v>
      </c>
    </row>
    <row r="34" customFormat="false" ht="15" hidden="false" customHeight="false" outlineLevel="0" collapsed="false">
      <c r="A34" s="87" t="n">
        <v>52507200</v>
      </c>
      <c r="B34" s="0" t="s">
        <v>130</v>
      </c>
      <c r="C34" s="82" t="n">
        <v>0</v>
      </c>
      <c r="D34" s="82" t="n">
        <v>0</v>
      </c>
      <c r="E34" s="94" t="n">
        <v>0</v>
      </c>
      <c r="F34" s="94" t="n">
        <v>0</v>
      </c>
      <c r="G34" s="94" t="n">
        <v>0</v>
      </c>
      <c r="H34" s="94" t="n">
        <v>0</v>
      </c>
      <c r="I34" s="94" t="n">
        <v>0</v>
      </c>
      <c r="J34" s="94" t="n">
        <v>0</v>
      </c>
      <c r="K34" s="94" t="n">
        <v>0</v>
      </c>
      <c r="L34" s="94" t="n">
        <v>0</v>
      </c>
      <c r="M34" s="94" t="n">
        <v>0</v>
      </c>
      <c r="N34" s="94" t="n">
        <v>0</v>
      </c>
      <c r="O34" s="94" t="n">
        <v>0</v>
      </c>
      <c r="P34" s="94" t="n">
        <v>0</v>
      </c>
      <c r="Q34" s="73" t="n">
        <f aca="false">SUM(E34:P34)</f>
        <v>0</v>
      </c>
    </row>
    <row r="35" customFormat="false" ht="15" hidden="false" customHeight="false" outlineLevel="0" collapsed="false">
      <c r="A35" s="87" t="n">
        <v>52507300</v>
      </c>
      <c r="B35" s="0" t="s">
        <v>131</v>
      </c>
      <c r="C35" s="82" t="n">
        <v>0</v>
      </c>
      <c r="D35" s="82" t="n">
        <v>0</v>
      </c>
      <c r="E35" s="94" t="n">
        <v>0</v>
      </c>
      <c r="F35" s="94" t="n">
        <v>0</v>
      </c>
      <c r="G35" s="94" t="n">
        <v>0</v>
      </c>
      <c r="H35" s="94" t="n">
        <v>0</v>
      </c>
      <c r="I35" s="94" t="n">
        <v>0</v>
      </c>
      <c r="J35" s="94" t="n">
        <v>0</v>
      </c>
      <c r="K35" s="94" t="n">
        <v>0</v>
      </c>
      <c r="L35" s="94" t="n">
        <v>0</v>
      </c>
      <c r="M35" s="94" t="n">
        <v>0</v>
      </c>
      <c r="N35" s="94" t="n">
        <v>0</v>
      </c>
      <c r="O35" s="94" t="n">
        <v>0</v>
      </c>
      <c r="P35" s="94" t="n">
        <v>0</v>
      </c>
      <c r="Q35" s="73" t="n">
        <f aca="false">SUM(E35:P35)</f>
        <v>0</v>
      </c>
    </row>
    <row r="36" customFormat="false" ht="15" hidden="false" customHeight="false" outlineLevel="0" collapsed="false">
      <c r="A36" s="87" t="n">
        <v>52507400</v>
      </c>
      <c r="B36" s="0" t="s">
        <v>132</v>
      </c>
      <c r="C36" s="82" t="n">
        <v>0</v>
      </c>
      <c r="D36" s="82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v>0</v>
      </c>
      <c r="P36" s="94" t="n">
        <v>0</v>
      </c>
      <c r="Q36" s="73" t="n">
        <f aca="false">SUM(E36:P36)</f>
        <v>0</v>
      </c>
    </row>
    <row r="37" customFormat="false" ht="15" hidden="false" customHeight="false" outlineLevel="0" collapsed="false">
      <c r="A37" s="87" t="n">
        <v>52507500</v>
      </c>
      <c r="B37" s="0" t="s">
        <v>133</v>
      </c>
      <c r="C37" s="82" t="n">
        <v>0</v>
      </c>
      <c r="D37" s="82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  <c r="P37" s="94" t="n">
        <v>0</v>
      </c>
      <c r="Q37" s="73" t="n">
        <f aca="false">SUM(E37:P37)</f>
        <v>0</v>
      </c>
    </row>
    <row r="38" customFormat="false" ht="15" hidden="false" customHeight="false" outlineLevel="0" collapsed="false">
      <c r="A38" s="87" t="n">
        <v>52507600</v>
      </c>
      <c r="B38" s="0" t="s">
        <v>134</v>
      </c>
      <c r="C38" s="82" t="n">
        <v>0</v>
      </c>
      <c r="D38" s="82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  <c r="P38" s="94" t="n">
        <v>0</v>
      </c>
      <c r="Q38" s="73" t="n">
        <f aca="false">SUM(E38:P38)</f>
        <v>0</v>
      </c>
    </row>
    <row r="39" customFormat="false" ht="15" hidden="false" customHeight="false" outlineLevel="0" collapsed="false">
      <c r="A39" s="87" t="n">
        <v>52507700</v>
      </c>
      <c r="B39" s="0" t="s">
        <v>135</v>
      </c>
      <c r="C39" s="82" t="n">
        <v>0</v>
      </c>
      <c r="D39" s="82" t="n">
        <v>0</v>
      </c>
      <c r="E39" s="94" t="n">
        <v>0</v>
      </c>
      <c r="F39" s="94" t="n">
        <v>0</v>
      </c>
      <c r="G39" s="94" t="n">
        <v>0</v>
      </c>
      <c r="H39" s="94" t="n">
        <v>0</v>
      </c>
      <c r="I39" s="94" t="n">
        <v>0</v>
      </c>
      <c r="J39" s="94" t="n">
        <v>0</v>
      </c>
      <c r="K39" s="94" t="n">
        <v>0</v>
      </c>
      <c r="L39" s="94" t="n">
        <v>0</v>
      </c>
      <c r="M39" s="94" t="n">
        <v>0</v>
      </c>
      <c r="N39" s="94" t="n">
        <v>0</v>
      </c>
      <c r="O39" s="94" t="n">
        <v>0</v>
      </c>
      <c r="P39" s="94" t="n">
        <v>0</v>
      </c>
      <c r="Q39" s="73" t="n">
        <f aca="false">SUM(E39:P39)</f>
        <v>0</v>
      </c>
    </row>
    <row r="40" customFormat="false" ht="15" hidden="false" customHeight="false" outlineLevel="0" collapsed="false">
      <c r="A40" s="87" t="n">
        <v>52508000</v>
      </c>
      <c r="B40" s="0" t="s">
        <v>136</v>
      </c>
      <c r="C40" s="82" t="n">
        <v>0</v>
      </c>
      <c r="D40" s="82" t="n">
        <v>0</v>
      </c>
      <c r="E40" s="94" t="n">
        <v>0</v>
      </c>
      <c r="F40" s="94" t="n">
        <v>0</v>
      </c>
      <c r="G40" s="94" t="n">
        <v>0</v>
      </c>
      <c r="H40" s="94" t="n">
        <v>0</v>
      </c>
      <c r="I40" s="94" t="n">
        <v>0</v>
      </c>
      <c r="J40" s="94" t="n">
        <v>0</v>
      </c>
      <c r="K40" s="94" t="n">
        <v>0</v>
      </c>
      <c r="L40" s="94" t="n">
        <v>0</v>
      </c>
      <c r="M40" s="94" t="n">
        <v>0</v>
      </c>
      <c r="N40" s="94" t="n">
        <v>0</v>
      </c>
      <c r="O40" s="94" t="n">
        <v>0</v>
      </c>
      <c r="P40" s="94" t="n">
        <v>0</v>
      </c>
      <c r="Q40" s="73" t="n">
        <f aca="false">SUM(E40:P40)</f>
        <v>0</v>
      </c>
    </row>
    <row r="41" customFormat="false" ht="13.5" hidden="false" customHeight="true" outlineLevel="0" collapsed="false">
      <c r="A41" s="119"/>
      <c r="B41" s="120"/>
      <c r="C41" s="107"/>
      <c r="D41" s="107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45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0"/>
      <c r="IP41" s="120"/>
      <c r="IQ41" s="120"/>
      <c r="IR41" s="120"/>
      <c r="IS41" s="120"/>
      <c r="IT41" s="120"/>
      <c r="IU41" s="120"/>
      <c r="IV41" s="120"/>
      <c r="IW41" s="120"/>
    </row>
    <row r="42" customFormat="false" ht="15.75" hidden="false" customHeight="false" outlineLevel="0" collapsed="false">
      <c r="A42" s="111"/>
      <c r="B42" s="112" t="s">
        <v>137</v>
      </c>
      <c r="C42" s="113" t="n">
        <f aca="false">SUM(C32:C41)</f>
        <v>0</v>
      </c>
      <c r="D42" s="113" t="n">
        <f aca="false">SUM(D32:D41)</f>
        <v>0</v>
      </c>
      <c r="E42" s="121" t="n">
        <f aca="false">SUM(E32:E41)</f>
        <v>0</v>
      </c>
      <c r="F42" s="121" t="n">
        <f aca="false">SUM(F32:F41)</f>
        <v>0</v>
      </c>
      <c r="G42" s="121" t="n">
        <f aca="false">SUM(G32:G41)</f>
        <v>0</v>
      </c>
      <c r="H42" s="121" t="n">
        <f aca="false">SUM(H32:H41)</f>
        <v>0</v>
      </c>
      <c r="I42" s="121" t="n">
        <f aca="false">SUM(I32:I41)</f>
        <v>0</v>
      </c>
      <c r="J42" s="121" t="n">
        <f aca="false">SUM(J32:J41)</f>
        <v>0</v>
      </c>
      <c r="K42" s="121" t="n">
        <f aca="false">SUM(K32:K41)</f>
        <v>0</v>
      </c>
      <c r="L42" s="121" t="n">
        <f aca="false">SUM(L32:L41)</f>
        <v>0</v>
      </c>
      <c r="M42" s="121" t="n">
        <f aca="false">SUM(M32:M41)</f>
        <v>0</v>
      </c>
      <c r="N42" s="121" t="n">
        <f aca="false">SUM(N32:N41)</f>
        <v>0</v>
      </c>
      <c r="O42" s="121" t="n">
        <f aca="false">SUM(O32:O41)</f>
        <v>0</v>
      </c>
      <c r="P42" s="121" t="n">
        <f aca="false">SUM(P32:P41)</f>
        <v>0</v>
      </c>
      <c r="Q42" s="113" t="n">
        <f aca="false">SUM(Q32:Q41)</f>
        <v>0</v>
      </c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2"/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2"/>
      <c r="IP42" s="112"/>
      <c r="IQ42" s="112"/>
      <c r="IR42" s="112"/>
      <c r="IS42" s="112"/>
      <c r="IT42" s="112"/>
      <c r="IU42" s="112"/>
      <c r="IV42" s="112"/>
      <c r="IW42" s="112"/>
    </row>
    <row r="43" customFormat="false" ht="15.75" hidden="false" customHeight="false" outlineLevel="0" collapsed="false">
      <c r="A43" s="111"/>
      <c r="B43" s="112"/>
      <c r="C43" s="116"/>
      <c r="D43" s="116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16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2"/>
      <c r="IP43" s="112"/>
      <c r="IQ43" s="112"/>
      <c r="IR43" s="112"/>
      <c r="IS43" s="112"/>
      <c r="IT43" s="112"/>
      <c r="IU43" s="112"/>
      <c r="IV43" s="112"/>
      <c r="IW43" s="112"/>
    </row>
    <row r="44" customFormat="false" ht="15.75" hidden="false" customHeight="false" outlineLevel="0" collapsed="false">
      <c r="A44" s="111"/>
      <c r="B44" s="112"/>
      <c r="C44" s="116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8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2"/>
      <c r="IP44" s="112"/>
      <c r="IQ44" s="112"/>
      <c r="IR44" s="112"/>
      <c r="IS44" s="112"/>
      <c r="IT44" s="112"/>
      <c r="IU44" s="112"/>
      <c r="IV44" s="112"/>
      <c r="IW44" s="112"/>
    </row>
    <row r="45" customFormat="false" ht="15.75" hidden="false" customHeight="false" outlineLevel="0" collapsed="false">
      <c r="A45" s="102" t="s">
        <v>138</v>
      </c>
      <c r="B45" s="103"/>
      <c r="C45" s="123"/>
      <c r="D45" s="123"/>
      <c r="E45" s="124"/>
      <c r="F45" s="124"/>
      <c r="G45" s="124"/>
      <c r="H45" s="124"/>
      <c r="I45" s="124"/>
      <c r="J45" s="124"/>
      <c r="K45" s="124"/>
      <c r="L45" s="124"/>
      <c r="M45" s="27"/>
      <c r="N45" s="27"/>
      <c r="O45" s="27"/>
      <c r="P45" s="27"/>
      <c r="Q45" s="30"/>
    </row>
    <row r="46" customFormat="false" ht="15" hidden="false" customHeight="false" outlineLevel="0" collapsed="false">
      <c r="A46" s="87" t="n">
        <v>52503500</v>
      </c>
      <c r="B46" s="0" t="s">
        <v>140</v>
      </c>
      <c r="C46" s="82" t="n">
        <v>0</v>
      </c>
      <c r="D46" s="82" t="n">
        <v>0</v>
      </c>
      <c r="E46" s="94" t="n">
        <v>0</v>
      </c>
      <c r="F46" s="94" t="n">
        <v>0</v>
      </c>
      <c r="G46" s="94" t="n">
        <v>0</v>
      </c>
      <c r="H46" s="94" t="n">
        <v>0</v>
      </c>
      <c r="I46" s="94" t="n">
        <v>0</v>
      </c>
      <c r="J46" s="94" t="n">
        <v>0</v>
      </c>
      <c r="K46" s="94" t="n">
        <v>0</v>
      </c>
      <c r="L46" s="94" t="n">
        <v>0</v>
      </c>
      <c r="M46" s="94" t="n">
        <v>0</v>
      </c>
      <c r="N46" s="94" t="n">
        <v>0</v>
      </c>
      <c r="O46" s="94" t="n">
        <v>0</v>
      </c>
      <c r="P46" s="94" t="n">
        <v>0</v>
      </c>
      <c r="Q46" s="73" t="n">
        <f aca="false">SUM(E46:P46)</f>
        <v>0</v>
      </c>
    </row>
    <row r="47" customFormat="false" ht="15" hidden="false" customHeight="false" outlineLevel="0" collapsed="false">
      <c r="A47" s="87" t="n">
        <v>52504500</v>
      </c>
      <c r="B47" s="0" t="s">
        <v>145</v>
      </c>
      <c r="C47" s="82" t="n">
        <v>0</v>
      </c>
      <c r="D47" s="82" t="n">
        <v>0</v>
      </c>
      <c r="E47" s="94" t="n">
        <v>0</v>
      </c>
      <c r="F47" s="94" t="n">
        <v>0</v>
      </c>
      <c r="G47" s="94" t="n">
        <v>0</v>
      </c>
      <c r="H47" s="94" t="n">
        <v>0</v>
      </c>
      <c r="I47" s="94" t="n">
        <v>0</v>
      </c>
      <c r="J47" s="94" t="n">
        <v>0</v>
      </c>
      <c r="K47" s="94" t="n">
        <v>0</v>
      </c>
      <c r="L47" s="94" t="n">
        <v>0</v>
      </c>
      <c r="M47" s="94" t="n">
        <v>0</v>
      </c>
      <c r="N47" s="94" t="n">
        <v>0</v>
      </c>
      <c r="O47" s="94" t="n">
        <v>0</v>
      </c>
      <c r="P47" s="94" t="n">
        <v>0</v>
      </c>
      <c r="Q47" s="73" t="n">
        <f aca="false">SUM(E47:P47)</f>
        <v>0</v>
      </c>
    </row>
    <row r="48" customFormat="false" ht="15" hidden="false" customHeight="false" outlineLevel="0" collapsed="false">
      <c r="A48" s="87" t="n">
        <v>52505500</v>
      </c>
      <c r="B48" s="0" t="s">
        <v>147</v>
      </c>
      <c r="C48" s="82" t="n">
        <v>0</v>
      </c>
      <c r="D48" s="82" t="n">
        <v>0</v>
      </c>
      <c r="E48" s="94" t="n">
        <v>0</v>
      </c>
      <c r="F48" s="94" t="n">
        <v>0</v>
      </c>
      <c r="G48" s="94" t="n">
        <v>0</v>
      </c>
      <c r="H48" s="94" t="n">
        <v>0</v>
      </c>
      <c r="I48" s="94" t="n">
        <v>0</v>
      </c>
      <c r="J48" s="94" t="n">
        <v>0</v>
      </c>
      <c r="K48" s="94" t="n">
        <v>0</v>
      </c>
      <c r="L48" s="94" t="n">
        <v>0</v>
      </c>
      <c r="M48" s="94" t="n">
        <v>0</v>
      </c>
      <c r="N48" s="94" t="n">
        <v>0</v>
      </c>
      <c r="O48" s="94" t="n">
        <v>0</v>
      </c>
      <c r="P48" s="94" t="n">
        <v>0</v>
      </c>
      <c r="Q48" s="73" t="n">
        <f aca="false">SUM(E48:P48)</f>
        <v>0</v>
      </c>
    </row>
    <row r="49" customFormat="false" ht="15" hidden="false" customHeight="false" outlineLevel="0" collapsed="false">
      <c r="A49" s="87" t="n">
        <v>52506000</v>
      </c>
      <c r="B49" s="0" t="s">
        <v>148</v>
      </c>
      <c r="C49" s="82" t="n">
        <v>0</v>
      </c>
      <c r="D49" s="82" t="n">
        <v>0</v>
      </c>
      <c r="E49" s="94" t="n">
        <v>0</v>
      </c>
      <c r="F49" s="94" t="n">
        <v>0</v>
      </c>
      <c r="G49" s="94" t="n">
        <v>0</v>
      </c>
      <c r="H49" s="94" t="n">
        <v>0</v>
      </c>
      <c r="I49" s="94" t="n">
        <v>0</v>
      </c>
      <c r="J49" s="94" t="n">
        <v>0</v>
      </c>
      <c r="K49" s="94" t="n">
        <v>0</v>
      </c>
      <c r="L49" s="94" t="n">
        <v>0</v>
      </c>
      <c r="M49" s="94" t="n">
        <v>0</v>
      </c>
      <c r="N49" s="94" t="n">
        <v>0</v>
      </c>
      <c r="O49" s="94" t="n">
        <v>0</v>
      </c>
      <c r="P49" s="94" t="n">
        <v>0</v>
      </c>
      <c r="Q49" s="73" t="n">
        <f aca="false">SUM(E49:P49)</f>
        <v>0</v>
      </c>
    </row>
    <row r="50" customFormat="false" ht="15" hidden="false" customHeight="false" outlineLevel="0" collapsed="false">
      <c r="A50" s="87" t="n">
        <v>52506500</v>
      </c>
      <c r="B50" s="0" t="s">
        <v>149</v>
      </c>
      <c r="C50" s="82" t="n">
        <v>0</v>
      </c>
      <c r="D50" s="82" t="n">
        <v>0</v>
      </c>
      <c r="E50" s="94" t="n">
        <v>0</v>
      </c>
      <c r="F50" s="94" t="n">
        <v>0</v>
      </c>
      <c r="G50" s="94" t="n">
        <v>0</v>
      </c>
      <c r="H50" s="94" t="n">
        <v>0</v>
      </c>
      <c r="I50" s="94" t="n">
        <v>0</v>
      </c>
      <c r="J50" s="94" t="n">
        <v>0</v>
      </c>
      <c r="K50" s="94" t="n">
        <v>0</v>
      </c>
      <c r="L50" s="94" t="n">
        <v>0</v>
      </c>
      <c r="M50" s="94" t="n">
        <v>0</v>
      </c>
      <c r="N50" s="94" t="n">
        <v>0</v>
      </c>
      <c r="O50" s="94" t="n">
        <v>0</v>
      </c>
      <c r="P50" s="94" t="n">
        <v>0</v>
      </c>
      <c r="Q50" s="73" t="n">
        <f aca="false">SUM(E50:P50)</f>
        <v>0</v>
      </c>
    </row>
    <row r="51" customFormat="false" ht="15" hidden="false" customHeight="false" outlineLevel="0" collapsed="false">
      <c r="A51" s="87" t="n">
        <v>52508100</v>
      </c>
      <c r="B51" s="0" t="s">
        <v>150</v>
      </c>
      <c r="C51" s="82" t="n">
        <v>0</v>
      </c>
      <c r="D51" s="82" t="n">
        <v>0</v>
      </c>
      <c r="E51" s="94" t="n">
        <v>0</v>
      </c>
      <c r="F51" s="94" t="n">
        <v>0</v>
      </c>
      <c r="G51" s="94" t="n">
        <v>0</v>
      </c>
      <c r="H51" s="94" t="n">
        <v>0</v>
      </c>
      <c r="I51" s="94" t="n">
        <v>0</v>
      </c>
      <c r="J51" s="94" t="n">
        <v>0</v>
      </c>
      <c r="K51" s="94" t="n">
        <v>0</v>
      </c>
      <c r="L51" s="94" t="n">
        <v>0</v>
      </c>
      <c r="M51" s="94" t="n">
        <v>0</v>
      </c>
      <c r="N51" s="94" t="n">
        <v>0</v>
      </c>
      <c r="O51" s="94" t="n">
        <v>0</v>
      </c>
      <c r="P51" s="94" t="n">
        <v>0</v>
      </c>
      <c r="Q51" s="73" t="n">
        <f aca="false">SUM(E51:P51)</f>
        <v>0</v>
      </c>
    </row>
    <row r="52" customFormat="false" ht="15" hidden="false" customHeight="false" outlineLevel="0" collapsed="false">
      <c r="A52" s="87" t="n">
        <v>52508500</v>
      </c>
      <c r="B52" s="0" t="s">
        <v>151</v>
      </c>
      <c r="C52" s="82" t="n">
        <v>0</v>
      </c>
      <c r="D52" s="82" t="n">
        <v>0</v>
      </c>
      <c r="E52" s="94" t="n">
        <v>0</v>
      </c>
      <c r="F52" s="94" t="n">
        <v>0</v>
      </c>
      <c r="G52" s="94" t="n">
        <v>0</v>
      </c>
      <c r="H52" s="94" t="n">
        <v>0</v>
      </c>
      <c r="I52" s="94" t="n">
        <v>0</v>
      </c>
      <c r="J52" s="94" t="n">
        <v>0</v>
      </c>
      <c r="K52" s="94" t="n">
        <v>0</v>
      </c>
      <c r="L52" s="94" t="n">
        <v>0</v>
      </c>
      <c r="M52" s="94" t="n">
        <v>0</v>
      </c>
      <c r="N52" s="94" t="n">
        <v>0</v>
      </c>
      <c r="O52" s="94" t="n">
        <v>0</v>
      </c>
      <c r="P52" s="94" t="n">
        <v>0</v>
      </c>
      <c r="Q52" s="73" t="n">
        <f aca="false">SUM(E52:P52)</f>
        <v>0</v>
      </c>
    </row>
    <row r="53" customFormat="false" ht="15" hidden="false" customHeight="false" outlineLevel="0" collapsed="false">
      <c r="A53" s="87" t="n">
        <v>53600000</v>
      </c>
      <c r="B53" s="0" t="s">
        <v>152</v>
      </c>
      <c r="C53" s="82" t="n">
        <v>0</v>
      </c>
      <c r="D53" s="82" t="n">
        <v>0</v>
      </c>
      <c r="E53" s="94" t="n">
        <v>0</v>
      </c>
      <c r="F53" s="94" t="n">
        <v>0</v>
      </c>
      <c r="G53" s="94" t="n">
        <v>0</v>
      </c>
      <c r="H53" s="94" t="n">
        <v>0</v>
      </c>
      <c r="I53" s="94" t="n">
        <v>0</v>
      </c>
      <c r="J53" s="94" t="n">
        <v>0</v>
      </c>
      <c r="K53" s="94" t="n">
        <v>0</v>
      </c>
      <c r="L53" s="94" t="n">
        <v>0</v>
      </c>
      <c r="M53" s="94" t="n">
        <v>0</v>
      </c>
      <c r="N53" s="94" t="n">
        <v>0</v>
      </c>
      <c r="O53" s="94" t="n">
        <v>0</v>
      </c>
      <c r="P53" s="94" t="n">
        <v>0</v>
      </c>
      <c r="Q53" s="73" t="n">
        <f aca="false">SUM(E53:P53)</f>
        <v>0</v>
      </c>
    </row>
    <row r="54" customFormat="false" ht="15" hidden="false" customHeight="false" outlineLevel="0" collapsed="false">
      <c r="A54" s="87"/>
      <c r="C54" s="82"/>
      <c r="D54" s="82"/>
      <c r="E54" s="27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30"/>
    </row>
    <row r="55" customFormat="false" ht="15.75" hidden="false" customHeight="false" outlineLevel="0" collapsed="false">
      <c r="A55" s="111"/>
      <c r="B55" s="112" t="s">
        <v>156</v>
      </c>
      <c r="C55" s="113" t="n">
        <f aca="false">SUM(C46:C54)</f>
        <v>0</v>
      </c>
      <c r="D55" s="113" t="n">
        <f aca="false">SUM(D46:D54)</f>
        <v>0</v>
      </c>
      <c r="E55" s="125" t="n">
        <f aca="false">SUM(E46:E54)</f>
        <v>0</v>
      </c>
      <c r="F55" s="121" t="n">
        <f aca="false">SUM(F46:F54)</f>
        <v>0</v>
      </c>
      <c r="G55" s="121" t="n">
        <f aca="false">SUM(G46:G54)</f>
        <v>0</v>
      </c>
      <c r="H55" s="121" t="n">
        <f aca="false">SUM(H46:H54)</f>
        <v>0</v>
      </c>
      <c r="I55" s="121" t="n">
        <f aca="false">SUM(I46:I54)</f>
        <v>0</v>
      </c>
      <c r="J55" s="121" t="n">
        <f aca="false">SUM(J46:J54)</f>
        <v>0</v>
      </c>
      <c r="K55" s="121" t="n">
        <f aca="false">SUM(K46:K54)</f>
        <v>0</v>
      </c>
      <c r="L55" s="121" t="n">
        <f aca="false">SUM(L46:L54)</f>
        <v>0</v>
      </c>
      <c r="M55" s="121" t="n">
        <f aca="false">SUM(M46:M54)</f>
        <v>0</v>
      </c>
      <c r="N55" s="121" t="n">
        <f aca="false">SUM(N46:N54)</f>
        <v>0</v>
      </c>
      <c r="O55" s="121" t="n">
        <f aca="false">SUM(O46:O54)</f>
        <v>0</v>
      </c>
      <c r="P55" s="121" t="n">
        <f aca="false">SUM(P46:P54)</f>
        <v>0</v>
      </c>
      <c r="Q55" s="113" t="n">
        <f aca="false">SUM(Q46:Q54)</f>
        <v>0</v>
      </c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  <c r="DA55" s="112"/>
      <c r="DB55" s="112"/>
      <c r="DC55" s="112"/>
      <c r="DD55" s="112"/>
      <c r="DE55" s="112"/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  <c r="DQ55" s="112"/>
      <c r="DR55" s="112"/>
      <c r="DS55" s="112"/>
      <c r="DT55" s="112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2"/>
      <c r="ER55" s="112"/>
      <c r="ES55" s="112"/>
      <c r="ET55" s="112"/>
      <c r="EU55" s="112"/>
      <c r="EV55" s="112"/>
      <c r="EW55" s="112"/>
      <c r="EX55" s="112"/>
      <c r="EY55" s="112"/>
      <c r="EZ55" s="112"/>
      <c r="FA55" s="112"/>
      <c r="FB55" s="112"/>
      <c r="FC55" s="112"/>
      <c r="FD55" s="112"/>
      <c r="FE55" s="112"/>
      <c r="FF55" s="112"/>
      <c r="FG55" s="112"/>
      <c r="FH55" s="112"/>
      <c r="FI55" s="112"/>
      <c r="FJ55" s="112"/>
      <c r="FK55" s="112"/>
      <c r="FL55" s="112"/>
      <c r="FM55" s="112"/>
      <c r="FN55" s="112"/>
      <c r="FO55" s="112"/>
      <c r="FP55" s="112"/>
      <c r="FQ55" s="112"/>
      <c r="FR55" s="112"/>
      <c r="FS55" s="112"/>
      <c r="FT55" s="112"/>
      <c r="FU55" s="112"/>
      <c r="FV55" s="112"/>
      <c r="FW55" s="112"/>
      <c r="FX55" s="112"/>
      <c r="FY55" s="112"/>
      <c r="FZ55" s="112"/>
      <c r="GA55" s="112"/>
      <c r="GB55" s="112"/>
      <c r="GC55" s="112"/>
      <c r="GD55" s="112"/>
      <c r="GE55" s="112"/>
      <c r="GF55" s="112"/>
      <c r="GG55" s="112"/>
      <c r="GH55" s="112"/>
      <c r="GI55" s="112"/>
      <c r="GJ55" s="112"/>
      <c r="GK55" s="112"/>
      <c r="GL55" s="112"/>
      <c r="GM55" s="112"/>
      <c r="GN55" s="112"/>
      <c r="GO55" s="112"/>
      <c r="GP55" s="112"/>
      <c r="GQ55" s="112"/>
      <c r="GR55" s="112"/>
      <c r="GS55" s="112"/>
      <c r="GT55" s="112"/>
      <c r="GU55" s="112"/>
      <c r="GV55" s="112"/>
      <c r="GW55" s="112"/>
      <c r="GX55" s="112"/>
      <c r="GY55" s="112"/>
      <c r="GZ55" s="112"/>
      <c r="HA55" s="112"/>
      <c r="HB55" s="112"/>
      <c r="HC55" s="112"/>
      <c r="HD55" s="112"/>
      <c r="HE55" s="112"/>
      <c r="HF55" s="112"/>
      <c r="HG55" s="112"/>
      <c r="HH55" s="112"/>
      <c r="HI55" s="112"/>
      <c r="HJ55" s="112"/>
      <c r="HK55" s="112"/>
      <c r="HL55" s="112"/>
      <c r="HM55" s="112"/>
      <c r="HN55" s="112"/>
      <c r="HO55" s="112"/>
      <c r="HP55" s="112"/>
      <c r="HQ55" s="112"/>
      <c r="HR55" s="112"/>
      <c r="HS55" s="112"/>
      <c r="HT55" s="112"/>
      <c r="HU55" s="112"/>
      <c r="HV55" s="112"/>
      <c r="HW55" s="112"/>
      <c r="HX55" s="112"/>
      <c r="HY55" s="112"/>
      <c r="HZ55" s="112"/>
      <c r="IA55" s="112"/>
      <c r="IB55" s="112"/>
      <c r="IC55" s="112"/>
      <c r="ID55" s="112"/>
      <c r="IE55" s="112"/>
      <c r="IF55" s="112"/>
      <c r="IG55" s="112"/>
      <c r="IH55" s="112"/>
      <c r="II55" s="112"/>
      <c r="IJ55" s="112"/>
      <c r="IK55" s="112"/>
      <c r="IL55" s="112"/>
      <c r="IM55" s="112"/>
      <c r="IN55" s="112"/>
      <c r="IO55" s="112"/>
      <c r="IP55" s="112"/>
      <c r="IQ55" s="112"/>
      <c r="IR55" s="112"/>
      <c r="IS55" s="112"/>
      <c r="IT55" s="112"/>
      <c r="IU55" s="112"/>
      <c r="IV55" s="112"/>
      <c r="IW55" s="112"/>
    </row>
    <row r="56" customFormat="false" ht="15.75" hidden="false" customHeight="false" outlineLevel="0" collapsed="false">
      <c r="A56" s="111"/>
      <c r="B56" s="112"/>
      <c r="C56" s="116"/>
      <c r="D56" s="116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16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2"/>
      <c r="CO56" s="112"/>
      <c r="CP56" s="112"/>
      <c r="CQ56" s="112"/>
      <c r="CR56" s="112"/>
      <c r="CS56" s="112"/>
      <c r="CT56" s="112"/>
      <c r="CU56" s="112"/>
      <c r="CV56" s="112"/>
      <c r="CW56" s="112"/>
      <c r="CX56" s="112"/>
      <c r="CY56" s="112"/>
      <c r="CZ56" s="112"/>
      <c r="DA56" s="112"/>
      <c r="DB56" s="112"/>
      <c r="DC56" s="112"/>
      <c r="DD56" s="112"/>
      <c r="DE56" s="112"/>
      <c r="DF56" s="112"/>
      <c r="DG56" s="112"/>
      <c r="DH56" s="112"/>
      <c r="DI56" s="112"/>
      <c r="DJ56" s="112"/>
      <c r="DK56" s="112"/>
      <c r="DL56" s="112"/>
      <c r="DM56" s="112"/>
      <c r="DN56" s="112"/>
      <c r="DO56" s="112"/>
      <c r="DP56" s="112"/>
      <c r="DQ56" s="112"/>
      <c r="DR56" s="112"/>
      <c r="DS56" s="112"/>
      <c r="DT56" s="112"/>
      <c r="DU56" s="112"/>
      <c r="DV56" s="112"/>
      <c r="DW56" s="112"/>
      <c r="DX56" s="112"/>
      <c r="DY56" s="112"/>
      <c r="DZ56" s="112"/>
      <c r="EA56" s="112"/>
      <c r="EB56" s="112"/>
      <c r="EC56" s="112"/>
      <c r="ED56" s="112"/>
      <c r="EE56" s="112"/>
      <c r="EF56" s="112"/>
      <c r="EG56" s="112"/>
      <c r="EH56" s="112"/>
      <c r="EI56" s="112"/>
      <c r="EJ56" s="112"/>
      <c r="EK56" s="112"/>
      <c r="EL56" s="112"/>
      <c r="EM56" s="112"/>
      <c r="EN56" s="112"/>
      <c r="EO56" s="112"/>
      <c r="EP56" s="112"/>
      <c r="EQ56" s="112"/>
      <c r="ER56" s="112"/>
      <c r="ES56" s="112"/>
      <c r="ET56" s="112"/>
      <c r="EU56" s="112"/>
      <c r="EV56" s="112"/>
      <c r="EW56" s="112"/>
      <c r="EX56" s="112"/>
      <c r="EY56" s="112"/>
      <c r="EZ56" s="112"/>
      <c r="FA56" s="112"/>
      <c r="FB56" s="112"/>
      <c r="FC56" s="112"/>
      <c r="FD56" s="112"/>
      <c r="FE56" s="112"/>
      <c r="FF56" s="112"/>
      <c r="FG56" s="112"/>
      <c r="FH56" s="112"/>
      <c r="FI56" s="112"/>
      <c r="FJ56" s="112"/>
      <c r="FK56" s="112"/>
      <c r="FL56" s="112"/>
      <c r="FM56" s="112"/>
      <c r="FN56" s="112"/>
      <c r="FO56" s="112"/>
      <c r="FP56" s="112"/>
      <c r="FQ56" s="112"/>
      <c r="FR56" s="112"/>
      <c r="FS56" s="112"/>
      <c r="FT56" s="112"/>
      <c r="FU56" s="112"/>
      <c r="FV56" s="112"/>
      <c r="FW56" s="112"/>
      <c r="FX56" s="112"/>
      <c r="FY56" s="112"/>
      <c r="FZ56" s="112"/>
      <c r="GA56" s="112"/>
      <c r="GB56" s="112"/>
      <c r="GC56" s="112"/>
      <c r="GD56" s="112"/>
      <c r="GE56" s="112"/>
      <c r="GF56" s="112"/>
      <c r="GG56" s="112"/>
      <c r="GH56" s="112"/>
      <c r="GI56" s="112"/>
      <c r="GJ56" s="112"/>
      <c r="GK56" s="112"/>
      <c r="GL56" s="112"/>
      <c r="GM56" s="112"/>
      <c r="GN56" s="112"/>
      <c r="GO56" s="112"/>
      <c r="GP56" s="112"/>
      <c r="GQ56" s="112"/>
      <c r="GR56" s="112"/>
      <c r="GS56" s="112"/>
      <c r="GT56" s="112"/>
      <c r="GU56" s="112"/>
      <c r="GV56" s="112"/>
      <c r="GW56" s="112"/>
      <c r="GX56" s="112"/>
      <c r="GY56" s="112"/>
      <c r="GZ56" s="112"/>
      <c r="HA56" s="112"/>
      <c r="HB56" s="112"/>
      <c r="HC56" s="112"/>
      <c r="HD56" s="112"/>
      <c r="HE56" s="112"/>
      <c r="HF56" s="112"/>
      <c r="HG56" s="112"/>
      <c r="HH56" s="112"/>
      <c r="HI56" s="112"/>
      <c r="HJ56" s="112"/>
      <c r="HK56" s="112"/>
      <c r="HL56" s="112"/>
      <c r="HM56" s="112"/>
      <c r="HN56" s="112"/>
      <c r="HO56" s="112"/>
      <c r="HP56" s="112"/>
      <c r="HQ56" s="112"/>
      <c r="HR56" s="112"/>
      <c r="HS56" s="112"/>
      <c r="HT56" s="112"/>
      <c r="HU56" s="112"/>
      <c r="HV56" s="112"/>
      <c r="HW56" s="112"/>
      <c r="HX56" s="112"/>
      <c r="HY56" s="112"/>
      <c r="HZ56" s="112"/>
      <c r="IA56" s="112"/>
      <c r="IB56" s="112"/>
      <c r="IC56" s="112"/>
      <c r="ID56" s="112"/>
      <c r="IE56" s="112"/>
      <c r="IF56" s="112"/>
      <c r="IG56" s="112"/>
      <c r="IH56" s="112"/>
      <c r="II56" s="112"/>
      <c r="IJ56" s="112"/>
      <c r="IK56" s="112"/>
      <c r="IL56" s="112"/>
      <c r="IM56" s="112"/>
      <c r="IN56" s="112"/>
      <c r="IO56" s="112"/>
      <c r="IP56" s="112"/>
      <c r="IQ56" s="112"/>
      <c r="IR56" s="112"/>
      <c r="IS56" s="112"/>
      <c r="IT56" s="112"/>
      <c r="IU56" s="112"/>
      <c r="IV56" s="112"/>
      <c r="IW56" s="112"/>
    </row>
    <row r="57" customFormat="false" ht="15.75" hidden="false" customHeight="false" outlineLevel="0" collapsed="false">
      <c r="A57" s="102" t="s">
        <v>157</v>
      </c>
      <c r="B57" s="103"/>
      <c r="C57" s="82"/>
      <c r="D57" s="8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30"/>
    </row>
    <row r="58" customFormat="false" ht="15" hidden="false" customHeight="false" outlineLevel="0" collapsed="false">
      <c r="A58" s="93" t="n">
        <v>52502500</v>
      </c>
      <c r="B58" s="17" t="s">
        <v>158</v>
      </c>
      <c r="C58" s="123" t="n">
        <v>0</v>
      </c>
      <c r="D58" s="123" t="n">
        <v>0</v>
      </c>
      <c r="E58" s="34" t="n">
        <v>0</v>
      </c>
      <c r="F58" s="34" t="n">
        <v>0</v>
      </c>
      <c r="G58" s="34" t="n">
        <v>0</v>
      </c>
      <c r="H58" s="34" t="n">
        <v>0</v>
      </c>
      <c r="I58" s="34" t="n">
        <v>0</v>
      </c>
      <c r="J58" s="34" t="n">
        <v>0</v>
      </c>
      <c r="K58" s="34" t="n">
        <v>0</v>
      </c>
      <c r="L58" s="34" t="n">
        <v>0</v>
      </c>
      <c r="M58" s="34" t="n">
        <v>0</v>
      </c>
      <c r="N58" s="34" t="n">
        <v>0</v>
      </c>
      <c r="O58" s="34" t="n">
        <v>0</v>
      </c>
      <c r="P58" s="34" t="n">
        <v>0</v>
      </c>
      <c r="Q58" s="127" t="n">
        <f aca="false">SUM(E58:P58)</f>
        <v>0</v>
      </c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5" hidden="false" customHeight="false" outlineLevel="0" collapsed="false">
      <c r="A59" s="93" t="n">
        <v>52502000</v>
      </c>
      <c r="B59" s="17" t="s">
        <v>159</v>
      </c>
      <c r="C59" s="123" t="n">
        <v>0</v>
      </c>
      <c r="D59" s="123" t="n">
        <v>0</v>
      </c>
      <c r="E59" s="34" t="n">
        <v>0</v>
      </c>
      <c r="F59" s="34" t="n">
        <v>0</v>
      </c>
      <c r="G59" s="34" t="n">
        <v>0</v>
      </c>
      <c r="H59" s="34" t="n">
        <v>0</v>
      </c>
      <c r="I59" s="34" t="n">
        <v>0</v>
      </c>
      <c r="J59" s="34" t="n">
        <v>0</v>
      </c>
      <c r="K59" s="34" t="n">
        <v>0</v>
      </c>
      <c r="L59" s="34" t="n">
        <v>0</v>
      </c>
      <c r="M59" s="34" t="n">
        <v>0</v>
      </c>
      <c r="N59" s="34" t="n">
        <v>0</v>
      </c>
      <c r="O59" s="34" t="n">
        <v>0</v>
      </c>
      <c r="P59" s="34" t="n">
        <v>0</v>
      </c>
      <c r="Q59" s="127" t="n">
        <f aca="false">SUM(E59:P59)</f>
        <v>0</v>
      </c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5" hidden="false" customHeight="false" outlineLevel="0" collapsed="false">
      <c r="A60" s="93" t="n">
        <v>52502600</v>
      </c>
      <c r="B60" s="17" t="s">
        <v>162</v>
      </c>
      <c r="C60" s="123" t="n">
        <v>0</v>
      </c>
      <c r="D60" s="123" t="n">
        <v>0</v>
      </c>
      <c r="E60" s="34" t="n">
        <v>0</v>
      </c>
      <c r="F60" s="34" t="n">
        <v>0</v>
      </c>
      <c r="G60" s="34" t="n">
        <v>0</v>
      </c>
      <c r="H60" s="34" t="n">
        <v>0</v>
      </c>
      <c r="I60" s="34" t="n">
        <v>0</v>
      </c>
      <c r="J60" s="34" t="n">
        <v>0</v>
      </c>
      <c r="K60" s="34" t="n">
        <v>0</v>
      </c>
      <c r="L60" s="34" t="n">
        <v>0</v>
      </c>
      <c r="M60" s="34" t="n">
        <v>0</v>
      </c>
      <c r="N60" s="34" t="n">
        <v>0</v>
      </c>
      <c r="O60" s="34" t="n">
        <v>0</v>
      </c>
      <c r="P60" s="34" t="n">
        <v>0</v>
      </c>
      <c r="Q60" s="127" t="n">
        <f aca="false">SUM(E60:P60)</f>
        <v>0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5" hidden="false" customHeight="false" outlineLevel="0" collapsed="false">
      <c r="A61" s="93"/>
      <c r="B61" s="17"/>
      <c r="C61" s="123"/>
      <c r="D61" s="123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73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5.75" hidden="false" customHeight="false" outlineLevel="0" collapsed="false">
      <c r="A62" s="111"/>
      <c r="B62" s="112" t="s">
        <v>163</v>
      </c>
      <c r="C62" s="113" t="n">
        <f aca="false">SUM(C58:C61)</f>
        <v>0</v>
      </c>
      <c r="D62" s="113" t="n">
        <f aca="false">SUM(D58:D61)</f>
        <v>0</v>
      </c>
      <c r="E62" s="121" t="n">
        <f aca="false">SUM(E58:E61)</f>
        <v>0</v>
      </c>
      <c r="F62" s="121" t="n">
        <f aca="false">SUM(F58:F61)</f>
        <v>0</v>
      </c>
      <c r="G62" s="121" t="n">
        <f aca="false">SUM(G58:G61)</f>
        <v>0</v>
      </c>
      <c r="H62" s="121" t="n">
        <f aca="false">SUM(H58:H61)</f>
        <v>0</v>
      </c>
      <c r="I62" s="121" t="n">
        <f aca="false">SUM(I58:I61)</f>
        <v>0</v>
      </c>
      <c r="J62" s="121" t="n">
        <f aca="false">SUM(J58:J61)</f>
        <v>0</v>
      </c>
      <c r="K62" s="121" t="n">
        <f aca="false">SUM(K58:K61)</f>
        <v>0</v>
      </c>
      <c r="L62" s="121" t="n">
        <f aca="false">SUM(L58:L61)</f>
        <v>0</v>
      </c>
      <c r="M62" s="121" t="n">
        <f aca="false">SUM(M58:M61)</f>
        <v>0</v>
      </c>
      <c r="N62" s="121" t="n">
        <f aca="false">SUM(N58:N61)</f>
        <v>0</v>
      </c>
      <c r="O62" s="121" t="n">
        <f aca="false">SUM(O58:O61)</f>
        <v>0</v>
      </c>
      <c r="P62" s="121" t="n">
        <f aca="false">SUM(P58:P61)</f>
        <v>0</v>
      </c>
      <c r="Q62" s="113" t="n">
        <f aca="false">SUM(Q58:Q61)</f>
        <v>0</v>
      </c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  <c r="CG62" s="112"/>
      <c r="CH62" s="112"/>
      <c r="CI62" s="112"/>
      <c r="CJ62" s="112"/>
      <c r="CK62" s="112"/>
      <c r="CL62" s="112"/>
      <c r="CM62" s="112"/>
      <c r="CN62" s="112"/>
      <c r="CO62" s="112"/>
      <c r="CP62" s="112"/>
      <c r="CQ62" s="112"/>
      <c r="CR62" s="112"/>
      <c r="CS62" s="112"/>
      <c r="CT62" s="112"/>
      <c r="CU62" s="112"/>
      <c r="CV62" s="112"/>
      <c r="CW62" s="112"/>
      <c r="CX62" s="112"/>
      <c r="CY62" s="112"/>
      <c r="CZ62" s="112"/>
      <c r="DA62" s="112"/>
      <c r="DB62" s="112"/>
      <c r="DC62" s="112"/>
      <c r="DD62" s="112"/>
      <c r="DE62" s="112"/>
      <c r="DF62" s="112"/>
      <c r="DG62" s="112"/>
      <c r="DH62" s="112"/>
      <c r="DI62" s="112"/>
      <c r="DJ62" s="112"/>
      <c r="DK62" s="112"/>
      <c r="DL62" s="112"/>
      <c r="DM62" s="112"/>
      <c r="DN62" s="112"/>
      <c r="DO62" s="112"/>
      <c r="DP62" s="112"/>
      <c r="DQ62" s="112"/>
      <c r="DR62" s="112"/>
      <c r="DS62" s="112"/>
      <c r="DT62" s="112"/>
      <c r="DU62" s="112"/>
      <c r="DV62" s="112"/>
      <c r="DW62" s="112"/>
      <c r="DX62" s="112"/>
      <c r="DY62" s="112"/>
      <c r="DZ62" s="112"/>
      <c r="EA62" s="112"/>
      <c r="EB62" s="112"/>
      <c r="EC62" s="112"/>
      <c r="ED62" s="112"/>
      <c r="EE62" s="112"/>
      <c r="EF62" s="112"/>
      <c r="EG62" s="112"/>
      <c r="EH62" s="112"/>
      <c r="EI62" s="112"/>
      <c r="EJ62" s="112"/>
      <c r="EK62" s="112"/>
      <c r="EL62" s="112"/>
      <c r="EM62" s="112"/>
      <c r="EN62" s="112"/>
      <c r="EO62" s="112"/>
      <c r="EP62" s="112"/>
      <c r="EQ62" s="112"/>
      <c r="ER62" s="112"/>
      <c r="ES62" s="112"/>
      <c r="ET62" s="112"/>
      <c r="EU62" s="112"/>
      <c r="EV62" s="112"/>
      <c r="EW62" s="112"/>
      <c r="EX62" s="112"/>
      <c r="EY62" s="112"/>
      <c r="EZ62" s="112"/>
      <c r="FA62" s="112"/>
      <c r="FB62" s="112"/>
      <c r="FC62" s="112"/>
      <c r="FD62" s="112"/>
      <c r="FE62" s="112"/>
      <c r="FF62" s="112"/>
      <c r="FG62" s="112"/>
      <c r="FH62" s="112"/>
      <c r="FI62" s="112"/>
      <c r="FJ62" s="112"/>
      <c r="FK62" s="112"/>
      <c r="FL62" s="112"/>
      <c r="FM62" s="112"/>
      <c r="FN62" s="112"/>
      <c r="FO62" s="112"/>
      <c r="FP62" s="112"/>
      <c r="FQ62" s="112"/>
      <c r="FR62" s="112"/>
      <c r="FS62" s="112"/>
      <c r="FT62" s="112"/>
      <c r="FU62" s="112"/>
      <c r="FV62" s="112"/>
      <c r="FW62" s="112"/>
      <c r="FX62" s="112"/>
      <c r="FY62" s="112"/>
      <c r="FZ62" s="112"/>
      <c r="GA62" s="112"/>
      <c r="GB62" s="112"/>
      <c r="GC62" s="112"/>
      <c r="GD62" s="112"/>
      <c r="GE62" s="112"/>
      <c r="GF62" s="112"/>
      <c r="GG62" s="112"/>
      <c r="GH62" s="112"/>
      <c r="GI62" s="112"/>
      <c r="GJ62" s="112"/>
      <c r="GK62" s="112"/>
      <c r="GL62" s="112"/>
      <c r="GM62" s="112"/>
      <c r="GN62" s="112"/>
      <c r="GO62" s="112"/>
      <c r="GP62" s="112"/>
      <c r="GQ62" s="112"/>
      <c r="GR62" s="112"/>
      <c r="GS62" s="112"/>
      <c r="GT62" s="112"/>
      <c r="GU62" s="112"/>
      <c r="GV62" s="112"/>
      <c r="GW62" s="112"/>
      <c r="GX62" s="112"/>
      <c r="GY62" s="112"/>
      <c r="GZ62" s="112"/>
      <c r="HA62" s="112"/>
      <c r="HB62" s="112"/>
      <c r="HC62" s="112"/>
      <c r="HD62" s="112"/>
      <c r="HE62" s="112"/>
      <c r="HF62" s="112"/>
      <c r="HG62" s="112"/>
      <c r="HH62" s="112"/>
      <c r="HI62" s="112"/>
      <c r="HJ62" s="112"/>
      <c r="HK62" s="112"/>
      <c r="HL62" s="112"/>
      <c r="HM62" s="112"/>
      <c r="HN62" s="112"/>
      <c r="HO62" s="112"/>
      <c r="HP62" s="112"/>
      <c r="HQ62" s="112"/>
      <c r="HR62" s="112"/>
      <c r="HS62" s="112"/>
      <c r="HT62" s="112"/>
      <c r="HU62" s="112"/>
      <c r="HV62" s="112"/>
      <c r="HW62" s="112"/>
      <c r="HX62" s="112"/>
      <c r="HY62" s="112"/>
      <c r="HZ62" s="112"/>
      <c r="IA62" s="112"/>
      <c r="IB62" s="112"/>
      <c r="IC62" s="112"/>
      <c r="ID62" s="112"/>
      <c r="IE62" s="112"/>
      <c r="IF62" s="112"/>
      <c r="IG62" s="112"/>
      <c r="IH62" s="112"/>
      <c r="II62" s="112"/>
      <c r="IJ62" s="112"/>
      <c r="IK62" s="112"/>
      <c r="IL62" s="112"/>
      <c r="IM62" s="112"/>
      <c r="IN62" s="112"/>
      <c r="IO62" s="112"/>
      <c r="IP62" s="112"/>
      <c r="IQ62" s="112"/>
      <c r="IR62" s="112"/>
      <c r="IS62" s="112"/>
      <c r="IT62" s="112"/>
      <c r="IU62" s="112"/>
      <c r="IV62" s="112"/>
      <c r="IW62" s="112"/>
    </row>
    <row r="63" customFormat="false" ht="15.75" hidden="false" customHeight="false" outlineLevel="0" collapsed="false">
      <c r="A63" s="111"/>
      <c r="B63" s="112"/>
      <c r="C63" s="116"/>
      <c r="D63" s="116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8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12"/>
      <c r="CL63" s="112"/>
      <c r="CM63" s="112"/>
      <c r="CN63" s="112"/>
      <c r="CO63" s="112"/>
      <c r="CP63" s="112"/>
      <c r="CQ63" s="112"/>
      <c r="CR63" s="112"/>
      <c r="CS63" s="112"/>
      <c r="CT63" s="112"/>
      <c r="CU63" s="112"/>
      <c r="CV63" s="112"/>
      <c r="CW63" s="112"/>
      <c r="CX63" s="112"/>
      <c r="CY63" s="112"/>
      <c r="CZ63" s="112"/>
      <c r="DA63" s="112"/>
      <c r="DB63" s="112"/>
      <c r="DC63" s="112"/>
      <c r="DD63" s="112"/>
      <c r="DE63" s="112"/>
      <c r="DF63" s="112"/>
      <c r="DG63" s="112"/>
      <c r="DH63" s="112"/>
      <c r="DI63" s="112"/>
      <c r="DJ63" s="112"/>
      <c r="DK63" s="112"/>
      <c r="DL63" s="112"/>
      <c r="DM63" s="112"/>
      <c r="DN63" s="112"/>
      <c r="DO63" s="112"/>
      <c r="DP63" s="112"/>
      <c r="DQ63" s="112"/>
      <c r="DR63" s="112"/>
      <c r="DS63" s="112"/>
      <c r="DT63" s="112"/>
      <c r="DU63" s="112"/>
      <c r="DV63" s="112"/>
      <c r="DW63" s="112"/>
      <c r="DX63" s="112"/>
      <c r="DY63" s="112"/>
      <c r="DZ63" s="112"/>
      <c r="EA63" s="112"/>
      <c r="EB63" s="112"/>
      <c r="EC63" s="112"/>
      <c r="ED63" s="112"/>
      <c r="EE63" s="112"/>
      <c r="EF63" s="112"/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  <c r="EQ63" s="112"/>
      <c r="ER63" s="112"/>
      <c r="ES63" s="112"/>
      <c r="ET63" s="112"/>
      <c r="EU63" s="112"/>
      <c r="EV63" s="112"/>
      <c r="EW63" s="112"/>
      <c r="EX63" s="112"/>
      <c r="EY63" s="112"/>
      <c r="EZ63" s="112"/>
      <c r="FA63" s="112"/>
      <c r="FB63" s="112"/>
      <c r="FC63" s="112"/>
      <c r="FD63" s="112"/>
      <c r="FE63" s="112"/>
      <c r="FF63" s="112"/>
      <c r="FG63" s="112"/>
      <c r="FH63" s="112"/>
      <c r="FI63" s="112"/>
      <c r="FJ63" s="112"/>
      <c r="FK63" s="112"/>
      <c r="FL63" s="112"/>
      <c r="FM63" s="112"/>
      <c r="FN63" s="112"/>
      <c r="FO63" s="112"/>
      <c r="FP63" s="112"/>
      <c r="FQ63" s="112"/>
      <c r="FR63" s="112"/>
      <c r="FS63" s="112"/>
      <c r="FT63" s="112"/>
      <c r="FU63" s="112"/>
      <c r="FV63" s="112"/>
      <c r="FW63" s="112"/>
      <c r="FX63" s="112"/>
      <c r="FY63" s="112"/>
      <c r="FZ63" s="112"/>
      <c r="GA63" s="112"/>
      <c r="GB63" s="112"/>
      <c r="GC63" s="112"/>
      <c r="GD63" s="112"/>
      <c r="GE63" s="112"/>
      <c r="GF63" s="112"/>
      <c r="GG63" s="112"/>
      <c r="GH63" s="112"/>
      <c r="GI63" s="112"/>
      <c r="GJ63" s="112"/>
      <c r="GK63" s="112"/>
      <c r="GL63" s="112"/>
      <c r="GM63" s="112"/>
      <c r="GN63" s="112"/>
      <c r="GO63" s="112"/>
      <c r="GP63" s="112"/>
      <c r="GQ63" s="112"/>
      <c r="GR63" s="112"/>
      <c r="GS63" s="112"/>
      <c r="GT63" s="112"/>
      <c r="GU63" s="112"/>
      <c r="GV63" s="112"/>
      <c r="GW63" s="112"/>
      <c r="GX63" s="112"/>
      <c r="GY63" s="112"/>
      <c r="GZ63" s="112"/>
      <c r="HA63" s="112"/>
      <c r="HB63" s="112"/>
      <c r="HC63" s="112"/>
      <c r="HD63" s="112"/>
      <c r="HE63" s="112"/>
      <c r="HF63" s="112"/>
      <c r="HG63" s="112"/>
      <c r="HH63" s="112"/>
      <c r="HI63" s="112"/>
      <c r="HJ63" s="112"/>
      <c r="HK63" s="112"/>
      <c r="HL63" s="112"/>
      <c r="HM63" s="112"/>
      <c r="HN63" s="112"/>
      <c r="HO63" s="112"/>
      <c r="HP63" s="112"/>
      <c r="HQ63" s="112"/>
      <c r="HR63" s="112"/>
      <c r="HS63" s="112"/>
      <c r="HT63" s="112"/>
      <c r="HU63" s="112"/>
      <c r="HV63" s="112"/>
      <c r="HW63" s="112"/>
      <c r="HX63" s="112"/>
      <c r="HY63" s="112"/>
      <c r="HZ63" s="112"/>
      <c r="IA63" s="112"/>
      <c r="IB63" s="112"/>
      <c r="IC63" s="112"/>
      <c r="ID63" s="112"/>
      <c r="IE63" s="112"/>
      <c r="IF63" s="112"/>
      <c r="IG63" s="112"/>
      <c r="IH63" s="112"/>
      <c r="II63" s="112"/>
      <c r="IJ63" s="112"/>
      <c r="IK63" s="112"/>
      <c r="IL63" s="112"/>
      <c r="IM63" s="112"/>
      <c r="IN63" s="112"/>
      <c r="IO63" s="112"/>
      <c r="IP63" s="112"/>
      <c r="IQ63" s="112"/>
      <c r="IR63" s="112"/>
      <c r="IS63" s="112"/>
      <c r="IT63" s="112"/>
      <c r="IU63" s="112"/>
      <c r="IV63" s="112"/>
      <c r="IW63" s="112"/>
    </row>
    <row r="64" customFormat="false" ht="31.5" hidden="false" customHeight="true" outlineLevel="0" collapsed="false">
      <c r="A64" s="134"/>
      <c r="B64" s="135" t="s">
        <v>171</v>
      </c>
      <c r="C64" s="136" t="n">
        <f aca="false">C11+C14+C17+C28+C42+C55+C62</f>
        <v>0</v>
      </c>
      <c r="D64" s="136" t="n">
        <f aca="false">D11+D14+D17+D28+D42+D55+D62</f>
        <v>0</v>
      </c>
      <c r="E64" s="138" t="n">
        <f aca="false">E11+E14+E17+E28+E42+E55+E62</f>
        <v>0</v>
      </c>
      <c r="F64" s="138" t="n">
        <f aca="false">F11+F14+F17+F28+F42+F55+F62</f>
        <v>0</v>
      </c>
      <c r="G64" s="138" t="n">
        <f aca="false">G11+G14+G17+G28+G42+G55+G62</f>
        <v>0</v>
      </c>
      <c r="H64" s="138" t="n">
        <f aca="false">H11+H14+H17+H28+H42+H55+H62</f>
        <v>0</v>
      </c>
      <c r="I64" s="138" t="n">
        <f aca="false">I11+I14+I17+I28+I42+I55+I62</f>
        <v>0</v>
      </c>
      <c r="J64" s="138" t="n">
        <f aca="false">J11+J14+J17+J28+J42+J55+J62</f>
        <v>0</v>
      </c>
      <c r="K64" s="138" t="n">
        <f aca="false">K11+K14+K17+K28+K42+K55+K62</f>
        <v>0</v>
      </c>
      <c r="L64" s="138" t="n">
        <f aca="false">L11+L14+L17+L28+L42+L55+L62</f>
        <v>0</v>
      </c>
      <c r="M64" s="138" t="n">
        <f aca="false">M11+M14+M17+M28+M42+M55+M62</f>
        <v>0</v>
      </c>
      <c r="N64" s="138" t="n">
        <f aca="false">N11+N14+N17+N28+N42+N55+N62</f>
        <v>0</v>
      </c>
      <c r="O64" s="138" t="n">
        <f aca="false">O11+O14+O17+O28+O42+O55+O62</f>
        <v>0</v>
      </c>
      <c r="P64" s="138" t="n">
        <f aca="false">P11+P14+P17+P28+P42+P55+P62</f>
        <v>0</v>
      </c>
      <c r="Q64" s="136" t="n">
        <f aca="false">Q11+Q14+Q17+Q28+Q42+Q55+Q62</f>
        <v>0</v>
      </c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  <c r="CP64" s="139"/>
      <c r="CQ64" s="139"/>
      <c r="CR64" s="139"/>
      <c r="CS64" s="139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39"/>
      <c r="DV64" s="139"/>
      <c r="DW64" s="139"/>
      <c r="DX64" s="139"/>
      <c r="DY64" s="139"/>
      <c r="DZ64" s="139"/>
      <c r="EA64" s="139"/>
      <c r="EB64" s="139"/>
      <c r="EC64" s="139"/>
      <c r="ED64" s="139"/>
      <c r="EE64" s="139"/>
      <c r="EF64" s="139"/>
      <c r="EG64" s="139"/>
      <c r="EH64" s="139"/>
      <c r="EI64" s="139"/>
      <c r="EJ64" s="139"/>
      <c r="EK64" s="139"/>
      <c r="EL64" s="139"/>
      <c r="EM64" s="139"/>
      <c r="EN64" s="139"/>
      <c r="EO64" s="139"/>
      <c r="EP64" s="139"/>
      <c r="EQ64" s="139"/>
      <c r="ER64" s="139"/>
      <c r="ES64" s="139"/>
      <c r="ET64" s="139"/>
      <c r="EU64" s="139"/>
      <c r="EV64" s="139"/>
      <c r="EW64" s="139"/>
      <c r="EX64" s="139"/>
      <c r="EY64" s="139"/>
      <c r="EZ64" s="139"/>
      <c r="FA64" s="139"/>
      <c r="FB64" s="139"/>
      <c r="FC64" s="139"/>
      <c r="FD64" s="139"/>
      <c r="FE64" s="139"/>
      <c r="FF64" s="139"/>
      <c r="FG64" s="139"/>
      <c r="FH64" s="139"/>
      <c r="FI64" s="139"/>
      <c r="FJ64" s="139"/>
      <c r="FK64" s="139"/>
      <c r="FL64" s="139"/>
      <c r="FM64" s="139"/>
      <c r="FN64" s="139"/>
      <c r="FO64" s="139"/>
      <c r="FP64" s="139"/>
      <c r="FQ64" s="139"/>
      <c r="FR64" s="139"/>
      <c r="FS64" s="139"/>
      <c r="FT64" s="139"/>
      <c r="FU64" s="139"/>
      <c r="FV64" s="139"/>
      <c r="FW64" s="139"/>
      <c r="FX64" s="139"/>
      <c r="FY64" s="139"/>
      <c r="FZ64" s="139"/>
      <c r="GA64" s="139"/>
      <c r="GB64" s="139"/>
      <c r="GC64" s="139"/>
      <c r="GD64" s="139"/>
      <c r="GE64" s="139"/>
      <c r="GF64" s="139"/>
      <c r="GG64" s="139"/>
      <c r="GH64" s="139"/>
      <c r="GI64" s="139"/>
      <c r="GJ64" s="139"/>
      <c r="GK64" s="139"/>
      <c r="GL64" s="139"/>
      <c r="GM64" s="139"/>
      <c r="GN64" s="139"/>
      <c r="GO64" s="139"/>
      <c r="GP64" s="139"/>
      <c r="GQ64" s="139"/>
      <c r="GR64" s="139"/>
      <c r="GS64" s="139"/>
      <c r="GT64" s="139"/>
      <c r="GU64" s="139"/>
      <c r="GV64" s="139"/>
      <c r="GW64" s="139"/>
      <c r="GX64" s="139"/>
      <c r="GY64" s="139"/>
      <c r="GZ64" s="139"/>
      <c r="HA64" s="139"/>
      <c r="HB64" s="139"/>
      <c r="HC64" s="139"/>
      <c r="HD64" s="139"/>
      <c r="HE64" s="139"/>
      <c r="HF64" s="139"/>
      <c r="HG64" s="139"/>
      <c r="HH64" s="139"/>
      <c r="HI64" s="139"/>
      <c r="HJ64" s="139"/>
      <c r="HK64" s="139"/>
      <c r="HL64" s="139"/>
      <c r="HM64" s="139"/>
      <c r="HN64" s="139"/>
      <c r="HO64" s="139"/>
      <c r="HP64" s="139"/>
      <c r="HQ64" s="139"/>
      <c r="HR64" s="139"/>
      <c r="HS64" s="139"/>
      <c r="HT64" s="139"/>
      <c r="HU64" s="139"/>
      <c r="HV64" s="139"/>
      <c r="HW64" s="139"/>
      <c r="HX64" s="139"/>
      <c r="HY64" s="139"/>
      <c r="HZ64" s="139"/>
      <c r="IA64" s="139"/>
      <c r="IB64" s="139"/>
      <c r="IC64" s="139"/>
      <c r="ID64" s="139"/>
      <c r="IE64" s="139"/>
      <c r="IF64" s="139"/>
      <c r="IG64" s="139"/>
      <c r="IH64" s="139"/>
      <c r="II64" s="139"/>
      <c r="IJ64" s="139"/>
      <c r="IK64" s="139"/>
      <c r="IL64" s="139"/>
      <c r="IM64" s="139"/>
      <c r="IN64" s="139"/>
      <c r="IO64" s="139"/>
      <c r="IP64" s="139"/>
      <c r="IQ64" s="139"/>
      <c r="IR64" s="139"/>
      <c r="IS64" s="139"/>
      <c r="IT64" s="139"/>
      <c r="IU64" s="139"/>
      <c r="IV64" s="139"/>
      <c r="IW64" s="139"/>
    </row>
    <row r="65" customFormat="false" ht="15.75" hidden="false" customHeight="false" outlineLevel="0" collapsed="false"/>
    <row r="153" customFormat="false" ht="15.75" hidden="false" customHeight="false" outlineLevel="0" collapsed="false">
      <c r="B153" s="148"/>
      <c r="C153" s="149"/>
      <c r="D153" s="149"/>
      <c r="E153" s="150"/>
      <c r="F153" s="150"/>
      <c r="G153" s="150"/>
      <c r="H153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3.21"/>
    <col collapsed="false" customWidth="true" hidden="false" outlineLevel="0" max="3" min="3" style="0" width="2.21"/>
    <col collapsed="false" customWidth="true" hidden="false" outlineLevel="0" max="5" min="4" style="0" width="10.21"/>
    <col collapsed="false" customWidth="true" hidden="false" outlineLevel="0" max="6" min="6" style="0" width="2.21"/>
    <col collapsed="false" customWidth="true" hidden="false" outlineLevel="0" max="7" min="7" style="0" width="10.21"/>
    <col collapsed="false" customWidth="true" hidden="false" outlineLevel="0" max="8" min="8" style="0" width="2.21"/>
    <col collapsed="false" customWidth="true" hidden="true" outlineLevel="0" max="9" min="9" style="0" width="12.55"/>
    <col collapsed="false" customWidth="true" hidden="true" outlineLevel="0" max="10" min="10" style="0" width="2.21"/>
    <col collapsed="false" customWidth="true" hidden="true" outlineLevel="0" max="11" min="11" style="152" width="5.77"/>
  </cols>
  <sheetData>
    <row r="1" customFormat="false" ht="15.75" hidden="false" customHeight="false" outlineLevel="0" collapsed="false">
      <c r="A1" s="153" t="s">
        <v>172</v>
      </c>
      <c r="B1" s="76"/>
      <c r="C1" s="76"/>
      <c r="D1" s="76"/>
      <c r="E1" s="76"/>
      <c r="F1" s="76"/>
      <c r="G1" s="76"/>
      <c r="H1" s="76"/>
      <c r="I1" s="76"/>
    </row>
    <row r="2" customFormat="false" ht="15.75" hidden="false" customHeight="false" outlineLevel="0" collapsed="false">
      <c r="A2" s="7" t="str">
        <f aca="false">Instructions!G4</f>
        <v>XXXX</v>
      </c>
      <c r="B2" s="7"/>
      <c r="C2" s="7"/>
    </row>
    <row r="3" customFormat="false" ht="15.75" hidden="false" customHeight="false" outlineLevel="0" collapsed="false">
      <c r="A3" s="154" t="str">
        <f aca="false">Instructions!G5</f>
        <v>XXXXXX</v>
      </c>
      <c r="B3" s="155" t="str">
        <f aca="false">Instructions!G6</f>
        <v>Cost Center Name</v>
      </c>
      <c r="C3" s="155"/>
    </row>
    <row r="4" customFormat="false" ht="15.75" hidden="false" customHeight="false" outlineLevel="0" collapsed="false">
      <c r="A4" s="154"/>
      <c r="B4" s="155"/>
      <c r="C4" s="155"/>
    </row>
    <row r="5" customFormat="false" ht="15.75" hidden="false" customHeight="false" outlineLevel="0" collapsed="false">
      <c r="A5" s="32" t="s">
        <v>173</v>
      </c>
      <c r="B5" s="155"/>
      <c r="C5" s="155"/>
    </row>
    <row r="6" customFormat="false" ht="15" hidden="false" customHeight="true" outlineLevel="0" collapsed="false">
      <c r="A6" s="156" t="s">
        <v>174</v>
      </c>
      <c r="B6" s="156"/>
      <c r="C6" s="157"/>
    </row>
    <row r="7" customFormat="false" ht="15" hidden="false" customHeight="false" outlineLevel="0" collapsed="false">
      <c r="A7" s="156"/>
      <c r="B7" s="156"/>
      <c r="C7" s="157"/>
    </row>
    <row r="8" customFormat="false" ht="15.75" hidden="false" customHeight="false" outlineLevel="0" collapsed="false">
      <c r="A8" s="156"/>
      <c r="B8" s="156"/>
      <c r="C8" s="157"/>
      <c r="D8" s="158" t="n">
        <v>2001</v>
      </c>
      <c r="E8" s="158" t="n">
        <v>2001</v>
      </c>
      <c r="F8" s="159"/>
      <c r="G8" s="158" t="n">
        <v>2002</v>
      </c>
      <c r="H8" s="159"/>
      <c r="I8" s="158" t="n">
        <v>2002</v>
      </c>
    </row>
    <row r="9" customFormat="false" ht="15.75" hidden="false" customHeight="false" outlineLevel="0" collapsed="false">
      <c r="A9" s="156"/>
      <c r="B9" s="156"/>
      <c r="C9" s="157"/>
      <c r="D9" s="160" t="s">
        <v>24</v>
      </c>
      <c r="E9" s="160" t="s">
        <v>175</v>
      </c>
      <c r="F9" s="161"/>
      <c r="G9" s="160" t="s">
        <v>24</v>
      </c>
      <c r="H9" s="161"/>
      <c r="I9" s="160" t="s">
        <v>176</v>
      </c>
    </row>
    <row r="10" customFormat="false" ht="15.75" hidden="false" customHeight="false" outlineLevel="0" collapsed="false">
      <c r="D10" s="162"/>
      <c r="E10" s="162"/>
      <c r="F10" s="162"/>
      <c r="G10" s="163"/>
      <c r="H10" s="161"/>
      <c r="I10" s="162"/>
    </row>
    <row r="11" customFormat="false" ht="15.75" hidden="false" customHeight="false" outlineLevel="0" collapsed="false">
      <c r="A11" s="51" t="s">
        <v>177</v>
      </c>
      <c r="B11" s="51"/>
      <c r="C11" s="51"/>
      <c r="D11" s="164" t="n">
        <f aca="false">+'Detail Expense'!C194</f>
        <v>0</v>
      </c>
      <c r="E11" s="164" t="n">
        <f aca="false">+'Detail Expense'!D194</f>
        <v>0</v>
      </c>
      <c r="F11" s="165"/>
      <c r="G11" s="164" t="n">
        <f aca="false">+'Detail Expense'!Q194</f>
        <v>0</v>
      </c>
      <c r="H11" s="139"/>
      <c r="I11" s="164" t="n">
        <f aca="false">G11/12</f>
        <v>0</v>
      </c>
      <c r="J11" s="51"/>
      <c r="K11" s="76"/>
    </row>
    <row r="12" customFormat="false" ht="15" hidden="false" customHeight="false" outlineLevel="0" collapsed="false">
      <c r="A12" s="41"/>
      <c r="B12" s="41"/>
      <c r="C12" s="41"/>
      <c r="D12" s="166"/>
      <c r="E12" s="166"/>
      <c r="F12" s="41"/>
      <c r="G12" s="166"/>
      <c r="H12" s="41"/>
      <c r="I12" s="166"/>
      <c r="J12" s="41"/>
      <c r="K12" s="167"/>
    </row>
    <row r="13" customFormat="false" ht="15" hidden="false" customHeight="false" outlineLevel="0" collapsed="false">
      <c r="A13" s="168" t="s">
        <v>178</v>
      </c>
      <c r="B13" s="169"/>
      <c r="C13" s="169"/>
      <c r="D13" s="170"/>
      <c r="E13" s="170"/>
      <c r="F13" s="169"/>
      <c r="G13" s="170"/>
      <c r="H13" s="169"/>
      <c r="I13" s="170"/>
      <c r="J13" s="169"/>
      <c r="K13" s="169"/>
      <c r="L13" s="169"/>
      <c r="M13" s="169"/>
    </row>
    <row r="14" customFormat="false" ht="15.75" hidden="false" customHeight="false" outlineLevel="0" collapsed="false">
      <c r="A14" s="51" t="s">
        <v>179</v>
      </c>
      <c r="B14" s="51"/>
      <c r="C14" s="51"/>
      <c r="D14" s="171"/>
      <c r="E14" s="172"/>
      <c r="F14" s="172"/>
      <c r="G14" s="172"/>
      <c r="H14" s="173"/>
      <c r="I14" s="172"/>
      <c r="J14" s="51"/>
      <c r="K14" s="174" t="s">
        <v>180</v>
      </c>
    </row>
    <row r="15" customFormat="false" ht="15" hidden="false" customHeight="false" outlineLevel="0" collapsed="false">
      <c r="B15" s="0" t="s">
        <v>181</v>
      </c>
      <c r="D15" s="175" t="n">
        <v>0</v>
      </c>
      <c r="E15" s="175" t="n">
        <v>0</v>
      </c>
      <c r="F15" s="175"/>
      <c r="G15" s="175" t="n">
        <v>0</v>
      </c>
      <c r="H15" s="176"/>
      <c r="I15" s="175" t="n">
        <f aca="false">-(G15/12)</f>
        <v>-0</v>
      </c>
      <c r="K15" s="177" t="n">
        <v>60</v>
      </c>
    </row>
    <row r="16" customFormat="false" ht="15" hidden="false" customHeight="false" outlineLevel="0" collapsed="false">
      <c r="B16" s="0" t="s">
        <v>182</v>
      </c>
      <c r="D16" s="175" t="n">
        <v>0</v>
      </c>
      <c r="E16" s="175" t="n">
        <v>0</v>
      </c>
      <c r="F16" s="175"/>
      <c r="G16" s="175" t="n">
        <v>0</v>
      </c>
      <c r="H16" s="176"/>
      <c r="I16" s="175" t="n">
        <f aca="false">-(G16/12)</f>
        <v>-0</v>
      </c>
      <c r="K16" s="177" t="n">
        <v>62</v>
      </c>
    </row>
    <row r="17" customFormat="false" ht="15" hidden="false" customHeight="false" outlineLevel="0" collapsed="false">
      <c r="B17" s="0" t="s">
        <v>183</v>
      </c>
      <c r="D17" s="175" t="n">
        <v>0</v>
      </c>
      <c r="E17" s="175" t="n">
        <v>0</v>
      </c>
      <c r="F17" s="175"/>
      <c r="G17" s="175" t="n">
        <v>0</v>
      </c>
      <c r="H17" s="176"/>
      <c r="I17" s="175" t="n">
        <f aca="false">-(G17/12)</f>
        <v>-0</v>
      </c>
      <c r="K17" s="177" t="n">
        <v>85</v>
      </c>
    </row>
    <row r="18" customFormat="false" ht="15" hidden="false" customHeight="false" outlineLevel="0" collapsed="false">
      <c r="B18" s="0" t="s">
        <v>184</v>
      </c>
      <c r="D18" s="175" t="n">
        <v>0</v>
      </c>
      <c r="E18" s="175" t="n">
        <v>0</v>
      </c>
      <c r="F18" s="175"/>
      <c r="G18" s="175" t="n">
        <v>0</v>
      </c>
      <c r="H18" s="176"/>
      <c r="I18" s="175" t="n">
        <f aca="false">-(G18/12)</f>
        <v>-0</v>
      </c>
      <c r="K18" s="177" t="n">
        <v>172</v>
      </c>
    </row>
    <row r="19" customFormat="false" ht="15" hidden="false" customHeight="false" outlineLevel="0" collapsed="false">
      <c r="B19" s="0" t="s">
        <v>185</v>
      </c>
      <c r="D19" s="175" t="n">
        <v>0</v>
      </c>
      <c r="E19" s="175" t="n">
        <v>0</v>
      </c>
      <c r="F19" s="175"/>
      <c r="G19" s="175" t="n">
        <v>0</v>
      </c>
      <c r="H19" s="176"/>
      <c r="I19" s="175" t="n">
        <f aca="false">-(G19/12)</f>
        <v>-0</v>
      </c>
      <c r="K19" s="177" t="n">
        <v>179</v>
      </c>
    </row>
    <row r="20" customFormat="false" ht="15" hidden="false" customHeight="false" outlineLevel="0" collapsed="false">
      <c r="B20" s="0" t="s">
        <v>186</v>
      </c>
      <c r="D20" s="175" t="n">
        <v>0</v>
      </c>
      <c r="E20" s="175" t="n">
        <v>0</v>
      </c>
      <c r="F20" s="175"/>
      <c r="G20" s="175" t="n">
        <v>0</v>
      </c>
      <c r="H20" s="176"/>
      <c r="I20" s="175" t="n">
        <f aca="false">-(G20/12)</f>
        <v>-0</v>
      </c>
      <c r="K20" s="177" t="n">
        <v>366</v>
      </c>
    </row>
    <row r="21" customFormat="false" ht="15" hidden="false" customHeight="false" outlineLevel="0" collapsed="false">
      <c r="B21" s="0" t="s">
        <v>187</v>
      </c>
      <c r="D21" s="175" t="n">
        <v>0</v>
      </c>
      <c r="E21" s="175" t="n">
        <v>0</v>
      </c>
      <c r="F21" s="175"/>
      <c r="G21" s="175" t="n">
        <v>0</v>
      </c>
      <c r="H21" s="176"/>
      <c r="I21" s="175" t="n">
        <f aca="false">-(G21/12)</f>
        <v>-0</v>
      </c>
      <c r="K21" s="177" t="n">
        <v>105</v>
      </c>
    </row>
    <row r="22" customFormat="false" ht="15" hidden="false" customHeight="false" outlineLevel="0" collapsed="false">
      <c r="B22" s="0" t="s">
        <v>188</v>
      </c>
      <c r="D22" s="175" t="n">
        <v>0</v>
      </c>
      <c r="E22" s="175" t="n">
        <v>0</v>
      </c>
      <c r="F22" s="175"/>
      <c r="G22" s="175" t="n">
        <v>0</v>
      </c>
      <c r="H22" s="176"/>
      <c r="I22" s="175" t="n">
        <f aca="false">-(G22/12)</f>
        <v>-0</v>
      </c>
      <c r="K22" s="177" t="n">
        <v>82</v>
      </c>
    </row>
    <row r="23" customFormat="false" ht="15" hidden="false" customHeight="false" outlineLevel="0" collapsed="false">
      <c r="B23" s="0" t="s">
        <v>189</v>
      </c>
      <c r="D23" s="175" t="n">
        <v>0</v>
      </c>
      <c r="E23" s="175" t="n">
        <v>0</v>
      </c>
      <c r="F23" s="175"/>
      <c r="G23" s="175" t="n">
        <v>0</v>
      </c>
      <c r="H23" s="176"/>
      <c r="I23" s="175" t="n">
        <f aca="false">-(G23/12)</f>
        <v>-0</v>
      </c>
      <c r="K23" s="177" t="n">
        <v>974</v>
      </c>
    </row>
    <row r="24" customFormat="false" ht="15" hidden="false" customHeight="false" outlineLevel="0" collapsed="false">
      <c r="B24" s="0" t="s">
        <v>190</v>
      </c>
      <c r="D24" s="175" t="n">
        <v>0</v>
      </c>
      <c r="E24" s="175" t="n">
        <v>0</v>
      </c>
      <c r="F24" s="175"/>
      <c r="G24" s="175" t="n">
        <v>0</v>
      </c>
      <c r="H24" s="176"/>
      <c r="I24" s="175" t="n">
        <f aca="false">-(G24/12)</f>
        <v>-0</v>
      </c>
      <c r="K24" s="177" t="n">
        <v>413</v>
      </c>
    </row>
    <row r="25" customFormat="false" ht="15" hidden="false" customHeight="false" outlineLevel="0" collapsed="false">
      <c r="B25" s="0" t="s">
        <v>191</v>
      </c>
      <c r="D25" s="175" t="n">
        <v>0</v>
      </c>
      <c r="E25" s="175" t="n">
        <v>0</v>
      </c>
      <c r="F25" s="175"/>
      <c r="G25" s="175" t="n">
        <v>0</v>
      </c>
      <c r="H25" s="176"/>
      <c r="I25" s="175" t="n">
        <f aca="false">-(G25/12)</f>
        <v>-0</v>
      </c>
      <c r="K25" s="177" t="n">
        <v>912</v>
      </c>
    </row>
    <row r="26" customFormat="false" ht="15" hidden="false" customHeight="false" outlineLevel="0" collapsed="false">
      <c r="B26" s="0" t="s">
        <v>192</v>
      </c>
      <c r="D26" s="175" t="n">
        <v>0</v>
      </c>
      <c r="E26" s="175" t="n">
        <v>0</v>
      </c>
      <c r="F26" s="175"/>
      <c r="G26" s="175" t="n">
        <v>0</v>
      </c>
      <c r="H26" s="176"/>
      <c r="I26" s="175" t="n">
        <f aca="false">-(G26/12)</f>
        <v>-0</v>
      </c>
      <c r="K26" s="177" t="n">
        <v>1105</v>
      </c>
    </row>
    <row r="27" customFormat="false" ht="15" hidden="false" customHeight="false" outlineLevel="0" collapsed="false">
      <c r="B27" s="0" t="s">
        <v>193</v>
      </c>
      <c r="D27" s="175" t="n">
        <v>0</v>
      </c>
      <c r="E27" s="175" t="n">
        <v>0</v>
      </c>
      <c r="F27" s="175"/>
      <c r="G27" s="175" t="n">
        <v>0</v>
      </c>
      <c r="H27" s="176"/>
      <c r="I27" s="175" t="n">
        <f aca="false">-(G27/12)</f>
        <v>-0</v>
      </c>
      <c r="K27" s="177" t="n">
        <v>1206</v>
      </c>
    </row>
    <row r="28" customFormat="false" ht="15" hidden="false" customHeight="false" outlineLevel="0" collapsed="false">
      <c r="B28" s="0" t="s">
        <v>194</v>
      </c>
      <c r="D28" s="175" t="n">
        <v>0</v>
      </c>
      <c r="E28" s="175" t="n">
        <v>0</v>
      </c>
      <c r="F28" s="175"/>
      <c r="G28" s="175" t="n">
        <v>0</v>
      </c>
      <c r="H28" s="176"/>
      <c r="I28" s="175" t="n">
        <f aca="false">-(G28/12)</f>
        <v>-0</v>
      </c>
      <c r="K28" s="177" t="n">
        <v>985</v>
      </c>
    </row>
    <row r="29" customFormat="false" ht="15" hidden="false" customHeight="false" outlineLevel="0" collapsed="false">
      <c r="B29" s="0" t="s">
        <v>195</v>
      </c>
      <c r="D29" s="175" t="n">
        <v>0</v>
      </c>
      <c r="E29" s="175" t="n">
        <v>0</v>
      </c>
      <c r="F29" s="175"/>
      <c r="G29" s="175" t="n">
        <v>0</v>
      </c>
      <c r="H29" s="176"/>
      <c r="I29" s="175" t="n">
        <f aca="false">-(G29/12)</f>
        <v>-0</v>
      </c>
      <c r="K29" s="177" t="s">
        <v>196</v>
      </c>
    </row>
    <row r="30" customFormat="false" ht="15" hidden="false" customHeight="false" outlineLevel="0" collapsed="false">
      <c r="B30" s="0" t="s">
        <v>197</v>
      </c>
      <c r="D30" s="175" t="n">
        <v>0</v>
      </c>
      <c r="E30" s="175" t="n">
        <v>0</v>
      </c>
      <c r="F30" s="175"/>
      <c r="G30" s="175" t="n">
        <v>0</v>
      </c>
      <c r="H30" s="176"/>
      <c r="I30" s="175" t="n">
        <f aca="false">-(G30/12)</f>
        <v>-0</v>
      </c>
      <c r="K30" s="177" t="s">
        <v>198</v>
      </c>
    </row>
    <row r="31" customFormat="false" ht="15" hidden="false" customHeight="false" outlineLevel="0" collapsed="false">
      <c r="B31" s="0" t="s">
        <v>199</v>
      </c>
      <c r="D31" s="175" t="n">
        <v>0</v>
      </c>
      <c r="E31" s="175" t="n">
        <v>0</v>
      </c>
      <c r="F31" s="175"/>
      <c r="G31" s="175" t="n">
        <v>0</v>
      </c>
      <c r="H31" s="176"/>
      <c r="I31" s="175" t="n">
        <f aca="false">-(G31/12)</f>
        <v>-0</v>
      </c>
      <c r="K31" s="177"/>
    </row>
    <row r="32" customFormat="false" ht="15" hidden="false" customHeight="false" outlineLevel="0" collapsed="false">
      <c r="B32" s="0" t="s">
        <v>200</v>
      </c>
      <c r="D32" s="175" t="n">
        <v>0</v>
      </c>
      <c r="E32" s="175" t="n">
        <v>0</v>
      </c>
      <c r="F32" s="175"/>
      <c r="G32" s="175" t="n">
        <v>0</v>
      </c>
      <c r="H32" s="176"/>
      <c r="I32" s="175" t="n">
        <f aca="false">-(G32/12)</f>
        <v>-0</v>
      </c>
      <c r="K32" s="177" t="s">
        <v>201</v>
      </c>
    </row>
    <row r="33" customFormat="false" ht="15" hidden="false" customHeight="false" outlineLevel="0" collapsed="false">
      <c r="B33" s="0" t="s">
        <v>202</v>
      </c>
      <c r="D33" s="175" t="n">
        <v>0</v>
      </c>
      <c r="E33" s="175" t="n">
        <v>0</v>
      </c>
      <c r="F33" s="175"/>
      <c r="G33" s="175" t="n">
        <v>0</v>
      </c>
      <c r="H33" s="176"/>
      <c r="I33" s="175" t="n">
        <f aca="false">-(G33/12)</f>
        <v>-0</v>
      </c>
      <c r="K33" s="177" t="n">
        <v>969</v>
      </c>
    </row>
    <row r="34" customFormat="false" ht="15" hidden="false" customHeight="false" outlineLevel="0" collapsed="false">
      <c r="B34" s="0" t="s">
        <v>203</v>
      </c>
      <c r="D34" s="175" t="n">
        <v>0</v>
      </c>
      <c r="E34" s="175" t="n">
        <v>0</v>
      </c>
      <c r="F34" s="175"/>
      <c r="G34" s="175" t="n">
        <v>0</v>
      </c>
      <c r="H34" s="176"/>
      <c r="I34" s="175" t="n">
        <f aca="false">-(G34/12)</f>
        <v>-0</v>
      </c>
      <c r="K34" s="177" t="n">
        <v>419</v>
      </c>
    </row>
    <row r="35" customFormat="false" ht="15" hidden="false" customHeight="false" outlineLevel="0" collapsed="false">
      <c r="B35" s="0" t="s">
        <v>204</v>
      </c>
      <c r="D35" s="175" t="n">
        <v>0</v>
      </c>
      <c r="E35" s="175" t="n">
        <v>0</v>
      </c>
      <c r="F35" s="175"/>
      <c r="G35" s="175" t="n">
        <v>0</v>
      </c>
      <c r="H35" s="176"/>
      <c r="I35" s="175" t="n">
        <f aca="false">-(G35/12)</f>
        <v>-0</v>
      </c>
      <c r="K35" s="177" t="s">
        <v>205</v>
      </c>
    </row>
    <row r="36" customFormat="false" ht="15" hidden="false" customHeight="false" outlineLevel="0" collapsed="false">
      <c r="B36" s="0" t="s">
        <v>206</v>
      </c>
      <c r="D36" s="175" t="n">
        <v>0</v>
      </c>
      <c r="E36" s="175" t="n">
        <v>0</v>
      </c>
      <c r="F36" s="175"/>
      <c r="G36" s="175" t="n">
        <v>0</v>
      </c>
      <c r="H36" s="176"/>
      <c r="I36" s="175" t="n">
        <f aca="false">-(G36/12)</f>
        <v>-0</v>
      </c>
      <c r="K36" s="177" t="s">
        <v>207</v>
      </c>
    </row>
    <row r="37" customFormat="false" ht="15" hidden="false" customHeight="false" outlineLevel="0" collapsed="false">
      <c r="D37" s="175" t="n">
        <v>0</v>
      </c>
      <c r="E37" s="175" t="n">
        <v>0</v>
      </c>
      <c r="F37" s="175"/>
      <c r="G37" s="175" t="n">
        <v>0</v>
      </c>
      <c r="H37" s="176"/>
      <c r="I37" s="178" t="n">
        <f aca="false">-(G37/12)</f>
        <v>-0</v>
      </c>
      <c r="K37" s="179"/>
    </row>
    <row r="38" customFormat="false" ht="15.75" hidden="false" customHeight="false" outlineLevel="0" collapsed="false">
      <c r="A38" s="51" t="s">
        <v>208</v>
      </c>
      <c r="D38" s="180" t="n">
        <f aca="false">SUM(D15:D37)</f>
        <v>0</v>
      </c>
      <c r="E38" s="180" t="n">
        <f aca="false">SUM(E15:E37)</f>
        <v>0</v>
      </c>
      <c r="F38" s="41"/>
      <c r="G38" s="180" t="n">
        <f aca="false">SUM(G15:G37)</f>
        <v>0</v>
      </c>
      <c r="H38" s="41"/>
      <c r="I38" s="181" t="n">
        <f aca="false">SUM(I15:I37)</f>
        <v>0</v>
      </c>
    </row>
    <row r="39" customFormat="false" ht="15" hidden="false" customHeight="false" outlineLevel="0" collapsed="false">
      <c r="A39" s="182"/>
      <c r="B39" s="41"/>
      <c r="C39" s="41"/>
      <c r="D39" s="41"/>
      <c r="E39" s="41"/>
      <c r="F39" s="41"/>
      <c r="G39" s="41"/>
      <c r="H39" s="41"/>
      <c r="I39" s="41"/>
      <c r="J39" s="41"/>
      <c r="K39" s="183"/>
    </row>
    <row r="40" customFormat="false" ht="16.5" hidden="false" customHeight="false" outlineLevel="0" collapsed="false">
      <c r="A40" s="184" t="s">
        <v>209</v>
      </c>
      <c r="D40" s="185" t="n">
        <f aca="false">ROUND(+D11-D38,0)</f>
        <v>0</v>
      </c>
      <c r="E40" s="185" t="n">
        <f aca="false">ROUND(+E11-E38,0)</f>
        <v>0</v>
      </c>
      <c r="F40" s="41"/>
      <c r="G40" s="185" t="n">
        <f aca="false">ROUND(+G11-G38,0)</f>
        <v>0</v>
      </c>
      <c r="H40" s="41"/>
      <c r="I40" s="185" t="n">
        <f aca="false">I11+I38</f>
        <v>0</v>
      </c>
    </row>
    <row r="41" customFormat="false" ht="15.75" hidden="false" customHeight="false" outlineLevel="0" collapsed="false">
      <c r="A41" s="186"/>
    </row>
    <row r="46" customFormat="false" ht="15.75" hidden="false" customHeight="false" outlineLevel="0" collapsed="false">
      <c r="A46" s="7"/>
      <c r="B46" s="151"/>
      <c r="C46" s="151"/>
      <c r="D46" s="151"/>
      <c r="E46" s="151"/>
      <c r="F46" s="151"/>
      <c r="G46" s="151"/>
      <c r="H46" s="151"/>
      <c r="I46" s="151"/>
      <c r="J46" s="151"/>
      <c r="K46" s="28"/>
    </row>
  </sheetData>
  <mergeCells count="1">
    <mergeCell ref="A6:B9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7" colorId="64" zoomScale="75" zoomScaleNormal="75" zoomScalePageLayoutView="100" workbookViewId="0">
      <selection pane="topLeft" activeCell="H30" activeCellId="0" sqref="H30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51" width="5.99"/>
    <col collapsed="false" customWidth="true" hidden="false" outlineLevel="0" max="2" min="2" style="151" width="21.21"/>
    <col collapsed="false" customWidth="true" hidden="false" outlineLevel="0" max="3" min="3" style="151" width="4.21"/>
    <col collapsed="false" customWidth="true" hidden="false" outlineLevel="0" max="4" min="4" style="151" width="9.44"/>
    <col collapsed="false" customWidth="true" hidden="false" outlineLevel="0" max="5" min="5" style="151" width="2.77"/>
    <col collapsed="false" customWidth="true" hidden="false" outlineLevel="0" max="6" min="6" style="151" width="9.44"/>
    <col collapsed="false" customWidth="true" hidden="false" outlineLevel="0" max="7" min="7" style="187" width="3.32"/>
    <col collapsed="false" customWidth="true" hidden="false" outlineLevel="0" max="8" min="8" style="151" width="9.44"/>
    <col collapsed="false" customWidth="true" hidden="false" outlineLevel="0" max="9" min="9" style="151" width="2.77"/>
    <col collapsed="false" customWidth="false" hidden="true" outlineLevel="0" max="10" min="10" style="151" width="8.65"/>
    <col collapsed="false" customWidth="true" hidden="true" outlineLevel="0" max="11" min="11" style="151" width="2.77"/>
    <col collapsed="false" customWidth="false" hidden="true" outlineLevel="0" max="12" min="12" style="151" width="8.65"/>
    <col collapsed="false" customWidth="false" hidden="false" outlineLevel="0" max="13" min="13" style="151" width="8.65"/>
    <col collapsed="false" customWidth="true" hidden="false" outlineLevel="0" max="14" min="14" style="151" width="55.65"/>
    <col collapsed="false" customWidth="false" hidden="false" outlineLevel="0" max="257" min="15" style="151" width="8.65"/>
  </cols>
  <sheetData>
    <row r="1" customFormat="false" ht="15" hidden="false" customHeight="false" outlineLevel="0" collapsed="false">
      <c r="A1" s="188" t="str">
        <f aca="false">Instructions!G4</f>
        <v>XXXX</v>
      </c>
      <c r="B1" s="189" t="str">
        <f aca="false">Instructions!G5</f>
        <v>XXXXXX</v>
      </c>
    </row>
    <row r="2" customFormat="false" ht="18" hidden="false" customHeight="false" outlineLevel="0" collapsed="false">
      <c r="A2" s="190"/>
      <c r="B2" s="28"/>
      <c r="C2" s="28"/>
      <c r="D2" s="28"/>
      <c r="E2" s="28"/>
      <c r="F2" s="28"/>
      <c r="G2" s="167"/>
      <c r="H2" s="28"/>
      <c r="I2" s="28"/>
      <c r="J2" s="28"/>
      <c r="K2" s="28"/>
      <c r="L2" s="28"/>
    </row>
    <row r="3" customFormat="false" ht="18" hidden="false" customHeight="false" outlineLevel="0" collapsed="false">
      <c r="A3" s="191" t="str">
        <f aca="false">Instructions!G6</f>
        <v>Cost Center Name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customFormat="false" ht="18" hidden="false" customHeight="false" outlineLevel="0" collapsed="false">
      <c r="A4" s="191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8" hidden="false" customHeight="false" outlineLevel="0" collapsed="false">
      <c r="A5" s="191" t="s">
        <v>210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.75" hidden="false" customHeight="false" outlineLevel="0" collapsed="false">
      <c r="A6" s="192" t="s">
        <v>211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false" outlineLevel="0" collapsed="false">
      <c r="B7" s="43"/>
      <c r="H7" s="28" t="s">
        <v>212</v>
      </c>
    </row>
    <row r="8" customFormat="false" ht="15" hidden="false" customHeight="false" outlineLevel="0" collapsed="false">
      <c r="D8" s="151" t="s">
        <v>213</v>
      </c>
      <c r="H8" s="28" t="s">
        <v>214</v>
      </c>
    </row>
    <row r="9" customFormat="false" ht="15" hidden="false" customHeight="false" outlineLevel="0" collapsed="false">
      <c r="D9" s="193" t="n">
        <v>2001</v>
      </c>
      <c r="E9" s="193"/>
      <c r="F9" s="193" t="n">
        <v>2001</v>
      </c>
      <c r="G9" s="194"/>
      <c r="H9" s="195" t="s">
        <v>215</v>
      </c>
      <c r="I9" s="196"/>
      <c r="J9" s="195"/>
      <c r="K9" s="195"/>
      <c r="L9" s="195"/>
      <c r="N9" s="197"/>
    </row>
    <row r="10" customFormat="false" ht="15" hidden="false" customHeight="false" outlineLevel="0" collapsed="false">
      <c r="A10" s="198"/>
      <c r="B10" s="198" t="s">
        <v>216</v>
      </c>
      <c r="D10" s="195" t="s">
        <v>98</v>
      </c>
      <c r="E10" s="196"/>
      <c r="F10" s="195" t="s">
        <v>99</v>
      </c>
      <c r="G10" s="194"/>
      <c r="H10" s="195" t="n">
        <v>2002</v>
      </c>
      <c r="I10" s="196"/>
      <c r="J10" s="195" t="n">
        <v>2002</v>
      </c>
      <c r="K10" s="195"/>
      <c r="L10" s="195" t="n">
        <v>2003</v>
      </c>
      <c r="N10" s="199" t="s">
        <v>217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51" t="s">
        <v>218</v>
      </c>
      <c r="D12" s="200" t="n">
        <f aca="false">ROUND(+'Detail Expense'!C23/1000,0)</f>
        <v>0</v>
      </c>
      <c r="E12" s="200"/>
      <c r="F12" s="200" t="n">
        <f aca="false">ROUND(+'Detail Expense'!D23/1000,0)</f>
        <v>0</v>
      </c>
      <c r="G12" s="201"/>
      <c r="H12" s="200" t="n">
        <f aca="false">ROUND(+'Detail Expense'!Q23/1000,0)</f>
        <v>0</v>
      </c>
      <c r="I12" s="200"/>
      <c r="J12" s="200" t="e">
        <f aca="false">ROUND(+#REF!/1000,0)</f>
        <v>#REF!</v>
      </c>
      <c r="K12" s="200"/>
      <c r="L12" s="200" t="e">
        <f aca="false">ROUND(+#REF!/1000,0)</f>
        <v>#REF!</v>
      </c>
      <c r="N12" s="202" t="n">
        <v>52000500</v>
      </c>
    </row>
    <row r="13" customFormat="false" ht="15" hidden="false" customHeight="false" outlineLevel="0" collapsed="false">
      <c r="A13" s="151" t="s">
        <v>219</v>
      </c>
      <c r="D13" s="200" t="n">
        <f aca="false">ROUND(+'Detail Expense'!C64/1000,0)</f>
        <v>0</v>
      </c>
      <c r="E13" s="200"/>
      <c r="F13" s="200" t="n">
        <f aca="false">ROUND(+'Detail Expense'!D64/1000,0)</f>
        <v>0</v>
      </c>
      <c r="G13" s="201"/>
      <c r="H13" s="200" t="n">
        <f aca="false">ROUND(+'Detail Expense'!Q64/1000,0)</f>
        <v>0</v>
      </c>
      <c r="I13" s="200"/>
      <c r="J13" s="200" t="e">
        <f aca="false">ROUND(+#REF!/1000,0)</f>
        <v>#REF!</v>
      </c>
      <c r="K13" s="200"/>
      <c r="L13" s="200" t="e">
        <f aca="false">ROUND(+#REF!/1000,0)</f>
        <v>#REF!</v>
      </c>
      <c r="N13" s="202" t="s">
        <v>220</v>
      </c>
    </row>
    <row r="14" customFormat="false" ht="15" hidden="false" customHeight="false" outlineLevel="0" collapsed="false">
      <c r="A14" s="151" t="s">
        <v>221</v>
      </c>
      <c r="D14" s="200" t="n">
        <f aca="false">ROUND(+'Detail Expense'!C105/1000,0)</f>
        <v>0</v>
      </c>
      <c r="E14" s="200"/>
      <c r="F14" s="200" t="n">
        <f aca="false">ROUND(+'Detail Expense'!D105/1000,0)</f>
        <v>0</v>
      </c>
      <c r="G14" s="201"/>
      <c r="H14" s="200" t="n">
        <f aca="false">ROUND(+'Detail Expense'!Q105/1000,0)</f>
        <v>0</v>
      </c>
      <c r="I14" s="200"/>
      <c r="J14" s="200" t="e">
        <f aca="false">ROUND((+#REF!+#REF!+#REF!+#REF!+#REF!+#REF!+#REF!+#REF!)/1000,0)</f>
        <v>#REF!</v>
      </c>
      <c r="K14" s="200"/>
      <c r="L14" s="200" t="e">
        <f aca="false">ROUND((+#REF!+#REF!+#REF!+#REF!+#REF!+#REF!+#REF!+#REF!)/1000,0)</f>
        <v>#REF!</v>
      </c>
      <c r="N14" s="202" t="s">
        <v>222</v>
      </c>
    </row>
    <row r="15" customFormat="false" ht="15" hidden="false" customHeight="false" outlineLevel="0" collapsed="false">
      <c r="A15" s="151" t="s">
        <v>223</v>
      </c>
      <c r="N15" s="202"/>
    </row>
    <row r="16" customFormat="false" ht="15" hidden="false" customHeight="false" outlineLevel="0" collapsed="false">
      <c r="A16" s="151" t="s">
        <v>224</v>
      </c>
      <c r="D16" s="200" t="n">
        <f aca="false">ROUND(+'Detail Expense'!C164/1000,0)</f>
        <v>0</v>
      </c>
      <c r="E16" s="200"/>
      <c r="F16" s="200" t="n">
        <f aca="false">ROUND(+'Detail Expense'!D164/1000,0)</f>
        <v>0</v>
      </c>
      <c r="G16" s="201"/>
      <c r="H16" s="200" t="n">
        <f aca="false">ROUND(+'Detail Expense'!Q164/1000,0)</f>
        <v>0</v>
      </c>
      <c r="I16" s="200"/>
      <c r="J16" s="200" t="e">
        <f aca="false">ROUND(+#REF!/1000,0)</f>
        <v>#REF!</v>
      </c>
      <c r="K16" s="200"/>
      <c r="L16" s="200" t="e">
        <f aca="false">ROUND(+#REF!/1000,0)</f>
        <v>#REF!</v>
      </c>
      <c r="N16" s="202" t="n">
        <v>53600000</v>
      </c>
    </row>
    <row r="17" customFormat="false" ht="15" hidden="false" customHeight="false" outlineLevel="0" collapsed="false">
      <c r="A17" s="151" t="s">
        <v>225</v>
      </c>
      <c r="D17" s="200" t="n">
        <f aca="false">ROUND((+'Detail Expense'!C168+'Detail Expense'!C172)/1000,0)</f>
        <v>0</v>
      </c>
      <c r="E17" s="200"/>
      <c r="F17" s="200" t="n">
        <f aca="false">ROUND((+'Detail Expense'!D168+'Detail Expense'!D172)/1000,0)</f>
        <v>0</v>
      </c>
      <c r="G17" s="201"/>
      <c r="H17" s="200" t="n">
        <f aca="false">ROUND((+'Detail Expense'!Q168+'Detail Expense'!Q172)/1000,0)</f>
        <v>0</v>
      </c>
      <c r="I17" s="200"/>
      <c r="J17" s="200" t="e">
        <f aca="false">ROUND((+#REF!+#REF!)/1000,0)</f>
        <v>#REF!</v>
      </c>
      <c r="K17" s="200"/>
      <c r="L17" s="200" t="e">
        <f aca="false">ROUND((+#REF!+#REF!)/1000,0)</f>
        <v>#REF!</v>
      </c>
      <c r="N17" s="202" t="s">
        <v>226</v>
      </c>
    </row>
    <row r="18" customFormat="false" ht="15" hidden="false" customHeight="false" outlineLevel="0" collapsed="false">
      <c r="A18" s="151" t="s">
        <v>227</v>
      </c>
      <c r="D18" s="200" t="n">
        <f aca="false">ROUND(+'Detail Expense'!C136/1000,0)</f>
        <v>0</v>
      </c>
      <c r="E18" s="200"/>
      <c r="F18" s="200" t="n">
        <f aca="false">ROUND(+'Detail Expense'!D136/1000,0)</f>
        <v>0</v>
      </c>
      <c r="G18" s="201"/>
      <c r="H18" s="200" t="n">
        <f aca="false">ROUND(+'Detail Expense'!Q136/1000,0)</f>
        <v>0</v>
      </c>
      <c r="I18" s="200"/>
      <c r="J18" s="200" t="e">
        <f aca="false">ROUND(+#REF!/1000,0)</f>
        <v>#REF!</v>
      </c>
      <c r="K18" s="200"/>
      <c r="L18" s="200" t="e">
        <f aca="false">ROUND(+#REF!/1000,0)</f>
        <v>#REF!</v>
      </c>
      <c r="N18" s="202" t="n">
        <v>52504500</v>
      </c>
    </row>
    <row r="19" customFormat="false" ht="15" hidden="false" customHeight="false" outlineLevel="0" collapsed="false">
      <c r="A19" s="151" t="s">
        <v>228</v>
      </c>
      <c r="D19" s="200" t="n">
        <f aca="false">ROUND(+'Detail Expense'!C112/1000,0)</f>
        <v>0</v>
      </c>
      <c r="E19" s="200"/>
      <c r="F19" s="200" t="n">
        <f aca="false">ROUND(+'Detail Expense'!D112/1000,0)</f>
        <v>0</v>
      </c>
      <c r="G19" s="201"/>
      <c r="H19" s="200" t="n">
        <f aca="false">ROUND(+'Detail Expense'!Q112/1000,0)</f>
        <v>0</v>
      </c>
      <c r="I19" s="200"/>
      <c r="J19" s="200" t="e">
        <f aca="false">ROUND(+#REF!/1000,0)</f>
        <v>#REF!</v>
      </c>
      <c r="K19" s="200"/>
      <c r="L19" s="200" t="e">
        <f aca="false">ROUND(+#REF!/1000,0)</f>
        <v>#REF!</v>
      </c>
      <c r="N19" s="202" t="n">
        <v>52500500</v>
      </c>
    </row>
    <row r="20" customFormat="false" ht="15" hidden="false" customHeight="true" outlineLevel="0" collapsed="false">
      <c r="A20" s="151" t="s">
        <v>229</v>
      </c>
      <c r="D20" s="151" t="n">
        <f aca="false">ROUND('Detail Expense'!C178/1000,0)-SUM(D16:D19)</f>
        <v>0</v>
      </c>
      <c r="F20" s="151" t="n">
        <f aca="false">ROUND('Detail Expense'!D178/1000,0)-SUM(F16:F19)</f>
        <v>0</v>
      </c>
      <c r="G20" s="201"/>
      <c r="H20" s="151" t="n">
        <f aca="false">ROUND('Detail Expense'!Q178/1000,0)-SUM(H16:H19)</f>
        <v>0</v>
      </c>
      <c r="J20" s="151" t="e">
        <f aca="false">ROUND(#REF!/1000,0)-'Exec Summ'!J16-'Exec Summ'!J14-'Exec Summ'!J17-'Exec Summ'!J18-'Exec Summ'!J19</f>
        <v>#REF!</v>
      </c>
      <c r="L20" s="151" t="e">
        <f aca="false">ROUND(#REF!/1000,0)-'Exec Summ'!L16-'Exec Summ'!L14-'Exec Summ'!L17-'Exec Summ'!L18-'Exec Summ'!L19</f>
        <v>#REF!</v>
      </c>
      <c r="N20" s="203" t="s">
        <v>230</v>
      </c>
    </row>
    <row r="21" customFormat="false" ht="15" hidden="false" customHeight="false" outlineLevel="0" collapsed="false">
      <c r="D21" s="200"/>
      <c r="E21" s="200"/>
      <c r="F21" s="200"/>
      <c r="G21" s="201"/>
      <c r="H21" s="200"/>
      <c r="I21" s="200"/>
      <c r="J21" s="200"/>
      <c r="K21" s="200"/>
      <c r="L21" s="200"/>
      <c r="N21" s="203"/>
    </row>
    <row r="22" customFormat="false" ht="15" hidden="false" customHeight="false" outlineLevel="0" collapsed="false">
      <c r="B22" s="151" t="s">
        <v>119</v>
      </c>
      <c r="D22" s="200" t="n">
        <f aca="false">SUM(D12:D20)</f>
        <v>0</v>
      </c>
      <c r="E22" s="200"/>
      <c r="F22" s="200" t="n">
        <f aca="false">SUM(F12:F20)</f>
        <v>0</v>
      </c>
      <c r="G22" s="201"/>
      <c r="H22" s="200" t="n">
        <f aca="false">SUM(H12:H20)</f>
        <v>0</v>
      </c>
      <c r="I22" s="200"/>
      <c r="J22" s="200" t="e">
        <f aca="false">SUM(J12:J20)</f>
        <v>#REF!</v>
      </c>
      <c r="K22" s="200"/>
      <c r="L22" s="200" t="e">
        <f aca="false">SUM(L12:L20)</f>
        <v>#REF!</v>
      </c>
      <c r="N22" s="202"/>
    </row>
    <row r="23" customFormat="false" ht="15" hidden="false" customHeight="false" outlineLevel="0" collapsed="false">
      <c r="D23" s="200"/>
      <c r="E23" s="200"/>
      <c r="F23" s="200"/>
      <c r="G23" s="201"/>
      <c r="H23" s="200"/>
      <c r="I23" s="200"/>
      <c r="J23" s="200"/>
      <c r="K23" s="200"/>
      <c r="L23" s="200"/>
      <c r="N23" s="202"/>
    </row>
    <row r="24" customFormat="false" ht="15" hidden="false" customHeight="false" outlineLevel="0" collapsed="false">
      <c r="A24" s="151" t="s">
        <v>231</v>
      </c>
      <c r="D24" s="200" t="n">
        <f aca="false">ROUND(+'Detail Expense'!C27/1000,0)</f>
        <v>0</v>
      </c>
      <c r="E24" s="200"/>
      <c r="F24" s="200" t="n">
        <f aca="false">ROUND(+'Detail Expense'!D27/1000,0)</f>
        <v>0</v>
      </c>
      <c r="G24" s="201"/>
      <c r="H24" s="200" t="n">
        <f aca="false">ROUND(+'Detail Expense'!Q27/1000,0)</f>
        <v>0</v>
      </c>
      <c r="I24" s="200"/>
      <c r="J24" s="200" t="e">
        <f aca="false">ROUND(+#REF!/1000,0)</f>
        <v>#REF!</v>
      </c>
      <c r="K24" s="200"/>
      <c r="L24" s="200" t="e">
        <f aca="false">ROUND(+#REF!/1000,0)</f>
        <v>#REF!</v>
      </c>
      <c r="N24" s="202" t="n">
        <v>59003000</v>
      </c>
    </row>
    <row r="25" customFormat="false" ht="15" hidden="false" customHeight="false" outlineLevel="0" collapsed="false">
      <c r="A25" s="151" t="s">
        <v>232</v>
      </c>
      <c r="D25" s="200" t="n">
        <f aca="false">ROUND(+'Detail Expense'!C31/1000,0)</f>
        <v>0</v>
      </c>
      <c r="E25" s="200"/>
      <c r="F25" s="200" t="n">
        <f aca="false">ROUND(+'Detail Expense'!D31/1000,0)</f>
        <v>0</v>
      </c>
      <c r="G25" s="201"/>
      <c r="H25" s="200" t="n">
        <f aca="false">ROUND(+'Detail Expense'!Q31/1000,0)</f>
        <v>0</v>
      </c>
      <c r="I25" s="200"/>
      <c r="J25" s="200" t="e">
        <f aca="false">ROUND(+#REF!/1000,0)</f>
        <v>#REF!</v>
      </c>
      <c r="K25" s="200"/>
      <c r="L25" s="200" t="e">
        <f aca="false">ROUND(+#REF!/1000,0)</f>
        <v>#REF!</v>
      </c>
      <c r="N25" s="202" t="n">
        <v>52001000</v>
      </c>
    </row>
    <row r="26" customFormat="false" ht="15" hidden="false" customHeight="false" outlineLevel="0" collapsed="false">
      <c r="A26" s="151" t="s">
        <v>233</v>
      </c>
      <c r="D26" s="200" t="n">
        <f aca="false">ROUND(+'Detail Expense'!C186/1000,0)</f>
        <v>0</v>
      </c>
      <c r="E26" s="200"/>
      <c r="F26" s="200" t="n">
        <f aca="false">ROUND(+'Detail Expense'!D186/1000,0)</f>
        <v>0</v>
      </c>
      <c r="G26" s="201"/>
      <c r="H26" s="200" t="n">
        <f aca="false">ROUND(+'Detail Expense'!Q186/1000,0)</f>
        <v>0</v>
      </c>
      <c r="I26" s="200"/>
      <c r="J26" s="200" t="e">
        <f aca="false">ROUND(+#REF!/1000,0)</f>
        <v>#REF!</v>
      </c>
      <c r="K26" s="200"/>
      <c r="L26" s="200" t="e">
        <f aca="false">ROUND(+#REF!/1000,0)</f>
        <v>#REF!</v>
      </c>
      <c r="N26" s="202" t="n">
        <v>52502000</v>
      </c>
    </row>
    <row r="27" customFormat="false" ht="15" hidden="false" customHeight="false" outlineLevel="0" collapsed="false">
      <c r="A27" s="151" t="s">
        <v>234</v>
      </c>
      <c r="D27" s="200" t="n">
        <f aca="false">ROUND(+'Detail Expense'!C182/1000,0)</f>
        <v>0</v>
      </c>
      <c r="E27" s="200"/>
      <c r="F27" s="200" t="n">
        <f aca="false">ROUND(+'Detail Expense'!D182/1000,0)</f>
        <v>0</v>
      </c>
      <c r="G27" s="201"/>
      <c r="H27" s="200" t="n">
        <f aca="false">ROUND(+'Detail Expense'!Q182/1000,0)</f>
        <v>0</v>
      </c>
      <c r="I27" s="200"/>
      <c r="J27" s="200" t="e">
        <f aca="false">ROUND(+#REF!/1000,0)</f>
        <v>#REF!</v>
      </c>
      <c r="K27" s="200"/>
      <c r="L27" s="200" t="e">
        <f aca="false">ROUND(+#REF!/1000,0)</f>
        <v>#REF!</v>
      </c>
      <c r="N27" s="202" t="n">
        <v>52502500</v>
      </c>
    </row>
    <row r="28" customFormat="false" ht="15" hidden="false" customHeight="false" outlineLevel="0" collapsed="false">
      <c r="A28" s="151" t="s">
        <v>235</v>
      </c>
      <c r="D28" s="200" t="n">
        <f aca="false">ROUND(+'Detail Expense'!C190/1000,0)</f>
        <v>0</v>
      </c>
      <c r="E28" s="200"/>
      <c r="F28" s="200" t="n">
        <f aca="false">ROUND(+'Detail Expense'!D190/1000,0)</f>
        <v>0</v>
      </c>
      <c r="G28" s="201"/>
      <c r="H28" s="200" t="n">
        <f aca="false">ROUND(+'Detail Expense'!Q190/1000,0)</f>
        <v>0</v>
      </c>
      <c r="I28" s="200"/>
      <c r="J28" s="200"/>
      <c r="K28" s="200"/>
      <c r="L28" s="200"/>
      <c r="N28" s="202" t="n">
        <v>52502600</v>
      </c>
    </row>
    <row r="29" customFormat="false" ht="15" hidden="false" customHeight="false" outlineLevel="0" collapsed="false">
      <c r="D29" s="200"/>
      <c r="E29" s="200"/>
      <c r="F29" s="200"/>
      <c r="G29" s="201"/>
      <c r="H29" s="200"/>
      <c r="I29" s="200"/>
      <c r="J29" s="200"/>
      <c r="K29" s="200"/>
      <c r="L29" s="200"/>
    </row>
    <row r="30" customFormat="false" ht="15" hidden="false" customHeight="false" outlineLevel="0" collapsed="false">
      <c r="B30" s="151" t="s">
        <v>236</v>
      </c>
      <c r="D30" s="204" t="n">
        <f aca="false">SUM(D22:D28)</f>
        <v>0</v>
      </c>
      <c r="E30" s="201"/>
      <c r="F30" s="204" t="n">
        <f aca="false">SUM(F22:F28)</f>
        <v>0</v>
      </c>
      <c r="G30" s="201"/>
      <c r="H30" s="204" t="n">
        <f aca="false">SUM(H22:H28)</f>
        <v>0</v>
      </c>
      <c r="I30" s="205" t="str">
        <f aca="false">IF(H30=ROUND('Detail Expense'!Q194/1000,0)," ","Error - Check 'Detail Expense' Sheet")</f>
        <v> </v>
      </c>
      <c r="J30" s="204" t="e">
        <f aca="false">SUM(J22:J27)</f>
        <v>#REF!</v>
      </c>
      <c r="K30" s="204"/>
      <c r="L30" s="204" t="e">
        <f aca="false">SUM(L22:L27)</f>
        <v>#REF!</v>
      </c>
    </row>
    <row r="31" customFormat="false" ht="15" hidden="false" customHeight="false" outlineLevel="0" collapsed="false">
      <c r="D31" s="200" t="s">
        <v>213</v>
      </c>
      <c r="E31" s="201"/>
      <c r="F31" s="200" t="s">
        <v>213</v>
      </c>
      <c r="G31" s="201"/>
      <c r="H31" s="200" t="s">
        <v>213</v>
      </c>
      <c r="I31" s="201"/>
      <c r="J31" s="200" t="s">
        <v>213</v>
      </c>
      <c r="K31" s="200"/>
      <c r="L31" s="200" t="s">
        <v>213</v>
      </c>
    </row>
    <row r="32" customFormat="false" ht="15" hidden="false" customHeight="false" outlineLevel="0" collapsed="false">
      <c r="A32" s="151" t="s">
        <v>237</v>
      </c>
      <c r="D32" s="200" t="n">
        <f aca="false">ROUND(+Allocations!D38/1000,0)</f>
        <v>0</v>
      </c>
      <c r="E32" s="201"/>
      <c r="F32" s="200" t="n">
        <f aca="false">ROUND(+Allocations!E38/1000,0)</f>
        <v>0</v>
      </c>
      <c r="G32" s="201"/>
      <c r="H32" s="200" t="n">
        <f aca="false">ROUND(+Allocations!G38/1000,0)</f>
        <v>0</v>
      </c>
      <c r="I32" s="201"/>
      <c r="J32" s="200" t="e">
        <f aca="false">ROUND(+#REF!/1000,0)</f>
        <v>#REF!</v>
      </c>
      <c r="K32" s="200"/>
      <c r="L32" s="200" t="e">
        <f aca="false">ROUND(+#REF!/1000,0)</f>
        <v>#REF!</v>
      </c>
    </row>
    <row r="33" customFormat="false" ht="15" hidden="false" customHeight="false" outlineLevel="0" collapsed="false">
      <c r="E33" s="187"/>
      <c r="I33" s="187"/>
    </row>
    <row r="34" customFormat="false" ht="15.75" hidden="false" customHeight="false" outlineLevel="0" collapsed="false">
      <c r="B34" s="151" t="s">
        <v>238</v>
      </c>
      <c r="D34" s="206" t="n">
        <f aca="false">ROUND(D30+D32,1)</f>
        <v>0</v>
      </c>
      <c r="E34" s="201"/>
      <c r="F34" s="206" t="n">
        <f aca="false">ROUND(F30+F32,1)</f>
        <v>0</v>
      </c>
      <c r="G34" s="201"/>
      <c r="H34" s="206" t="n">
        <f aca="false">ROUND(H30+H32,1)</f>
        <v>0</v>
      </c>
      <c r="I34" s="201"/>
      <c r="J34" s="206" t="e">
        <f aca="false">ROUND(J30+J32,1)</f>
        <v>#REF!</v>
      </c>
      <c r="K34" s="206"/>
      <c r="L34" s="206" t="e">
        <f aca="false">ROUND(L30+L32,1)</f>
        <v>#REF!</v>
      </c>
    </row>
    <row r="35" customFormat="false" ht="15.75" hidden="false" customHeight="false" outlineLevel="0" collapsed="false"/>
    <row r="36" customFormat="false" ht="15" hidden="false" customHeight="false" outlineLevel="0" collapsed="false">
      <c r="A36" s="151" t="s">
        <v>239</v>
      </c>
      <c r="D36" s="151" t="n">
        <f aca="false">'Detail Capital'!C64</f>
        <v>0</v>
      </c>
      <c r="F36" s="151" t="n">
        <f aca="false">'Detail Capital'!D64</f>
        <v>0</v>
      </c>
      <c r="H36" s="151" t="n">
        <f aca="false">'Detail Capital'!Q64</f>
        <v>0</v>
      </c>
    </row>
    <row r="38" customFormat="false" ht="15" hidden="false" customHeight="false" outlineLevel="0" collapsed="false">
      <c r="A38" s="151" t="s">
        <v>240</v>
      </c>
      <c r="D38" s="151" t="n">
        <f aca="false">+'Detail Expense'!C200</f>
        <v>0</v>
      </c>
      <c r="F38" s="151" t="n">
        <f aca="false">+'Detail Expense'!D200</f>
        <v>0</v>
      </c>
      <c r="H38" s="151" t="n">
        <f aca="false">+'Detail Expense'!Q200</f>
        <v>0</v>
      </c>
      <c r="N38" s="202" t="n">
        <v>69000000</v>
      </c>
    </row>
    <row r="40" customFormat="false" ht="15" hidden="false" customHeight="false" outlineLevel="0" collapsed="false">
      <c r="A40" s="151" t="s">
        <v>241</v>
      </c>
      <c r="D40" s="151" t="n">
        <f aca="false">+'Detail Expense'!C11</f>
        <v>0</v>
      </c>
      <c r="F40" s="151" t="n">
        <f aca="false">+'Detail Expense'!D11</f>
        <v>0</v>
      </c>
      <c r="H40" s="151" t="n">
        <f aca="false">+'Detail Expense'!Q11</f>
        <v>0</v>
      </c>
      <c r="J40" s="151" t="e">
        <f aca="false">+#REF!</f>
        <v>#REF!</v>
      </c>
      <c r="L40" s="151" t="e">
        <f aca="false">+#REF!</f>
        <v>#REF!</v>
      </c>
    </row>
    <row r="42" customFormat="false" ht="15" hidden="false" customHeight="false" outlineLevel="0" collapsed="false">
      <c r="A42" s="207" t="s">
        <v>242</v>
      </c>
      <c r="B42" s="208"/>
      <c r="C42" s="208"/>
      <c r="D42" s="208"/>
      <c r="E42" s="208"/>
      <c r="F42" s="208"/>
      <c r="G42" s="209"/>
      <c r="H42" s="208"/>
      <c r="I42" s="208"/>
      <c r="J42" s="208"/>
      <c r="K42" s="208"/>
      <c r="L42" s="208"/>
    </row>
    <row r="43" customFormat="false" ht="15" hidden="false" customHeight="false" outlineLevel="0" collapsed="false"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8"/>
      <c r="BN43" s="208"/>
      <c r="BO43" s="208"/>
      <c r="BP43" s="208"/>
      <c r="BQ43" s="208"/>
      <c r="BR43" s="208"/>
      <c r="BS43" s="208"/>
      <c r="BT43" s="208"/>
      <c r="BU43" s="208"/>
      <c r="BV43" s="208"/>
      <c r="BW43" s="208"/>
      <c r="BX43" s="208"/>
      <c r="BY43" s="208"/>
      <c r="BZ43" s="208"/>
      <c r="CA43" s="208"/>
      <c r="CB43" s="208"/>
      <c r="CC43" s="208"/>
      <c r="CD43" s="208"/>
      <c r="CE43" s="208"/>
      <c r="CF43" s="208"/>
      <c r="CG43" s="208"/>
      <c r="CH43" s="208"/>
      <c r="CI43" s="208"/>
      <c r="CJ43" s="208"/>
      <c r="CK43" s="208"/>
      <c r="CL43" s="208"/>
      <c r="CM43" s="208"/>
      <c r="CN43" s="208"/>
      <c r="CO43" s="208"/>
      <c r="CP43" s="208"/>
      <c r="CQ43" s="208"/>
      <c r="CR43" s="208"/>
      <c r="CS43" s="208"/>
      <c r="CT43" s="208"/>
      <c r="CU43" s="208"/>
      <c r="CV43" s="208"/>
      <c r="CW43" s="208"/>
      <c r="CX43" s="208"/>
      <c r="CY43" s="208"/>
      <c r="CZ43" s="208"/>
      <c r="DA43" s="208"/>
      <c r="DB43" s="208"/>
      <c r="DC43" s="208"/>
      <c r="DD43" s="208"/>
      <c r="DE43" s="208"/>
      <c r="DF43" s="208"/>
      <c r="DG43" s="208"/>
      <c r="DH43" s="208"/>
      <c r="DI43" s="208"/>
      <c r="DJ43" s="208"/>
      <c r="DK43" s="208"/>
      <c r="DL43" s="208"/>
      <c r="DM43" s="208"/>
      <c r="DN43" s="208"/>
      <c r="DO43" s="208"/>
      <c r="DP43" s="208"/>
      <c r="DQ43" s="208"/>
      <c r="DR43" s="208"/>
      <c r="DS43" s="208"/>
      <c r="DT43" s="208"/>
      <c r="DU43" s="208"/>
      <c r="DV43" s="208"/>
      <c r="DW43" s="208"/>
      <c r="DX43" s="208"/>
      <c r="DY43" s="208"/>
      <c r="DZ43" s="208"/>
      <c r="EA43" s="208"/>
      <c r="EB43" s="208"/>
      <c r="EC43" s="208"/>
      <c r="ED43" s="208"/>
      <c r="EE43" s="208"/>
      <c r="EF43" s="208"/>
      <c r="EG43" s="208"/>
      <c r="EH43" s="208"/>
      <c r="EI43" s="208"/>
      <c r="EJ43" s="208"/>
      <c r="EK43" s="208"/>
      <c r="EL43" s="208"/>
      <c r="EM43" s="208"/>
      <c r="EN43" s="208"/>
      <c r="EO43" s="208"/>
      <c r="EP43" s="208"/>
      <c r="EQ43" s="208"/>
      <c r="ER43" s="208"/>
      <c r="ES43" s="208"/>
      <c r="ET43" s="208"/>
      <c r="EU43" s="208"/>
      <c r="EV43" s="208"/>
      <c r="EW43" s="208"/>
      <c r="EX43" s="208"/>
      <c r="EY43" s="208"/>
      <c r="EZ43" s="208"/>
      <c r="FA43" s="208"/>
      <c r="FB43" s="208"/>
      <c r="FC43" s="208"/>
      <c r="FD43" s="208"/>
      <c r="FE43" s="208"/>
      <c r="FF43" s="208"/>
      <c r="FG43" s="208"/>
      <c r="FH43" s="208"/>
      <c r="FI43" s="208"/>
      <c r="FJ43" s="208"/>
      <c r="FK43" s="208"/>
      <c r="FL43" s="208"/>
      <c r="FM43" s="208"/>
      <c r="FN43" s="208"/>
      <c r="FO43" s="208"/>
      <c r="FP43" s="208"/>
      <c r="FQ43" s="208"/>
      <c r="FR43" s="208"/>
      <c r="FS43" s="208"/>
      <c r="FT43" s="208"/>
      <c r="FU43" s="208"/>
      <c r="FV43" s="208"/>
      <c r="FW43" s="208"/>
      <c r="FX43" s="208"/>
      <c r="FY43" s="208"/>
      <c r="FZ43" s="208"/>
      <c r="GA43" s="208"/>
      <c r="GB43" s="208"/>
      <c r="GC43" s="208"/>
      <c r="GD43" s="208"/>
      <c r="GE43" s="208"/>
      <c r="GF43" s="208"/>
      <c r="GG43" s="208"/>
      <c r="GH43" s="208"/>
      <c r="GI43" s="208"/>
      <c r="GJ43" s="208"/>
      <c r="GK43" s="208"/>
      <c r="GL43" s="208"/>
      <c r="GM43" s="208"/>
      <c r="GN43" s="208"/>
      <c r="GO43" s="208"/>
      <c r="GP43" s="208"/>
      <c r="GQ43" s="208"/>
      <c r="GR43" s="208"/>
      <c r="GS43" s="208"/>
      <c r="GT43" s="208"/>
      <c r="GU43" s="208"/>
      <c r="GV43" s="208"/>
      <c r="GW43" s="208"/>
      <c r="GX43" s="208"/>
      <c r="GY43" s="208"/>
      <c r="GZ43" s="208"/>
      <c r="HA43" s="208"/>
      <c r="HB43" s="208"/>
      <c r="HC43" s="208"/>
      <c r="HD43" s="208"/>
      <c r="HE43" s="208"/>
      <c r="HF43" s="208"/>
      <c r="HG43" s="208"/>
      <c r="HH43" s="208"/>
      <c r="HI43" s="208"/>
      <c r="HJ43" s="208"/>
      <c r="HK43" s="208"/>
      <c r="HL43" s="208"/>
      <c r="HM43" s="208"/>
      <c r="HN43" s="208"/>
      <c r="HO43" s="208"/>
      <c r="HP43" s="208"/>
      <c r="HQ43" s="208"/>
      <c r="HR43" s="208"/>
      <c r="HS43" s="208"/>
      <c r="HT43" s="208"/>
      <c r="HU43" s="208"/>
      <c r="HV43" s="208"/>
      <c r="HW43" s="208"/>
      <c r="HX43" s="208"/>
      <c r="HY43" s="208"/>
      <c r="HZ43" s="208"/>
      <c r="IA43" s="208"/>
      <c r="IB43" s="208"/>
      <c r="IC43" s="208"/>
      <c r="ID43" s="208"/>
      <c r="IE43" s="208"/>
      <c r="IF43" s="208"/>
      <c r="IG43" s="208"/>
      <c r="IH43" s="208"/>
      <c r="II43" s="208"/>
      <c r="IJ43" s="208"/>
      <c r="IK43" s="208"/>
      <c r="IL43" s="208"/>
      <c r="IM43" s="208"/>
      <c r="IN43" s="208"/>
      <c r="IO43" s="208"/>
      <c r="IP43" s="208"/>
      <c r="IQ43" s="208"/>
      <c r="IR43" s="208"/>
      <c r="IS43" s="208"/>
      <c r="IT43" s="208"/>
      <c r="IU43" s="208"/>
      <c r="IV43" s="208"/>
      <c r="IW43" s="208"/>
    </row>
    <row r="44" customFormat="false" ht="15" hidden="false" customHeight="false" outlineLevel="0" collapsed="false">
      <c r="A44" s="210"/>
    </row>
    <row r="45" customFormat="false" ht="15" hidden="false" customHeight="false" outlineLevel="0" collapsed="false">
      <c r="A45" s="210" t="str">
        <f aca="true">CELL("filename",A41)</f>
        <v>'file:///mnt/12tb/@roms/datasets/enron/EDRM Enron Email Data Set v2 XML/filtered-attachments/xls/Worksheet_blank.xls'#$Exec Summ</v>
      </c>
      <c r="C45" s="210"/>
      <c r="D45" s="200"/>
      <c r="E45" s="200"/>
      <c r="F45" s="200"/>
      <c r="G45" s="201"/>
      <c r="H45" s="200"/>
      <c r="I45" s="200"/>
      <c r="J45" s="200"/>
      <c r="K45" s="200"/>
      <c r="L45" s="200"/>
    </row>
    <row r="46" customFormat="false" ht="15.75" hidden="false" customHeight="false" outlineLevel="0" collapsed="false">
      <c r="A46" s="7"/>
      <c r="B46" s="211"/>
      <c r="C46" s="211"/>
      <c r="D46" s="212"/>
      <c r="E46" s="212"/>
      <c r="F46" s="212"/>
      <c r="G46" s="213"/>
      <c r="H46" s="212"/>
      <c r="I46" s="212"/>
      <c r="J46" s="212"/>
      <c r="K46" s="212"/>
      <c r="L46" s="212"/>
    </row>
  </sheetData>
  <sheetProtection sheet="true" password="eaac" objects="true" scenarios="true"/>
  <mergeCells count="5">
    <mergeCell ref="A3:L3"/>
    <mergeCell ref="A4:L4"/>
    <mergeCell ref="A5:L5"/>
    <mergeCell ref="A6:L6"/>
    <mergeCell ref="N20:N21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52" width="12.55"/>
    <col collapsed="false" customWidth="true" hidden="false" outlineLevel="0" max="2" min="2" style="214" width="11.44"/>
    <col collapsed="false" customWidth="false" hidden="false" outlineLevel="0" max="14" min="3" style="214" width="8.88"/>
  </cols>
  <sheetData>
    <row r="1" customFormat="false" ht="15" hidden="false" customHeight="false" outlineLevel="0" collapsed="false">
      <c r="A1" s="183" t="str">
        <f aca="false">Instructions!G5</f>
        <v>XXXXXX</v>
      </c>
      <c r="B1" s="215" t="n">
        <f aca="false">+'Detail Expense'!A23</f>
        <v>52000500</v>
      </c>
      <c r="C1" s="215" t="n">
        <f aca="false">+'Detail Expense'!E23</f>
        <v>0</v>
      </c>
      <c r="D1" s="215" t="n">
        <f aca="false">+'Detail Expense'!F23</f>
        <v>0</v>
      </c>
      <c r="E1" s="215" t="n">
        <f aca="false">+'Detail Expense'!G23</f>
        <v>0</v>
      </c>
      <c r="F1" s="215" t="n">
        <f aca="false">+'Detail Expense'!H23</f>
        <v>0</v>
      </c>
      <c r="G1" s="215" t="n">
        <f aca="false">+'Detail Expense'!I23</f>
        <v>0</v>
      </c>
      <c r="H1" s="215" t="n">
        <f aca="false">+'Detail Expense'!J23</f>
        <v>0</v>
      </c>
      <c r="I1" s="215" t="n">
        <f aca="false">+'Detail Expense'!K23</f>
        <v>0</v>
      </c>
      <c r="J1" s="215" t="n">
        <f aca="false">+'Detail Expense'!L23</f>
        <v>0</v>
      </c>
      <c r="K1" s="215" t="n">
        <f aca="false">+'Detail Expense'!M23</f>
        <v>0</v>
      </c>
      <c r="L1" s="215" t="n">
        <f aca="false">+'Detail Expense'!N23</f>
        <v>0</v>
      </c>
      <c r="M1" s="215" t="n">
        <f aca="false">+'Detail Expense'!O23</f>
        <v>0</v>
      </c>
      <c r="N1" s="215" t="n">
        <f aca="false">+'Detail Expense'!P23</f>
        <v>0</v>
      </c>
    </row>
    <row r="2" customFormat="false" ht="15" hidden="false" customHeight="false" outlineLevel="0" collapsed="false">
      <c r="A2" s="183" t="str">
        <f aca="false">A1</f>
        <v>XXXXXX</v>
      </c>
      <c r="B2" s="215" t="n">
        <f aca="false">+'Detail Expense'!A27</f>
        <v>59003000</v>
      </c>
      <c r="C2" s="215" t="n">
        <f aca="false">+'Detail Expense'!E27</f>
        <v>0</v>
      </c>
      <c r="D2" s="215" t="n">
        <f aca="false">+'Detail Expense'!F27</f>
        <v>0</v>
      </c>
      <c r="E2" s="215" t="n">
        <f aca="false">+'Detail Expense'!G27</f>
        <v>0</v>
      </c>
      <c r="F2" s="215" t="n">
        <f aca="false">+'Detail Expense'!H27</f>
        <v>0</v>
      </c>
      <c r="G2" s="215" t="n">
        <f aca="false">+'Detail Expense'!I27</f>
        <v>0</v>
      </c>
      <c r="H2" s="215" t="n">
        <f aca="false">+'Detail Expense'!J27</f>
        <v>0</v>
      </c>
      <c r="I2" s="215" t="n">
        <f aca="false">+'Detail Expense'!K27</f>
        <v>0</v>
      </c>
      <c r="J2" s="215" t="n">
        <f aca="false">+'Detail Expense'!L27</f>
        <v>0</v>
      </c>
      <c r="K2" s="215" t="n">
        <f aca="false">+'Detail Expense'!M27</f>
        <v>0</v>
      </c>
      <c r="L2" s="215" t="n">
        <f aca="false">+'Detail Expense'!N27</f>
        <v>0</v>
      </c>
      <c r="M2" s="215" t="n">
        <f aca="false">+'Detail Expense'!O27</f>
        <v>0</v>
      </c>
      <c r="N2" s="215" t="n">
        <f aca="false">+'Detail Expense'!P27</f>
        <v>0</v>
      </c>
    </row>
    <row r="3" customFormat="false" ht="15" hidden="false" customHeight="false" outlineLevel="0" collapsed="false">
      <c r="A3" s="183" t="str">
        <f aca="false">A2</f>
        <v>XXXXXX</v>
      </c>
      <c r="B3" s="215" t="n">
        <f aca="false">+'Detail Expense'!A31</f>
        <v>52001000</v>
      </c>
      <c r="C3" s="215" t="n">
        <f aca="false">+'Detail Expense'!E31</f>
        <v>0</v>
      </c>
      <c r="D3" s="215" t="n">
        <f aca="false">+'Detail Expense'!F31</f>
        <v>0</v>
      </c>
      <c r="E3" s="215" t="n">
        <f aca="false">+'Detail Expense'!G31</f>
        <v>0</v>
      </c>
      <c r="F3" s="215" t="n">
        <f aca="false">+'Detail Expense'!H31</f>
        <v>0</v>
      </c>
      <c r="G3" s="215" t="n">
        <f aca="false">+'Detail Expense'!I31</f>
        <v>0</v>
      </c>
      <c r="H3" s="215" t="n">
        <f aca="false">+'Detail Expense'!J31</f>
        <v>0</v>
      </c>
      <c r="I3" s="215" t="n">
        <f aca="false">+'Detail Expense'!K31</f>
        <v>0</v>
      </c>
      <c r="J3" s="215" t="n">
        <f aca="false">+'Detail Expense'!L31</f>
        <v>0</v>
      </c>
      <c r="K3" s="215" t="n">
        <f aca="false">+'Detail Expense'!M31</f>
        <v>0</v>
      </c>
      <c r="L3" s="215" t="n">
        <f aca="false">+'Detail Expense'!N31</f>
        <v>0</v>
      </c>
      <c r="M3" s="215" t="n">
        <f aca="false">+'Detail Expense'!O31</f>
        <v>0</v>
      </c>
      <c r="N3" s="215" t="n">
        <f aca="false">+'Detail Expense'!P31</f>
        <v>0</v>
      </c>
    </row>
    <row r="4" customFormat="false" ht="15" hidden="false" customHeight="false" outlineLevel="0" collapsed="false">
      <c r="A4" s="183" t="str">
        <f aca="false">A3</f>
        <v>XXXXXX</v>
      </c>
      <c r="B4" s="215" t="n">
        <f aca="false">+'Detail Expense'!A35</f>
        <v>52001500</v>
      </c>
      <c r="C4" s="215" t="n">
        <f aca="false">+'Detail Expense'!E38</f>
        <v>0</v>
      </c>
      <c r="D4" s="215" t="n">
        <f aca="false">+'Detail Expense'!F38</f>
        <v>0</v>
      </c>
      <c r="E4" s="215" t="n">
        <f aca="false">+'Detail Expense'!G38</f>
        <v>0</v>
      </c>
      <c r="F4" s="215" t="n">
        <f aca="false">+'Detail Expense'!H38</f>
        <v>0</v>
      </c>
      <c r="G4" s="215" t="n">
        <f aca="false">+'Detail Expense'!I38</f>
        <v>0</v>
      </c>
      <c r="H4" s="215" t="n">
        <f aca="false">+'Detail Expense'!J38</f>
        <v>0</v>
      </c>
      <c r="I4" s="215" t="n">
        <f aca="false">+'Detail Expense'!K38</f>
        <v>0</v>
      </c>
      <c r="J4" s="215" t="n">
        <f aca="false">+'Detail Expense'!L38</f>
        <v>0</v>
      </c>
      <c r="K4" s="215" t="n">
        <f aca="false">+'Detail Expense'!M38</f>
        <v>0</v>
      </c>
      <c r="L4" s="215" t="n">
        <f aca="false">+'Detail Expense'!N38</f>
        <v>0</v>
      </c>
      <c r="M4" s="215" t="n">
        <f aca="false">+'Detail Expense'!O38</f>
        <v>0</v>
      </c>
      <c r="N4" s="215" t="n">
        <f aca="false">+'Detail Expense'!P38</f>
        <v>0</v>
      </c>
    </row>
    <row r="5" customFormat="false" ht="15" hidden="false" customHeight="false" outlineLevel="0" collapsed="false">
      <c r="A5" s="183" t="str">
        <f aca="false">A4</f>
        <v>XXXXXX</v>
      </c>
      <c r="B5" s="215" t="n">
        <f aca="false">+'Detail Expense'!A39</f>
        <v>52002000</v>
      </c>
      <c r="C5" s="215" t="n">
        <f aca="false">+'Detail Expense'!E42</f>
        <v>0</v>
      </c>
      <c r="D5" s="215" t="n">
        <f aca="false">+'Detail Expense'!F42</f>
        <v>0</v>
      </c>
      <c r="E5" s="215" t="n">
        <f aca="false">+'Detail Expense'!G42</f>
        <v>0</v>
      </c>
      <c r="F5" s="215" t="n">
        <f aca="false">+'Detail Expense'!H42</f>
        <v>0</v>
      </c>
      <c r="G5" s="215" t="n">
        <f aca="false">+'Detail Expense'!I42</f>
        <v>0</v>
      </c>
      <c r="H5" s="215" t="n">
        <f aca="false">+'Detail Expense'!J42</f>
        <v>0</v>
      </c>
      <c r="I5" s="215" t="n">
        <f aca="false">+'Detail Expense'!K42</f>
        <v>0</v>
      </c>
      <c r="J5" s="215" t="n">
        <f aca="false">+'Detail Expense'!L42</f>
        <v>0</v>
      </c>
      <c r="K5" s="215" t="n">
        <f aca="false">+'Detail Expense'!M42</f>
        <v>0</v>
      </c>
      <c r="L5" s="215" t="n">
        <f aca="false">+'Detail Expense'!N42</f>
        <v>0</v>
      </c>
      <c r="M5" s="215" t="n">
        <f aca="false">+'Detail Expense'!O42</f>
        <v>0</v>
      </c>
      <c r="N5" s="215" t="n">
        <f aca="false">+'Detail Expense'!P42</f>
        <v>0</v>
      </c>
    </row>
    <row r="6" customFormat="false" ht="15" hidden="false" customHeight="false" outlineLevel="0" collapsed="false">
      <c r="A6" s="183" t="str">
        <f aca="false">A5</f>
        <v>XXXXXX</v>
      </c>
      <c r="B6" s="215" t="n">
        <f aca="false">+'Detail Expense'!A43</f>
        <v>52002500</v>
      </c>
      <c r="C6" s="215" t="n">
        <f aca="false">+'Detail Expense'!E46</f>
        <v>0</v>
      </c>
      <c r="D6" s="215" t="n">
        <f aca="false">+'Detail Expense'!F46</f>
        <v>0</v>
      </c>
      <c r="E6" s="215" t="n">
        <f aca="false">+'Detail Expense'!G46</f>
        <v>0</v>
      </c>
      <c r="F6" s="215" t="n">
        <f aca="false">+'Detail Expense'!H46</f>
        <v>0</v>
      </c>
      <c r="G6" s="215" t="n">
        <f aca="false">+'Detail Expense'!I46</f>
        <v>0</v>
      </c>
      <c r="H6" s="215" t="n">
        <f aca="false">+'Detail Expense'!J46</f>
        <v>0</v>
      </c>
      <c r="I6" s="215" t="n">
        <f aca="false">+'Detail Expense'!K46</f>
        <v>0</v>
      </c>
      <c r="J6" s="215" t="n">
        <f aca="false">+'Detail Expense'!L46</f>
        <v>0</v>
      </c>
      <c r="K6" s="215" t="n">
        <f aca="false">+'Detail Expense'!M46</f>
        <v>0</v>
      </c>
      <c r="L6" s="215" t="n">
        <f aca="false">+'Detail Expense'!N46</f>
        <v>0</v>
      </c>
      <c r="M6" s="215" t="n">
        <f aca="false">+'Detail Expense'!O46</f>
        <v>0</v>
      </c>
      <c r="N6" s="215" t="n">
        <f aca="false">+'Detail Expense'!P46</f>
        <v>0</v>
      </c>
    </row>
    <row r="7" customFormat="false" ht="15" hidden="false" customHeight="false" outlineLevel="0" collapsed="false">
      <c r="A7" s="183" t="str">
        <f aca="false">A6</f>
        <v>XXXXXX</v>
      </c>
      <c r="B7" s="215" t="n">
        <f aca="false">+'Detail Expense'!A47</f>
        <v>52003000</v>
      </c>
      <c r="C7" s="215" t="n">
        <f aca="false">+'Detail Expense'!E50</f>
        <v>0</v>
      </c>
      <c r="D7" s="215" t="n">
        <f aca="false">+'Detail Expense'!F50</f>
        <v>0</v>
      </c>
      <c r="E7" s="215" t="n">
        <f aca="false">+'Detail Expense'!G50</f>
        <v>0</v>
      </c>
      <c r="F7" s="215" t="n">
        <f aca="false">+'Detail Expense'!H50</f>
        <v>0</v>
      </c>
      <c r="G7" s="215" t="n">
        <f aca="false">+'Detail Expense'!I50</f>
        <v>0</v>
      </c>
      <c r="H7" s="215" t="n">
        <f aca="false">+'Detail Expense'!J50</f>
        <v>0</v>
      </c>
      <c r="I7" s="215" t="n">
        <f aca="false">+'Detail Expense'!K50</f>
        <v>0</v>
      </c>
      <c r="J7" s="215" t="n">
        <f aca="false">+'Detail Expense'!L50</f>
        <v>0</v>
      </c>
      <c r="K7" s="215" t="n">
        <f aca="false">+'Detail Expense'!M50</f>
        <v>0</v>
      </c>
      <c r="L7" s="215" t="n">
        <f aca="false">+'Detail Expense'!N50</f>
        <v>0</v>
      </c>
      <c r="M7" s="215" t="n">
        <f aca="false">+'Detail Expense'!O50</f>
        <v>0</v>
      </c>
      <c r="N7" s="215" t="n">
        <f aca="false">+'Detail Expense'!P50</f>
        <v>0</v>
      </c>
    </row>
    <row r="8" customFormat="false" ht="15" hidden="false" customHeight="false" outlineLevel="0" collapsed="false">
      <c r="A8" s="183" t="str">
        <f aca="false">A7</f>
        <v>XXXXXX</v>
      </c>
      <c r="B8" s="215" t="n">
        <f aca="false">+'Detail Expense'!A51</f>
        <v>52003500</v>
      </c>
      <c r="C8" s="215" t="n">
        <f aca="false">+'Detail Expense'!E54</f>
        <v>0</v>
      </c>
      <c r="D8" s="215" t="n">
        <f aca="false">+'Detail Expense'!F54</f>
        <v>0</v>
      </c>
      <c r="E8" s="215" t="n">
        <f aca="false">+'Detail Expense'!G54</f>
        <v>0</v>
      </c>
      <c r="F8" s="215" t="n">
        <f aca="false">+'Detail Expense'!H54</f>
        <v>0</v>
      </c>
      <c r="G8" s="215" t="n">
        <f aca="false">+'Detail Expense'!I54</f>
        <v>0</v>
      </c>
      <c r="H8" s="215" t="n">
        <f aca="false">+'Detail Expense'!J54</f>
        <v>0</v>
      </c>
      <c r="I8" s="215" t="n">
        <f aca="false">+'Detail Expense'!K54</f>
        <v>0</v>
      </c>
      <c r="J8" s="215" t="n">
        <f aca="false">+'Detail Expense'!L54</f>
        <v>0</v>
      </c>
      <c r="K8" s="215" t="n">
        <f aca="false">+'Detail Expense'!M54</f>
        <v>0</v>
      </c>
      <c r="L8" s="215" t="n">
        <f aca="false">+'Detail Expense'!N54</f>
        <v>0</v>
      </c>
      <c r="M8" s="215" t="n">
        <f aca="false">+'Detail Expense'!O54</f>
        <v>0</v>
      </c>
      <c r="N8" s="215" t="n">
        <f aca="false">+'Detail Expense'!P54</f>
        <v>0</v>
      </c>
    </row>
    <row r="9" customFormat="false" ht="15" hidden="false" customHeight="false" outlineLevel="0" collapsed="false">
      <c r="A9" s="183" t="str">
        <f aca="false">A8</f>
        <v>XXXXXX</v>
      </c>
      <c r="B9" s="215" t="n">
        <f aca="false">+'Detail Expense'!A55</f>
        <v>52004000</v>
      </c>
      <c r="C9" s="215" t="n">
        <f aca="false">+'Detail Expense'!E58</f>
        <v>0</v>
      </c>
      <c r="D9" s="215" t="n">
        <f aca="false">+'Detail Expense'!F58</f>
        <v>0</v>
      </c>
      <c r="E9" s="215" t="n">
        <f aca="false">+'Detail Expense'!G58</f>
        <v>0</v>
      </c>
      <c r="F9" s="215" t="n">
        <f aca="false">+'Detail Expense'!H58</f>
        <v>0</v>
      </c>
      <c r="G9" s="215" t="n">
        <f aca="false">+'Detail Expense'!I58</f>
        <v>0</v>
      </c>
      <c r="H9" s="215" t="n">
        <f aca="false">+'Detail Expense'!J58</f>
        <v>0</v>
      </c>
      <c r="I9" s="215" t="n">
        <f aca="false">+'Detail Expense'!K58</f>
        <v>0</v>
      </c>
      <c r="J9" s="215" t="n">
        <f aca="false">+'Detail Expense'!L58</f>
        <v>0</v>
      </c>
      <c r="K9" s="215" t="n">
        <f aca="false">+'Detail Expense'!M58</f>
        <v>0</v>
      </c>
      <c r="L9" s="215" t="n">
        <f aca="false">+'Detail Expense'!N58</f>
        <v>0</v>
      </c>
      <c r="M9" s="215" t="n">
        <f aca="false">+'Detail Expense'!O58</f>
        <v>0</v>
      </c>
      <c r="N9" s="215" t="n">
        <f aca="false">+'Detail Expense'!P58</f>
        <v>0</v>
      </c>
    </row>
    <row r="10" customFormat="false" ht="15" hidden="false" customHeight="false" outlineLevel="0" collapsed="false">
      <c r="A10" s="183" t="str">
        <f aca="false">A9</f>
        <v>XXXXXX</v>
      </c>
      <c r="B10" s="215" t="n">
        <f aca="false">+'Detail Expense'!A59</f>
        <v>52004500</v>
      </c>
      <c r="C10" s="215" t="n">
        <f aca="false">+'Detail Expense'!E62</f>
        <v>0</v>
      </c>
      <c r="D10" s="215" t="n">
        <f aca="false">+'Detail Expense'!F62</f>
        <v>0</v>
      </c>
      <c r="E10" s="215" t="n">
        <f aca="false">+'Detail Expense'!G62</f>
        <v>0</v>
      </c>
      <c r="F10" s="215" t="n">
        <f aca="false">+'Detail Expense'!H62</f>
        <v>0</v>
      </c>
      <c r="G10" s="215" t="n">
        <f aca="false">+'Detail Expense'!I62</f>
        <v>0</v>
      </c>
      <c r="H10" s="215" t="n">
        <f aca="false">+'Detail Expense'!J62</f>
        <v>0</v>
      </c>
      <c r="I10" s="215" t="n">
        <f aca="false">+'Detail Expense'!K62</f>
        <v>0</v>
      </c>
      <c r="J10" s="215" t="n">
        <f aca="false">+'Detail Expense'!L62</f>
        <v>0</v>
      </c>
      <c r="K10" s="215" t="n">
        <f aca="false">+'Detail Expense'!M62</f>
        <v>0</v>
      </c>
      <c r="L10" s="215" t="n">
        <f aca="false">+'Detail Expense'!N62</f>
        <v>0</v>
      </c>
      <c r="M10" s="215" t="n">
        <f aca="false">+'Detail Expense'!O62</f>
        <v>0</v>
      </c>
      <c r="N10" s="215" t="n">
        <f aca="false">+'Detail Expense'!P62</f>
        <v>0</v>
      </c>
    </row>
    <row r="11" customFormat="false" ht="15" hidden="false" customHeight="false" outlineLevel="0" collapsed="false">
      <c r="A11" s="183" t="str">
        <f aca="false">A10</f>
        <v>XXXXXX</v>
      </c>
      <c r="B11" s="215" t="n">
        <f aca="false">+'Detail Expense'!A109</f>
        <v>52500500</v>
      </c>
      <c r="C11" s="215" t="n">
        <f aca="false">+'Detail Expense'!E112</f>
        <v>0</v>
      </c>
      <c r="D11" s="215" t="n">
        <f aca="false">+'Detail Expense'!F112</f>
        <v>0</v>
      </c>
      <c r="E11" s="215" t="n">
        <f aca="false">+'Detail Expense'!G112</f>
        <v>0</v>
      </c>
      <c r="F11" s="215" t="n">
        <f aca="false">+'Detail Expense'!H112</f>
        <v>0</v>
      </c>
      <c r="G11" s="215" t="n">
        <f aca="false">+'Detail Expense'!I112</f>
        <v>0</v>
      </c>
      <c r="H11" s="215" t="n">
        <f aca="false">+'Detail Expense'!J112</f>
        <v>0</v>
      </c>
      <c r="I11" s="215" t="n">
        <f aca="false">+'Detail Expense'!K112</f>
        <v>0</v>
      </c>
      <c r="J11" s="215" t="n">
        <f aca="false">+'Detail Expense'!L112</f>
        <v>0</v>
      </c>
      <c r="K11" s="215" t="n">
        <f aca="false">+'Detail Expense'!M112</f>
        <v>0</v>
      </c>
      <c r="L11" s="215" t="n">
        <f aca="false">+'Detail Expense'!N112</f>
        <v>0</v>
      </c>
      <c r="M11" s="215" t="n">
        <f aca="false">+'Detail Expense'!O112</f>
        <v>0</v>
      </c>
      <c r="N11" s="215" t="n">
        <f aca="false">+'Detail Expense'!P112</f>
        <v>0</v>
      </c>
    </row>
    <row r="12" customFormat="false" ht="15" hidden="false" customHeight="false" outlineLevel="0" collapsed="false">
      <c r="A12" s="183" t="str">
        <f aca="false">A11</f>
        <v>XXXXXX</v>
      </c>
      <c r="B12" s="215" t="n">
        <f aca="false">+'Detail Expense'!A113</f>
        <v>52503500</v>
      </c>
      <c r="C12" s="215" t="n">
        <f aca="false">+'Detail Expense'!E116</f>
        <v>0</v>
      </c>
      <c r="D12" s="215" t="n">
        <f aca="false">+'Detail Expense'!F116</f>
        <v>0</v>
      </c>
      <c r="E12" s="215" t="n">
        <f aca="false">+'Detail Expense'!G116</f>
        <v>0</v>
      </c>
      <c r="F12" s="215" t="n">
        <f aca="false">+'Detail Expense'!H116</f>
        <v>0</v>
      </c>
      <c r="G12" s="215" t="n">
        <f aca="false">+'Detail Expense'!I116</f>
        <v>0</v>
      </c>
      <c r="H12" s="215" t="n">
        <f aca="false">+'Detail Expense'!J116</f>
        <v>0</v>
      </c>
      <c r="I12" s="215" t="n">
        <f aca="false">+'Detail Expense'!K116</f>
        <v>0</v>
      </c>
      <c r="J12" s="215" t="n">
        <f aca="false">+'Detail Expense'!L116</f>
        <v>0</v>
      </c>
      <c r="K12" s="215" t="n">
        <f aca="false">+'Detail Expense'!M116</f>
        <v>0</v>
      </c>
      <c r="L12" s="215" t="n">
        <f aca="false">+'Detail Expense'!N116</f>
        <v>0</v>
      </c>
      <c r="M12" s="215" t="n">
        <f aca="false">+'Detail Expense'!O116</f>
        <v>0</v>
      </c>
      <c r="N12" s="215" t="n">
        <f aca="false">+'Detail Expense'!P116</f>
        <v>0</v>
      </c>
    </row>
    <row r="13" customFormat="false" ht="15" hidden="false" customHeight="false" outlineLevel="0" collapsed="false">
      <c r="A13" s="183" t="str">
        <f aca="false">A12</f>
        <v>XXXXXX</v>
      </c>
      <c r="B13" s="215" t="n">
        <f aca="false">+'Detail Expense'!A117</f>
        <v>52504000</v>
      </c>
      <c r="C13" s="215" t="n">
        <f aca="false">+'Detail Expense'!E120</f>
        <v>0</v>
      </c>
      <c r="D13" s="215" t="n">
        <f aca="false">+'Detail Expense'!F120</f>
        <v>0</v>
      </c>
      <c r="E13" s="215" t="n">
        <f aca="false">+'Detail Expense'!G120</f>
        <v>0</v>
      </c>
      <c r="F13" s="215" t="n">
        <f aca="false">+'Detail Expense'!H120</f>
        <v>0</v>
      </c>
      <c r="G13" s="215" t="n">
        <f aca="false">+'Detail Expense'!I120</f>
        <v>0</v>
      </c>
      <c r="H13" s="215" t="n">
        <f aca="false">+'Detail Expense'!J120</f>
        <v>0</v>
      </c>
      <c r="I13" s="215" t="n">
        <f aca="false">+'Detail Expense'!K120</f>
        <v>0</v>
      </c>
      <c r="J13" s="215" t="n">
        <f aca="false">+'Detail Expense'!L120</f>
        <v>0</v>
      </c>
      <c r="K13" s="215" t="n">
        <f aca="false">+'Detail Expense'!M120</f>
        <v>0</v>
      </c>
      <c r="L13" s="215" t="n">
        <f aca="false">+'Detail Expense'!N120</f>
        <v>0</v>
      </c>
      <c r="M13" s="215" t="n">
        <f aca="false">+'Detail Expense'!O120</f>
        <v>0</v>
      </c>
      <c r="N13" s="215" t="n">
        <f aca="false">+'Detail Expense'!P120</f>
        <v>0</v>
      </c>
    </row>
    <row r="14" customFormat="false" ht="15" hidden="false" customHeight="false" outlineLevel="0" collapsed="false">
      <c r="A14" s="183" t="str">
        <f aca="false">A13</f>
        <v>XXXXXX</v>
      </c>
      <c r="B14" s="215" t="n">
        <f aca="false">+'Detail Expense'!A121</f>
        <v>52504100</v>
      </c>
      <c r="C14" s="215" t="n">
        <f aca="false">+'Detail Expense'!E124</f>
        <v>0</v>
      </c>
      <c r="D14" s="215" t="n">
        <f aca="false">+'Detail Expense'!F124</f>
        <v>0</v>
      </c>
      <c r="E14" s="215" t="n">
        <f aca="false">+'Detail Expense'!G124</f>
        <v>0</v>
      </c>
      <c r="F14" s="215" t="n">
        <f aca="false">+'Detail Expense'!H124</f>
        <v>0</v>
      </c>
      <c r="G14" s="215" t="n">
        <f aca="false">+'Detail Expense'!I124</f>
        <v>0</v>
      </c>
      <c r="H14" s="215" t="n">
        <f aca="false">+'Detail Expense'!J124</f>
        <v>0</v>
      </c>
      <c r="I14" s="215" t="n">
        <f aca="false">+'Detail Expense'!K124</f>
        <v>0</v>
      </c>
      <c r="J14" s="215" t="n">
        <f aca="false">+'Detail Expense'!L124</f>
        <v>0</v>
      </c>
      <c r="K14" s="215" t="n">
        <f aca="false">+'Detail Expense'!M124</f>
        <v>0</v>
      </c>
      <c r="L14" s="215" t="n">
        <f aca="false">+'Detail Expense'!N124</f>
        <v>0</v>
      </c>
      <c r="M14" s="215" t="n">
        <f aca="false">+'Detail Expense'!O124</f>
        <v>0</v>
      </c>
      <c r="N14" s="215" t="n">
        <f aca="false">+'Detail Expense'!P124</f>
        <v>0</v>
      </c>
    </row>
    <row r="15" customFormat="false" ht="15" hidden="false" customHeight="false" outlineLevel="0" collapsed="false">
      <c r="A15" s="183" t="str">
        <f aca="false">A14</f>
        <v>XXXXXX</v>
      </c>
      <c r="B15" s="215" t="n">
        <f aca="false">+'Detail Expense'!A125</f>
        <v>52504200</v>
      </c>
      <c r="C15" s="215" t="n">
        <f aca="false">+'Detail Expense'!E128</f>
        <v>0</v>
      </c>
      <c r="D15" s="215" t="n">
        <f aca="false">+'Detail Expense'!F128</f>
        <v>0</v>
      </c>
      <c r="E15" s="215" t="n">
        <f aca="false">+'Detail Expense'!G128</f>
        <v>0</v>
      </c>
      <c r="F15" s="215" t="n">
        <f aca="false">+'Detail Expense'!H128</f>
        <v>0</v>
      </c>
      <c r="G15" s="215" t="n">
        <f aca="false">+'Detail Expense'!I128</f>
        <v>0</v>
      </c>
      <c r="H15" s="215" t="n">
        <f aca="false">+'Detail Expense'!J128</f>
        <v>0</v>
      </c>
      <c r="I15" s="215" t="n">
        <f aca="false">+'Detail Expense'!K128</f>
        <v>0</v>
      </c>
      <c r="J15" s="215" t="n">
        <f aca="false">+'Detail Expense'!L128</f>
        <v>0</v>
      </c>
      <c r="K15" s="215" t="n">
        <f aca="false">+'Detail Expense'!M128</f>
        <v>0</v>
      </c>
      <c r="L15" s="215" t="n">
        <f aca="false">+'Detail Expense'!N128</f>
        <v>0</v>
      </c>
      <c r="M15" s="215" t="n">
        <f aca="false">+'Detail Expense'!O128</f>
        <v>0</v>
      </c>
      <c r="N15" s="215" t="n">
        <f aca="false">+'Detail Expense'!P128</f>
        <v>0</v>
      </c>
    </row>
    <row r="16" customFormat="false" ht="15" hidden="false" customHeight="false" outlineLevel="0" collapsed="false">
      <c r="A16" s="183" t="str">
        <f aca="false">A15</f>
        <v>XXXXXX</v>
      </c>
      <c r="B16" s="215" t="n">
        <f aca="false">+'Detail Expense'!A129</f>
        <v>52504300</v>
      </c>
      <c r="C16" s="215" t="n">
        <f aca="false">+'Detail Expense'!E132</f>
        <v>0</v>
      </c>
      <c r="D16" s="215" t="n">
        <f aca="false">+'Detail Expense'!F132</f>
        <v>0</v>
      </c>
      <c r="E16" s="215" t="n">
        <f aca="false">+'Detail Expense'!G132</f>
        <v>0</v>
      </c>
      <c r="F16" s="215" t="n">
        <f aca="false">+'Detail Expense'!H132</f>
        <v>0</v>
      </c>
      <c r="G16" s="215" t="n">
        <f aca="false">+'Detail Expense'!I132</f>
        <v>0</v>
      </c>
      <c r="H16" s="215" t="n">
        <f aca="false">+'Detail Expense'!J132</f>
        <v>0</v>
      </c>
      <c r="I16" s="215" t="n">
        <f aca="false">+'Detail Expense'!K132</f>
        <v>0</v>
      </c>
      <c r="J16" s="215" t="n">
        <f aca="false">+'Detail Expense'!L132</f>
        <v>0</v>
      </c>
      <c r="K16" s="215" t="n">
        <f aca="false">+'Detail Expense'!M132</f>
        <v>0</v>
      </c>
      <c r="L16" s="215" t="n">
        <f aca="false">+'Detail Expense'!N132</f>
        <v>0</v>
      </c>
      <c r="M16" s="215" t="n">
        <f aca="false">+'Detail Expense'!O132</f>
        <v>0</v>
      </c>
      <c r="N16" s="215" t="n">
        <f aca="false">+'Detail Expense'!P132</f>
        <v>0</v>
      </c>
    </row>
    <row r="17" customFormat="false" ht="15" hidden="false" customHeight="false" outlineLevel="0" collapsed="false">
      <c r="A17" s="183" t="str">
        <f aca="false">A16</f>
        <v>XXXXXX</v>
      </c>
      <c r="B17" s="215" t="n">
        <f aca="false">+'Detail Expense'!A133</f>
        <v>52504500</v>
      </c>
      <c r="C17" s="215" t="n">
        <f aca="false">+'Detail Expense'!E136</f>
        <v>0</v>
      </c>
      <c r="D17" s="215" t="n">
        <f aca="false">+'Detail Expense'!F136</f>
        <v>0</v>
      </c>
      <c r="E17" s="215" t="n">
        <f aca="false">+'Detail Expense'!G136</f>
        <v>0</v>
      </c>
      <c r="F17" s="215" t="n">
        <f aca="false">+'Detail Expense'!H136</f>
        <v>0</v>
      </c>
      <c r="G17" s="215" t="n">
        <f aca="false">+'Detail Expense'!I136</f>
        <v>0</v>
      </c>
      <c r="H17" s="215" t="n">
        <f aca="false">+'Detail Expense'!J136</f>
        <v>0</v>
      </c>
      <c r="I17" s="215" t="n">
        <f aca="false">+'Detail Expense'!K136</f>
        <v>0</v>
      </c>
      <c r="J17" s="215" t="n">
        <f aca="false">+'Detail Expense'!L136</f>
        <v>0</v>
      </c>
      <c r="K17" s="215" t="n">
        <f aca="false">+'Detail Expense'!M136</f>
        <v>0</v>
      </c>
      <c r="L17" s="215" t="n">
        <f aca="false">+'Detail Expense'!N136</f>
        <v>0</v>
      </c>
      <c r="M17" s="215" t="n">
        <f aca="false">+'Detail Expense'!O136</f>
        <v>0</v>
      </c>
      <c r="N17" s="215" t="n">
        <f aca="false">+'Detail Expense'!P136</f>
        <v>0</v>
      </c>
    </row>
    <row r="18" customFormat="false" ht="15" hidden="false" customHeight="false" outlineLevel="0" collapsed="false">
      <c r="A18" s="183" t="str">
        <f aca="false">A17</f>
        <v>XXXXXX</v>
      </c>
      <c r="B18" s="215" t="n">
        <f aca="false">+'Detail Expense'!A137</f>
        <v>52505000</v>
      </c>
      <c r="C18" s="215" t="n">
        <f aca="false">+'Detail Expense'!E140</f>
        <v>0</v>
      </c>
      <c r="D18" s="215" t="n">
        <f aca="false">+'Detail Expense'!F140</f>
        <v>0</v>
      </c>
      <c r="E18" s="215" t="n">
        <f aca="false">+'Detail Expense'!G140</f>
        <v>0</v>
      </c>
      <c r="F18" s="215" t="n">
        <f aca="false">+'Detail Expense'!H140</f>
        <v>0</v>
      </c>
      <c r="G18" s="215" t="n">
        <f aca="false">+'Detail Expense'!I140</f>
        <v>0</v>
      </c>
      <c r="H18" s="215" t="n">
        <f aca="false">+'Detail Expense'!J140</f>
        <v>0</v>
      </c>
      <c r="I18" s="215" t="n">
        <f aca="false">+'Detail Expense'!K140</f>
        <v>0</v>
      </c>
      <c r="J18" s="215" t="n">
        <f aca="false">+'Detail Expense'!L140</f>
        <v>0</v>
      </c>
      <c r="K18" s="215" t="n">
        <f aca="false">+'Detail Expense'!M140</f>
        <v>0</v>
      </c>
      <c r="L18" s="215" t="n">
        <f aca="false">+'Detail Expense'!N140</f>
        <v>0</v>
      </c>
      <c r="M18" s="215" t="n">
        <f aca="false">+'Detail Expense'!O140</f>
        <v>0</v>
      </c>
      <c r="N18" s="215" t="n">
        <f aca="false">+'Detail Expense'!P140</f>
        <v>0</v>
      </c>
    </row>
    <row r="19" customFormat="false" ht="15" hidden="false" customHeight="false" outlineLevel="0" collapsed="false">
      <c r="A19" s="183" t="str">
        <f aca="false">A18</f>
        <v>XXXXXX</v>
      </c>
      <c r="B19" s="215" t="n">
        <f aca="false">+'Detail Expense'!A141</f>
        <v>52505500</v>
      </c>
      <c r="C19" s="215" t="n">
        <f aca="false">+'Detail Expense'!E144</f>
        <v>0</v>
      </c>
      <c r="D19" s="215" t="n">
        <f aca="false">+'Detail Expense'!F144</f>
        <v>0</v>
      </c>
      <c r="E19" s="215" t="n">
        <f aca="false">+'Detail Expense'!G144</f>
        <v>0</v>
      </c>
      <c r="F19" s="215" t="n">
        <f aca="false">+'Detail Expense'!H144</f>
        <v>0</v>
      </c>
      <c r="G19" s="215" t="n">
        <f aca="false">+'Detail Expense'!I144</f>
        <v>0</v>
      </c>
      <c r="H19" s="215" t="n">
        <f aca="false">+'Detail Expense'!J144</f>
        <v>0</v>
      </c>
      <c r="I19" s="215" t="n">
        <f aca="false">+'Detail Expense'!K144</f>
        <v>0</v>
      </c>
      <c r="J19" s="215" t="n">
        <f aca="false">+'Detail Expense'!L144</f>
        <v>0</v>
      </c>
      <c r="K19" s="215" t="n">
        <f aca="false">+'Detail Expense'!M144</f>
        <v>0</v>
      </c>
      <c r="L19" s="215" t="n">
        <f aca="false">+'Detail Expense'!N144</f>
        <v>0</v>
      </c>
      <c r="M19" s="215" t="n">
        <f aca="false">+'Detail Expense'!O144</f>
        <v>0</v>
      </c>
      <c r="N19" s="215" t="n">
        <f aca="false">+'Detail Expense'!P144</f>
        <v>0</v>
      </c>
    </row>
    <row r="20" customFormat="false" ht="15" hidden="false" customHeight="false" outlineLevel="0" collapsed="false">
      <c r="A20" s="183" t="str">
        <f aca="false">A19</f>
        <v>XXXXXX</v>
      </c>
      <c r="B20" s="215" t="n">
        <f aca="false">+'Detail Expense'!A145</f>
        <v>52506000</v>
      </c>
      <c r="C20" s="215" t="n">
        <f aca="false">+'Detail Expense'!E148</f>
        <v>0</v>
      </c>
      <c r="D20" s="215" t="n">
        <f aca="false">+'Detail Expense'!F148</f>
        <v>0</v>
      </c>
      <c r="E20" s="215" t="n">
        <f aca="false">+'Detail Expense'!G148</f>
        <v>0</v>
      </c>
      <c r="F20" s="215" t="n">
        <f aca="false">+'Detail Expense'!H148</f>
        <v>0</v>
      </c>
      <c r="G20" s="215" t="n">
        <f aca="false">+'Detail Expense'!I148</f>
        <v>0</v>
      </c>
      <c r="H20" s="215" t="n">
        <f aca="false">+'Detail Expense'!J148</f>
        <v>0</v>
      </c>
      <c r="I20" s="215" t="n">
        <f aca="false">+'Detail Expense'!K148</f>
        <v>0</v>
      </c>
      <c r="J20" s="215" t="n">
        <f aca="false">+'Detail Expense'!L148</f>
        <v>0</v>
      </c>
      <c r="K20" s="215" t="n">
        <f aca="false">+'Detail Expense'!M148</f>
        <v>0</v>
      </c>
      <c r="L20" s="215" t="n">
        <f aca="false">+'Detail Expense'!N148</f>
        <v>0</v>
      </c>
      <c r="M20" s="215" t="n">
        <f aca="false">+'Detail Expense'!O148</f>
        <v>0</v>
      </c>
      <c r="N20" s="215" t="n">
        <f aca="false">+'Detail Expense'!P148</f>
        <v>0</v>
      </c>
    </row>
    <row r="21" customFormat="false" ht="15" hidden="false" customHeight="false" outlineLevel="0" collapsed="false">
      <c r="A21" s="183" t="str">
        <f aca="false">A20</f>
        <v>XXXXXX</v>
      </c>
      <c r="B21" s="215" t="n">
        <f aca="false">+'Detail Expense'!A149</f>
        <v>52506500</v>
      </c>
      <c r="C21" s="215" t="n">
        <f aca="false">+'Detail Expense'!E152</f>
        <v>0</v>
      </c>
      <c r="D21" s="215" t="n">
        <f aca="false">+'Detail Expense'!F152</f>
        <v>0</v>
      </c>
      <c r="E21" s="215" t="n">
        <f aca="false">+'Detail Expense'!G152</f>
        <v>0</v>
      </c>
      <c r="F21" s="215" t="n">
        <f aca="false">+'Detail Expense'!H152</f>
        <v>0</v>
      </c>
      <c r="G21" s="215" t="n">
        <f aca="false">+'Detail Expense'!I152</f>
        <v>0</v>
      </c>
      <c r="H21" s="215" t="n">
        <f aca="false">+'Detail Expense'!J152</f>
        <v>0</v>
      </c>
      <c r="I21" s="215" t="n">
        <f aca="false">+'Detail Expense'!K152</f>
        <v>0</v>
      </c>
      <c r="J21" s="215" t="n">
        <f aca="false">+'Detail Expense'!L152</f>
        <v>0</v>
      </c>
      <c r="K21" s="215" t="n">
        <f aca="false">+'Detail Expense'!M152</f>
        <v>0</v>
      </c>
      <c r="L21" s="215" t="n">
        <f aca="false">+'Detail Expense'!N152</f>
        <v>0</v>
      </c>
      <c r="M21" s="215" t="n">
        <f aca="false">+'Detail Expense'!O152</f>
        <v>0</v>
      </c>
      <c r="N21" s="215" t="n">
        <f aca="false">+'Detail Expense'!P152</f>
        <v>0</v>
      </c>
    </row>
    <row r="22" customFormat="false" ht="15" hidden="false" customHeight="false" outlineLevel="0" collapsed="false">
      <c r="A22" s="183" t="str">
        <f aca="false">A21</f>
        <v>XXXXXX</v>
      </c>
      <c r="B22" s="215" t="n">
        <f aca="false">+'Detail Expense'!A68</f>
        <v>52507000</v>
      </c>
      <c r="C22" s="215" t="n">
        <f aca="false">+'Detail Expense'!E71</f>
        <v>0</v>
      </c>
      <c r="D22" s="215" t="n">
        <f aca="false">+'Detail Expense'!F71</f>
        <v>0</v>
      </c>
      <c r="E22" s="215" t="n">
        <f aca="false">+'Detail Expense'!G71</f>
        <v>0</v>
      </c>
      <c r="F22" s="215" t="n">
        <f aca="false">+'Detail Expense'!H71</f>
        <v>0</v>
      </c>
      <c r="G22" s="215" t="n">
        <f aca="false">+'Detail Expense'!I71</f>
        <v>0</v>
      </c>
      <c r="H22" s="215" t="n">
        <f aca="false">+'Detail Expense'!J71</f>
        <v>0</v>
      </c>
      <c r="I22" s="215" t="n">
        <f aca="false">+'Detail Expense'!K71</f>
        <v>0</v>
      </c>
      <c r="J22" s="215" t="n">
        <f aca="false">+'Detail Expense'!L71</f>
        <v>0</v>
      </c>
      <c r="K22" s="215" t="n">
        <f aca="false">+'Detail Expense'!M71</f>
        <v>0</v>
      </c>
      <c r="L22" s="215" t="n">
        <f aca="false">+'Detail Expense'!N71</f>
        <v>0</v>
      </c>
      <c r="M22" s="215" t="n">
        <f aca="false">+'Detail Expense'!O71</f>
        <v>0</v>
      </c>
      <c r="N22" s="215" t="n">
        <f aca="false">+'Detail Expense'!P71</f>
        <v>0</v>
      </c>
    </row>
    <row r="23" customFormat="false" ht="15" hidden="false" customHeight="false" outlineLevel="0" collapsed="false">
      <c r="A23" s="183" t="str">
        <f aca="false">A22</f>
        <v>XXXXXX</v>
      </c>
      <c r="B23" s="215" t="n">
        <f aca="false">+'Detail Expense'!A72</f>
        <v>52507100</v>
      </c>
      <c r="C23" s="215" t="n">
        <f aca="false">+'Detail Expense'!E75</f>
        <v>0</v>
      </c>
      <c r="D23" s="215" t="n">
        <f aca="false">+'Detail Expense'!F75</f>
        <v>0</v>
      </c>
      <c r="E23" s="215" t="n">
        <f aca="false">+'Detail Expense'!G75</f>
        <v>0</v>
      </c>
      <c r="F23" s="215" t="n">
        <f aca="false">+'Detail Expense'!H75</f>
        <v>0</v>
      </c>
      <c r="G23" s="215" t="n">
        <f aca="false">+'Detail Expense'!I75</f>
        <v>0</v>
      </c>
      <c r="H23" s="215" t="n">
        <f aca="false">+'Detail Expense'!J75</f>
        <v>0</v>
      </c>
      <c r="I23" s="215" t="n">
        <f aca="false">+'Detail Expense'!K75</f>
        <v>0</v>
      </c>
      <c r="J23" s="215" t="n">
        <f aca="false">+'Detail Expense'!L75</f>
        <v>0</v>
      </c>
      <c r="K23" s="215" t="n">
        <f aca="false">+'Detail Expense'!M75</f>
        <v>0</v>
      </c>
      <c r="L23" s="215" t="n">
        <f aca="false">+'Detail Expense'!N75</f>
        <v>0</v>
      </c>
      <c r="M23" s="215" t="n">
        <f aca="false">+'Detail Expense'!O75</f>
        <v>0</v>
      </c>
      <c r="N23" s="215" t="n">
        <f aca="false">+'Detail Expense'!P75</f>
        <v>0</v>
      </c>
    </row>
    <row r="24" customFormat="false" ht="15" hidden="false" customHeight="false" outlineLevel="0" collapsed="false">
      <c r="A24" s="183" t="str">
        <f aca="false">A23</f>
        <v>XXXXXX</v>
      </c>
      <c r="B24" s="215" t="n">
        <f aca="false">+'Detail Expense'!A76</f>
        <v>52507200</v>
      </c>
      <c r="C24" s="215" t="n">
        <f aca="false">+'Detail Expense'!E79</f>
        <v>0</v>
      </c>
      <c r="D24" s="215" t="n">
        <f aca="false">+'Detail Expense'!F79</f>
        <v>0</v>
      </c>
      <c r="E24" s="215" t="n">
        <f aca="false">+'Detail Expense'!G79</f>
        <v>0</v>
      </c>
      <c r="F24" s="215" t="n">
        <f aca="false">+'Detail Expense'!H79</f>
        <v>0</v>
      </c>
      <c r="G24" s="215" t="n">
        <f aca="false">+'Detail Expense'!I79</f>
        <v>0</v>
      </c>
      <c r="H24" s="215" t="n">
        <f aca="false">+'Detail Expense'!J79</f>
        <v>0</v>
      </c>
      <c r="I24" s="215" t="n">
        <f aca="false">+'Detail Expense'!K79</f>
        <v>0</v>
      </c>
      <c r="J24" s="215" t="n">
        <f aca="false">+'Detail Expense'!L79</f>
        <v>0</v>
      </c>
      <c r="K24" s="215" t="n">
        <f aca="false">+'Detail Expense'!M79</f>
        <v>0</v>
      </c>
      <c r="L24" s="215" t="n">
        <f aca="false">+'Detail Expense'!N79</f>
        <v>0</v>
      </c>
      <c r="M24" s="215" t="n">
        <f aca="false">+'Detail Expense'!O79</f>
        <v>0</v>
      </c>
      <c r="N24" s="215" t="n">
        <f aca="false">+'Detail Expense'!P79</f>
        <v>0</v>
      </c>
    </row>
    <row r="25" customFormat="false" ht="15" hidden="false" customHeight="false" outlineLevel="0" collapsed="false">
      <c r="A25" s="183" t="str">
        <f aca="false">A24</f>
        <v>XXXXXX</v>
      </c>
      <c r="B25" s="215" t="n">
        <f aca="false">+'Detail Expense'!A80</f>
        <v>52507300</v>
      </c>
      <c r="C25" s="215" t="n">
        <f aca="false">+'Detail Expense'!E83</f>
        <v>0</v>
      </c>
      <c r="D25" s="215" t="n">
        <f aca="false">+'Detail Expense'!F83</f>
        <v>0</v>
      </c>
      <c r="E25" s="215" t="n">
        <f aca="false">+'Detail Expense'!G83</f>
        <v>0</v>
      </c>
      <c r="F25" s="215" t="n">
        <f aca="false">+'Detail Expense'!H83</f>
        <v>0</v>
      </c>
      <c r="G25" s="215" t="n">
        <f aca="false">+'Detail Expense'!I83</f>
        <v>0</v>
      </c>
      <c r="H25" s="215" t="n">
        <f aca="false">+'Detail Expense'!J83</f>
        <v>0</v>
      </c>
      <c r="I25" s="215" t="n">
        <f aca="false">+'Detail Expense'!K83</f>
        <v>0</v>
      </c>
      <c r="J25" s="215" t="n">
        <f aca="false">+'Detail Expense'!L83</f>
        <v>0</v>
      </c>
      <c r="K25" s="215" t="n">
        <f aca="false">+'Detail Expense'!M83</f>
        <v>0</v>
      </c>
      <c r="L25" s="215" t="n">
        <f aca="false">+'Detail Expense'!N83</f>
        <v>0</v>
      </c>
      <c r="M25" s="215" t="n">
        <f aca="false">+'Detail Expense'!O83</f>
        <v>0</v>
      </c>
      <c r="N25" s="215" t="n">
        <f aca="false">+'Detail Expense'!P83</f>
        <v>0</v>
      </c>
    </row>
    <row r="26" customFormat="false" ht="15" hidden="false" customHeight="false" outlineLevel="0" collapsed="false">
      <c r="A26" s="183" t="str">
        <f aca="false">A25</f>
        <v>XXXXXX</v>
      </c>
      <c r="B26" s="215" t="n">
        <f aca="false">+'Detail Expense'!A84</f>
        <v>52507400</v>
      </c>
      <c r="C26" s="215" t="n">
        <f aca="false">+'Detail Expense'!E87</f>
        <v>0</v>
      </c>
      <c r="D26" s="215" t="n">
        <f aca="false">+'Detail Expense'!F87</f>
        <v>0</v>
      </c>
      <c r="E26" s="215" t="n">
        <f aca="false">+'Detail Expense'!G87</f>
        <v>0</v>
      </c>
      <c r="F26" s="215" t="n">
        <f aca="false">+'Detail Expense'!H87</f>
        <v>0</v>
      </c>
      <c r="G26" s="215" t="n">
        <f aca="false">+'Detail Expense'!I87</f>
        <v>0</v>
      </c>
      <c r="H26" s="215" t="n">
        <f aca="false">+'Detail Expense'!J87</f>
        <v>0</v>
      </c>
      <c r="I26" s="215" t="n">
        <f aca="false">+'Detail Expense'!K87</f>
        <v>0</v>
      </c>
      <c r="J26" s="215" t="n">
        <f aca="false">+'Detail Expense'!L87</f>
        <v>0</v>
      </c>
      <c r="K26" s="215" t="n">
        <f aca="false">+'Detail Expense'!M87</f>
        <v>0</v>
      </c>
      <c r="L26" s="215" t="n">
        <f aca="false">+'Detail Expense'!N87</f>
        <v>0</v>
      </c>
      <c r="M26" s="215" t="n">
        <f aca="false">+'Detail Expense'!O87</f>
        <v>0</v>
      </c>
      <c r="N26" s="215" t="n">
        <f aca="false">+'Detail Expense'!P87</f>
        <v>0</v>
      </c>
    </row>
    <row r="27" customFormat="false" ht="15" hidden="false" customHeight="false" outlineLevel="0" collapsed="false">
      <c r="A27" s="183" t="str">
        <f aca="false">A26</f>
        <v>XXXXXX</v>
      </c>
      <c r="B27" s="215" t="n">
        <f aca="false">+'Detail Expense'!A88</f>
        <v>52507500</v>
      </c>
      <c r="C27" s="215" t="n">
        <f aca="false">+'Detail Expense'!E91</f>
        <v>0</v>
      </c>
      <c r="D27" s="215" t="n">
        <f aca="false">+'Detail Expense'!F91</f>
        <v>0</v>
      </c>
      <c r="E27" s="215" t="n">
        <f aca="false">+'Detail Expense'!G91</f>
        <v>0</v>
      </c>
      <c r="F27" s="215" t="n">
        <f aca="false">+'Detail Expense'!H91</f>
        <v>0</v>
      </c>
      <c r="G27" s="215" t="n">
        <f aca="false">+'Detail Expense'!I91</f>
        <v>0</v>
      </c>
      <c r="H27" s="215" t="n">
        <f aca="false">+'Detail Expense'!J91</f>
        <v>0</v>
      </c>
      <c r="I27" s="215" t="n">
        <f aca="false">+'Detail Expense'!K91</f>
        <v>0</v>
      </c>
      <c r="J27" s="215" t="n">
        <f aca="false">+'Detail Expense'!L91</f>
        <v>0</v>
      </c>
      <c r="K27" s="215" t="n">
        <f aca="false">+'Detail Expense'!M91</f>
        <v>0</v>
      </c>
      <c r="L27" s="215" t="n">
        <f aca="false">+'Detail Expense'!N91</f>
        <v>0</v>
      </c>
      <c r="M27" s="215" t="n">
        <f aca="false">+'Detail Expense'!O91</f>
        <v>0</v>
      </c>
      <c r="N27" s="215" t="n">
        <f aca="false">+'Detail Expense'!P91</f>
        <v>0</v>
      </c>
    </row>
    <row r="28" customFormat="false" ht="15" hidden="false" customHeight="false" outlineLevel="0" collapsed="false">
      <c r="A28" s="183" t="str">
        <f aca="false">A27</f>
        <v>XXXXXX</v>
      </c>
      <c r="B28" s="215" t="n">
        <f aca="false">+'Detail Expense'!A92</f>
        <v>52507600</v>
      </c>
      <c r="C28" s="215" t="n">
        <f aca="false">+'Detail Expense'!E95</f>
        <v>0</v>
      </c>
      <c r="D28" s="215" t="n">
        <f aca="false">+'Detail Expense'!F95</f>
        <v>0</v>
      </c>
      <c r="E28" s="215" t="n">
        <f aca="false">+'Detail Expense'!G95</f>
        <v>0</v>
      </c>
      <c r="F28" s="215" t="n">
        <f aca="false">+'Detail Expense'!H95</f>
        <v>0</v>
      </c>
      <c r="G28" s="215" t="n">
        <f aca="false">+'Detail Expense'!I95</f>
        <v>0</v>
      </c>
      <c r="H28" s="215" t="n">
        <f aca="false">+'Detail Expense'!J95</f>
        <v>0</v>
      </c>
      <c r="I28" s="215" t="n">
        <f aca="false">+'Detail Expense'!K95</f>
        <v>0</v>
      </c>
      <c r="J28" s="215" t="n">
        <f aca="false">+'Detail Expense'!L95</f>
        <v>0</v>
      </c>
      <c r="K28" s="215" t="n">
        <f aca="false">+'Detail Expense'!M95</f>
        <v>0</v>
      </c>
      <c r="L28" s="215" t="n">
        <f aca="false">+'Detail Expense'!N95</f>
        <v>0</v>
      </c>
      <c r="M28" s="215" t="n">
        <f aca="false">+'Detail Expense'!O95</f>
        <v>0</v>
      </c>
      <c r="N28" s="215" t="n">
        <f aca="false">+'Detail Expense'!P95</f>
        <v>0</v>
      </c>
    </row>
    <row r="29" customFormat="false" ht="15" hidden="false" customHeight="false" outlineLevel="0" collapsed="false">
      <c r="A29" s="183" t="str">
        <f aca="false">A28</f>
        <v>XXXXXX</v>
      </c>
      <c r="B29" s="214" t="n">
        <f aca="false">+'Detail Expense'!A96</f>
        <v>52507700</v>
      </c>
      <c r="C29" s="214" t="n">
        <f aca="false">+'Detail Expense'!E99</f>
        <v>0</v>
      </c>
      <c r="D29" s="214" t="n">
        <f aca="false">+'Detail Expense'!F99</f>
        <v>0</v>
      </c>
      <c r="E29" s="214" t="n">
        <f aca="false">+'Detail Expense'!G99</f>
        <v>0</v>
      </c>
      <c r="F29" s="214" t="n">
        <f aca="false">+'Detail Expense'!H99</f>
        <v>0</v>
      </c>
      <c r="G29" s="214" t="n">
        <f aca="false">+'Detail Expense'!I99</f>
        <v>0</v>
      </c>
      <c r="H29" s="214" t="n">
        <f aca="false">+'Detail Expense'!J99</f>
        <v>0</v>
      </c>
      <c r="I29" s="214" t="n">
        <f aca="false">+'Detail Expense'!K99</f>
        <v>0</v>
      </c>
      <c r="J29" s="214" t="n">
        <f aca="false">+'Detail Expense'!L99</f>
        <v>0</v>
      </c>
      <c r="K29" s="214" t="n">
        <f aca="false">+'Detail Expense'!M99</f>
        <v>0</v>
      </c>
      <c r="L29" s="214" t="n">
        <f aca="false">+'Detail Expense'!N99</f>
        <v>0</v>
      </c>
      <c r="M29" s="214" t="n">
        <f aca="false">+'Detail Expense'!O99</f>
        <v>0</v>
      </c>
      <c r="N29" s="214" t="n">
        <f aca="false">+'Detail Expense'!P99</f>
        <v>0</v>
      </c>
    </row>
    <row r="30" customFormat="false" ht="15" hidden="false" customHeight="false" outlineLevel="0" collapsed="false">
      <c r="A30" s="183" t="str">
        <f aca="false">A29</f>
        <v>XXXXXX</v>
      </c>
      <c r="B30" s="214" t="n">
        <f aca="false">+'Detail Expense'!A100</f>
        <v>52508000</v>
      </c>
      <c r="C30" s="214" t="n">
        <f aca="false">+'Detail Expense'!E103</f>
        <v>0</v>
      </c>
      <c r="D30" s="214" t="n">
        <f aca="false">+'Detail Expense'!F103</f>
        <v>0</v>
      </c>
      <c r="E30" s="214" t="n">
        <f aca="false">+'Detail Expense'!G103</f>
        <v>0</v>
      </c>
      <c r="F30" s="214" t="n">
        <f aca="false">+'Detail Expense'!H103</f>
        <v>0</v>
      </c>
      <c r="G30" s="214" t="n">
        <f aca="false">+'Detail Expense'!I103</f>
        <v>0</v>
      </c>
      <c r="H30" s="214" t="n">
        <f aca="false">+'Detail Expense'!J103</f>
        <v>0</v>
      </c>
      <c r="I30" s="214" t="n">
        <f aca="false">+'Detail Expense'!K103</f>
        <v>0</v>
      </c>
      <c r="J30" s="214" t="n">
        <f aca="false">+'Detail Expense'!L103</f>
        <v>0</v>
      </c>
      <c r="K30" s="214" t="n">
        <f aca="false">+'Detail Expense'!M103</f>
        <v>0</v>
      </c>
      <c r="L30" s="214" t="n">
        <f aca="false">+'Detail Expense'!N103</f>
        <v>0</v>
      </c>
      <c r="M30" s="214" t="n">
        <f aca="false">+'Detail Expense'!O103</f>
        <v>0</v>
      </c>
      <c r="N30" s="214" t="n">
        <f aca="false">+'Detail Expense'!P103</f>
        <v>0</v>
      </c>
    </row>
    <row r="31" customFormat="false" ht="15" hidden="false" customHeight="false" outlineLevel="0" collapsed="false">
      <c r="A31" s="183" t="str">
        <f aca="false">A30</f>
        <v>XXXXXX</v>
      </c>
      <c r="B31" s="214" t="n">
        <f aca="false">+'Detail Expense'!A153</f>
        <v>52508100</v>
      </c>
      <c r="C31" s="214" t="n">
        <f aca="false">+'Detail Expense'!E156</f>
        <v>0</v>
      </c>
      <c r="D31" s="214" t="n">
        <f aca="false">+'Detail Expense'!F156</f>
        <v>0</v>
      </c>
      <c r="E31" s="214" t="n">
        <f aca="false">+'Detail Expense'!G156</f>
        <v>0</v>
      </c>
      <c r="F31" s="214" t="n">
        <f aca="false">+'Detail Expense'!H156</f>
        <v>0</v>
      </c>
      <c r="G31" s="214" t="n">
        <f aca="false">+'Detail Expense'!I156</f>
        <v>0</v>
      </c>
      <c r="H31" s="214" t="n">
        <f aca="false">+'Detail Expense'!J156</f>
        <v>0</v>
      </c>
      <c r="I31" s="214" t="n">
        <f aca="false">+'Detail Expense'!K156</f>
        <v>0</v>
      </c>
      <c r="J31" s="214" t="n">
        <f aca="false">+'Detail Expense'!L156</f>
        <v>0</v>
      </c>
      <c r="K31" s="214" t="n">
        <f aca="false">+'Detail Expense'!M156</f>
        <v>0</v>
      </c>
      <c r="L31" s="214" t="n">
        <f aca="false">+'Detail Expense'!N156</f>
        <v>0</v>
      </c>
      <c r="M31" s="214" t="n">
        <f aca="false">+'Detail Expense'!O156</f>
        <v>0</v>
      </c>
      <c r="N31" s="214" t="n">
        <f aca="false">+'Detail Expense'!P156</f>
        <v>0</v>
      </c>
    </row>
    <row r="32" customFormat="false" ht="15" hidden="false" customHeight="false" outlineLevel="0" collapsed="false">
      <c r="A32" s="183" t="str">
        <f aca="false">A31</f>
        <v>XXXXXX</v>
      </c>
      <c r="B32" s="214" t="n">
        <f aca="false">+'Detail Expense'!A157</f>
        <v>52508500</v>
      </c>
      <c r="C32" s="214" t="n">
        <f aca="false">+'Detail Expense'!E160</f>
        <v>0</v>
      </c>
      <c r="D32" s="214" t="n">
        <f aca="false">+'Detail Expense'!F160</f>
        <v>0</v>
      </c>
      <c r="E32" s="214" t="n">
        <f aca="false">+'Detail Expense'!G160</f>
        <v>0</v>
      </c>
      <c r="F32" s="214" t="n">
        <f aca="false">+'Detail Expense'!H160</f>
        <v>0</v>
      </c>
      <c r="G32" s="214" t="n">
        <f aca="false">+'Detail Expense'!I160</f>
        <v>0</v>
      </c>
      <c r="H32" s="214" t="n">
        <f aca="false">+'Detail Expense'!J160</f>
        <v>0</v>
      </c>
      <c r="I32" s="214" t="n">
        <f aca="false">+'Detail Expense'!K160</f>
        <v>0</v>
      </c>
      <c r="J32" s="214" t="n">
        <f aca="false">+'Detail Expense'!L160</f>
        <v>0</v>
      </c>
      <c r="K32" s="214" t="n">
        <f aca="false">+'Detail Expense'!M160</f>
        <v>0</v>
      </c>
      <c r="L32" s="214" t="n">
        <f aca="false">+'Detail Expense'!N160</f>
        <v>0</v>
      </c>
      <c r="M32" s="214" t="n">
        <f aca="false">+'Detail Expense'!O160</f>
        <v>0</v>
      </c>
      <c r="N32" s="214" t="n">
        <f aca="false">+'Detail Expense'!P160</f>
        <v>0</v>
      </c>
    </row>
    <row r="33" customFormat="false" ht="15" hidden="false" customHeight="false" outlineLevel="0" collapsed="false">
      <c r="A33" s="183" t="str">
        <f aca="false">A32</f>
        <v>XXXXXX</v>
      </c>
      <c r="B33" s="214" t="n">
        <f aca="false">+'Detail Expense'!A161</f>
        <v>53600000</v>
      </c>
      <c r="C33" s="214" t="n">
        <f aca="false">+'Detail Expense'!E164</f>
        <v>0</v>
      </c>
      <c r="D33" s="214" t="n">
        <f aca="false">+'Detail Expense'!F164</f>
        <v>0</v>
      </c>
      <c r="E33" s="214" t="n">
        <f aca="false">+'Detail Expense'!G164</f>
        <v>0</v>
      </c>
      <c r="F33" s="214" t="n">
        <f aca="false">+'Detail Expense'!H164</f>
        <v>0</v>
      </c>
      <c r="G33" s="214" t="n">
        <f aca="false">+'Detail Expense'!I164</f>
        <v>0</v>
      </c>
      <c r="H33" s="214" t="n">
        <f aca="false">+'Detail Expense'!J164</f>
        <v>0</v>
      </c>
      <c r="I33" s="214" t="n">
        <f aca="false">+'Detail Expense'!K164</f>
        <v>0</v>
      </c>
      <c r="J33" s="214" t="n">
        <f aca="false">+'Detail Expense'!L164</f>
        <v>0</v>
      </c>
      <c r="K33" s="214" t="n">
        <f aca="false">+'Detail Expense'!M164</f>
        <v>0</v>
      </c>
      <c r="L33" s="214" t="n">
        <f aca="false">+'Detail Expense'!N164</f>
        <v>0</v>
      </c>
      <c r="M33" s="214" t="n">
        <f aca="false">+'Detail Expense'!O164</f>
        <v>0</v>
      </c>
      <c r="N33" s="214" t="n">
        <f aca="false">+'Detail Expense'!P164</f>
        <v>0</v>
      </c>
    </row>
    <row r="34" customFormat="false" ht="15" hidden="false" customHeight="false" outlineLevel="0" collapsed="false">
      <c r="A34" s="183" t="str">
        <f aca="false">A33</f>
        <v>XXXXXX</v>
      </c>
      <c r="B34" s="214" t="n">
        <f aca="false">+'Detail Expense'!A165</f>
        <v>53800000</v>
      </c>
      <c r="C34" s="214" t="n">
        <f aca="false">+'Detail Expense'!E168</f>
        <v>0</v>
      </c>
      <c r="D34" s="214" t="n">
        <f aca="false">+'Detail Expense'!F168</f>
        <v>0</v>
      </c>
      <c r="E34" s="214" t="n">
        <f aca="false">+'Detail Expense'!G168</f>
        <v>0</v>
      </c>
      <c r="F34" s="214" t="n">
        <f aca="false">+'Detail Expense'!H168</f>
        <v>0</v>
      </c>
      <c r="G34" s="214" t="n">
        <f aca="false">+'Detail Expense'!I168</f>
        <v>0</v>
      </c>
      <c r="H34" s="214" t="n">
        <f aca="false">+'Detail Expense'!J168</f>
        <v>0</v>
      </c>
      <c r="I34" s="214" t="n">
        <f aca="false">+'Detail Expense'!K168</f>
        <v>0</v>
      </c>
      <c r="J34" s="214" t="n">
        <f aca="false">+'Detail Expense'!L168</f>
        <v>0</v>
      </c>
      <c r="K34" s="214" t="n">
        <f aca="false">+'Detail Expense'!M168</f>
        <v>0</v>
      </c>
      <c r="L34" s="214" t="n">
        <f aca="false">+'Detail Expense'!N168</f>
        <v>0</v>
      </c>
      <c r="M34" s="214" t="n">
        <f aca="false">+'Detail Expense'!O168</f>
        <v>0</v>
      </c>
      <c r="N34" s="214" t="n">
        <f aca="false">+'Detail Expense'!P168</f>
        <v>0</v>
      </c>
    </row>
    <row r="35" customFormat="false" ht="15" hidden="false" customHeight="false" outlineLevel="0" collapsed="false">
      <c r="A35" s="183" t="str">
        <f aca="false">A34</f>
        <v>XXXXXX</v>
      </c>
      <c r="B35" s="214" t="n">
        <f aca="false">+'Detail Expense'!A169</f>
        <v>53801000</v>
      </c>
      <c r="C35" s="214" t="n">
        <f aca="false">+'Detail Expense'!E172</f>
        <v>0</v>
      </c>
      <c r="D35" s="214" t="n">
        <f aca="false">+'Detail Expense'!F172</f>
        <v>0</v>
      </c>
      <c r="E35" s="214" t="n">
        <f aca="false">+'Detail Expense'!G172</f>
        <v>0</v>
      </c>
      <c r="F35" s="214" t="n">
        <f aca="false">+'Detail Expense'!H172</f>
        <v>0</v>
      </c>
      <c r="G35" s="214" t="n">
        <f aca="false">+'Detail Expense'!I172</f>
        <v>0</v>
      </c>
      <c r="H35" s="214" t="n">
        <f aca="false">+'Detail Expense'!J172</f>
        <v>0</v>
      </c>
      <c r="I35" s="214" t="n">
        <f aca="false">+'Detail Expense'!K172</f>
        <v>0</v>
      </c>
      <c r="J35" s="214" t="n">
        <f aca="false">+'Detail Expense'!L172</f>
        <v>0</v>
      </c>
      <c r="K35" s="214" t="n">
        <f aca="false">+'Detail Expense'!M172</f>
        <v>0</v>
      </c>
      <c r="L35" s="214" t="n">
        <f aca="false">+'Detail Expense'!N172</f>
        <v>0</v>
      </c>
      <c r="M35" s="214" t="n">
        <f aca="false">+'Detail Expense'!O172</f>
        <v>0</v>
      </c>
      <c r="N35" s="214" t="n">
        <f aca="false">+'Detail Expense'!P172</f>
        <v>0</v>
      </c>
    </row>
    <row r="36" customFormat="false" ht="15" hidden="false" customHeight="false" outlineLevel="0" collapsed="false">
      <c r="A36" s="183" t="str">
        <f aca="false">A35</f>
        <v>XXXXXX</v>
      </c>
      <c r="B36" s="214" t="n">
        <f aca="false">+'Detail Expense'!A173</f>
        <v>53900000</v>
      </c>
      <c r="C36" s="214" t="n">
        <f aca="false">+'Detail Expense'!E176</f>
        <v>0</v>
      </c>
      <c r="D36" s="214" t="n">
        <f aca="false">+'Detail Expense'!F176</f>
        <v>0</v>
      </c>
      <c r="E36" s="214" t="n">
        <f aca="false">+'Detail Expense'!G176</f>
        <v>0</v>
      </c>
      <c r="F36" s="214" t="n">
        <f aca="false">+'Detail Expense'!H176</f>
        <v>0</v>
      </c>
      <c r="G36" s="214" t="n">
        <f aca="false">+'Detail Expense'!I176</f>
        <v>0</v>
      </c>
      <c r="H36" s="214" t="n">
        <f aca="false">+'Detail Expense'!J176</f>
        <v>0</v>
      </c>
      <c r="I36" s="214" t="n">
        <f aca="false">+'Detail Expense'!K176</f>
        <v>0</v>
      </c>
      <c r="J36" s="214" t="n">
        <f aca="false">+'Detail Expense'!L176</f>
        <v>0</v>
      </c>
      <c r="K36" s="214" t="n">
        <f aca="false">+'Detail Expense'!M176</f>
        <v>0</v>
      </c>
      <c r="L36" s="214" t="n">
        <f aca="false">+'Detail Expense'!N176</f>
        <v>0</v>
      </c>
      <c r="M36" s="214" t="n">
        <f aca="false">+'Detail Expense'!O176</f>
        <v>0</v>
      </c>
      <c r="N36" s="214" t="n">
        <f aca="false">+'Detail Expense'!P176</f>
        <v>0</v>
      </c>
    </row>
    <row r="37" customFormat="false" ht="15" hidden="false" customHeight="false" outlineLevel="0" collapsed="false">
      <c r="A37" s="183" t="str">
        <f aca="false">A36</f>
        <v>XXXXXX</v>
      </c>
      <c r="B37" s="214" t="n">
        <f aca="false">+'Detail Expense'!A183</f>
        <v>52502000</v>
      </c>
      <c r="C37" s="214" t="n">
        <f aca="false">+'Detail Expense'!E186</f>
        <v>0</v>
      </c>
      <c r="D37" s="214" t="n">
        <f aca="false">+'Detail Expense'!F186</f>
        <v>0</v>
      </c>
      <c r="E37" s="214" t="n">
        <f aca="false">+'Detail Expense'!G186</f>
        <v>0</v>
      </c>
      <c r="F37" s="214" t="n">
        <f aca="false">+'Detail Expense'!H186</f>
        <v>0</v>
      </c>
      <c r="G37" s="214" t="n">
        <f aca="false">+'Detail Expense'!I186</f>
        <v>0</v>
      </c>
      <c r="H37" s="214" t="n">
        <f aca="false">+'Detail Expense'!J186</f>
        <v>0</v>
      </c>
      <c r="I37" s="214" t="n">
        <f aca="false">+'Detail Expense'!K186</f>
        <v>0</v>
      </c>
      <c r="J37" s="214" t="n">
        <f aca="false">+'Detail Expense'!L186</f>
        <v>0</v>
      </c>
      <c r="K37" s="214" t="n">
        <f aca="false">+'Detail Expense'!M186</f>
        <v>0</v>
      </c>
      <c r="L37" s="214" t="n">
        <f aca="false">+'Detail Expense'!N186</f>
        <v>0</v>
      </c>
      <c r="M37" s="214" t="n">
        <f aca="false">+'Detail Expense'!O186</f>
        <v>0</v>
      </c>
      <c r="N37" s="214" t="n">
        <f aca="false">+'Detail Expense'!P186</f>
        <v>0</v>
      </c>
    </row>
    <row r="38" customFormat="false" ht="15" hidden="false" customHeight="false" outlineLevel="0" collapsed="false">
      <c r="A38" s="183" t="str">
        <f aca="false">A37</f>
        <v>XXXXXX</v>
      </c>
      <c r="B38" s="214" t="n">
        <f aca="false">+'Detail Expense'!A182</f>
        <v>52502500</v>
      </c>
      <c r="C38" s="214" t="n">
        <f aca="false">+'Detail Expense'!E182</f>
        <v>0</v>
      </c>
      <c r="D38" s="214" t="n">
        <f aca="false">+'Detail Expense'!F182</f>
        <v>0</v>
      </c>
      <c r="E38" s="214" t="n">
        <f aca="false">+'Detail Expense'!G182</f>
        <v>0</v>
      </c>
      <c r="F38" s="214" t="n">
        <f aca="false">+'Detail Expense'!H182</f>
        <v>0</v>
      </c>
      <c r="G38" s="214" t="n">
        <f aca="false">+'Detail Expense'!I182</f>
        <v>0</v>
      </c>
      <c r="H38" s="214" t="n">
        <f aca="false">+'Detail Expense'!J182</f>
        <v>0</v>
      </c>
      <c r="I38" s="214" t="n">
        <f aca="false">+'Detail Expense'!K182</f>
        <v>0</v>
      </c>
      <c r="J38" s="214" t="n">
        <f aca="false">+'Detail Expense'!L182</f>
        <v>0</v>
      </c>
      <c r="K38" s="214" t="n">
        <f aca="false">+'Detail Expense'!M182</f>
        <v>0</v>
      </c>
      <c r="L38" s="214" t="n">
        <f aca="false">+'Detail Expense'!N182</f>
        <v>0</v>
      </c>
      <c r="M38" s="214" t="n">
        <f aca="false">+'Detail Expense'!O182</f>
        <v>0</v>
      </c>
      <c r="N38" s="214" t="n">
        <f aca="false">+'Detail Expense'!P182</f>
        <v>0</v>
      </c>
    </row>
    <row r="39" customFormat="false" ht="15" hidden="false" customHeight="false" outlineLevel="0" collapsed="false">
      <c r="A39" s="183" t="str">
        <f aca="false">A38</f>
        <v>XXXXXX</v>
      </c>
      <c r="B39" s="214" t="n">
        <f aca="false">'Detail Expense'!A187</f>
        <v>52502600</v>
      </c>
      <c r="C39" s="214" t="n">
        <f aca="false">+'Detail Expense'!E190</f>
        <v>0</v>
      </c>
      <c r="D39" s="214" t="n">
        <f aca="false">+'Detail Expense'!F190</f>
        <v>0</v>
      </c>
      <c r="E39" s="214" t="n">
        <f aca="false">+'Detail Expense'!G190</f>
        <v>0</v>
      </c>
      <c r="F39" s="214" t="n">
        <f aca="false">+'Detail Expense'!H190</f>
        <v>0</v>
      </c>
      <c r="G39" s="214" t="n">
        <f aca="false">+'Detail Expense'!I190</f>
        <v>0</v>
      </c>
      <c r="H39" s="214" t="n">
        <f aca="false">+'Detail Expense'!J190</f>
        <v>0</v>
      </c>
      <c r="I39" s="214" t="n">
        <f aca="false">+'Detail Expense'!K190</f>
        <v>0</v>
      </c>
      <c r="J39" s="214" t="n">
        <f aca="false">+'Detail Expense'!L190</f>
        <v>0</v>
      </c>
      <c r="K39" s="214" t="n">
        <f aca="false">+'Detail Expense'!M190</f>
        <v>0</v>
      </c>
      <c r="L39" s="214" t="n">
        <f aca="false">+'Detail Expense'!N190</f>
        <v>0</v>
      </c>
      <c r="M39" s="214" t="n">
        <f aca="false">+'Detail Expense'!O190</f>
        <v>0</v>
      </c>
      <c r="N39" s="214" t="n">
        <f aca="false">+'Detail Expense'!P190</f>
        <v>0</v>
      </c>
    </row>
    <row r="40" customFormat="false" ht="15" hidden="false" customHeight="false" outlineLevel="0" collapsed="false">
      <c r="A40" s="183" t="str">
        <f aca="false">A39</f>
        <v>XXXXXX</v>
      </c>
      <c r="B40" s="214" t="n">
        <f aca="false">+'Detail Expense'!A200</f>
        <v>69000000</v>
      </c>
      <c r="C40" s="214" t="n">
        <f aca="false">+'Detail Expense'!E200</f>
        <v>0</v>
      </c>
      <c r="D40" s="214" t="n">
        <f aca="false">+'Detail Expense'!F200</f>
        <v>0</v>
      </c>
      <c r="E40" s="214" t="n">
        <f aca="false">+'Detail Expense'!G200</f>
        <v>0</v>
      </c>
      <c r="F40" s="214" t="n">
        <f aca="false">+'Detail Expense'!H200</f>
        <v>0</v>
      </c>
      <c r="G40" s="214" t="n">
        <f aca="false">+'Detail Expense'!I200</f>
        <v>0</v>
      </c>
      <c r="H40" s="214" t="n">
        <f aca="false">+'Detail Expense'!J200</f>
        <v>0</v>
      </c>
      <c r="I40" s="214" t="n">
        <f aca="false">+'Detail Expense'!K200</f>
        <v>0</v>
      </c>
      <c r="J40" s="214" t="n">
        <f aca="false">+'Detail Expense'!L200</f>
        <v>0</v>
      </c>
      <c r="K40" s="214" t="n">
        <f aca="false">+'Detail Expense'!M200</f>
        <v>0</v>
      </c>
      <c r="L40" s="214" t="n">
        <f aca="false">+'Detail Expense'!N200</f>
        <v>0</v>
      </c>
      <c r="M40" s="214" t="n">
        <f aca="false">+'Detail Expense'!O200</f>
        <v>0</v>
      </c>
      <c r="N40" s="214" t="n">
        <f aca="false">+'Detail Expense'!P200</f>
        <v>0</v>
      </c>
    </row>
    <row r="42" customFormat="false" ht="15.75" hidden="false" customHeight="false" outlineLevel="0" collapsed="false">
      <c r="C42" s="216" t="n">
        <f aca="false">SUM(C1:C41)</f>
        <v>0</v>
      </c>
      <c r="D42" s="216" t="n">
        <f aca="false">SUM(D1:D41)</f>
        <v>0</v>
      </c>
      <c r="E42" s="216" t="n">
        <f aca="false">SUM(E1:E41)</f>
        <v>0</v>
      </c>
      <c r="F42" s="216" t="n">
        <f aca="false">SUM(F1:F41)</f>
        <v>0</v>
      </c>
      <c r="G42" s="216" t="n">
        <f aca="false">SUM(G1:G41)</f>
        <v>0</v>
      </c>
      <c r="H42" s="216" t="n">
        <f aca="false">SUM(H1:H41)</f>
        <v>0</v>
      </c>
      <c r="I42" s="216" t="n">
        <f aca="false">SUM(I1:I41)</f>
        <v>0</v>
      </c>
      <c r="J42" s="216" t="n">
        <f aca="false">SUM(J1:J41)</f>
        <v>0</v>
      </c>
      <c r="K42" s="216" t="n">
        <f aca="false">SUM(K1:K41)</f>
        <v>0</v>
      </c>
      <c r="L42" s="216" t="n">
        <f aca="false">SUM(L1:L41)</f>
        <v>0</v>
      </c>
      <c r="M42" s="216" t="n">
        <f aca="false">SUM(M1:M41)</f>
        <v>0</v>
      </c>
      <c r="N42" s="216" t="n">
        <f aca="false">SUM(N1:N41)</f>
        <v>0</v>
      </c>
    </row>
    <row r="43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elinnell</cp:lastModifiedBy>
  <cp:lastPrinted>2001-07-19T16:16:12Z</cp:lastPrinted>
  <dcterms:modified xsi:type="dcterms:W3CDTF">2001-07-20T10:41:39Z</dcterms:modified>
  <cp:revision>0</cp:revision>
  <dc:subject/>
  <dc:title/>
</cp:coreProperties>
</file>