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Window Rock Study" sheetId="1" state="visible" r:id="rId3"/>
    <sheet name="BR Pressure &amp; Flow Stud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<sst xmlns="http://schemas.openxmlformats.org/spreadsheetml/2006/main" count="84" uniqueCount="74">
  <si>
    <t xml:space="preserve">Burlington Study</t>
  </si>
  <si>
    <t xml:space="preserve">El Paso Window Rock I/C</t>
  </si>
  <si>
    <t xml:space="preserve">Estimated Costs of Facilities</t>
  </si>
  <si>
    <t xml:space="preserve">12/11/2001</t>
  </si>
  <si>
    <t xml:space="preserve">CASE I.</t>
  </si>
  <si>
    <t xml:space="preserve">15.7 MILES OF 24" PIPELINE</t>
  </si>
  <si>
    <t xml:space="preserve">150 MMCF/D PIPELINE DESIGN CAPACITY</t>
  </si>
  <si>
    <t xml:space="preserve">MINIMUM PRESSURE DROP TO STA. #4 SUCTION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</si>
  <si>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</si>
  <si>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</si>
  <si>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</si>
  <si>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</si>
  <si>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</si>
  <si>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</si>
  <si>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</si>
  <si>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</si>
  <si>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</si>
  <si>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W. Rock</t>
  </si>
  <si>
    <t xml:space="preserve">Sta. #4</t>
  </si>
  <si>
    <t xml:space="preserve">"</t>
  </si>
  <si>
    <t xml:space="preserve">TW connect (M/L Only) CS4</t>
  </si>
  <si>
    <t xml:space="preserve">Valve @ Window Rock</t>
  </si>
  <si>
    <t xml:space="preserve">Measurement Facility</t>
  </si>
  <si>
    <t xml:space="preserve">Total Window Rock Pipeline</t>
  </si>
  <si>
    <t xml:space="preserve">Project Cost</t>
  </si>
  <si>
    <t xml:space="preserve">Tax Gross Up</t>
  </si>
  <si>
    <t xml:space="preserve">Total Project Cost</t>
  </si>
  <si>
    <t xml:space="preserve">+</t>
  </si>
  <si>
    <t xml:space="preserve">-</t>
  </si>
  <si>
    <t xml:space="preserve">Cost Range</t>
  </si>
  <si>
    <t xml:space="preserve">Pressure Range at Window Rock (New pipe)</t>
  </si>
  <si>
    <t xml:space="preserve">775 - 875 psig</t>
  </si>
  <si>
    <t xml:space="preserve">Volume Range from Window Rock (New pipe)</t>
  </si>
  <si>
    <t xml:space="preserve">0 - 150 MMcf/d</t>
  </si>
  <si>
    <t xml:space="preserve">Note:</t>
  </si>
  <si>
    <t xml:space="preserve">1.</t>
  </si>
  <si>
    <t xml:space="preserve">No delivery made to proposed Big Sandy I/C in this study.</t>
  </si>
  <si>
    <t xml:space="preserve">2.</t>
  </si>
  <si>
    <t xml:space="preserve">Major west-end deliveries accounted for in the study for maximum daily swings.</t>
  </si>
  <si>
    <t xml:space="preserve">3.</t>
  </si>
  <si>
    <t xml:space="preserve">Measurment includes flow control, telementry, and monitoring devices.</t>
  </si>
  <si>
    <t xml:space="preserve">El Paso Window Rock I/C Flow Pressure and Flow Analysis</t>
  </si>
  <si>
    <t xml:space="preserve">After Red Rock Project Completed</t>
  </si>
  <si>
    <t xml:space="preserve">02-12-02</t>
  </si>
  <si>
    <t xml:space="preserve">Est. Pressure</t>
  </si>
  <si>
    <t xml:space="preserve">SJCT</t>
  </si>
  <si>
    <t xml:space="preserve">Range to</t>
  </si>
  <si>
    <t xml:space="preserve">Press.</t>
  </si>
  <si>
    <t xml:space="preserve">Flow Range</t>
  </si>
  <si>
    <t xml:space="preserve">Press. Range</t>
  </si>
  <si>
    <t xml:space="preserve">Burlington</t>
  </si>
  <si>
    <t xml:space="preserve">(Psig)</t>
  </si>
  <si>
    <t xml:space="preserve">Psig</t>
  </si>
  <si>
    <t xml:space="preserve">Req'd Hp</t>
  </si>
  <si>
    <t xml:space="preserve">Comments</t>
  </si>
  <si>
    <t xml:space="preserve">0 - 150</t>
  </si>
  <si>
    <t xml:space="preserve">840 - 865</t>
  </si>
  <si>
    <t xml:space="preserve">800 - 950</t>
  </si>
  <si>
    <t xml:space="preserve">Sta. #4 max Hp is 11,700.</t>
  </si>
  <si>
    <t xml:space="preserve">Exceeds max Hp at Sta. #1 to</t>
  </si>
  <si>
    <t xml:space="preserve">835 - 852</t>
  </si>
  <si>
    <t xml:space="preserve">maintain max flow west.</t>
  </si>
  <si>
    <t xml:space="preserve">Analysis assumes summer ambient conditions.</t>
  </si>
  <si>
    <t xml:space="preserve">Pressures below 850</t>
  </si>
  <si>
    <t xml:space="preserve">causes problems with </t>
  </si>
  <si>
    <t xml:space="preserve">4.</t>
  </si>
  <si>
    <t xml:space="preserve">All pressures given are calculated and can vary</t>
  </si>
  <si>
    <t xml:space="preserve">deleveries west.</t>
  </si>
  <si>
    <t xml:space="preserve">under normal operating conditions.</t>
  </si>
  <si>
    <t xml:space="preserve">0 -150 </t>
  </si>
  <si>
    <t xml:space="preserve">Exceeds system Hp</t>
  </si>
  <si>
    <t xml:space="preserve">requirements.</t>
  </si>
  <si>
    <t xml:space="preserve">Flows/pressures above are calculated numbers only.</t>
  </si>
  <si>
    <t xml:space="preserve">Actuals may vary significantly.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</si>
</sst>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_(\$* #,##0.00_);_(\$* \(#,##0.00\);_(\$* \-??_);_(@_)"/>
    <numFmt numFmtId="168" formatCode="_(\$* #,##0_);_(\$* \(#,##0\);_(\$* \-??_);_(@_)"/>
    <numFmt numFmtId="169" formatCode="_(* #,##0_);_(* \(#,##0\);_(* \-?_);_(@_)"/>
    <numFmt numFmtId="170" formatCode="0%"/>
    <numFmt numFmtId="171" formatCode="_(* #,##0.00_);_(* \(#,##0.00\);_(* \-??_);_(@_)"/>
    <numFmt numFmtId="172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7" min="6" style="0" width="6.7"/>
    <col collapsed="false" customWidth="true" hidden="false" outlineLevel="0" max="8" min="8" style="0" width="1.7"/>
    <col collapsed="false" customWidth="true" hidden="false" outlineLevel="0" max="9" min="9" style="1" width="4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12.7"/>
    <col collapsed="false" customWidth="true" hidden="false" outlineLevel="0" max="15" min="15" style="0" width="0.85"/>
    <col collapsed="false" customWidth="true" hidden="false" outlineLevel="0" max="16" min="16" style="0" width="7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4" t="s">
        <v>3</v>
      </c>
    </row>
    <row r="8" customFormat="false" ht="12.75" hidden="false" customHeight="false" outlineLevel="0" collapsed="false">
      <c r="C8" s="5" t="s">
        <v>4</v>
      </c>
      <c r="D8" s="6"/>
      <c r="E8" s="7" t="s">
        <v>5</v>
      </c>
      <c r="F8" s="7"/>
      <c r="T8" s="0"/>
    </row>
    <row r="9" customFormat="false" ht="12.75" hidden="false" customHeight="false" outlineLevel="0" collapsed="false">
      <c r="E9" s="7" t="s">
        <v>6</v>
      </c>
      <c r="F9" s="5"/>
      <c r="T9" s="0"/>
    </row>
    <row r="10" customFormat="false" ht="12.75" hidden="false" customHeight="false" outlineLevel="0" collapsed="false">
      <c r="E10" s="7" t="s">
        <v>7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/>
      <c r="P12" s="5" t="s">
        <v>8</v>
      </c>
      <c r="R12" s="5" t="s">
        <v>9</v>
      </c>
      <c r="T12" s="0"/>
    </row>
    <row r="13" customFormat="false" ht="12.75" hidden="false" customHeight="false" outlineLevel="0" collapsed="false">
      <c r="C13" s="5" t="s">
        <v>10</v>
      </c>
      <c r="D13" s="5"/>
      <c r="E13" s="5" t="s">
        <v>11</v>
      </c>
      <c r="F13" s="6"/>
      <c r="G13" s="5" t="s">
        <v>12</v>
      </c>
      <c r="I13" s="5" t="s">
        <v>13</v>
      </c>
      <c r="J13" s="5"/>
      <c r="L13" s="5" t="s">
        <v>14</v>
      </c>
      <c r="M13" s="5"/>
      <c r="N13" s="5"/>
      <c r="P13" s="5" t="s">
        <v>15</v>
      </c>
      <c r="R13" s="5" t="s">
        <v>16</v>
      </c>
      <c r="T13" s="0"/>
    </row>
    <row r="14" customFormat="false" ht="12.75" hidden="false" customHeight="false" outlineLevel="0" collapsed="false">
      <c r="C14" s="8" t="s">
        <v>17</v>
      </c>
      <c r="D14" s="8"/>
      <c r="E14" s="8" t="s">
        <v>18</v>
      </c>
      <c r="F14" s="9"/>
      <c r="G14" s="10" t="n">
        <v>15.7</v>
      </c>
      <c r="H14" s="9"/>
      <c r="I14" s="8" t="n">
        <v>24</v>
      </c>
      <c r="J14" s="8" t="s">
        <v>19</v>
      </c>
      <c r="L14" s="11" t="n">
        <f aca="false">I14*28000*1.1*G14</f>
        <v>11605440</v>
      </c>
      <c r="R14" s="12" t="n">
        <f aca="false">I14*28000*0.2*G14</f>
        <v>2110080</v>
      </c>
      <c r="T14" s="0"/>
    </row>
    <row r="15" customFormat="false" ht="12.75" hidden="false" customHeight="false" outlineLevel="0" collapsed="false">
      <c r="C15" s="8"/>
      <c r="D15" s="8"/>
      <c r="E15" s="13" t="s">
        <v>20</v>
      </c>
      <c r="F15" s="9"/>
      <c r="G15" s="10"/>
      <c r="H15" s="9"/>
      <c r="I15" s="8"/>
      <c r="J15" s="8"/>
      <c r="L15" s="11" t="n">
        <v>250000</v>
      </c>
      <c r="R15" s="14" t="n">
        <f aca="false">L15*0.2</f>
        <v>50000</v>
      </c>
      <c r="T15" s="0"/>
    </row>
    <row r="16" customFormat="false" ht="12.75" hidden="false" customHeight="false" outlineLevel="0" collapsed="false">
      <c r="C16" s="8"/>
      <c r="D16" s="8"/>
      <c r="E16" s="13" t="s">
        <v>21</v>
      </c>
      <c r="F16" s="9"/>
      <c r="G16" s="10"/>
      <c r="H16" s="9"/>
      <c r="I16" s="8"/>
      <c r="J16" s="8"/>
      <c r="L16" s="11" t="n">
        <v>50000</v>
      </c>
      <c r="R16" s="14" t="n">
        <f aca="false">L16*0.2</f>
        <v>10000</v>
      </c>
      <c r="T16" s="0"/>
    </row>
    <row r="17" customFormat="false" ht="12.75" hidden="false" customHeight="false" outlineLevel="0" collapsed="false">
      <c r="C17" s="8"/>
      <c r="D17" s="8"/>
      <c r="E17" s="13" t="s">
        <v>22</v>
      </c>
      <c r="F17" s="9"/>
      <c r="G17" s="10"/>
      <c r="H17" s="9"/>
      <c r="I17" s="8"/>
      <c r="J17" s="8"/>
      <c r="L17" s="11" t="n">
        <v>500000</v>
      </c>
      <c r="R17" s="14" t="n">
        <f aca="false">L17*0.2</f>
        <v>100000</v>
      </c>
      <c r="T17" s="0"/>
    </row>
    <row r="18" customFormat="false" ht="12.75" hidden="false" customHeight="false" outlineLevel="0" collapsed="false">
      <c r="C18" s="8"/>
      <c r="D18" s="8"/>
      <c r="E18" s="13"/>
      <c r="F18" s="9"/>
      <c r="G18" s="10"/>
      <c r="H18" s="9"/>
      <c r="I18" s="8"/>
      <c r="J18" s="8"/>
      <c r="L18" s="11"/>
      <c r="R18" s="14"/>
      <c r="T18" s="0"/>
    </row>
    <row r="19" customFormat="false" ht="12.75" hidden="false" customHeight="true" outlineLevel="0" collapsed="false">
      <c r="F19" s="15"/>
      <c r="T19" s="0"/>
    </row>
    <row r="20" customFormat="false" ht="12.75" hidden="false" customHeight="false" outlineLevel="0" collapsed="false">
      <c r="F20" s="16" t="s">
        <v>23</v>
      </c>
      <c r="G20" s="17" t="n">
        <f aca="false">SUM(G14:G19)</f>
        <v>15.7</v>
      </c>
      <c r="H20" s="6"/>
      <c r="I20" s="5"/>
      <c r="J20" s="5"/>
      <c r="K20" s="6"/>
      <c r="L20" s="18" t="n">
        <f aca="false">SUM(L14:L17)</f>
        <v>12405440</v>
      </c>
      <c r="M20" s="6"/>
      <c r="N20" s="5"/>
      <c r="O20" s="5"/>
      <c r="P20" s="5" t="n">
        <v>1630</v>
      </c>
      <c r="R20" s="19" t="n">
        <f aca="false">SUM(R14:R19)</f>
        <v>2270080</v>
      </c>
      <c r="T20" s="0"/>
    </row>
    <row r="21" customFormat="false" ht="12.75" hidden="false" customHeight="true" outlineLevel="0" collapsed="false">
      <c r="F21" s="20"/>
      <c r="G21" s="21"/>
      <c r="L21" s="22"/>
      <c r="Q21" s="20"/>
      <c r="R21" s="21"/>
      <c r="V21" s="22"/>
    </row>
    <row r="22" customFormat="false" ht="12.75" hidden="false" customHeight="false" outlineLevel="0" collapsed="false">
      <c r="F22" s="16"/>
      <c r="G22" s="23"/>
      <c r="L22" s="24"/>
      <c r="Q22" s="20"/>
      <c r="R22" s="21"/>
      <c r="V22" s="22"/>
    </row>
    <row r="23" customFormat="false" ht="12.75" hidden="false" customHeight="false" outlineLevel="0" collapsed="false">
      <c r="F23" s="16"/>
      <c r="G23" s="16" t="s">
        <v>24</v>
      </c>
      <c r="L23" s="24" t="n">
        <f aca="false">L20+R20</f>
        <v>14675520</v>
      </c>
      <c r="Q23" s="20"/>
      <c r="R23" s="21"/>
      <c r="V23" s="22"/>
    </row>
    <row r="24" customFormat="false" ht="12.75" hidden="false" customHeight="false" outlineLevel="0" collapsed="false">
      <c r="F24" s="16"/>
      <c r="G24" s="23"/>
      <c r="L24" s="24"/>
      <c r="Q24" s="20"/>
      <c r="R24" s="21"/>
      <c r="V24" s="22"/>
    </row>
    <row r="25" customFormat="false" ht="12.75" hidden="false" customHeight="false" outlineLevel="0" collapsed="false">
      <c r="F25" s="16"/>
      <c r="G25" s="16" t="s">
        <v>25</v>
      </c>
      <c r="L25" s="24" t="n">
        <f aca="false">L23*0.3016</f>
        <v>4426136.832</v>
      </c>
      <c r="Q25" s="20"/>
      <c r="R25" s="21"/>
      <c r="V25" s="22"/>
    </row>
    <row r="26" customFormat="false" ht="13.5" hidden="false" customHeight="false" outlineLevel="0" collapsed="false">
      <c r="F26" s="16"/>
      <c r="G26" s="23"/>
      <c r="L26" s="24"/>
      <c r="Q26" s="20"/>
      <c r="R26" s="21"/>
      <c r="V26" s="22"/>
    </row>
    <row r="27" customFormat="false" ht="13.5" hidden="false" customHeight="false" outlineLevel="0" collapsed="false">
      <c r="F27" s="16"/>
      <c r="G27" s="16" t="s">
        <v>26</v>
      </c>
      <c r="L27" s="25" t="n">
        <f aca="false">L23+L25</f>
        <v>19101656.832</v>
      </c>
      <c r="Q27" s="20"/>
      <c r="R27" s="21"/>
      <c r="V27" s="22"/>
    </row>
    <row r="28" customFormat="false" ht="12.75" hidden="false" customHeight="false" outlineLevel="0" collapsed="false">
      <c r="F28" s="16"/>
      <c r="G28" s="23"/>
      <c r="L28" s="24"/>
      <c r="Q28" s="20"/>
      <c r="R28" s="21"/>
      <c r="V28" s="22"/>
    </row>
    <row r="29" customFormat="false" ht="12.75" hidden="false" customHeight="false" outlineLevel="0" collapsed="false">
      <c r="F29" s="16"/>
      <c r="G29" s="23"/>
      <c r="H29" s="0" t="s">
        <v>27</v>
      </c>
      <c r="I29" s="26" t="n">
        <v>0.3</v>
      </c>
      <c r="L29" s="24" t="n">
        <f aca="false">L27*1.3</f>
        <v>24832153.8816</v>
      </c>
      <c r="Q29" s="20"/>
      <c r="R29" s="21"/>
      <c r="V29" s="22"/>
    </row>
    <row r="30" customFormat="false" ht="12.75" hidden="false" customHeight="false" outlineLevel="0" collapsed="false">
      <c r="F30" s="16"/>
      <c r="G30" s="23"/>
      <c r="H30" s="0" t="s">
        <v>28</v>
      </c>
      <c r="I30" s="26" t="n">
        <v>0.3</v>
      </c>
      <c r="L30" s="24" t="n">
        <f aca="false">L27*0.7</f>
        <v>13371159.7824</v>
      </c>
      <c r="Q30" s="20"/>
      <c r="R30" s="21"/>
      <c r="V30" s="22"/>
    </row>
    <row r="31" customFormat="false" ht="13.5" hidden="false" customHeight="false" outlineLevel="0" collapsed="false"/>
    <row r="32" customFormat="false" ht="13.5" hidden="false" customHeight="false" outlineLevel="0" collapsed="false">
      <c r="I32" s="16" t="s">
        <v>29</v>
      </c>
      <c r="L32" s="27" t="n">
        <f aca="false">L30</f>
        <v>13371159.7824</v>
      </c>
      <c r="M32" s="28" t="s">
        <v>28</v>
      </c>
      <c r="N32" s="29" t="n">
        <f aca="false">L29</f>
        <v>24832153.8816</v>
      </c>
    </row>
    <row r="34" customFormat="false" ht="13.5" hidden="false" customHeight="false" outlineLevel="0" collapsed="false">
      <c r="L34" s="30"/>
    </row>
    <row r="35" customFormat="false" ht="13.5" hidden="false" customHeight="false" outlineLevel="0" collapsed="false">
      <c r="C35" s="6"/>
      <c r="I35" s="16" t="s">
        <v>30</v>
      </c>
      <c r="L35" s="31" t="s">
        <v>31</v>
      </c>
    </row>
    <row r="36" customFormat="false" ht="13.5" hidden="false" customHeight="false" outlineLevel="0" collapsed="false">
      <c r="C36" s="6"/>
      <c r="I36" s="16"/>
      <c r="L36" s="32"/>
    </row>
    <row r="37" customFormat="false" ht="13.5" hidden="false" customHeight="false" outlineLevel="0" collapsed="false">
      <c r="C37" s="6"/>
      <c r="I37" s="16" t="s">
        <v>32</v>
      </c>
      <c r="L37" s="33" t="s">
        <v>33</v>
      </c>
    </row>
    <row r="38" customFormat="false" ht="12.75" hidden="false" customHeight="false" outlineLevel="0" collapsed="false">
      <c r="C38" s="6"/>
      <c r="I38" s="16"/>
      <c r="L38" s="6"/>
    </row>
    <row r="39" customFormat="false" ht="12.75" hidden="false" customHeight="false" outlineLevel="0" collapsed="false">
      <c r="C39" s="6"/>
      <c r="I39" s="16"/>
      <c r="L39" s="6"/>
    </row>
    <row r="40" customFormat="false" ht="12.75" hidden="false" customHeight="false" outlineLevel="0" collapsed="false">
      <c r="C40" s="6"/>
      <c r="I40" s="16"/>
      <c r="L40" s="6"/>
    </row>
    <row r="41" customFormat="false" ht="12.75" hidden="false" customHeight="false" outlineLevel="0" collapsed="false">
      <c r="C41" s="6"/>
      <c r="I41" s="16"/>
      <c r="L41" s="6"/>
    </row>
    <row r="42" customFormat="false" ht="12.75" hidden="false" customHeight="false" outlineLevel="0" collapsed="false">
      <c r="C42" s="6"/>
      <c r="I42" s="16"/>
      <c r="L42" s="6"/>
    </row>
    <row r="44" customFormat="false" ht="12.75" hidden="false" customHeight="false" outlineLevel="0" collapsed="false">
      <c r="C44" s="5" t="s">
        <v>34</v>
      </c>
      <c r="D44" s="0" t="s">
        <v>35</v>
      </c>
      <c r="E44" s="0" t="s">
        <v>36</v>
      </c>
    </row>
    <row r="45" customFormat="false" ht="12.75" hidden="false" customHeight="false" outlineLevel="0" collapsed="false">
      <c r="D45" s="0" t="s">
        <v>37</v>
      </c>
      <c r="E45" s="0" t="s">
        <v>38</v>
      </c>
    </row>
    <row r="46" customFormat="false" ht="12.75" hidden="false" customHeight="false" outlineLevel="0" collapsed="false">
      <c r="D46" s="0" t="s">
        <v>39</v>
      </c>
      <c r="E46" s="0" t="s">
        <v>40</v>
      </c>
    </row>
  </sheetData>
  <printOptions headings="false" gridLines="false" gridLinesSet="true" horizontalCentered="false" verticalCentered="false"/>
  <pageMargins left="0.5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&amp;L&amp;8&amp;F
12/12/01
RLM&amp;RConfidential and Privledged 
information by HoustonPlanning
  South for internal use only.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1.7"/>
    <col collapsed="false" customWidth="false" hidden="false" outlineLevel="0" max="3" min="3" style="34" width="9.14"/>
    <col collapsed="false" customWidth="true" hidden="false" outlineLevel="0" max="4" min="4" style="34" width="5.71"/>
    <col collapsed="false" customWidth="false" hidden="false" outlineLevel="0" max="6" min="5" style="34" width="9.14"/>
    <col collapsed="false" customWidth="true" hidden="false" outlineLevel="0" max="7" min="7" style="34" width="15.7"/>
    <col collapsed="false" customWidth="true" hidden="false" outlineLevel="0" max="8" min="8" style="34" width="1.7"/>
    <col collapsed="false" customWidth="true" hidden="false" outlineLevel="0" max="9" min="9" style="35" width="10.71"/>
    <col collapsed="false" customWidth="true" hidden="false" outlineLevel="0" max="10" min="10" style="34" width="1.7"/>
    <col collapsed="false" customWidth="true" hidden="false" outlineLevel="0" max="11" min="11" style="34" width="3.7"/>
    <col collapsed="false" customWidth="false" hidden="false" outlineLevel="0" max="14" min="12" style="34" width="9.14"/>
    <col collapsed="false" customWidth="true" hidden="false" outlineLevel="0" max="15" min="15" style="34" width="6.7"/>
    <col collapsed="false" customWidth="true" hidden="false" outlineLevel="0" max="16" min="16" style="34" width="15.7"/>
    <col collapsed="false" customWidth="false" hidden="false" outlineLevel="0" max="257" min="17" style="34" width="9.14"/>
  </cols>
  <sheetData>
    <row r="1" customFormat="false" ht="18" hidden="false" customHeight="false" outlineLevel="0" collapsed="false">
      <c r="I1" s="36" t="s">
        <v>41</v>
      </c>
    </row>
    <row r="2" customFormat="false" ht="18" hidden="false" customHeight="false" outlineLevel="0" collapsed="false">
      <c r="I2" s="36" t="s">
        <v>42</v>
      </c>
    </row>
    <row r="3" customFormat="false" ht="18" hidden="false" customHeight="false" outlineLevel="0" collapsed="false">
      <c r="I3" s="37" t="s">
        <v>43</v>
      </c>
    </row>
    <row r="5" customFormat="false" ht="15.75" hidden="false" customHeight="false" outlineLevel="0" collapsed="false">
      <c r="C5" s="0"/>
      <c r="D5" s="0"/>
      <c r="E5" s="0"/>
      <c r="F5" s="0"/>
      <c r="G5" s="38" t="s">
        <v>44</v>
      </c>
      <c r="H5" s="38"/>
    </row>
    <row r="6" customFormat="false" ht="15.75" hidden="false" customHeight="false" outlineLevel="0" collapsed="false">
      <c r="A6" s="39" t="s">
        <v>45</v>
      </c>
      <c r="C6" s="0"/>
      <c r="D6" s="0"/>
      <c r="E6" s="0"/>
      <c r="F6" s="0"/>
      <c r="G6" s="38" t="s">
        <v>46</v>
      </c>
      <c r="H6" s="38"/>
    </row>
    <row r="7" customFormat="false" ht="15.75" hidden="false" customHeight="false" outlineLevel="0" collapsed="false">
      <c r="A7" s="38" t="s">
        <v>47</v>
      </c>
      <c r="C7" s="40" t="s">
        <v>48</v>
      </c>
      <c r="D7" s="40"/>
      <c r="E7" s="40" t="s">
        <v>49</v>
      </c>
      <c r="F7" s="38"/>
      <c r="G7" s="38" t="s">
        <v>50</v>
      </c>
      <c r="H7" s="38"/>
      <c r="I7" s="41" t="s">
        <v>18</v>
      </c>
      <c r="J7" s="39"/>
      <c r="K7" s="39"/>
    </row>
    <row r="8" customFormat="false" ht="15.75" hidden="false" customHeight="false" outlineLevel="0" collapsed="false">
      <c r="A8" s="42" t="s">
        <v>51</v>
      </c>
      <c r="C8" s="43" t="s">
        <v>15</v>
      </c>
      <c r="D8" s="40"/>
      <c r="E8" s="43" t="s">
        <v>52</v>
      </c>
      <c r="G8" s="42" t="s">
        <v>51</v>
      </c>
      <c r="H8" s="38"/>
      <c r="I8" s="44" t="s">
        <v>53</v>
      </c>
      <c r="J8" s="38"/>
      <c r="K8" s="43" t="s">
        <v>54</v>
      </c>
      <c r="L8" s="43"/>
      <c r="M8" s="45"/>
      <c r="N8" s="45"/>
      <c r="O8" s="45"/>
    </row>
    <row r="9" customFormat="false" ht="15.75" hidden="false" customHeight="false" outlineLevel="0" collapsed="false">
      <c r="A9" s="38"/>
      <c r="C9" s="0"/>
      <c r="D9" s="0"/>
      <c r="E9" s="0"/>
      <c r="F9" s="0"/>
      <c r="G9" s="38"/>
      <c r="H9" s="38"/>
      <c r="I9" s="41"/>
      <c r="J9" s="38"/>
      <c r="K9" s="46"/>
      <c r="L9" s="46"/>
      <c r="M9" s="47"/>
      <c r="N9" s="47"/>
      <c r="O9" s="47"/>
    </row>
    <row r="10" customFormat="false" ht="15.75" hidden="false" customHeight="false" outlineLevel="0" collapsed="false">
      <c r="A10" s="34" t="n">
        <v>960</v>
      </c>
      <c r="C10" s="34" t="s">
        <v>55</v>
      </c>
      <c r="E10" s="34" t="s">
        <v>56</v>
      </c>
      <c r="F10" s="38"/>
      <c r="G10" s="48" t="s">
        <v>57</v>
      </c>
      <c r="H10" s="38"/>
      <c r="I10" s="35" t="n">
        <v>11700</v>
      </c>
      <c r="K10" s="34" t="s">
        <v>35</v>
      </c>
      <c r="L10" s="34" t="s">
        <v>58</v>
      </c>
    </row>
    <row r="12" customFormat="false" ht="15" hidden="false" customHeight="false" outlineLevel="0" collapsed="false">
      <c r="G12" s="48"/>
      <c r="K12" s="34" t="s">
        <v>37</v>
      </c>
      <c r="L12" s="34" t="s">
        <v>59</v>
      </c>
    </row>
    <row r="13" customFormat="false" ht="15" hidden="false" customHeight="false" outlineLevel="0" collapsed="false">
      <c r="A13" s="34" t="n">
        <v>950</v>
      </c>
      <c r="C13" s="34" t="s">
        <v>55</v>
      </c>
      <c r="E13" s="34" t="s">
        <v>60</v>
      </c>
      <c r="L13" s="34" t="s">
        <v>61</v>
      </c>
    </row>
    <row r="15" customFormat="false" ht="15" hidden="false" customHeight="false" outlineLevel="0" collapsed="false">
      <c r="K15" s="34" t="s">
        <v>39</v>
      </c>
      <c r="L15" s="34" t="s">
        <v>62</v>
      </c>
    </row>
    <row r="16" customFormat="false" ht="15" hidden="false" customHeight="false" outlineLevel="0" collapsed="false">
      <c r="A16" s="34" t="n">
        <v>940</v>
      </c>
      <c r="C16" s="34" t="s">
        <v>55</v>
      </c>
      <c r="D16" s="34" t="s">
        <v>63</v>
      </c>
    </row>
    <row r="17" customFormat="false" ht="15" hidden="false" customHeight="false" outlineLevel="0" collapsed="false">
      <c r="D17" s="34" t="s">
        <v>64</v>
      </c>
      <c r="K17" s="34" t="s">
        <v>65</v>
      </c>
      <c r="L17" s="34" t="s">
        <v>66</v>
      </c>
    </row>
    <row r="18" customFormat="false" ht="15" hidden="false" customHeight="false" outlineLevel="0" collapsed="false">
      <c r="D18" s="34" t="s">
        <v>67</v>
      </c>
    </row>
    <row r="19" customFormat="false" ht="15" hidden="false" customHeight="false" outlineLevel="0" collapsed="false">
      <c r="E19" s="49"/>
      <c r="F19" s="49"/>
      <c r="G19" s="48"/>
      <c r="L19" s="34" t="s">
        <v>68</v>
      </c>
    </row>
    <row r="20" customFormat="false" ht="15" hidden="false" customHeight="false" outlineLevel="0" collapsed="false">
      <c r="I20" s="34"/>
    </row>
    <row r="21" customFormat="false" ht="15" hidden="false" customHeight="false" outlineLevel="0" collapsed="false">
      <c r="A21" s="34" t="n">
        <v>930</v>
      </c>
      <c r="C21" s="34" t="s">
        <v>69</v>
      </c>
      <c r="D21" s="34" t="s">
        <v>70</v>
      </c>
      <c r="I21" s="34"/>
    </row>
    <row r="22" customFormat="false" ht="15" hidden="false" customHeight="false" outlineLevel="0" collapsed="false">
      <c r="D22" s="34" t="s">
        <v>71</v>
      </c>
    </row>
    <row r="25" customFormat="false" ht="15" hidden="false" customHeight="false" outlineLevel="0" collapsed="false">
      <c r="E25" s="49"/>
      <c r="F25" s="49"/>
      <c r="G25" s="48"/>
    </row>
    <row r="26" customFormat="false" ht="15" hidden="false" customHeight="false" outlineLevel="0" collapsed="false">
      <c r="A26" s="50" t="s">
        <v>34</v>
      </c>
      <c r="C26" s="34" t="s">
        <v>72</v>
      </c>
      <c r="E26" s="49"/>
      <c r="F26" s="49"/>
    </row>
    <row r="27" customFormat="false" ht="15" hidden="false" customHeight="false" outlineLevel="0" collapsed="false">
      <c r="C27" s="34" t="s">
        <v>73</v>
      </c>
      <c r="E27" s="49"/>
      <c r="F27" s="49"/>
    </row>
    <row r="32" customFormat="false" ht="15" hidden="false" customHeight="false" outlineLevel="0" collapsed="false">
      <c r="E32" s="49"/>
      <c r="F32" s="49"/>
      <c r="G32" s="48"/>
    </row>
    <row r="33" customFormat="false" ht="15" hidden="false" customHeight="false" outlineLevel="0" collapsed="false">
      <c r="E33" s="49"/>
      <c r="F33" s="49"/>
    </row>
    <row r="34" customFormat="false" ht="15" hidden="false" customHeight="false" outlineLevel="0" collapsed="false">
      <c r="E34" s="49"/>
      <c r="F34" s="49"/>
    </row>
    <row r="35" customFormat="false" ht="15" hidden="false" customHeight="false" outlineLevel="0" collapsed="false">
      <c r="E35" s="49"/>
      <c r="F35" s="49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12-10-01
RLM&amp;RConfidential and Privledged 
information by HoustonPlanning
  South for internal use only.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2001-12-11T18:10:26Z</cp:lastPrinted>
  <dcterms:modified xsi:type="dcterms:W3CDTF">2002-02-12T14:11:36Z</dcterms:modified>
  <cp:revision>0</cp:revision>
  <dc:subject/>
  <dc:title/>
</cp:coreProperties>
</file>